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-105" yWindow="-105" windowWidth="23250" windowHeight="12570"/>
  </bookViews>
  <sheets>
    <sheet name="7-1-1" sheetId="1" r:id="rId1"/>
    <sheet name="7-1-2" sheetId="2" r:id="rId2"/>
    <sheet name="7-1-3" sheetId="3" r:id="rId3"/>
  </sheets>
  <externalReferences>
    <externalReference r:id="rId4"/>
    <externalReference r:id="rId5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'7-1-1'!$A$1:$W$81</definedName>
    <definedName name="_xlnm.Print_Area" localSheetId="1">'7-1-2'!$A$1:$V$51</definedName>
    <definedName name="_xlnm.Print_Area" localSheetId="2">'7-1-3'!$A$1:$Y$35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9" i="3" l="1"/>
  <c r="P51" i="2"/>
  <c r="P22" i="2" s="1"/>
  <c r="V49" i="2"/>
  <c r="T49" i="2"/>
  <c r="T47" i="2" s="1"/>
  <c r="R49" i="2"/>
  <c r="R47" i="2" s="1"/>
  <c r="P49" i="2"/>
  <c r="P47" i="2" s="1"/>
  <c r="N49" i="2"/>
  <c r="N47" i="2" s="1"/>
  <c r="L49" i="2"/>
  <c r="L47" i="2" s="1"/>
  <c r="J49" i="2"/>
  <c r="J47" i="2" s="1"/>
  <c r="H49" i="2"/>
  <c r="H47" i="2" s="1"/>
  <c r="F49" i="2"/>
  <c r="F47" i="2" s="1"/>
  <c r="D49" i="2"/>
  <c r="V48" i="2"/>
  <c r="V46" i="2" s="1"/>
  <c r="T48" i="2"/>
  <c r="T46" i="2" s="1"/>
  <c r="R48" i="2"/>
  <c r="R46" i="2" s="1"/>
  <c r="P48" i="2"/>
  <c r="P46" i="2" s="1"/>
  <c r="N48" i="2"/>
  <c r="L48" i="2"/>
  <c r="L46" i="2" s="1"/>
  <c r="J48" i="2"/>
  <c r="H48" i="2"/>
  <c r="H46" i="2" s="1"/>
  <c r="F48" i="2"/>
  <c r="F46" i="2" s="1"/>
  <c r="D48" i="2"/>
  <c r="D46" i="2" s="1"/>
  <c r="V47" i="2"/>
  <c r="D47" i="2"/>
  <c r="N46" i="2"/>
  <c r="J46" i="2"/>
  <c r="V43" i="2"/>
  <c r="T43" i="2"/>
  <c r="R43" i="2"/>
  <c r="P43" i="2"/>
  <c r="N43" i="2"/>
  <c r="L43" i="2"/>
  <c r="J43" i="2"/>
  <c r="H43" i="2"/>
  <c r="F43" i="2"/>
  <c r="D43" i="2"/>
  <c r="V42" i="2"/>
  <c r="T42" i="2"/>
  <c r="R42" i="2"/>
  <c r="P42" i="2"/>
  <c r="N42" i="2"/>
  <c r="L42" i="2"/>
  <c r="J42" i="2"/>
  <c r="H42" i="2"/>
  <c r="F42" i="2"/>
  <c r="D42" i="2"/>
  <c r="V39" i="2"/>
  <c r="T39" i="2"/>
  <c r="R39" i="2"/>
  <c r="P39" i="2"/>
  <c r="N39" i="2"/>
  <c r="L39" i="2"/>
  <c r="J39" i="2"/>
  <c r="H39" i="2"/>
  <c r="F39" i="2"/>
  <c r="D39" i="2"/>
  <c r="V38" i="2"/>
  <c r="T38" i="2"/>
  <c r="R38" i="2"/>
  <c r="P38" i="2"/>
  <c r="N38" i="2"/>
  <c r="L38" i="2"/>
  <c r="J38" i="2"/>
  <c r="H38" i="2"/>
  <c r="F38" i="2"/>
  <c r="D38" i="2"/>
  <c r="V35" i="2"/>
  <c r="T35" i="2"/>
  <c r="R35" i="2"/>
  <c r="P35" i="2"/>
  <c r="N35" i="2"/>
  <c r="L35" i="2"/>
  <c r="J35" i="2"/>
  <c r="H35" i="2"/>
  <c r="F35" i="2"/>
  <c r="D35" i="2"/>
  <c r="V34" i="2"/>
  <c r="T34" i="2"/>
  <c r="R34" i="2"/>
  <c r="P34" i="2"/>
  <c r="N34" i="2"/>
  <c r="L34" i="2"/>
  <c r="J34" i="2"/>
  <c r="H34" i="2"/>
  <c r="F34" i="2"/>
  <c r="D34" i="2"/>
  <c r="F31" i="2"/>
  <c r="V29" i="2"/>
  <c r="V31" i="2" s="1"/>
  <c r="U29" i="2"/>
  <c r="T29" i="2"/>
  <c r="T31" i="2" s="1"/>
  <c r="S29" i="2"/>
  <c r="R29" i="2"/>
  <c r="R31" i="2" s="1"/>
  <c r="Q29" i="2"/>
  <c r="P29" i="2"/>
  <c r="P31" i="2" s="1"/>
  <c r="O29" i="2"/>
  <c r="N29" i="2"/>
  <c r="N31" i="2" s="1"/>
  <c r="M29" i="2"/>
  <c r="L29" i="2"/>
  <c r="L31" i="2" s="1"/>
  <c r="K29" i="2"/>
  <c r="J29" i="2"/>
  <c r="J31" i="2" s="1"/>
  <c r="I29" i="2"/>
  <c r="H29" i="2"/>
  <c r="H31" i="2" s="1"/>
  <c r="G29" i="2"/>
  <c r="F29" i="2"/>
  <c r="E29" i="2"/>
  <c r="D29" i="2"/>
  <c r="D31" i="2" s="1"/>
  <c r="C29" i="2"/>
  <c r="V28" i="2"/>
  <c r="V30" i="2" s="1"/>
  <c r="U28" i="2"/>
  <c r="T28" i="2"/>
  <c r="T30" i="2" s="1"/>
  <c r="S28" i="2"/>
  <c r="R28" i="2"/>
  <c r="R30" i="2" s="1"/>
  <c r="Q28" i="2"/>
  <c r="P28" i="2"/>
  <c r="P30" i="2" s="1"/>
  <c r="O28" i="2"/>
  <c r="N28" i="2"/>
  <c r="N30" i="2" s="1"/>
  <c r="M28" i="2"/>
  <c r="L28" i="2"/>
  <c r="L30" i="2" s="1"/>
  <c r="K28" i="2"/>
  <c r="J28" i="2"/>
  <c r="J30" i="2" s="1"/>
  <c r="I28" i="2"/>
  <c r="H28" i="2"/>
  <c r="H30" i="2" s="1"/>
  <c r="G28" i="2"/>
  <c r="F28" i="2"/>
  <c r="F30" i="2" s="1"/>
  <c r="E28" i="2"/>
  <c r="D28" i="2"/>
  <c r="D30" i="2" s="1"/>
  <c r="C28" i="2"/>
  <c r="S20" i="2"/>
  <c r="Q20" i="2" s="1"/>
  <c r="N20" i="2"/>
  <c r="K20" i="2"/>
  <c r="H20" i="2"/>
  <c r="D20" i="2"/>
  <c r="E20" i="2" s="1"/>
  <c r="C20" i="2"/>
  <c r="S19" i="2"/>
  <c r="Q19" i="2" s="1"/>
  <c r="N19" i="2"/>
  <c r="K19" i="2"/>
  <c r="H19" i="2"/>
  <c r="D19" i="2"/>
  <c r="E19" i="2" s="1"/>
  <c r="C19" i="2"/>
  <c r="S18" i="2"/>
  <c r="Q18" i="2"/>
  <c r="N18" i="2"/>
  <c r="K18" i="2"/>
  <c r="H18" i="2"/>
  <c r="D18" i="2"/>
  <c r="E18" i="2" s="1"/>
  <c r="C18" i="2"/>
  <c r="S17" i="2"/>
  <c r="Q17" i="2" s="1"/>
  <c r="N17" i="2"/>
  <c r="K17" i="2"/>
  <c r="H17" i="2"/>
  <c r="D17" i="2"/>
  <c r="E17" i="2" s="1"/>
  <c r="C17" i="2"/>
  <c r="S16" i="2"/>
  <c r="Q16" i="2" s="1"/>
  <c r="N16" i="2"/>
  <c r="K16" i="2"/>
  <c r="H16" i="2"/>
  <c r="D16" i="2"/>
  <c r="E16" i="2" s="1"/>
  <c r="C16" i="2"/>
  <c r="S15" i="2"/>
  <c r="Q15" i="2" s="1"/>
  <c r="N15" i="2"/>
  <c r="K15" i="2"/>
  <c r="H15" i="2"/>
  <c r="D15" i="2"/>
  <c r="E15" i="2" s="1"/>
  <c r="C15" i="2"/>
  <c r="S14" i="2"/>
  <c r="Q14" i="2"/>
  <c r="N14" i="2"/>
  <c r="K14" i="2"/>
  <c r="H14" i="2"/>
  <c r="D14" i="2"/>
  <c r="E14" i="2" s="1"/>
  <c r="C14" i="2"/>
  <c r="S13" i="2"/>
  <c r="Q13" i="2" s="1"/>
  <c r="N13" i="2"/>
  <c r="K13" i="2"/>
  <c r="H13" i="2"/>
  <c r="D13" i="2"/>
  <c r="E13" i="2" s="1"/>
  <c r="C13" i="2"/>
  <c r="S12" i="2"/>
  <c r="Q12" i="2"/>
  <c r="N12" i="2"/>
  <c r="K12" i="2"/>
  <c r="H12" i="2"/>
  <c r="D12" i="2"/>
  <c r="E12" i="2" s="1"/>
  <c r="C12" i="2"/>
  <c r="S11" i="2"/>
  <c r="Q11" i="2"/>
  <c r="N11" i="2"/>
  <c r="K11" i="2"/>
  <c r="H11" i="2"/>
  <c r="D11" i="2"/>
  <c r="E11" i="2" s="1"/>
  <c r="C11" i="2"/>
  <c r="S10" i="2"/>
  <c r="Q10" i="2" s="1"/>
  <c r="N10" i="2"/>
  <c r="K10" i="2"/>
  <c r="H10" i="2"/>
  <c r="D10" i="2"/>
  <c r="E10" i="2" s="1"/>
  <c r="C10" i="2"/>
  <c r="S9" i="2"/>
  <c r="Q9" i="2" s="1"/>
  <c r="N9" i="2"/>
  <c r="K9" i="2"/>
  <c r="H9" i="2"/>
  <c r="D9" i="2"/>
  <c r="E9" i="2" s="1"/>
  <c r="C9" i="2"/>
  <c r="S8" i="2"/>
  <c r="Q8" i="2" s="1"/>
  <c r="N8" i="2"/>
  <c r="K8" i="2"/>
  <c r="H8" i="2"/>
  <c r="D8" i="2"/>
  <c r="E8" i="2" s="1"/>
  <c r="C8" i="2"/>
  <c r="S7" i="2"/>
  <c r="Q7" i="2" s="1"/>
  <c r="N7" i="2"/>
  <c r="K7" i="2"/>
  <c r="H7" i="2"/>
  <c r="D7" i="2"/>
  <c r="E7" i="2" s="1"/>
  <c r="C7" i="2"/>
</calcChain>
</file>

<file path=xl/sharedStrings.xml><?xml version="1.0" encoding="utf-8"?>
<sst xmlns="http://schemas.openxmlformats.org/spreadsheetml/2006/main" count="325" uniqueCount="129">
  <si>
    <t>表7－1－1　社団法人への加入状況</t>
    <rPh sb="0" eb="1">
      <t>ヒョウ</t>
    </rPh>
    <rPh sb="7" eb="9">
      <t>シャダン</t>
    </rPh>
    <rPh sb="9" eb="11">
      <t>ホウジン</t>
    </rPh>
    <rPh sb="13" eb="15">
      <t>カニュウ</t>
    </rPh>
    <rPh sb="15" eb="17">
      <t>ジョウキョウ</t>
    </rPh>
    <phoneticPr fontId="4"/>
  </si>
  <si>
    <t>（単位：社、％）</t>
    <rPh sb="1" eb="3">
      <t>タンイ</t>
    </rPh>
    <rPh sb="4" eb="5">
      <t>シャ</t>
    </rPh>
    <phoneticPr fontId="4"/>
  </si>
  <si>
    <t>資本金</t>
  </si>
  <si>
    <t>個　　人</t>
    <phoneticPr fontId="4"/>
  </si>
  <si>
    <t>法　　　　　　　人</t>
    <phoneticPr fontId="4"/>
  </si>
  <si>
    <t>合　　計</t>
    <phoneticPr fontId="4"/>
  </si>
  <si>
    <t>業種</t>
  </si>
  <si>
    <t>種別</t>
    <rPh sb="0" eb="2">
      <t>シュベツ</t>
    </rPh>
    <phoneticPr fontId="4"/>
  </si>
  <si>
    <t>500万円未満</t>
    <phoneticPr fontId="7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</si>
  <si>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</si>
  <si>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</si>
  <si>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</si>
  <si>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5000万円以上　　　　　    1億円未満</t>
    <phoneticPr fontId="4"/>
  </si>
  <si>
    <t>1億円以上         3億円未満</t>
    <phoneticPr fontId="4"/>
  </si>
  <si>
    <t>3億円以上         10億円未満</t>
    <phoneticPr fontId="4"/>
  </si>
  <si>
    <t>10億円以上</t>
    <phoneticPr fontId="4"/>
  </si>
  <si>
    <t>一般土木建築</t>
  </si>
  <si>
    <t>一般土木建築　　　工事業</t>
    <phoneticPr fontId="4"/>
  </si>
  <si>
    <t>加入</t>
    <phoneticPr fontId="4"/>
  </si>
  <si>
    <t>未加入</t>
    <phoneticPr fontId="4"/>
  </si>
  <si>
    <t>土木</t>
  </si>
  <si>
    <t>土木工事業</t>
  </si>
  <si>
    <t>未加入</t>
    <phoneticPr fontId="4"/>
  </si>
  <si>
    <t>ほ装工事業</t>
  </si>
  <si>
    <t>しゅんせつ        工事業</t>
    <phoneticPr fontId="4"/>
  </si>
  <si>
    <t>造園工事業</t>
  </si>
  <si>
    <t>水道施設工事業</t>
    <phoneticPr fontId="4"/>
  </si>
  <si>
    <t>小　計</t>
    <phoneticPr fontId="4"/>
  </si>
  <si>
    <t>建築</t>
  </si>
  <si>
    <t>建築工事業</t>
    <phoneticPr fontId="4"/>
  </si>
  <si>
    <t>木造建築工事業</t>
  </si>
  <si>
    <t>加入</t>
    <phoneticPr fontId="4"/>
  </si>
  <si>
    <t>職別</t>
  </si>
  <si>
    <t>大工工事業</t>
  </si>
  <si>
    <t>とび・土工・　       コンクリート   　    工事業</t>
    <rPh sb="3" eb="4">
      <t>ド</t>
    </rPh>
    <rPh sb="4" eb="5">
      <t>ダイク</t>
    </rPh>
    <phoneticPr fontId="4"/>
  </si>
  <si>
    <t>鋼構造物工事業</t>
    <phoneticPr fontId="4"/>
  </si>
  <si>
    <t>鉄筋工事業</t>
  </si>
  <si>
    <t>解体工事業</t>
    <phoneticPr fontId="9"/>
  </si>
  <si>
    <t>躯体関係計　</t>
    <rPh sb="4" eb="5">
      <t>ケイ</t>
    </rPh>
    <phoneticPr fontId="4"/>
  </si>
  <si>
    <t>左官工事業</t>
  </si>
  <si>
    <t>石工事業</t>
  </si>
  <si>
    <t>屋根工事業</t>
  </si>
  <si>
    <t>タイル・れんが・     ブロック工事業</t>
    <phoneticPr fontId="4"/>
  </si>
  <si>
    <t>板金工事業</t>
  </si>
  <si>
    <t>ガラス工事業</t>
    <phoneticPr fontId="4"/>
  </si>
  <si>
    <t>塗装工事業</t>
    <phoneticPr fontId="4"/>
  </si>
  <si>
    <t>防水工事業</t>
    <phoneticPr fontId="4"/>
  </si>
  <si>
    <t>内装仕上工事業</t>
    <phoneticPr fontId="4"/>
  </si>
  <si>
    <t>建具工事業</t>
  </si>
  <si>
    <t>仕上関係計　</t>
    <phoneticPr fontId="4"/>
  </si>
  <si>
    <t>設備</t>
  </si>
  <si>
    <t>電気工事業</t>
  </si>
  <si>
    <t>管工事業</t>
  </si>
  <si>
    <t>機械器具設置     工事業</t>
    <rPh sb="13" eb="14">
      <t>ギョウ</t>
    </rPh>
    <phoneticPr fontId="4"/>
  </si>
  <si>
    <t>熱絶縁工事業</t>
    <rPh sb="5" eb="6">
      <t>ギョウ</t>
    </rPh>
    <phoneticPr fontId="4"/>
  </si>
  <si>
    <t>電気通信工事業</t>
    <rPh sb="6" eb="7">
      <t>ギョウ</t>
    </rPh>
    <phoneticPr fontId="4"/>
  </si>
  <si>
    <t>さく井工事業</t>
  </si>
  <si>
    <t>消防施設工事業</t>
    <phoneticPr fontId="4"/>
  </si>
  <si>
    <t>合　　　　　計</t>
    <phoneticPr fontId="4"/>
  </si>
  <si>
    <t>（注）</t>
    <rPh sb="1" eb="2">
      <t>チュウ</t>
    </rPh>
    <phoneticPr fontId="4"/>
  </si>
  <si>
    <t>1．(     )の数値は加入＋未加入を100とした場合の構成比</t>
    <phoneticPr fontId="4"/>
  </si>
  <si>
    <t>2．無効回答企業 197社を除く</t>
    <phoneticPr fontId="7"/>
  </si>
  <si>
    <t>表7－1－2　社団法人への加入状況（経年変化）</t>
    <rPh sb="0" eb="1">
      <t>ヒョウ</t>
    </rPh>
    <rPh sb="7" eb="9">
      <t>シャダン</t>
    </rPh>
    <rPh sb="9" eb="11">
      <t>ホウジン</t>
    </rPh>
    <rPh sb="13" eb="15">
      <t>カニュウ</t>
    </rPh>
    <rPh sb="15" eb="17">
      <t>ジョウキョウ</t>
    </rPh>
    <rPh sb="18" eb="20">
      <t>ケイネン</t>
    </rPh>
    <rPh sb="20" eb="22">
      <t>ヘンカ</t>
    </rPh>
    <phoneticPr fontId="4"/>
  </si>
  <si>
    <t>（経年変化①）</t>
    <rPh sb="1" eb="3">
      <t>ケイネン</t>
    </rPh>
    <rPh sb="3" eb="5">
      <t>ヘンカ</t>
    </rPh>
    <phoneticPr fontId="4"/>
  </si>
  <si>
    <t>年度</t>
    <rPh sb="0" eb="2">
      <t>ネンド</t>
    </rPh>
    <phoneticPr fontId="4"/>
  </si>
  <si>
    <t>R01年度</t>
  </si>
  <si>
    <t>H26年度</t>
    <phoneticPr fontId="4"/>
  </si>
  <si>
    <t>H23年度</t>
    <phoneticPr fontId="4"/>
  </si>
  <si>
    <t>H20年度</t>
    <phoneticPr fontId="4"/>
  </si>
  <si>
    <t>H17年度</t>
    <phoneticPr fontId="4"/>
  </si>
  <si>
    <t>H14年度</t>
  </si>
  <si>
    <t>業種</t>
    <rPh sb="0" eb="2">
      <t>ギョウシュ</t>
    </rPh>
    <phoneticPr fontId="4"/>
  </si>
  <si>
    <t>増減</t>
    <rPh sb="0" eb="2">
      <t>ゾウゲン</t>
    </rPh>
    <phoneticPr fontId="4"/>
  </si>
  <si>
    <t>一般土木建築</t>
    <rPh sb="0" eb="2">
      <t>イッパン</t>
    </rPh>
    <rPh sb="2" eb="4">
      <t>ドボク</t>
    </rPh>
    <rPh sb="4" eb="6">
      <t>ケンチク</t>
    </rPh>
    <phoneticPr fontId="4"/>
  </si>
  <si>
    <t>加入</t>
    <rPh sb="0" eb="2">
      <t>カニュウ</t>
    </rPh>
    <phoneticPr fontId="4"/>
  </si>
  <si>
    <t>未加入</t>
    <rPh sb="0" eb="3">
      <t>ミカニュウ</t>
    </rPh>
    <phoneticPr fontId="4"/>
  </si>
  <si>
    <t>土木</t>
    <rPh sb="0" eb="2">
      <t>ドボク</t>
    </rPh>
    <phoneticPr fontId="4"/>
  </si>
  <si>
    <t>建築</t>
    <rPh sb="0" eb="2">
      <t>ケンチク</t>
    </rPh>
    <phoneticPr fontId="4"/>
  </si>
  <si>
    <t>木造建築</t>
    <rPh sb="0" eb="2">
      <t>モクゾウ</t>
    </rPh>
    <rPh sb="2" eb="4">
      <t>ケンチク</t>
    </rPh>
    <phoneticPr fontId="4"/>
  </si>
  <si>
    <t>職別</t>
    <rPh sb="0" eb="2">
      <t>ショクベツ</t>
    </rPh>
    <phoneticPr fontId="4"/>
  </si>
  <si>
    <t>設備</t>
    <rPh sb="0" eb="2">
      <t>セツビ</t>
    </rPh>
    <phoneticPr fontId="4"/>
  </si>
  <si>
    <t>合　　計</t>
    <rPh sb="0" eb="4">
      <t>ゴウケイ</t>
    </rPh>
    <phoneticPr fontId="4"/>
  </si>
  <si>
    <t>（注）</t>
  </si>
  <si>
    <t>（経年変化②）</t>
    <rPh sb="1" eb="3">
      <t>ケイネン</t>
    </rPh>
    <rPh sb="3" eb="5">
      <t>ヘンカ</t>
    </rPh>
    <phoneticPr fontId="4"/>
  </si>
  <si>
    <t>資本金</t>
    <rPh sb="0" eb="3">
      <t>シホンキン</t>
    </rPh>
    <phoneticPr fontId="4"/>
  </si>
  <si>
    <t>個人</t>
    <rPh sb="0" eb="2">
      <t>コジン</t>
    </rPh>
    <phoneticPr fontId="4"/>
  </si>
  <si>
    <t>法　　　　　人</t>
    <rPh sb="0" eb="7">
      <t>ホウジン</t>
    </rPh>
    <phoneticPr fontId="4"/>
  </si>
  <si>
    <t>合　　　　　計</t>
    <rPh sb="0" eb="7">
      <t>ゴウケイ</t>
    </rPh>
    <phoneticPr fontId="4"/>
  </si>
  <si>
    <t>500万円未満</t>
    <rPh sb="3" eb="5">
      <t>マンエン</t>
    </rPh>
    <rPh sb="5" eb="7">
      <t>ミマン</t>
    </rPh>
    <phoneticPr fontId="4"/>
  </si>
  <si>
    <t>500万円以上　　　　　1000万円未満</t>
    <rPh sb="3" eb="5">
      <t>マンエン</t>
    </rPh>
    <rPh sb="5" eb="7">
      <t>イジョウ</t>
    </rPh>
    <rPh sb="16" eb="18">
      <t>マンエン</t>
    </rPh>
    <rPh sb="18" eb="20">
      <t>ミマン</t>
    </rPh>
    <phoneticPr fontId="4"/>
  </si>
  <si>
    <t>1000万円以上　　　　　3000万円未満</t>
    <rPh sb="4" eb="6">
      <t>マンエン</t>
    </rPh>
    <rPh sb="6" eb="8">
      <t>イジョウ</t>
    </rPh>
    <rPh sb="17" eb="19">
      <t>マンエン</t>
    </rPh>
    <rPh sb="19" eb="21">
      <t>ミマン</t>
    </rPh>
    <phoneticPr fontId="4"/>
  </si>
  <si>
    <t>3000万円以上　　　　　5000万円未満</t>
    <rPh sb="4" eb="6">
      <t>マンエン</t>
    </rPh>
    <rPh sb="6" eb="8">
      <t>イジョウ</t>
    </rPh>
    <rPh sb="17" eb="19">
      <t>マンエン</t>
    </rPh>
    <rPh sb="19" eb="21">
      <t>ミマン</t>
    </rPh>
    <phoneticPr fontId="4"/>
  </si>
  <si>
    <t>5000万円以上　　　　　1億円未満</t>
    <rPh sb="4" eb="6">
      <t>マンエン</t>
    </rPh>
    <rPh sb="6" eb="8">
      <t>イジョウ</t>
    </rPh>
    <rPh sb="13" eb="16">
      <t>１オクエン</t>
    </rPh>
    <rPh sb="16" eb="18">
      <t>ミマン</t>
    </rPh>
    <phoneticPr fontId="4"/>
  </si>
  <si>
    <t>1億円以上
3億円未満</t>
    <rPh sb="0" eb="3">
      <t>１オクエン</t>
    </rPh>
    <rPh sb="3" eb="5">
      <t>イジョウ</t>
    </rPh>
    <rPh sb="7" eb="9">
      <t>１０オクエン</t>
    </rPh>
    <rPh sb="9" eb="11">
      <t>ミマン</t>
    </rPh>
    <phoneticPr fontId="4"/>
  </si>
  <si>
    <t>3億円以上　　　　　　　10億円未満</t>
    <rPh sb="1" eb="3">
      <t>１オクエン</t>
    </rPh>
    <rPh sb="3" eb="5">
      <t>イジョウ</t>
    </rPh>
    <rPh sb="14" eb="16">
      <t>１０オクエン</t>
    </rPh>
    <rPh sb="16" eb="18">
      <t>ミマン</t>
    </rPh>
    <phoneticPr fontId="4"/>
  </si>
  <si>
    <t>10億円以上</t>
    <rPh sb="0" eb="4">
      <t>１０オクエン</t>
    </rPh>
    <rPh sb="4" eb="6">
      <t>イジョウ</t>
    </rPh>
    <phoneticPr fontId="4"/>
  </si>
  <si>
    <t>H26年度</t>
    <phoneticPr fontId="4"/>
  </si>
  <si>
    <t>H23年度</t>
    <phoneticPr fontId="4"/>
  </si>
  <si>
    <t>H20年度</t>
    <phoneticPr fontId="4"/>
  </si>
  <si>
    <t>H17年度</t>
    <phoneticPr fontId="4"/>
  </si>
  <si>
    <t>1．(     )の数値は加入＋未加入を100とした場合の構成比</t>
    <phoneticPr fontId="4"/>
  </si>
  <si>
    <t>表7－1－3　社団法人への加入状況（下請比率、次数別集計）</t>
    <rPh sb="0" eb="1">
      <t>ヒョウ</t>
    </rPh>
    <rPh sb="7" eb="9">
      <t>シャダン</t>
    </rPh>
    <rPh sb="9" eb="11">
      <t>ホウジン</t>
    </rPh>
    <rPh sb="13" eb="15">
      <t>カニュウ</t>
    </rPh>
    <rPh sb="15" eb="17">
      <t>ジョウキョウ</t>
    </rPh>
    <rPh sb="18" eb="20">
      <t>シタウケ</t>
    </rPh>
    <rPh sb="20" eb="22">
      <t>ヒリツ</t>
    </rPh>
    <rPh sb="23" eb="25">
      <t>ジスウ</t>
    </rPh>
    <rPh sb="25" eb="26">
      <t>ベツ</t>
    </rPh>
    <rPh sb="26" eb="28">
      <t>シュウケイ</t>
    </rPh>
    <phoneticPr fontId="4"/>
  </si>
  <si>
    <t>（概要）</t>
    <rPh sb="1" eb="3">
      <t>ガイヨウ</t>
    </rPh>
    <phoneticPr fontId="4"/>
  </si>
  <si>
    <t>下請比率、次数</t>
    <rPh sb="0" eb="2">
      <t>シタウケ</t>
    </rPh>
    <rPh sb="2" eb="4">
      <t>ヒリツ</t>
    </rPh>
    <rPh sb="5" eb="7">
      <t>ジスウ</t>
    </rPh>
    <phoneticPr fontId="4"/>
  </si>
  <si>
    <t>０％超　　　　　50％未満</t>
    <rPh sb="2" eb="3">
      <t>コ</t>
    </rPh>
    <rPh sb="11" eb="13">
      <t>ミマン</t>
    </rPh>
    <phoneticPr fontId="4"/>
  </si>
  <si>
    <t>５０％以上１００％以下</t>
    <rPh sb="3" eb="5">
      <t>イジョウ</t>
    </rPh>
    <rPh sb="9" eb="11">
      <t>イカ</t>
    </rPh>
    <phoneticPr fontId="4"/>
  </si>
  <si>
    <t>合　計</t>
    <phoneticPr fontId="4"/>
  </si>
  <si>
    <t>一次下請</t>
    <rPh sb="0" eb="4">
      <t>イチ</t>
    </rPh>
    <phoneticPr fontId="4"/>
  </si>
  <si>
    <t>二次下請</t>
    <rPh sb="0" eb="4">
      <t>ニ</t>
    </rPh>
    <phoneticPr fontId="4"/>
  </si>
  <si>
    <t>三次以下下請</t>
    <rPh sb="0" eb="6">
      <t>サン</t>
    </rPh>
    <phoneticPr fontId="4"/>
  </si>
  <si>
    <t>加入</t>
  </si>
  <si>
    <t>未加入</t>
  </si>
  <si>
    <t>1．(     )の数値は加入＋未加入を100とした場合の構成比</t>
    <rPh sb="10" eb="12">
      <t>スウチ</t>
    </rPh>
    <rPh sb="13" eb="15">
      <t>カニュウ</t>
    </rPh>
    <rPh sb="16" eb="17">
      <t>ミ</t>
    </rPh>
    <rPh sb="17" eb="19">
      <t>カニュウ</t>
    </rPh>
    <rPh sb="26" eb="28">
      <t>バアイ</t>
    </rPh>
    <rPh sb="29" eb="32">
      <t>コウセイヒ</t>
    </rPh>
    <phoneticPr fontId="4"/>
  </si>
  <si>
    <t>（下請比率別詳細）</t>
    <rPh sb="1" eb="3">
      <t>シタウケ</t>
    </rPh>
    <rPh sb="3" eb="5">
      <t>ヒリツ</t>
    </rPh>
    <rPh sb="5" eb="6">
      <t>ベツ</t>
    </rPh>
    <rPh sb="6" eb="8">
      <t>ショウサイ</t>
    </rPh>
    <phoneticPr fontId="4"/>
  </si>
  <si>
    <t>０％超１０％未満</t>
    <rPh sb="2" eb="3">
      <t>チョウ</t>
    </rPh>
    <phoneticPr fontId="4"/>
  </si>
  <si>
    <t>１０％以上２０％未満</t>
    <rPh sb="3" eb="5">
      <t>イジョウ</t>
    </rPh>
    <rPh sb="8" eb="10">
      <t>ミマン</t>
    </rPh>
    <phoneticPr fontId="4"/>
  </si>
  <si>
    <t>２０％以上３０％未満</t>
    <rPh sb="3" eb="5">
      <t>イジョウ</t>
    </rPh>
    <rPh sb="8" eb="10">
      <t>ミマン</t>
    </rPh>
    <phoneticPr fontId="4"/>
  </si>
  <si>
    <t>三次以下下請</t>
  </si>
  <si>
    <t>小　計</t>
    <rPh sb="0" eb="3">
      <t>ショウケイ</t>
    </rPh>
    <phoneticPr fontId="4"/>
  </si>
  <si>
    <t>３０％以上４０％未満</t>
    <rPh sb="3" eb="5">
      <t>イジョウ</t>
    </rPh>
    <rPh sb="8" eb="10">
      <t>ミマン</t>
    </rPh>
    <phoneticPr fontId="4"/>
  </si>
  <si>
    <t>４０％以上５０％未満</t>
    <rPh sb="3" eb="5">
      <t>イジョウ</t>
    </rPh>
    <rPh sb="8" eb="10">
      <t>ミマン</t>
    </rPh>
    <phoneticPr fontId="4"/>
  </si>
  <si>
    <t>５０％以上６０％未満</t>
    <rPh sb="3" eb="5">
      <t>イジョウ</t>
    </rPh>
    <rPh sb="8" eb="10">
      <t>ミマン</t>
    </rPh>
    <phoneticPr fontId="4"/>
  </si>
  <si>
    <t>６０％以上７０％未満</t>
    <rPh sb="3" eb="5">
      <t>イジョウ</t>
    </rPh>
    <rPh sb="8" eb="10">
      <t>ミマン</t>
    </rPh>
    <phoneticPr fontId="4"/>
  </si>
  <si>
    <t>７０％以上８０％未満</t>
    <rPh sb="3" eb="5">
      <t>イジョウ</t>
    </rPh>
    <rPh sb="8" eb="10">
      <t>ミマン</t>
    </rPh>
    <phoneticPr fontId="4"/>
  </si>
  <si>
    <t>８０％以上９０％未満</t>
    <rPh sb="3" eb="5">
      <t>イジョウ</t>
    </rPh>
    <rPh sb="8" eb="10">
      <t>ミマン</t>
    </rPh>
    <phoneticPr fontId="4"/>
  </si>
  <si>
    <t>９０％以上１００％未満</t>
    <rPh sb="3" eb="5">
      <t>イジョウ</t>
    </rPh>
    <rPh sb="9" eb="11">
      <t>ミマン</t>
    </rPh>
    <phoneticPr fontId="4"/>
  </si>
  <si>
    <t>１００％</t>
    <phoneticPr fontId="4"/>
  </si>
  <si>
    <t/>
  </si>
  <si>
    <t>2．無効回答企業 1,118社を除く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</si>
</sst>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.0;&quot;▲ &quot;#,##0.0"/>
    <numFmt numFmtId="177" formatCode="#,##0_ "/>
    <numFmt numFmtId="178" formatCode="[Black]\(0.0\)"/>
    <numFmt numFmtId="179" formatCode="\(0.0\)"/>
    <numFmt numFmtId="180" formatCode="#,##0;&quot;▲ &quot;#,##0"/>
  </numFmts>
  <fonts count="13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u/>
      <sz val="11"/>
      <color indexed="36"/>
      <name val="ＭＳ ゴシック"/>
      <family val="3"/>
      <charset val="128"/>
    </font>
    <font>
      <sz val="9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0" fillId="0" borderId="0"/>
    <xf numFmtId="38" fontId="10" fillId="0" borderId="0" applyFont="0" applyFill="0" applyBorder="0" applyAlignment="0" applyProtection="0"/>
  </cellStyleXfs>
  <cellXfs count="203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 wrapText="1"/>
    </xf>
    <xf numFmtId="176" fontId="5" fillId="0" borderId="0" xfId="1" applyNumberFormat="1" applyFont="1" applyFill="1" applyAlignment="1">
      <alignment vertical="center"/>
    </xf>
    <xf numFmtId="177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Border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0" xfId="1" applyFont="1" applyFill="1"/>
    <xf numFmtId="0" fontId="5" fillId="0" borderId="0" xfId="1" applyFont="1" applyFill="1" applyAlignment="1">
      <alignment horizontal="right"/>
    </xf>
    <xf numFmtId="176" fontId="6" fillId="0" borderId="1" xfId="1" applyNumberFormat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horizontal="right" vertical="center" wrapText="1"/>
    </xf>
    <xf numFmtId="176" fontId="6" fillId="0" borderId="3" xfId="1" applyNumberFormat="1" applyFont="1" applyFill="1" applyBorder="1" applyAlignment="1">
      <alignment horizontal="right" vertical="center"/>
    </xf>
    <xf numFmtId="176" fontId="6" fillId="0" borderId="7" xfId="1" applyNumberFormat="1" applyFont="1" applyFill="1" applyBorder="1" applyAlignment="1">
      <alignment horizontal="center" vertical="center" wrapText="1"/>
    </xf>
    <xf numFmtId="176" fontId="6" fillId="0" borderId="8" xfId="1" applyNumberFormat="1" applyFont="1" applyFill="1" applyBorder="1" applyAlignment="1">
      <alignment horizontal="right" vertical="center" wrapText="1"/>
    </xf>
    <xf numFmtId="176" fontId="6" fillId="0" borderId="9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Alignment="1">
      <alignment horizontal="center" vertical="center" wrapText="1"/>
    </xf>
    <xf numFmtId="176" fontId="6" fillId="0" borderId="13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 shrinkToFit="1"/>
    </xf>
    <xf numFmtId="178" fontId="6" fillId="0" borderId="15" xfId="1" applyNumberFormat="1" applyFont="1" applyFill="1" applyBorder="1" applyAlignment="1">
      <alignment vertical="center" shrinkToFit="1"/>
    </xf>
    <xf numFmtId="176" fontId="5" fillId="0" borderId="0" xfId="1" applyNumberFormat="1" applyFont="1" applyBorder="1" applyAlignment="1">
      <alignment vertical="center"/>
    </xf>
    <xf numFmtId="176" fontId="6" fillId="0" borderId="17" xfId="1" applyNumberFormat="1" applyFont="1" applyFill="1" applyBorder="1" applyAlignment="1">
      <alignment vertical="center"/>
    </xf>
    <xf numFmtId="177" fontId="6" fillId="0" borderId="18" xfId="1" applyNumberFormat="1" applyFont="1" applyFill="1" applyBorder="1" applyAlignment="1">
      <alignment vertical="center" shrinkToFit="1"/>
    </xf>
    <xf numFmtId="178" fontId="6" fillId="0" borderId="19" xfId="1" applyNumberFormat="1" applyFont="1" applyFill="1" applyBorder="1" applyAlignment="1">
      <alignment vertical="center" shrinkToFit="1"/>
    </xf>
    <xf numFmtId="176" fontId="6" fillId="0" borderId="1" xfId="1" applyNumberFormat="1" applyFont="1" applyFill="1" applyBorder="1" applyAlignment="1">
      <alignment vertical="top"/>
    </xf>
    <xf numFmtId="176" fontId="6" fillId="0" borderId="12" xfId="1" applyNumberFormat="1" applyFont="1" applyFill="1" applyBorder="1" applyAlignment="1">
      <alignment vertical="top" wrapText="1"/>
    </xf>
    <xf numFmtId="176" fontId="6" fillId="0" borderId="20" xfId="1" applyNumberFormat="1" applyFont="1" applyFill="1" applyBorder="1" applyAlignment="1">
      <alignment vertical="center"/>
    </xf>
    <xf numFmtId="177" fontId="6" fillId="0" borderId="21" xfId="1" applyNumberFormat="1" applyFont="1" applyFill="1" applyBorder="1" applyAlignment="1">
      <alignment vertical="center" shrinkToFit="1"/>
    </xf>
    <xf numFmtId="178" fontId="6" fillId="0" borderId="22" xfId="1" applyNumberFormat="1" applyFont="1" applyFill="1" applyBorder="1" applyAlignment="1">
      <alignment vertical="center" shrinkToFit="1"/>
    </xf>
    <xf numFmtId="176" fontId="6" fillId="0" borderId="7" xfId="1" applyNumberFormat="1" applyFont="1" applyFill="1" applyBorder="1" applyAlignment="1">
      <alignment vertical="top"/>
    </xf>
    <xf numFmtId="176" fontId="6" fillId="0" borderId="16" xfId="1" applyNumberFormat="1" applyFont="1" applyFill="1" applyBorder="1" applyAlignment="1">
      <alignment vertical="top" wrapText="1"/>
    </xf>
    <xf numFmtId="176" fontId="6" fillId="0" borderId="10" xfId="1" applyNumberFormat="1" applyFont="1" applyFill="1" applyBorder="1" applyAlignment="1">
      <alignment vertical="top" wrapText="1"/>
    </xf>
    <xf numFmtId="176" fontId="6" fillId="0" borderId="23" xfId="1" applyNumberFormat="1" applyFont="1" applyFill="1" applyBorder="1" applyAlignment="1">
      <alignment vertical="top" wrapText="1"/>
    </xf>
    <xf numFmtId="176" fontId="6" fillId="0" borderId="12" xfId="1" applyNumberFormat="1" applyFont="1" applyFill="1" applyBorder="1" applyAlignment="1">
      <alignment vertical="top"/>
    </xf>
    <xf numFmtId="176" fontId="6" fillId="0" borderId="16" xfId="1" applyNumberFormat="1" applyFont="1" applyFill="1" applyBorder="1" applyAlignment="1">
      <alignment vertical="top"/>
    </xf>
    <xf numFmtId="176" fontId="6" fillId="0" borderId="12" xfId="1" applyNumberFormat="1" applyFont="1" applyFill="1" applyBorder="1" applyAlignment="1">
      <alignment horizontal="right" vertical="top" wrapText="1"/>
    </xf>
    <xf numFmtId="177" fontId="6" fillId="0" borderId="18" xfId="1" applyNumberFormat="1" applyFont="1" applyFill="1" applyBorder="1" applyAlignment="1">
      <alignment horizontal="right" vertical="center" shrinkToFit="1"/>
    </xf>
    <xf numFmtId="178" fontId="6" fillId="0" borderId="19" xfId="1" applyNumberFormat="1" applyFont="1" applyFill="1" applyBorder="1" applyAlignment="1">
      <alignment horizontal="right" vertical="center" shrinkToFit="1"/>
    </xf>
    <xf numFmtId="176" fontId="6" fillId="0" borderId="11" xfId="1" applyNumberFormat="1" applyFont="1" applyFill="1" applyBorder="1" applyAlignment="1">
      <alignment vertical="top"/>
    </xf>
    <xf numFmtId="176" fontId="6" fillId="0" borderId="9" xfId="1" applyNumberFormat="1" applyFont="1" applyFill="1" applyBorder="1" applyAlignment="1">
      <alignment vertical="top" wrapText="1"/>
    </xf>
    <xf numFmtId="176" fontId="6" fillId="0" borderId="24" xfId="1" applyNumberFormat="1" applyFont="1" applyFill="1" applyBorder="1" applyAlignment="1">
      <alignment vertical="top"/>
    </xf>
    <xf numFmtId="176" fontId="6" fillId="0" borderId="25" xfId="1" applyNumberFormat="1" applyFont="1" applyFill="1" applyBorder="1" applyAlignment="1">
      <alignment vertical="top" wrapText="1"/>
    </xf>
    <xf numFmtId="176" fontId="6" fillId="0" borderId="26" xfId="1" applyNumberFormat="1" applyFont="1" applyFill="1" applyBorder="1" applyAlignment="1">
      <alignment vertical="center"/>
    </xf>
    <xf numFmtId="177" fontId="6" fillId="0" borderId="27" xfId="1" applyNumberFormat="1" applyFont="1" applyFill="1" applyBorder="1" applyAlignment="1">
      <alignment vertical="center" shrinkToFit="1"/>
    </xf>
    <xf numFmtId="178" fontId="6" fillId="0" borderId="28" xfId="1" applyNumberFormat="1" applyFont="1" applyFill="1" applyBorder="1" applyAlignment="1">
      <alignment vertical="center" shrinkToFit="1"/>
    </xf>
    <xf numFmtId="176" fontId="6" fillId="0" borderId="0" xfId="1" applyNumberFormat="1" applyFont="1" applyFill="1" applyBorder="1" applyAlignment="1">
      <alignment vertical="top"/>
    </xf>
    <xf numFmtId="176" fontId="6" fillId="0" borderId="0" xfId="1" applyNumberFormat="1" applyFont="1" applyFill="1" applyBorder="1" applyAlignment="1">
      <alignment vertical="top" wrapText="1"/>
    </xf>
    <xf numFmtId="176" fontId="6" fillId="0" borderId="0" xfId="1" applyNumberFormat="1" applyFont="1" applyFill="1" applyBorder="1" applyAlignment="1">
      <alignment vertical="center"/>
    </xf>
    <xf numFmtId="177" fontId="6" fillId="0" borderId="0" xfId="1" applyNumberFormat="1" applyFont="1" applyFill="1" applyBorder="1" applyAlignment="1">
      <alignment vertical="center"/>
    </xf>
    <xf numFmtId="178" fontId="6" fillId="0" borderId="0" xfId="1" applyNumberFormat="1" applyFont="1" applyFill="1" applyBorder="1" applyAlignment="1">
      <alignment vertical="center"/>
    </xf>
    <xf numFmtId="0" fontId="5" fillId="0" borderId="0" xfId="1" applyFont="1" applyFill="1" applyAlignment="1">
      <alignment horizontal="right" vertical="center"/>
    </xf>
    <xf numFmtId="177" fontId="5" fillId="0" borderId="0" xfId="1" quotePrefix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center" vertical="center"/>
    </xf>
    <xf numFmtId="0" fontId="1" fillId="0" borderId="0" xfId="1" applyFont="1" applyFill="1"/>
    <xf numFmtId="176" fontId="5" fillId="0" borderId="0" xfId="1" applyNumberFormat="1" applyFont="1" applyAlignment="1">
      <alignment vertical="center" wrapText="1"/>
    </xf>
    <xf numFmtId="177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176" fontId="2" fillId="0" borderId="0" xfId="2" applyNumberFormat="1" applyFont="1" applyAlignment="1">
      <alignment vertical="center"/>
    </xf>
    <xf numFmtId="176" fontId="5" fillId="0" borderId="0" xfId="2" applyNumberFormat="1" applyFont="1" applyAlignment="1">
      <alignment horizontal="justify" vertical="center" wrapText="1"/>
    </xf>
    <xf numFmtId="177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176" fontId="5" fillId="0" borderId="0" xfId="2" applyNumberFormat="1" applyFont="1" applyAlignment="1">
      <alignment vertical="center"/>
    </xf>
    <xf numFmtId="176" fontId="11" fillId="0" borderId="0" xfId="2" applyNumberFormat="1" applyFont="1" applyAlignment="1">
      <alignment vertical="center"/>
    </xf>
    <xf numFmtId="0" fontId="5" fillId="0" borderId="0" xfId="2" applyFont="1" applyAlignment="1">
      <alignment horizontal="right" vertical="center"/>
    </xf>
    <xf numFmtId="176" fontId="5" fillId="0" borderId="1" xfId="2" applyNumberFormat="1" applyFont="1" applyBorder="1" applyAlignment="1">
      <alignment vertical="center"/>
    </xf>
    <xf numFmtId="176" fontId="5" fillId="0" borderId="3" xfId="2" applyNumberFormat="1" applyFont="1" applyBorder="1" applyAlignment="1">
      <alignment horizontal="right" vertical="center"/>
    </xf>
    <xf numFmtId="176" fontId="5" fillId="0" borderId="6" xfId="2" applyNumberFormat="1" applyFont="1" applyBorder="1" applyAlignment="1">
      <alignment vertical="center"/>
    </xf>
    <xf numFmtId="176" fontId="5" fillId="0" borderId="7" xfId="2" applyNumberFormat="1" applyFont="1" applyBorder="1" applyAlignment="1">
      <alignment vertical="center"/>
    </xf>
    <xf numFmtId="176" fontId="5" fillId="0" borderId="0" xfId="2" applyNumberFormat="1" applyFont="1" applyBorder="1" applyAlignment="1">
      <alignment vertical="center"/>
    </xf>
    <xf numFmtId="176" fontId="5" fillId="0" borderId="10" xfId="2" applyNumberFormat="1" applyFont="1" applyBorder="1" applyAlignment="1">
      <alignment horizontal="right" vertical="center"/>
    </xf>
    <xf numFmtId="176" fontId="5" fillId="0" borderId="16" xfId="2" applyNumberFormat="1" applyFont="1" applyBorder="1" applyAlignment="1">
      <alignment vertical="center"/>
    </xf>
    <xf numFmtId="176" fontId="5" fillId="0" borderId="11" xfId="2" applyNumberFormat="1" applyFont="1" applyBorder="1" applyAlignment="1">
      <alignment horizontal="center" vertical="center" wrapText="1"/>
    </xf>
    <xf numFmtId="176" fontId="5" fillId="0" borderId="9" xfId="2" applyNumberFormat="1" applyFont="1" applyBorder="1" applyAlignment="1">
      <alignment horizontal="center" vertical="center" wrapText="1"/>
    </xf>
    <xf numFmtId="0" fontId="5" fillId="0" borderId="7" xfId="2" applyFont="1" applyBorder="1" applyAlignment="1">
      <alignment vertical="center"/>
    </xf>
    <xf numFmtId="0" fontId="5" fillId="0" borderId="10" xfId="2" applyFont="1" applyBorder="1" applyAlignment="1">
      <alignment vertical="center"/>
    </xf>
    <xf numFmtId="176" fontId="5" fillId="0" borderId="23" xfId="2" applyNumberFormat="1" applyFont="1" applyBorder="1" applyAlignment="1">
      <alignment horizontal="center" vertical="center" wrapText="1"/>
    </xf>
    <xf numFmtId="176" fontId="5" fillId="0" borderId="7" xfId="2" applyNumberFormat="1" applyFont="1" applyBorder="1" applyAlignment="1">
      <alignment horizontal="center" vertical="center" wrapText="1"/>
    </xf>
    <xf numFmtId="176" fontId="5" fillId="0" borderId="0" xfId="2" applyNumberFormat="1" applyFont="1" applyBorder="1" applyAlignment="1">
      <alignment horizontal="center" vertical="center" wrapText="1"/>
    </xf>
    <xf numFmtId="176" fontId="5" fillId="0" borderId="0" xfId="2" applyNumberFormat="1" applyFont="1" applyAlignment="1">
      <alignment horizontal="center" vertical="center" wrapText="1"/>
    </xf>
    <xf numFmtId="0" fontId="6" fillId="0" borderId="29" xfId="2" applyFont="1" applyBorder="1" applyAlignment="1">
      <alignment vertical="center"/>
    </xf>
    <xf numFmtId="0" fontId="6" fillId="0" borderId="8" xfId="2" applyFont="1" applyBorder="1" applyAlignment="1">
      <alignment vertical="center"/>
    </xf>
    <xf numFmtId="0" fontId="6" fillId="0" borderId="0" xfId="2" applyFont="1" applyBorder="1" applyAlignment="1">
      <alignment vertical="center"/>
    </xf>
    <xf numFmtId="177" fontId="6" fillId="0" borderId="0" xfId="2" applyNumberFormat="1" applyFont="1" applyBorder="1" applyAlignment="1">
      <alignment vertical="center"/>
    </xf>
    <xf numFmtId="179" fontId="6" fillId="0" borderId="0" xfId="2" applyNumberFormat="1" applyFont="1" applyBorder="1" applyAlignment="1">
      <alignment vertical="center"/>
    </xf>
    <xf numFmtId="176" fontId="6" fillId="0" borderId="0" xfId="2" applyNumberFormat="1" applyFont="1" applyBorder="1" applyAlignment="1">
      <alignment vertical="center"/>
    </xf>
    <xf numFmtId="177" fontId="6" fillId="0" borderId="0" xfId="2" applyNumberFormat="1" applyFont="1" applyBorder="1" applyAlignment="1">
      <alignment horizontal="right" vertical="center"/>
    </xf>
    <xf numFmtId="177" fontId="5" fillId="0" borderId="0" xfId="2" quotePrefix="1" applyNumberFormat="1" applyFont="1" applyAlignment="1">
      <alignment vertical="center"/>
    </xf>
    <xf numFmtId="0" fontId="5" fillId="0" borderId="0" xfId="2" applyFont="1" applyAlignment="1">
      <alignment horizontal="right"/>
    </xf>
    <xf numFmtId="176" fontId="5" fillId="0" borderId="10" xfId="2" applyNumberFormat="1" applyFont="1" applyBorder="1" applyAlignment="1">
      <alignment horizontal="center" vertical="center" wrapText="1"/>
    </xf>
    <xf numFmtId="0" fontId="6" fillId="0" borderId="11" xfId="2" applyFont="1" applyBorder="1" applyAlignment="1">
      <alignment vertical="center"/>
    </xf>
    <xf numFmtId="0" fontId="10" fillId="0" borderId="0" xfId="2" applyBorder="1" applyAlignment="1">
      <alignment horizontal="center" vertical="center"/>
    </xf>
    <xf numFmtId="180" fontId="6" fillId="0" borderId="0" xfId="2" applyNumberFormat="1" applyFont="1" applyBorder="1" applyAlignment="1">
      <alignment vertical="center"/>
    </xf>
    <xf numFmtId="176" fontId="5" fillId="0" borderId="0" xfId="2" applyNumberFormat="1" applyFont="1" applyAlignment="1">
      <alignment horizontal="right" vertical="center"/>
    </xf>
    <xf numFmtId="176" fontId="5" fillId="0" borderId="0" xfId="1" applyNumberFormat="1" applyFont="1" applyFill="1" applyAlignment="1">
      <alignment horizontal="justify" vertical="center" wrapText="1"/>
    </xf>
    <xf numFmtId="180" fontId="12" fillId="0" borderId="0" xfId="1" applyNumberFormat="1" applyFont="1" applyFill="1" applyAlignment="1">
      <alignment vertical="center"/>
    </xf>
    <xf numFmtId="180" fontId="6" fillId="0" borderId="0" xfId="1" applyNumberFormat="1" applyFont="1" applyFill="1" applyAlignment="1">
      <alignment vertical="center"/>
    </xf>
    <xf numFmtId="180" fontId="5" fillId="0" borderId="0" xfId="1" applyNumberFormat="1" applyFont="1" applyFill="1" applyAlignment="1">
      <alignment vertical="center"/>
    </xf>
    <xf numFmtId="180" fontId="5" fillId="0" borderId="0" xfId="1" applyNumberFormat="1" applyFont="1" applyFill="1" applyAlignment="1">
      <alignment horizontal="right" vertical="center"/>
    </xf>
    <xf numFmtId="0" fontId="5" fillId="0" borderId="0" xfId="1" applyFont="1"/>
    <xf numFmtId="180" fontId="6" fillId="0" borderId="12" xfId="1" applyNumberFormat="1" applyFont="1" applyFill="1" applyBorder="1" applyAlignment="1">
      <alignment horizontal="right" vertical="center"/>
    </xf>
    <xf numFmtId="180" fontId="6" fillId="0" borderId="23" xfId="1" applyNumberFormat="1" applyFont="1" applyFill="1" applyBorder="1" applyAlignment="1">
      <alignment wrapText="1"/>
    </xf>
    <xf numFmtId="180" fontId="5" fillId="0" borderId="11" xfId="1" applyNumberFormat="1" applyFont="1" applyFill="1" applyBorder="1" applyAlignment="1">
      <alignment horizontal="center" vertical="center" wrapText="1"/>
    </xf>
    <xf numFmtId="180" fontId="5" fillId="0" borderId="9" xfId="1" applyNumberFormat="1" applyFont="1" applyFill="1" applyBorder="1" applyAlignment="1">
      <alignment horizontal="center" vertical="center" wrapText="1"/>
    </xf>
    <xf numFmtId="180" fontId="6" fillId="0" borderId="0" xfId="1" applyNumberFormat="1" applyFont="1" applyFill="1" applyAlignment="1">
      <alignment horizontal="center" vertical="center" wrapText="1"/>
    </xf>
    <xf numFmtId="180" fontId="6" fillId="0" borderId="13" xfId="1" applyNumberFormat="1" applyFont="1" applyFill="1" applyBorder="1" applyAlignment="1">
      <alignment vertical="center"/>
    </xf>
    <xf numFmtId="180" fontId="6" fillId="0" borderId="0" xfId="1" applyNumberFormat="1" applyFont="1" applyFill="1" applyBorder="1" applyAlignment="1">
      <alignment vertical="center"/>
    </xf>
    <xf numFmtId="180" fontId="6" fillId="0" borderId="17" xfId="1" applyNumberFormat="1" applyFont="1" applyFill="1" applyBorder="1" applyAlignment="1">
      <alignment vertical="center"/>
    </xf>
    <xf numFmtId="180" fontId="6" fillId="0" borderId="0" xfId="1" applyNumberFormat="1" applyFont="1" applyFill="1" applyAlignment="1">
      <alignment horizontal="right" vertical="center"/>
    </xf>
    <xf numFmtId="180" fontId="6" fillId="0" borderId="0" xfId="1" applyNumberFormat="1" applyFont="1" applyFill="1" applyBorder="1" applyAlignment="1">
      <alignment horizontal="center" vertical="center"/>
    </xf>
    <xf numFmtId="179" fontId="6" fillId="0" borderId="0" xfId="1" applyNumberFormat="1" applyFont="1" applyFill="1" applyBorder="1" applyAlignment="1">
      <alignment vertical="center"/>
    </xf>
    <xf numFmtId="0" fontId="1" fillId="0" borderId="0" xfId="1" applyFill="1"/>
    <xf numFmtId="180" fontId="6" fillId="0" borderId="0" xfId="1" applyNumberFormat="1" applyFont="1" applyAlignment="1">
      <alignment vertical="center"/>
    </xf>
    <xf numFmtId="177" fontId="6" fillId="0" borderId="29" xfId="2" applyNumberFormat="1" applyFont="1" applyBorder="1" applyAlignment="1">
      <alignment vertical="center" shrinkToFit="1"/>
    </xf>
    <xf numFmtId="179" fontId="6" fillId="0" borderId="15" xfId="2" applyNumberFormat="1" applyFont="1" applyBorder="1" applyAlignment="1">
      <alignment vertical="center" shrinkToFit="1"/>
    </xf>
    <xf numFmtId="176" fontId="5" fillId="0" borderId="13" xfId="2" applyNumberFormat="1" applyFont="1" applyBorder="1" applyAlignment="1">
      <alignment vertical="center" shrinkToFit="1"/>
    </xf>
    <xf numFmtId="177" fontId="6" fillId="0" borderId="11" xfId="2" applyNumberFormat="1" applyFont="1" applyBorder="1" applyAlignment="1">
      <alignment vertical="center" shrinkToFit="1"/>
    </xf>
    <xf numFmtId="179" fontId="6" fillId="0" borderId="9" xfId="2" applyNumberFormat="1" applyFont="1" applyBorder="1" applyAlignment="1">
      <alignment vertical="center" shrinkToFit="1"/>
    </xf>
    <xf numFmtId="176" fontId="5" fillId="0" borderId="17" xfId="2" applyNumberFormat="1" applyFont="1" applyBorder="1" applyAlignment="1">
      <alignment vertical="center" shrinkToFit="1"/>
    </xf>
    <xf numFmtId="180" fontId="6" fillId="0" borderId="29" xfId="2" applyNumberFormat="1" applyFont="1" applyBorder="1" applyAlignment="1">
      <alignment vertical="center" shrinkToFit="1"/>
    </xf>
    <xf numFmtId="179" fontId="6" fillId="0" borderId="14" xfId="2" applyNumberFormat="1" applyFont="1" applyBorder="1" applyAlignment="1">
      <alignment vertical="center" shrinkToFit="1"/>
    </xf>
    <xf numFmtId="180" fontId="5" fillId="0" borderId="29" xfId="3" applyNumberFormat="1" applyFont="1" applyBorder="1" applyAlignment="1">
      <alignment vertical="center" shrinkToFit="1"/>
    </xf>
    <xf numFmtId="179" fontId="6" fillId="0" borderId="30" xfId="2" applyNumberFormat="1" applyFont="1" applyBorder="1" applyAlignment="1">
      <alignment vertical="center" shrinkToFit="1"/>
    </xf>
    <xf numFmtId="180" fontId="6" fillId="0" borderId="31" xfId="2" applyNumberFormat="1" applyFont="1" applyBorder="1" applyAlignment="1">
      <alignment vertical="center" shrinkToFit="1"/>
    </xf>
    <xf numFmtId="179" fontId="6" fillId="0" borderId="18" xfId="2" applyNumberFormat="1" applyFont="1" applyBorder="1" applyAlignment="1">
      <alignment vertical="center" shrinkToFit="1"/>
    </xf>
    <xf numFmtId="179" fontId="6" fillId="0" borderId="19" xfId="2" applyNumberFormat="1" applyFont="1" applyBorder="1" applyAlignment="1">
      <alignment vertical="center" shrinkToFit="1"/>
    </xf>
    <xf numFmtId="180" fontId="5" fillId="0" borderId="31" xfId="3" applyNumberFormat="1" applyFont="1" applyBorder="1" applyAlignment="1">
      <alignment vertical="center" shrinkToFit="1"/>
    </xf>
    <xf numFmtId="179" fontId="6" fillId="0" borderId="32" xfId="2" applyNumberFormat="1" applyFont="1" applyBorder="1" applyAlignment="1">
      <alignment vertical="center" shrinkToFit="1"/>
    </xf>
    <xf numFmtId="176" fontId="6" fillId="0" borderId="14" xfId="2" applyNumberFormat="1" applyFont="1" applyBorder="1" applyAlignment="1">
      <alignment vertical="center" shrinkToFit="1"/>
    </xf>
    <xf numFmtId="176" fontId="6" fillId="0" borderId="15" xfId="2" applyNumberFormat="1" applyFont="1" applyBorder="1" applyAlignment="1">
      <alignment vertical="center" shrinkToFit="1"/>
    </xf>
    <xf numFmtId="176" fontId="6" fillId="0" borderId="18" xfId="2" applyNumberFormat="1" applyFont="1" applyBorder="1" applyAlignment="1">
      <alignment vertical="center" shrinkToFit="1"/>
    </xf>
    <xf numFmtId="176" fontId="6" fillId="0" borderId="19" xfId="2" applyNumberFormat="1" applyFont="1" applyBorder="1" applyAlignment="1">
      <alignment vertical="center" shrinkToFit="1"/>
    </xf>
    <xf numFmtId="180" fontId="6" fillId="0" borderId="29" xfId="1" applyNumberFormat="1" applyFont="1" applyFill="1" applyBorder="1" applyAlignment="1">
      <alignment vertical="center" shrinkToFit="1"/>
    </xf>
    <xf numFmtId="179" fontId="6" fillId="0" borderId="15" xfId="1" applyNumberFormat="1" applyFont="1" applyFill="1" applyBorder="1" applyAlignment="1">
      <alignment vertical="center" shrinkToFit="1"/>
    </xf>
    <xf numFmtId="180" fontId="6" fillId="0" borderId="31" xfId="1" applyNumberFormat="1" applyFont="1" applyFill="1" applyBorder="1" applyAlignment="1">
      <alignment vertical="center" shrinkToFit="1"/>
    </xf>
    <xf numFmtId="179" fontId="6" fillId="0" borderId="19" xfId="1" applyNumberFormat="1" applyFont="1" applyFill="1" applyBorder="1" applyAlignment="1">
      <alignment vertical="center" shrinkToFit="1"/>
    </xf>
    <xf numFmtId="176" fontId="6" fillId="0" borderId="1" xfId="1" applyNumberFormat="1" applyFont="1" applyFill="1" applyBorder="1" applyAlignment="1">
      <alignment horizontal="center" vertical="center"/>
    </xf>
    <xf numFmtId="176" fontId="6" fillId="0" borderId="3" xfId="1" applyNumberFormat="1" applyFont="1" applyFill="1" applyBorder="1" applyAlignment="1">
      <alignment horizontal="center" vertical="center"/>
    </xf>
    <xf numFmtId="176" fontId="6" fillId="0" borderId="11" xfId="1" applyNumberFormat="1" applyFont="1" applyFill="1" applyBorder="1" applyAlignment="1">
      <alignment horizontal="center" vertical="center"/>
    </xf>
    <xf numFmtId="176" fontId="6" fillId="0" borderId="9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vertical="top" wrapText="1"/>
    </xf>
    <xf numFmtId="0" fontId="1" fillId="0" borderId="16" xfId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horizontal="center" vertical="center" wrapText="1"/>
    </xf>
    <xf numFmtId="176" fontId="6" fillId="0" borderId="10" xfId="1" applyNumberFormat="1" applyFont="1" applyFill="1" applyBorder="1" applyAlignment="1">
      <alignment horizontal="center" vertical="center" wrapText="1"/>
    </xf>
    <xf numFmtId="176" fontId="8" fillId="0" borderId="12" xfId="1" applyNumberFormat="1" applyFont="1" applyFill="1" applyBorder="1" applyAlignment="1">
      <alignment vertical="top" wrapText="1"/>
    </xf>
    <xf numFmtId="0" fontId="1" fillId="0" borderId="16" xfId="1" applyFont="1" applyFill="1" applyBorder="1" applyAlignment="1">
      <alignment vertical="top"/>
    </xf>
    <xf numFmtId="0" fontId="1" fillId="0" borderId="23" xfId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horizontal="center" vertical="top" wrapText="1"/>
    </xf>
    <xf numFmtId="176" fontId="6" fillId="0" borderId="10" xfId="1" applyNumberFormat="1" applyFont="1" applyFill="1" applyBorder="1" applyAlignment="1">
      <alignment horizontal="center" vertical="top" wrapText="1"/>
    </xf>
    <xf numFmtId="176" fontId="6" fillId="0" borderId="7" xfId="1" applyNumberFormat="1" applyFont="1" applyFill="1" applyBorder="1" applyAlignment="1">
      <alignment horizontal="center" vertical="center"/>
    </xf>
    <xf numFmtId="176" fontId="6" fillId="0" borderId="10" xfId="1" applyNumberFormat="1" applyFont="1" applyFill="1" applyBorder="1" applyAlignment="1">
      <alignment horizontal="center" vertical="center"/>
    </xf>
    <xf numFmtId="176" fontId="6" fillId="0" borderId="4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vertical="top" wrapText="1"/>
    </xf>
    <xf numFmtId="0" fontId="1" fillId="0" borderId="7" xfId="1" applyFont="1" applyFill="1" applyBorder="1" applyAlignment="1">
      <alignment vertical="top" wrapText="1"/>
    </xf>
    <xf numFmtId="0" fontId="1" fillId="0" borderId="10" xfId="1" applyFont="1" applyFill="1" applyBorder="1" applyAlignment="1"/>
    <xf numFmtId="0" fontId="1" fillId="0" borderId="11" xfId="1" applyFont="1" applyFill="1" applyBorder="1" applyAlignment="1"/>
    <xf numFmtId="0" fontId="1" fillId="0" borderId="9" xfId="1" applyFont="1" applyFill="1" applyBorder="1" applyAlignment="1"/>
    <xf numFmtId="176" fontId="6" fillId="0" borderId="16" xfId="1" applyNumberFormat="1" applyFont="1" applyFill="1" applyBorder="1" applyAlignment="1">
      <alignment vertical="top" wrapText="1"/>
    </xf>
    <xf numFmtId="0" fontId="5" fillId="0" borderId="1" xfId="2" applyFont="1" applyBorder="1" applyAlignment="1">
      <alignment horizontal="center" vertical="center"/>
    </xf>
    <xf numFmtId="0" fontId="10" fillId="0" borderId="2" xfId="2" applyBorder="1" applyAlignment="1">
      <alignment horizontal="center" vertical="center"/>
    </xf>
    <xf numFmtId="0" fontId="10" fillId="0" borderId="7" xfId="2" applyBorder="1" applyAlignment="1">
      <alignment horizontal="center" vertical="center"/>
    </xf>
    <xf numFmtId="0" fontId="10" fillId="0" borderId="10" xfId="2" applyBorder="1" applyAlignment="1">
      <alignment horizontal="center" vertical="center"/>
    </xf>
    <xf numFmtId="0" fontId="6" fillId="0" borderId="12" xfId="2" applyFont="1" applyBorder="1" applyAlignment="1">
      <alignment vertical="center"/>
    </xf>
    <xf numFmtId="0" fontId="10" fillId="0" borderId="23" xfId="2" applyBorder="1" applyAlignment="1">
      <alignment vertical="center"/>
    </xf>
    <xf numFmtId="176" fontId="6" fillId="0" borderId="12" xfId="2" applyNumberFormat="1" applyFont="1" applyBorder="1" applyAlignment="1">
      <alignment horizontal="center" vertical="center"/>
    </xf>
    <xf numFmtId="0" fontId="10" fillId="0" borderId="23" xfId="2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10" fillId="0" borderId="3" xfId="2" applyBorder="1" applyAlignment="1"/>
    <xf numFmtId="0" fontId="10" fillId="0" borderId="7" xfId="2" applyBorder="1" applyAlignment="1"/>
    <xf numFmtId="0" fontId="10" fillId="0" borderId="10" xfId="2" applyBorder="1" applyAlignment="1"/>
    <xf numFmtId="0" fontId="10" fillId="0" borderId="11" xfId="2" applyBorder="1" applyAlignment="1"/>
    <xf numFmtId="0" fontId="10" fillId="0" borderId="9" xfId="2" applyBorder="1" applyAlignment="1"/>
    <xf numFmtId="0" fontId="6" fillId="0" borderId="4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6" fillId="0" borderId="12" xfId="2" applyFont="1" applyBorder="1" applyAlignment="1">
      <alignment horizontal="center" vertical="center" wrapText="1"/>
    </xf>
    <xf numFmtId="0" fontId="10" fillId="0" borderId="12" xfId="2" applyBorder="1" applyAlignment="1"/>
    <xf numFmtId="0" fontId="10" fillId="0" borderId="23" xfId="2" applyBorder="1" applyAlignment="1"/>
    <xf numFmtId="0" fontId="10" fillId="0" borderId="2" xfId="2" applyBorder="1" applyAlignment="1"/>
    <xf numFmtId="0" fontId="10" fillId="0" borderId="8" xfId="2" applyBorder="1" applyAlignment="1"/>
    <xf numFmtId="180" fontId="5" fillId="0" borderId="1" xfId="1" applyNumberFormat="1" applyFont="1" applyFill="1" applyBorder="1" applyAlignment="1">
      <alignment horizontal="center" vertical="center" wrapText="1"/>
    </xf>
    <xf numFmtId="180" fontId="5" fillId="0" borderId="3" xfId="1" quotePrefix="1" applyNumberFormat="1" applyFont="1" applyFill="1" applyBorder="1" applyAlignment="1">
      <alignment horizontal="center" vertical="center" wrapText="1"/>
    </xf>
    <xf numFmtId="180" fontId="5" fillId="0" borderId="11" xfId="1" quotePrefix="1" applyNumberFormat="1" applyFont="1" applyFill="1" applyBorder="1" applyAlignment="1">
      <alignment horizontal="center" vertical="center" wrapText="1"/>
    </xf>
    <xf numFmtId="180" fontId="5" fillId="0" borderId="9" xfId="1" quotePrefix="1" applyNumberFormat="1" applyFont="1" applyFill="1" applyBorder="1" applyAlignment="1">
      <alignment horizontal="center" vertical="center" wrapText="1"/>
    </xf>
    <xf numFmtId="180" fontId="5" fillId="0" borderId="1" xfId="1" applyNumberFormat="1" applyFont="1" applyFill="1" applyBorder="1" applyAlignment="1">
      <alignment horizontal="center" vertical="center"/>
    </xf>
    <xf numFmtId="180" fontId="5" fillId="0" borderId="2" xfId="1" applyNumberFormat="1" applyFont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180" fontId="5" fillId="0" borderId="3" xfId="1" applyNumberFormat="1" applyFont="1" applyFill="1" applyBorder="1" applyAlignment="1">
      <alignment horizontal="center" vertical="center"/>
    </xf>
    <xf numFmtId="180" fontId="5" fillId="0" borderId="7" xfId="1" applyNumberFormat="1" applyFont="1" applyFill="1" applyBorder="1" applyAlignment="1">
      <alignment horizontal="center" vertical="center"/>
    </xf>
    <xf numFmtId="180" fontId="5" fillId="0" borderId="10" xfId="1" applyNumberFormat="1" applyFont="1" applyFill="1" applyBorder="1" applyAlignment="1">
      <alignment horizontal="center" vertical="center"/>
    </xf>
    <xf numFmtId="180" fontId="5" fillId="0" borderId="4" xfId="1" applyNumberFormat="1" applyFont="1" applyFill="1" applyBorder="1" applyAlignment="1">
      <alignment horizontal="center" vertical="center" wrapText="1"/>
    </xf>
    <xf numFmtId="180" fontId="5" fillId="0" borderId="6" xfId="1" applyNumberFormat="1" applyFont="1" applyFill="1" applyBorder="1" applyAlignment="1">
      <alignment horizontal="center" vertical="center" wrapText="1"/>
    </xf>
    <xf numFmtId="180" fontId="5" fillId="0" borderId="4" xfId="1" applyNumberFormat="1" applyFont="1" applyFill="1" applyBorder="1" applyAlignment="1">
      <alignment horizontal="center" vertical="center"/>
    </xf>
    <xf numFmtId="180" fontId="5" fillId="0" borderId="5" xfId="1" applyNumberFormat="1" applyFont="1" applyFill="1" applyBorder="1" applyAlignment="1">
      <alignment horizontal="center" vertical="center"/>
    </xf>
    <xf numFmtId="180" fontId="5" fillId="0" borderId="11" xfId="1" applyNumberFormat="1" applyFont="1" applyFill="1" applyBorder="1" applyAlignment="1">
      <alignment horizontal="center" vertical="center"/>
    </xf>
    <xf numFmtId="180" fontId="5" fillId="0" borderId="9" xfId="1" applyNumberFormat="1" applyFont="1" applyFill="1" applyBorder="1" applyAlignment="1">
      <alignment horizontal="center" vertical="center"/>
    </xf>
    <xf numFmtId="180" fontId="5" fillId="0" borderId="4" xfId="1" quotePrefix="1" applyNumberFormat="1" applyFont="1" applyFill="1" applyBorder="1" applyAlignment="1">
      <alignment horizontal="center" vertical="center"/>
    </xf>
  </cellXfs>
  <cellStyles count="4">
    <cellStyle name="桁区切り 3" xfId="3"/>
    <cellStyle name="標準" xfId="0" builtinId="0"/>
    <cellStyle name="標準 4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7">
    <pageSetUpPr fitToPage="1"/>
  </sheetPr>
  <dimension ref="A1:W81"/>
  <sheetViews>
    <sheetView tabSelected="1" view="pageBreakPreview" zoomScale="85" zoomScaleNormal="85" zoomScaleSheetLayoutView="85" workbookViewId="0"/>
  </sheetViews>
  <sheetFormatPr defaultColWidth="8.875" defaultRowHeight="13.5" x14ac:dyDescent="0.15"/>
  <cols>
    <col min="1" max="1" width="7.5" style="7" customWidth="1"/>
    <col min="2" max="2" width="13.5" style="54" customWidth="1"/>
    <col min="3" max="3" width="6.375" style="7" customWidth="1"/>
    <col min="4" max="4" width="6.625" style="55" customWidth="1"/>
    <col min="5" max="5" width="6.375" style="56" customWidth="1"/>
    <col min="6" max="6" width="6.625" style="55" customWidth="1"/>
    <col min="7" max="7" width="6.375" style="56" customWidth="1"/>
    <col min="8" max="8" width="6.625" style="55" customWidth="1"/>
    <col min="9" max="9" width="6.375" style="56" customWidth="1"/>
    <col min="10" max="10" width="6.625" style="55" customWidth="1"/>
    <col min="11" max="11" width="6.375" style="56" customWidth="1"/>
    <col min="12" max="12" width="6.625" style="55" customWidth="1"/>
    <col min="13" max="13" width="6.375" style="56" customWidth="1"/>
    <col min="14" max="14" width="6.625" style="55" customWidth="1"/>
    <col min="15" max="15" width="6.375" style="56" customWidth="1"/>
    <col min="16" max="16" width="6.625" style="55" customWidth="1"/>
    <col min="17" max="17" width="6.375" style="56" customWidth="1"/>
    <col min="18" max="18" width="6.625" style="56" customWidth="1"/>
    <col min="19" max="19" width="6.375" style="56" customWidth="1"/>
    <col min="20" max="20" width="6.625" style="57" customWidth="1"/>
    <col min="21" max="21" width="6.375" style="55" customWidth="1"/>
    <col min="22" max="22" width="7.375" style="56" customWidth="1"/>
    <col min="23" max="23" width="6.375" style="55" customWidth="1"/>
    <col min="24" max="16384" width="8.875" style="7"/>
  </cols>
  <sheetData>
    <row r="1" spans="1:23" ht="17.25" customHeight="1" x14ac:dyDescent="0.15">
      <c r="A1" s="1" t="s">
        <v>0</v>
      </c>
      <c r="B1" s="2"/>
      <c r="C1" s="3"/>
      <c r="D1" s="4"/>
      <c r="E1" s="5"/>
      <c r="F1" s="4"/>
      <c r="G1" s="5"/>
      <c r="H1" s="4"/>
      <c r="I1" s="5"/>
      <c r="J1" s="4"/>
      <c r="K1" s="5"/>
      <c r="L1" s="4"/>
      <c r="M1" s="5"/>
      <c r="N1" s="4"/>
      <c r="O1" s="5"/>
      <c r="P1" s="4"/>
      <c r="Q1" s="5"/>
      <c r="R1" s="5"/>
      <c r="S1" s="5"/>
      <c r="T1" s="6"/>
      <c r="U1" s="4"/>
      <c r="V1" s="5"/>
      <c r="W1" s="4"/>
    </row>
    <row r="2" spans="1:23" ht="17.25" x14ac:dyDescent="0.15">
      <c r="A2" s="1"/>
      <c r="B2" s="2"/>
      <c r="C2" s="3"/>
      <c r="D2" s="4"/>
      <c r="E2" s="5"/>
      <c r="F2" s="4"/>
      <c r="G2" s="5"/>
      <c r="H2" s="4"/>
      <c r="I2" s="5"/>
      <c r="J2" s="4"/>
      <c r="K2" s="5"/>
      <c r="L2" s="4"/>
      <c r="M2" s="5"/>
      <c r="N2" s="4"/>
      <c r="O2" s="5"/>
      <c r="P2" s="4"/>
      <c r="Q2" s="5"/>
      <c r="R2" s="5"/>
      <c r="S2" s="5"/>
      <c r="T2" s="6"/>
      <c r="U2" s="4"/>
      <c r="V2" s="5"/>
      <c r="W2" s="4"/>
    </row>
    <row r="3" spans="1:23" ht="17.25" customHeight="1" x14ac:dyDescent="0.15">
      <c r="A3" s="3"/>
      <c r="B3" s="2"/>
      <c r="C3" s="3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9" t="s">
        <v>1</v>
      </c>
    </row>
    <row r="4" spans="1:23" ht="15.75" customHeight="1" x14ac:dyDescent="0.15">
      <c r="A4" s="10"/>
      <c r="B4" s="11"/>
      <c r="C4" s="12" t="s">
        <v>2</v>
      </c>
      <c r="D4" s="136" t="s">
        <v>3</v>
      </c>
      <c r="E4" s="137"/>
      <c r="F4" s="154" t="s">
        <v>4</v>
      </c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5"/>
      <c r="U4" s="156"/>
      <c r="V4" s="136" t="s">
        <v>5</v>
      </c>
      <c r="W4" s="137"/>
    </row>
    <row r="5" spans="1:23" s="16" customFormat="1" ht="34.5" customHeight="1" x14ac:dyDescent="0.15">
      <c r="A5" s="13" t="s">
        <v>6</v>
      </c>
      <c r="B5" s="14"/>
      <c r="C5" s="15" t="s">
        <v>7</v>
      </c>
      <c r="D5" s="152"/>
      <c r="E5" s="153"/>
      <c r="F5" s="140" t="s">
        <v>8</v>
      </c>
      <c r="G5" s="141"/>
      <c r="H5" s="142" t="s">
        <v>9</v>
      </c>
      <c r="I5" s="141"/>
      <c r="J5" s="142" t="s">
        <v>10</v>
      </c>
      <c r="K5" s="141"/>
      <c r="L5" s="142" t="s">
        <v>11</v>
      </c>
      <c r="M5" s="141"/>
      <c r="N5" s="142" t="s">
        <v>12</v>
      </c>
      <c r="O5" s="141"/>
      <c r="P5" s="142" t="s">
        <v>13</v>
      </c>
      <c r="Q5" s="141"/>
      <c r="R5" s="142" t="s">
        <v>14</v>
      </c>
      <c r="S5" s="141"/>
      <c r="T5" s="145" t="s">
        <v>15</v>
      </c>
      <c r="U5" s="146"/>
      <c r="V5" s="138"/>
      <c r="W5" s="139"/>
    </row>
    <row r="6" spans="1:23" s="20" customFormat="1" ht="17.45" customHeight="1" x14ac:dyDescent="0.15">
      <c r="A6" s="147" t="s">
        <v>16</v>
      </c>
      <c r="B6" s="143" t="s">
        <v>17</v>
      </c>
      <c r="C6" s="17" t="s">
        <v>18</v>
      </c>
      <c r="D6" s="18"/>
      <c r="E6" s="19"/>
      <c r="F6" s="18">
        <v>44.833333333333336</v>
      </c>
      <c r="G6" s="19">
        <v>16.666666666666668</v>
      </c>
      <c r="H6" s="18">
        <v>81</v>
      </c>
      <c r="I6" s="19">
        <v>23.076923076923077</v>
      </c>
      <c r="J6" s="18">
        <v>994.36619718309805</v>
      </c>
      <c r="K6" s="19">
        <v>70.422535211267601</v>
      </c>
      <c r="L6" s="18">
        <v>655.35897435897368</v>
      </c>
      <c r="M6" s="19">
        <v>79.220779220779207</v>
      </c>
      <c r="N6" s="18">
        <v>431.08860759493723</v>
      </c>
      <c r="O6" s="19">
        <v>91.139240506329116</v>
      </c>
      <c r="P6" s="18">
        <v>87.400000000000034</v>
      </c>
      <c r="Q6" s="19">
        <v>92</v>
      </c>
      <c r="R6" s="18">
        <v>21.473684210526319</v>
      </c>
      <c r="S6" s="19">
        <v>89.473684210526315</v>
      </c>
      <c r="T6" s="18">
        <v>48.529411764705848</v>
      </c>
      <c r="U6" s="19">
        <v>97.058823529411768</v>
      </c>
      <c r="V6" s="18">
        <v>2364.0502084455743</v>
      </c>
      <c r="W6" s="19">
        <v>66.15954572025619</v>
      </c>
    </row>
    <row r="7" spans="1:23" s="20" customFormat="1" ht="17.45" customHeight="1" x14ac:dyDescent="0.15">
      <c r="A7" s="148"/>
      <c r="B7" s="144"/>
      <c r="C7" s="21" t="s">
        <v>19</v>
      </c>
      <c r="D7" s="22">
        <v>72</v>
      </c>
      <c r="E7" s="23">
        <v>100</v>
      </c>
      <c r="F7" s="22">
        <v>224.16666666666669</v>
      </c>
      <c r="G7" s="23">
        <v>83.333333333333329</v>
      </c>
      <c r="H7" s="22">
        <v>270</v>
      </c>
      <c r="I7" s="23">
        <v>76.92307692307692</v>
      </c>
      <c r="J7" s="22">
        <v>417.63380281690132</v>
      </c>
      <c r="K7" s="23">
        <v>29.577464788732403</v>
      </c>
      <c r="L7" s="22">
        <v>171.89743589743588</v>
      </c>
      <c r="M7" s="23">
        <v>20.779220779220793</v>
      </c>
      <c r="N7" s="22">
        <v>41.911392405063296</v>
      </c>
      <c r="O7" s="23">
        <v>8.8607594936708765</v>
      </c>
      <c r="P7" s="22">
        <v>7.6</v>
      </c>
      <c r="Q7" s="23">
        <v>7.9999999999999964</v>
      </c>
      <c r="R7" s="22">
        <v>2.5263157894736841</v>
      </c>
      <c r="S7" s="23">
        <v>10.526315789473683</v>
      </c>
      <c r="T7" s="22">
        <v>1.4705882352941178</v>
      </c>
      <c r="U7" s="23">
        <v>2.9411764705882373</v>
      </c>
      <c r="V7" s="22">
        <v>1209.206201810835</v>
      </c>
      <c r="W7" s="23">
        <v>33.84045427974381</v>
      </c>
    </row>
    <row r="8" spans="1:23" ht="17.45" customHeight="1" x14ac:dyDescent="0.15">
      <c r="A8" s="24" t="s">
        <v>20</v>
      </c>
      <c r="B8" s="25" t="s">
        <v>21</v>
      </c>
      <c r="C8" s="26" t="s">
        <v>18</v>
      </c>
      <c r="D8" s="27">
        <v>272.35714285714289</v>
      </c>
      <c r="E8" s="28">
        <v>27.27272727272727</v>
      </c>
      <c r="F8" s="27">
        <v>405.08620689655174</v>
      </c>
      <c r="G8" s="28">
        <v>9.2592592592592684</v>
      </c>
      <c r="H8" s="27">
        <v>1811.2000000000005</v>
      </c>
      <c r="I8" s="28">
        <v>40</v>
      </c>
      <c r="J8" s="27">
        <v>5482.9147286821662</v>
      </c>
      <c r="K8" s="28">
        <v>48.818897637795274</v>
      </c>
      <c r="L8" s="27">
        <v>2219.8536585365841</v>
      </c>
      <c r="M8" s="28">
        <v>63.114754098360642</v>
      </c>
      <c r="N8" s="27">
        <v>755.85416666666617</v>
      </c>
      <c r="O8" s="28">
        <v>77.659574468085097</v>
      </c>
      <c r="P8" s="27">
        <v>64.304347826086939</v>
      </c>
      <c r="Q8" s="28">
        <v>77.272727272727266</v>
      </c>
      <c r="R8" s="27">
        <v>7.6363636363636358</v>
      </c>
      <c r="S8" s="28">
        <v>70</v>
      </c>
      <c r="T8" s="27">
        <v>13.333333333333332</v>
      </c>
      <c r="U8" s="28">
        <v>83.333333333333329</v>
      </c>
      <c r="V8" s="27">
        <v>11032.539948434895</v>
      </c>
      <c r="W8" s="28">
        <v>42.872629172245645</v>
      </c>
    </row>
    <row r="9" spans="1:23" ht="17.45" customHeight="1" x14ac:dyDescent="0.15">
      <c r="A9" s="29"/>
      <c r="B9" s="30"/>
      <c r="C9" s="21" t="s">
        <v>22</v>
      </c>
      <c r="D9" s="22">
        <v>726.28571428571445</v>
      </c>
      <c r="E9" s="23">
        <v>72.727272727272734</v>
      </c>
      <c r="F9" s="22">
        <v>3969.8448275862029</v>
      </c>
      <c r="G9" s="23">
        <v>90.740740740740733</v>
      </c>
      <c r="H9" s="22">
        <v>2716.8000000000006</v>
      </c>
      <c r="I9" s="23">
        <v>60</v>
      </c>
      <c r="J9" s="22">
        <v>5748.2170542635613</v>
      </c>
      <c r="K9" s="23">
        <v>51.181102362204726</v>
      </c>
      <c r="L9" s="22">
        <v>1297.3170731707316</v>
      </c>
      <c r="M9" s="23">
        <v>36.885245901639358</v>
      </c>
      <c r="N9" s="22">
        <v>217.43749999999994</v>
      </c>
      <c r="O9" s="23">
        <v>22.340425531914899</v>
      </c>
      <c r="P9" s="22">
        <v>18.913043478260867</v>
      </c>
      <c r="Q9" s="23">
        <v>22.72727272727273</v>
      </c>
      <c r="R9" s="22">
        <v>3.2727272727272725</v>
      </c>
      <c r="S9" s="23">
        <v>30</v>
      </c>
      <c r="T9" s="22">
        <v>2.6666666666666665</v>
      </c>
      <c r="U9" s="23">
        <v>16.666666666666668</v>
      </c>
      <c r="V9" s="22">
        <v>14700.754606723865</v>
      </c>
      <c r="W9" s="23">
        <v>57.127370827754355</v>
      </c>
    </row>
    <row r="10" spans="1:23" ht="17.45" customHeight="1" x14ac:dyDescent="0.15">
      <c r="A10" s="29"/>
      <c r="B10" s="25" t="s">
        <v>23</v>
      </c>
      <c r="C10" s="17" t="s">
        <v>18</v>
      </c>
      <c r="D10" s="18"/>
      <c r="E10" s="19"/>
      <c r="F10" s="18"/>
      <c r="G10" s="19"/>
      <c r="H10" s="18">
        <v>132.5</v>
      </c>
      <c r="I10" s="19">
        <v>26.086956521739133</v>
      </c>
      <c r="J10" s="18">
        <v>507.5471698113206</v>
      </c>
      <c r="K10" s="19">
        <v>47.169811320754718</v>
      </c>
      <c r="L10" s="18">
        <v>210.19444444444463</v>
      </c>
      <c r="M10" s="19">
        <v>64.788732394366221</v>
      </c>
      <c r="N10" s="18">
        <v>66.148148148148152</v>
      </c>
      <c r="O10" s="19">
        <v>76</v>
      </c>
      <c r="P10" s="18">
        <v>15</v>
      </c>
      <c r="Q10" s="19">
        <v>100</v>
      </c>
      <c r="R10" s="18">
        <v>4</v>
      </c>
      <c r="S10" s="19">
        <v>100</v>
      </c>
      <c r="T10" s="18"/>
      <c r="U10" s="19"/>
      <c r="V10" s="18">
        <v>935.38976240391332</v>
      </c>
      <c r="W10" s="19">
        <v>33.295846127608137</v>
      </c>
    </row>
    <row r="11" spans="1:23" ht="17.45" customHeight="1" x14ac:dyDescent="0.15">
      <c r="A11" s="29"/>
      <c r="B11" s="30"/>
      <c r="C11" s="21" t="s">
        <v>22</v>
      </c>
      <c r="D11" s="22">
        <v>55.1111111111111</v>
      </c>
      <c r="E11" s="23">
        <v>100</v>
      </c>
      <c r="F11" s="22">
        <v>739.83333333333314</v>
      </c>
      <c r="G11" s="23">
        <v>100</v>
      </c>
      <c r="H11" s="22">
        <v>375.41666666666663</v>
      </c>
      <c r="I11" s="23">
        <v>73.913043478260875</v>
      </c>
      <c r="J11" s="22">
        <v>568.45283018867906</v>
      </c>
      <c r="K11" s="23">
        <v>52.830188679245282</v>
      </c>
      <c r="L11" s="22">
        <v>114.23611111111109</v>
      </c>
      <c r="M11" s="23">
        <v>35.211267605633779</v>
      </c>
      <c r="N11" s="22">
        <v>20.888888888888889</v>
      </c>
      <c r="O11" s="23">
        <v>24</v>
      </c>
      <c r="P11" s="22"/>
      <c r="Q11" s="23"/>
      <c r="R11" s="22"/>
      <c r="S11" s="23"/>
      <c r="T11" s="22"/>
      <c r="U11" s="23"/>
      <c r="V11" s="22">
        <v>1873.9389412997898</v>
      </c>
      <c r="W11" s="23">
        <v>66.704153872391856</v>
      </c>
    </row>
    <row r="12" spans="1:23" ht="17.45" customHeight="1" x14ac:dyDescent="0.15">
      <c r="A12" s="29"/>
      <c r="B12" s="143" t="s">
        <v>24</v>
      </c>
      <c r="C12" s="26" t="s">
        <v>18</v>
      </c>
      <c r="D12" s="27"/>
      <c r="E12" s="28"/>
      <c r="F12" s="27"/>
      <c r="G12" s="28"/>
      <c r="H12" s="27"/>
      <c r="I12" s="28"/>
      <c r="J12" s="27"/>
      <c r="K12" s="28"/>
      <c r="L12" s="27">
        <v>15.333333333333334</v>
      </c>
      <c r="M12" s="28">
        <v>66.666666666666671</v>
      </c>
      <c r="N12" s="27">
        <v>9</v>
      </c>
      <c r="O12" s="28">
        <v>100</v>
      </c>
      <c r="P12" s="27"/>
      <c r="Q12" s="28"/>
      <c r="R12" s="27"/>
      <c r="S12" s="28"/>
      <c r="T12" s="27"/>
      <c r="U12" s="28"/>
      <c r="V12" s="27">
        <v>24.333333333333336</v>
      </c>
      <c r="W12" s="28">
        <v>76.041666666666671</v>
      </c>
    </row>
    <row r="13" spans="1:23" ht="17.45" customHeight="1" x14ac:dyDescent="0.15">
      <c r="A13" s="29"/>
      <c r="B13" s="144"/>
      <c r="C13" s="21" t="s">
        <v>19</v>
      </c>
      <c r="D13" s="22"/>
      <c r="E13" s="23"/>
      <c r="F13" s="22"/>
      <c r="G13" s="23"/>
      <c r="H13" s="22"/>
      <c r="I13" s="23"/>
      <c r="J13" s="22"/>
      <c r="K13" s="23"/>
      <c r="L13" s="22">
        <v>7.666666666666667</v>
      </c>
      <c r="M13" s="23">
        <v>33.333333333333336</v>
      </c>
      <c r="N13" s="22"/>
      <c r="O13" s="23"/>
      <c r="P13" s="22"/>
      <c r="Q13" s="23"/>
      <c r="R13" s="22"/>
      <c r="S13" s="23"/>
      <c r="T13" s="22"/>
      <c r="U13" s="23"/>
      <c r="V13" s="22">
        <v>7.666666666666667</v>
      </c>
      <c r="W13" s="23">
        <v>23.958333333333332</v>
      </c>
    </row>
    <row r="14" spans="1:23" ht="17.45" customHeight="1" x14ac:dyDescent="0.15">
      <c r="A14" s="29"/>
      <c r="B14" s="25" t="s">
        <v>25</v>
      </c>
      <c r="C14" s="17" t="s">
        <v>18</v>
      </c>
      <c r="D14" s="18"/>
      <c r="E14" s="19"/>
      <c r="F14" s="18">
        <v>146.25</v>
      </c>
      <c r="G14" s="19">
        <v>37.5</v>
      </c>
      <c r="H14" s="18">
        <v>224</v>
      </c>
      <c r="I14" s="19">
        <v>80</v>
      </c>
      <c r="J14" s="18">
        <v>535.48387096774195</v>
      </c>
      <c r="K14" s="19">
        <v>80.645161290322577</v>
      </c>
      <c r="L14" s="18">
        <v>125</v>
      </c>
      <c r="M14" s="19">
        <v>72.727272727272734</v>
      </c>
      <c r="N14" s="18">
        <v>27.75</v>
      </c>
      <c r="O14" s="19">
        <v>75</v>
      </c>
      <c r="P14" s="18">
        <v>2</v>
      </c>
      <c r="Q14" s="19">
        <v>100</v>
      </c>
      <c r="R14" s="18"/>
      <c r="S14" s="19"/>
      <c r="T14" s="18"/>
      <c r="U14" s="19"/>
      <c r="V14" s="18">
        <v>1060.483870967742</v>
      </c>
      <c r="W14" s="19">
        <v>66.997322654520531</v>
      </c>
    </row>
    <row r="15" spans="1:23" ht="17.45" customHeight="1" x14ac:dyDescent="0.15">
      <c r="A15" s="29"/>
      <c r="B15" s="30"/>
      <c r="C15" s="21" t="s">
        <v>19</v>
      </c>
      <c r="D15" s="22">
        <v>38</v>
      </c>
      <c r="E15" s="23">
        <v>100</v>
      </c>
      <c r="F15" s="22">
        <v>243.75</v>
      </c>
      <c r="G15" s="23">
        <v>62.5</v>
      </c>
      <c r="H15" s="22">
        <v>56</v>
      </c>
      <c r="I15" s="23">
        <v>20</v>
      </c>
      <c r="J15" s="22">
        <v>128.51612903225805</v>
      </c>
      <c r="K15" s="23">
        <v>19.354838709677416</v>
      </c>
      <c r="L15" s="22">
        <v>46.875</v>
      </c>
      <c r="M15" s="23">
        <v>27.272727272727273</v>
      </c>
      <c r="N15" s="22">
        <v>9.25</v>
      </c>
      <c r="O15" s="23">
        <v>25</v>
      </c>
      <c r="P15" s="22"/>
      <c r="Q15" s="23"/>
      <c r="R15" s="22"/>
      <c r="S15" s="23"/>
      <c r="T15" s="22"/>
      <c r="U15" s="23"/>
      <c r="V15" s="22">
        <v>522.39112903225805</v>
      </c>
      <c r="W15" s="23">
        <v>33.002677345479462</v>
      </c>
    </row>
    <row r="16" spans="1:23" ht="17.45" customHeight="1" x14ac:dyDescent="0.15">
      <c r="A16" s="29"/>
      <c r="B16" s="143" t="s">
        <v>26</v>
      </c>
      <c r="C16" s="26" t="s">
        <v>18</v>
      </c>
      <c r="D16" s="27"/>
      <c r="E16" s="28"/>
      <c r="F16" s="27"/>
      <c r="G16" s="28"/>
      <c r="H16" s="27">
        <v>52.857142857142854</v>
      </c>
      <c r="I16" s="28">
        <v>14.285714285714286</v>
      </c>
      <c r="J16" s="27">
        <v>167.08108108108109</v>
      </c>
      <c r="K16" s="28">
        <v>30.555555555555568</v>
      </c>
      <c r="L16" s="27">
        <v>57.866666666666667</v>
      </c>
      <c r="M16" s="28">
        <v>46.666666666666664</v>
      </c>
      <c r="N16" s="27">
        <v>28</v>
      </c>
      <c r="O16" s="28">
        <v>70</v>
      </c>
      <c r="P16" s="27"/>
      <c r="Q16" s="28"/>
      <c r="R16" s="27"/>
      <c r="S16" s="28"/>
      <c r="T16" s="27"/>
      <c r="U16" s="28"/>
      <c r="V16" s="27">
        <v>305.8048906048906</v>
      </c>
      <c r="W16" s="28">
        <v>20.321816430872072</v>
      </c>
    </row>
    <row r="17" spans="1:23" ht="17.45" customHeight="1" x14ac:dyDescent="0.15">
      <c r="A17" s="29"/>
      <c r="B17" s="149"/>
      <c r="C17" s="21" t="s">
        <v>22</v>
      </c>
      <c r="D17" s="22">
        <v>138</v>
      </c>
      <c r="E17" s="23">
        <v>100</v>
      </c>
      <c r="F17" s="22">
        <v>286</v>
      </c>
      <c r="G17" s="23">
        <v>100</v>
      </c>
      <c r="H17" s="22">
        <v>317.14285714285711</v>
      </c>
      <c r="I17" s="23">
        <v>85.714285714285708</v>
      </c>
      <c r="J17" s="22">
        <v>379.72972972972957</v>
      </c>
      <c r="K17" s="23">
        <v>69.444444444444429</v>
      </c>
      <c r="L17" s="22">
        <v>66.13333333333334</v>
      </c>
      <c r="M17" s="23">
        <v>53.333333333333336</v>
      </c>
      <c r="N17" s="22">
        <v>12</v>
      </c>
      <c r="O17" s="23">
        <v>30</v>
      </c>
      <c r="P17" s="22"/>
      <c r="Q17" s="23"/>
      <c r="R17" s="22"/>
      <c r="S17" s="23"/>
      <c r="T17" s="22"/>
      <c r="U17" s="23"/>
      <c r="V17" s="22">
        <v>1199.0059202059201</v>
      </c>
      <c r="W17" s="23">
        <v>79.678183569127924</v>
      </c>
    </row>
    <row r="18" spans="1:23" ht="17.45" customHeight="1" x14ac:dyDescent="0.15">
      <c r="A18" s="150" t="s">
        <v>27</v>
      </c>
      <c r="B18" s="151"/>
      <c r="C18" s="26" t="s">
        <v>18</v>
      </c>
      <c r="D18" s="27">
        <v>272.35714285714289</v>
      </c>
      <c r="E18" s="28">
        <v>22.147287171908175</v>
      </c>
      <c r="F18" s="27">
        <v>551.33620689655174</v>
      </c>
      <c r="G18" s="28">
        <v>9.5209573706844015</v>
      </c>
      <c r="H18" s="27">
        <v>2220.5571428571434</v>
      </c>
      <c r="I18" s="28">
        <v>39.053635025553952</v>
      </c>
      <c r="J18" s="27">
        <v>6693.0268505423091</v>
      </c>
      <c r="K18" s="28">
        <v>49.512170984019285</v>
      </c>
      <c r="L18" s="27">
        <v>2628.2481029810292</v>
      </c>
      <c r="M18" s="28">
        <v>63.171808262128621</v>
      </c>
      <c r="N18" s="27">
        <v>886.75231481481433</v>
      </c>
      <c r="O18" s="28">
        <v>77.355850198096178</v>
      </c>
      <c r="P18" s="27">
        <v>81.304347826086939</v>
      </c>
      <c r="Q18" s="28">
        <v>81.127982646420818</v>
      </c>
      <c r="R18" s="27">
        <v>11.636363636363637</v>
      </c>
      <c r="S18" s="28">
        <v>78.048780487804876</v>
      </c>
      <c r="T18" s="27">
        <v>13.333333333333332</v>
      </c>
      <c r="U18" s="28">
        <v>83.333333333333329</v>
      </c>
      <c r="V18" s="27">
        <v>13358.551805744775</v>
      </c>
      <c r="W18" s="28">
        <v>42.190706231655831</v>
      </c>
    </row>
    <row r="19" spans="1:23" ht="17.45" customHeight="1" x14ac:dyDescent="0.15">
      <c r="A19" s="29"/>
      <c r="B19" s="31"/>
      <c r="C19" s="21" t="s">
        <v>19</v>
      </c>
      <c r="D19" s="22">
        <v>957.39682539682553</v>
      </c>
      <c r="E19" s="23">
        <v>77.852712828091825</v>
      </c>
      <c r="F19" s="22">
        <v>5239.4281609195359</v>
      </c>
      <c r="G19" s="23">
        <v>90.4790426293156</v>
      </c>
      <c r="H19" s="22">
        <v>3465.359523809524</v>
      </c>
      <c r="I19" s="23">
        <v>60.946364974446048</v>
      </c>
      <c r="J19" s="22">
        <v>6824.9157432142292</v>
      </c>
      <c r="K19" s="23">
        <v>50.487829015980715</v>
      </c>
      <c r="L19" s="22">
        <v>1532.2281842818429</v>
      </c>
      <c r="M19" s="23">
        <v>36.828191737871379</v>
      </c>
      <c r="N19" s="22">
        <v>259.5763888888888</v>
      </c>
      <c r="O19" s="23">
        <v>22.644149801903826</v>
      </c>
      <c r="P19" s="22">
        <v>18.913043478260867</v>
      </c>
      <c r="Q19" s="23">
        <v>18.872017353579178</v>
      </c>
      <c r="R19" s="22">
        <v>3.2727272727272725</v>
      </c>
      <c r="S19" s="23">
        <v>21.95121951219512</v>
      </c>
      <c r="T19" s="22">
        <v>2.6666666666666665</v>
      </c>
      <c r="U19" s="23">
        <v>16.666666666666668</v>
      </c>
      <c r="V19" s="22">
        <v>18303.757263928506</v>
      </c>
      <c r="W19" s="23">
        <v>57.809293768344169</v>
      </c>
    </row>
    <row r="20" spans="1:23" ht="17.45" customHeight="1" x14ac:dyDescent="0.15">
      <c r="A20" s="24" t="s">
        <v>28</v>
      </c>
      <c r="B20" s="25" t="s">
        <v>29</v>
      </c>
      <c r="C20" s="17" t="s">
        <v>18</v>
      </c>
      <c r="D20" s="18">
        <v>556</v>
      </c>
      <c r="E20" s="19">
        <v>14.285714285714286</v>
      </c>
      <c r="F20" s="18">
        <v>1436.9310344827588</v>
      </c>
      <c r="G20" s="19">
        <v>26.923076923076923</v>
      </c>
      <c r="H20" s="18">
        <v>1779.8421052631579</v>
      </c>
      <c r="I20" s="19">
        <v>38.888888888888893</v>
      </c>
      <c r="J20" s="18">
        <v>4560</v>
      </c>
      <c r="K20" s="19">
        <v>45.714285714285715</v>
      </c>
      <c r="L20" s="18">
        <v>1322.7777777777771</v>
      </c>
      <c r="M20" s="19">
        <v>57.142857142857125</v>
      </c>
      <c r="N20" s="18">
        <v>712.47761194029874</v>
      </c>
      <c r="O20" s="19">
        <v>80</v>
      </c>
      <c r="P20" s="18">
        <v>161.28000000000009</v>
      </c>
      <c r="Q20" s="19">
        <v>84.000000000000014</v>
      </c>
      <c r="R20" s="18">
        <v>18.571428571428569</v>
      </c>
      <c r="S20" s="19">
        <v>61.904761904761905</v>
      </c>
      <c r="T20" s="18">
        <v>33.63636363636364</v>
      </c>
      <c r="U20" s="19">
        <v>90.909090909090907</v>
      </c>
      <c r="V20" s="18">
        <v>10581.516321671788</v>
      </c>
      <c r="W20" s="19">
        <v>38.837855160242412</v>
      </c>
    </row>
    <row r="21" spans="1:23" ht="17.45" customHeight="1" x14ac:dyDescent="0.15">
      <c r="A21" s="29"/>
      <c r="B21" s="30"/>
      <c r="C21" s="21" t="s">
        <v>19</v>
      </c>
      <c r="D21" s="22">
        <v>3336</v>
      </c>
      <c r="E21" s="23">
        <v>85.714285714285708</v>
      </c>
      <c r="F21" s="22">
        <v>3900.2413793103456</v>
      </c>
      <c r="G21" s="23">
        <v>73.07692307692308</v>
      </c>
      <c r="H21" s="22">
        <v>2796.894736842105</v>
      </c>
      <c r="I21" s="23">
        <v>61.111111111111107</v>
      </c>
      <c r="J21" s="22">
        <v>5415</v>
      </c>
      <c r="K21" s="23">
        <v>54.285714285714285</v>
      </c>
      <c r="L21" s="22">
        <v>992.0833333333336</v>
      </c>
      <c r="M21" s="23">
        <v>42.857142857142875</v>
      </c>
      <c r="N21" s="22">
        <v>178.11940298507463</v>
      </c>
      <c r="O21" s="23">
        <v>19.999999999999996</v>
      </c>
      <c r="P21" s="22">
        <v>30.72</v>
      </c>
      <c r="Q21" s="23">
        <v>15.999999999999993</v>
      </c>
      <c r="R21" s="22">
        <v>11.428571428571429</v>
      </c>
      <c r="S21" s="23">
        <v>38.095238095238095</v>
      </c>
      <c r="T21" s="22">
        <v>3.3636363636363638</v>
      </c>
      <c r="U21" s="23">
        <v>9.0909090909090899</v>
      </c>
      <c r="V21" s="22">
        <v>16663.851060263067</v>
      </c>
      <c r="W21" s="23">
        <v>61.162144839757588</v>
      </c>
    </row>
    <row r="22" spans="1:23" ht="17.45" customHeight="1" x14ac:dyDescent="0.15">
      <c r="A22" s="29"/>
      <c r="B22" s="25" t="s">
        <v>30</v>
      </c>
      <c r="C22" s="26" t="s">
        <v>31</v>
      </c>
      <c r="D22" s="27">
        <v>719.09090909090901</v>
      </c>
      <c r="E22" s="28">
        <v>25.000000000000004</v>
      </c>
      <c r="F22" s="27">
        <v>408</v>
      </c>
      <c r="G22" s="28">
        <v>15</v>
      </c>
      <c r="H22" s="27">
        <v>473.06666666666666</v>
      </c>
      <c r="I22" s="28">
        <v>28.571428571428569</v>
      </c>
      <c r="J22" s="27">
        <v>636.47058823529414</v>
      </c>
      <c r="K22" s="28">
        <v>24.691358024691372</v>
      </c>
      <c r="L22" s="27">
        <v>114.59259259259262</v>
      </c>
      <c r="M22" s="28">
        <v>53.846153846153847</v>
      </c>
      <c r="N22" s="27">
        <v>50</v>
      </c>
      <c r="O22" s="28">
        <v>58.823529411764703</v>
      </c>
      <c r="P22" s="27">
        <v>17</v>
      </c>
      <c r="Q22" s="28">
        <v>100</v>
      </c>
      <c r="R22" s="27">
        <v>5</v>
      </c>
      <c r="S22" s="28">
        <v>100</v>
      </c>
      <c r="T22" s="27">
        <v>1</v>
      </c>
      <c r="U22" s="28">
        <v>100</v>
      </c>
      <c r="V22" s="27">
        <v>2424.2207565854624</v>
      </c>
      <c r="W22" s="28">
        <v>23.882494998299393</v>
      </c>
    </row>
    <row r="23" spans="1:23" ht="17.45" customHeight="1" x14ac:dyDescent="0.15">
      <c r="A23" s="29"/>
      <c r="B23" s="32"/>
      <c r="C23" s="21" t="s">
        <v>22</v>
      </c>
      <c r="D23" s="22">
        <v>2157.2727272727266</v>
      </c>
      <c r="E23" s="23">
        <v>75</v>
      </c>
      <c r="F23" s="22">
        <v>2312</v>
      </c>
      <c r="G23" s="23">
        <v>85</v>
      </c>
      <c r="H23" s="22">
        <v>1182.6666666666667</v>
      </c>
      <c r="I23" s="23">
        <v>71.428571428571431</v>
      </c>
      <c r="J23" s="22">
        <v>1941.2352941176457</v>
      </c>
      <c r="K23" s="23">
        <v>75.308641975308632</v>
      </c>
      <c r="L23" s="22">
        <v>98.222222222222243</v>
      </c>
      <c r="M23" s="23">
        <v>46.153846153846153</v>
      </c>
      <c r="N23" s="22">
        <v>35</v>
      </c>
      <c r="O23" s="23">
        <v>41.176470588235297</v>
      </c>
      <c r="P23" s="22"/>
      <c r="Q23" s="23"/>
      <c r="R23" s="22"/>
      <c r="S23" s="23"/>
      <c r="T23" s="22"/>
      <c r="U23" s="23"/>
      <c r="V23" s="22">
        <v>7726.3969102792616</v>
      </c>
      <c r="W23" s="23">
        <v>76.117505001700607</v>
      </c>
    </row>
    <row r="24" spans="1:23" ht="17.45" customHeight="1" x14ac:dyDescent="0.15">
      <c r="A24" s="150" t="s">
        <v>27</v>
      </c>
      <c r="B24" s="151"/>
      <c r="C24" s="17" t="s">
        <v>31</v>
      </c>
      <c r="D24" s="18">
        <v>1275.090909090909</v>
      </c>
      <c r="E24" s="19">
        <v>18.838983506151617</v>
      </c>
      <c r="F24" s="18">
        <v>1844.9310344827588</v>
      </c>
      <c r="G24" s="19">
        <v>22.897996216692771</v>
      </c>
      <c r="H24" s="18">
        <v>2252.9087719298245</v>
      </c>
      <c r="I24" s="19">
        <v>36.147927041965843</v>
      </c>
      <c r="J24" s="18">
        <v>5196.4705882352937</v>
      </c>
      <c r="K24" s="19">
        <v>41.397214568220583</v>
      </c>
      <c r="L24" s="18">
        <v>1437.3703703703698</v>
      </c>
      <c r="M24" s="19">
        <v>56.865294938623883</v>
      </c>
      <c r="N24" s="18">
        <v>762.47761194029874</v>
      </c>
      <c r="O24" s="19">
        <v>78.154975904536073</v>
      </c>
      <c r="P24" s="18">
        <v>178.28000000000009</v>
      </c>
      <c r="Q24" s="19">
        <v>85.301435406698573</v>
      </c>
      <c r="R24" s="18">
        <v>23.571428571428569</v>
      </c>
      <c r="S24" s="19">
        <v>67.346938775510196</v>
      </c>
      <c r="T24" s="18">
        <v>34.63636363636364</v>
      </c>
      <c r="U24" s="19">
        <v>91.148325358851679</v>
      </c>
      <c r="V24" s="18">
        <v>13005.737078257251</v>
      </c>
      <c r="W24" s="19">
        <v>34.778431591748479</v>
      </c>
    </row>
    <row r="25" spans="1:23" ht="17.45" customHeight="1" x14ac:dyDescent="0.15">
      <c r="A25" s="29"/>
      <c r="B25" s="31"/>
      <c r="C25" s="21" t="s">
        <v>19</v>
      </c>
      <c r="D25" s="22">
        <v>5493.2727272727261</v>
      </c>
      <c r="E25" s="23">
        <v>81.161016493848379</v>
      </c>
      <c r="F25" s="22">
        <v>6212.241379310346</v>
      </c>
      <c r="G25" s="23">
        <v>77.102003783307225</v>
      </c>
      <c r="H25" s="22">
        <v>3979.5614035087719</v>
      </c>
      <c r="I25" s="23">
        <v>63.852072958034157</v>
      </c>
      <c r="J25" s="22">
        <v>7356.2352941176459</v>
      </c>
      <c r="K25" s="23">
        <v>58.602785431779417</v>
      </c>
      <c r="L25" s="22">
        <v>1090.3055555555559</v>
      </c>
      <c r="M25" s="23">
        <v>43.134705061376117</v>
      </c>
      <c r="N25" s="22">
        <v>213.11940298507463</v>
      </c>
      <c r="O25" s="23">
        <v>21.845024095463927</v>
      </c>
      <c r="P25" s="22">
        <v>30.72</v>
      </c>
      <c r="Q25" s="23">
        <v>14.698564593301429</v>
      </c>
      <c r="R25" s="22">
        <v>11.428571428571429</v>
      </c>
      <c r="S25" s="23">
        <v>32.653061224489797</v>
      </c>
      <c r="T25" s="22">
        <v>3.3636363636363638</v>
      </c>
      <c r="U25" s="23">
        <v>8.8516746411483247</v>
      </c>
      <c r="V25" s="22">
        <v>24390.247970542328</v>
      </c>
      <c r="W25" s="23">
        <v>65.221568408251514</v>
      </c>
    </row>
    <row r="26" spans="1:23" ht="17.45" customHeight="1" x14ac:dyDescent="0.15">
      <c r="A26" s="33" t="s">
        <v>32</v>
      </c>
      <c r="B26" s="25" t="s">
        <v>33</v>
      </c>
      <c r="C26" s="26" t="s">
        <v>18</v>
      </c>
      <c r="D26" s="27">
        <v>187.25806451612902</v>
      </c>
      <c r="E26" s="28">
        <v>10.344827586206893</v>
      </c>
      <c r="F26" s="27">
        <v>162.71428571428572</v>
      </c>
      <c r="G26" s="28">
        <v>14.814814814814811</v>
      </c>
      <c r="H26" s="27">
        <v>94.571428571428584</v>
      </c>
      <c r="I26" s="28">
        <v>14.285714285714286</v>
      </c>
      <c r="J26" s="27">
        <v>252.16438356164392</v>
      </c>
      <c r="K26" s="28">
        <v>36.111111111111107</v>
      </c>
      <c r="L26" s="27">
        <v>26.666666666666664</v>
      </c>
      <c r="M26" s="28">
        <v>53.333333333333336</v>
      </c>
      <c r="N26" s="27">
        <v>10.23076923076923</v>
      </c>
      <c r="O26" s="28">
        <v>53.846153846153847</v>
      </c>
      <c r="P26" s="27"/>
      <c r="Q26" s="28"/>
      <c r="R26" s="27"/>
      <c r="S26" s="28"/>
      <c r="T26" s="27"/>
      <c r="U26" s="28"/>
      <c r="V26" s="27">
        <v>733.60559826092322</v>
      </c>
      <c r="W26" s="28">
        <v>16.908091835265456</v>
      </c>
    </row>
    <row r="27" spans="1:23" ht="17.45" customHeight="1" x14ac:dyDescent="0.15">
      <c r="A27" s="29"/>
      <c r="B27" s="30"/>
      <c r="C27" s="21" t="s">
        <v>19</v>
      </c>
      <c r="D27" s="22">
        <v>1622.9032258064522</v>
      </c>
      <c r="E27" s="23">
        <v>89.65517241379311</v>
      </c>
      <c r="F27" s="22">
        <v>935.60714285714312</v>
      </c>
      <c r="G27" s="23">
        <v>85.18518518518519</v>
      </c>
      <c r="H27" s="22">
        <v>567.42857142857144</v>
      </c>
      <c r="I27" s="23">
        <v>85.714285714285708</v>
      </c>
      <c r="J27" s="22">
        <v>446.13698630137009</v>
      </c>
      <c r="K27" s="23">
        <v>63.888888888888893</v>
      </c>
      <c r="L27" s="22">
        <v>23.333333333333332</v>
      </c>
      <c r="M27" s="23">
        <v>46.666666666666664</v>
      </c>
      <c r="N27" s="22">
        <v>8.7692307692307683</v>
      </c>
      <c r="O27" s="23">
        <v>46.153846153846153</v>
      </c>
      <c r="P27" s="22">
        <v>1</v>
      </c>
      <c r="Q27" s="23">
        <v>100</v>
      </c>
      <c r="R27" s="22"/>
      <c r="S27" s="23"/>
      <c r="T27" s="22"/>
      <c r="U27" s="23"/>
      <c r="V27" s="22">
        <v>3605.1784904961014</v>
      </c>
      <c r="W27" s="23">
        <v>83.091908164734548</v>
      </c>
    </row>
    <row r="28" spans="1:23" ht="18" customHeight="1" x14ac:dyDescent="0.15">
      <c r="A28" s="34"/>
      <c r="B28" s="157" t="s">
        <v>34</v>
      </c>
      <c r="C28" s="17" t="s">
        <v>18</v>
      </c>
      <c r="D28" s="18">
        <v>172.63636363636365</v>
      </c>
      <c r="E28" s="19">
        <v>30.000000000000007</v>
      </c>
      <c r="F28" s="18">
        <v>329.54545454545462</v>
      </c>
      <c r="G28" s="19">
        <v>11.811023622047236</v>
      </c>
      <c r="H28" s="18">
        <v>537.29032258064501</v>
      </c>
      <c r="I28" s="19">
        <v>26.666666666666657</v>
      </c>
      <c r="J28" s="18">
        <v>728.59411764705885</v>
      </c>
      <c r="K28" s="19">
        <v>32.515337423312886</v>
      </c>
      <c r="L28" s="18">
        <v>116.63551401869169</v>
      </c>
      <c r="M28" s="19">
        <v>50.980392156862749</v>
      </c>
      <c r="N28" s="18">
        <v>70.790123456790113</v>
      </c>
      <c r="O28" s="19">
        <v>59.493670886075954</v>
      </c>
      <c r="P28" s="18">
        <v>9.7777777777777803</v>
      </c>
      <c r="Q28" s="19">
        <v>61.111111111111114</v>
      </c>
      <c r="R28" s="18">
        <v>2</v>
      </c>
      <c r="S28" s="19">
        <v>100</v>
      </c>
      <c r="T28" s="18">
        <v>3</v>
      </c>
      <c r="U28" s="19">
        <v>100</v>
      </c>
      <c r="V28" s="18">
        <v>1970.2696736627818</v>
      </c>
      <c r="W28" s="19">
        <v>24.659231765724666</v>
      </c>
    </row>
    <row r="29" spans="1:23" ht="18" customHeight="1" x14ac:dyDescent="0.15">
      <c r="A29" s="29"/>
      <c r="B29" s="158"/>
      <c r="C29" s="21" t="s">
        <v>19</v>
      </c>
      <c r="D29" s="22">
        <v>402.81818181818176</v>
      </c>
      <c r="E29" s="23">
        <v>70</v>
      </c>
      <c r="F29" s="22">
        <v>2460.6060606060632</v>
      </c>
      <c r="G29" s="23">
        <v>88.18897637795277</v>
      </c>
      <c r="H29" s="22">
        <v>1477.5483870967744</v>
      </c>
      <c r="I29" s="23">
        <v>73.333333333333343</v>
      </c>
      <c r="J29" s="22">
        <v>1512.1764705882354</v>
      </c>
      <c r="K29" s="23">
        <v>67.484662576687114</v>
      </c>
      <c r="L29" s="22">
        <v>112.14953271028047</v>
      </c>
      <c r="M29" s="23">
        <v>49.019607843137251</v>
      </c>
      <c r="N29" s="22">
        <v>48.197530864197518</v>
      </c>
      <c r="O29" s="23">
        <v>40.506329113924046</v>
      </c>
      <c r="P29" s="22">
        <v>6.2222222222222232</v>
      </c>
      <c r="Q29" s="23">
        <v>38.888888888888886</v>
      </c>
      <c r="R29" s="22"/>
      <c r="S29" s="23"/>
      <c r="T29" s="22"/>
      <c r="U29" s="23"/>
      <c r="V29" s="22">
        <v>6019.7183859059551</v>
      </c>
      <c r="W29" s="23">
        <v>75.34076823427533</v>
      </c>
    </row>
    <row r="30" spans="1:23" ht="17.45" customHeight="1" x14ac:dyDescent="0.15">
      <c r="A30" s="34"/>
      <c r="B30" s="143" t="s">
        <v>35</v>
      </c>
      <c r="C30" s="26" t="s">
        <v>18</v>
      </c>
      <c r="D30" s="27">
        <v>52.571428571428569</v>
      </c>
      <c r="E30" s="28">
        <v>16.666666666666668</v>
      </c>
      <c r="F30" s="27">
        <v>67.28</v>
      </c>
      <c r="G30" s="28">
        <v>8.3333333333333357</v>
      </c>
      <c r="H30" s="27">
        <v>172.05882352941177</v>
      </c>
      <c r="I30" s="28">
        <v>31.249999999999996</v>
      </c>
      <c r="J30" s="27">
        <v>500.08333333333309</v>
      </c>
      <c r="K30" s="28">
        <v>36.170212765957416</v>
      </c>
      <c r="L30" s="27">
        <v>43.5625</v>
      </c>
      <c r="M30" s="28">
        <v>37.777777777777779</v>
      </c>
      <c r="N30" s="27">
        <v>26</v>
      </c>
      <c r="O30" s="28">
        <v>40</v>
      </c>
      <c r="P30" s="27">
        <v>8.3333333333333339</v>
      </c>
      <c r="Q30" s="28">
        <v>83.333333333333329</v>
      </c>
      <c r="R30" s="27">
        <v>5</v>
      </c>
      <c r="S30" s="28">
        <v>100</v>
      </c>
      <c r="T30" s="27">
        <v>3.9999999999999996</v>
      </c>
      <c r="U30" s="28">
        <v>100</v>
      </c>
      <c r="V30" s="27">
        <v>878.88941876750675</v>
      </c>
      <c r="W30" s="28">
        <v>26.998949579608215</v>
      </c>
    </row>
    <row r="31" spans="1:23" ht="17.45" customHeight="1" x14ac:dyDescent="0.15">
      <c r="A31" s="29"/>
      <c r="B31" s="144"/>
      <c r="C31" s="21" t="s">
        <v>19</v>
      </c>
      <c r="D31" s="22">
        <v>262.85714285714283</v>
      </c>
      <c r="E31" s="23">
        <v>83.333333333333329</v>
      </c>
      <c r="F31" s="22">
        <v>740.07999999999981</v>
      </c>
      <c r="G31" s="23">
        <v>91.666666666666671</v>
      </c>
      <c r="H31" s="22">
        <v>378.52941176470597</v>
      </c>
      <c r="I31" s="23">
        <v>68.75</v>
      </c>
      <c r="J31" s="22">
        <v>882.50000000000068</v>
      </c>
      <c r="K31" s="23">
        <v>63.829787234042584</v>
      </c>
      <c r="L31" s="22">
        <v>71.75</v>
      </c>
      <c r="M31" s="23">
        <v>62.222222222222221</v>
      </c>
      <c r="N31" s="22">
        <v>39</v>
      </c>
      <c r="O31" s="23">
        <v>60</v>
      </c>
      <c r="P31" s="22">
        <v>1.6666666666666667</v>
      </c>
      <c r="Q31" s="23">
        <v>16.666666666666668</v>
      </c>
      <c r="R31" s="22"/>
      <c r="S31" s="23"/>
      <c r="T31" s="22"/>
      <c r="U31" s="23"/>
      <c r="V31" s="22">
        <v>2376.3832212885159</v>
      </c>
      <c r="W31" s="23">
        <v>73.001050420391792</v>
      </c>
    </row>
    <row r="32" spans="1:23" ht="17.45" customHeight="1" x14ac:dyDescent="0.15">
      <c r="A32" s="34"/>
      <c r="B32" s="25" t="s">
        <v>36</v>
      </c>
      <c r="C32" s="17" t="s">
        <v>18</v>
      </c>
      <c r="D32" s="18"/>
      <c r="E32" s="19"/>
      <c r="F32" s="18">
        <v>136.26666666666668</v>
      </c>
      <c r="G32" s="19">
        <v>27.586206896551719</v>
      </c>
      <c r="H32" s="18">
        <v>75.2</v>
      </c>
      <c r="I32" s="19">
        <v>22.222222222222221</v>
      </c>
      <c r="J32" s="18">
        <v>161.24999999999997</v>
      </c>
      <c r="K32" s="19">
        <v>42.372881355932215</v>
      </c>
      <c r="L32" s="18">
        <v>13.333333333333332</v>
      </c>
      <c r="M32" s="19">
        <v>47.058823529411768</v>
      </c>
      <c r="N32" s="18">
        <v>3.5</v>
      </c>
      <c r="O32" s="19">
        <v>50</v>
      </c>
      <c r="P32" s="18"/>
      <c r="Q32" s="19"/>
      <c r="R32" s="18"/>
      <c r="S32" s="19"/>
      <c r="T32" s="18"/>
      <c r="U32" s="19"/>
      <c r="V32" s="18">
        <v>389.55</v>
      </c>
      <c r="W32" s="19">
        <v>30.271593425807204</v>
      </c>
    </row>
    <row r="33" spans="1:23" ht="17.45" customHeight="1" x14ac:dyDescent="0.15">
      <c r="A33" s="29"/>
      <c r="B33" s="30"/>
      <c r="C33" s="21" t="s">
        <v>19</v>
      </c>
      <c r="D33" s="22">
        <v>37.6</v>
      </c>
      <c r="E33" s="23">
        <v>100</v>
      </c>
      <c r="F33" s="22">
        <v>357.70000000000016</v>
      </c>
      <c r="G33" s="23">
        <v>72.413793103448285</v>
      </c>
      <c r="H33" s="22">
        <v>263.20000000000005</v>
      </c>
      <c r="I33" s="23">
        <v>77.777777777777786</v>
      </c>
      <c r="J33" s="22">
        <v>219.29999999999987</v>
      </c>
      <c r="K33" s="23">
        <v>57.627118644067785</v>
      </c>
      <c r="L33" s="22">
        <v>14.999999999999998</v>
      </c>
      <c r="M33" s="23">
        <v>52.941176470588232</v>
      </c>
      <c r="N33" s="22">
        <v>3.5</v>
      </c>
      <c r="O33" s="23">
        <v>50</v>
      </c>
      <c r="P33" s="22">
        <v>1</v>
      </c>
      <c r="Q33" s="23">
        <v>100</v>
      </c>
      <c r="R33" s="22"/>
      <c r="S33" s="23"/>
      <c r="T33" s="22"/>
      <c r="U33" s="23"/>
      <c r="V33" s="22">
        <v>897.30000000000007</v>
      </c>
      <c r="W33" s="23">
        <v>69.728406574192803</v>
      </c>
    </row>
    <row r="34" spans="1:23" ht="17.45" customHeight="1" x14ac:dyDescent="0.15">
      <c r="A34" s="34"/>
      <c r="B34" s="25" t="s">
        <v>37</v>
      </c>
      <c r="C34" s="17" t="s">
        <v>18</v>
      </c>
      <c r="D34" s="18"/>
      <c r="E34" s="19"/>
      <c r="F34" s="18">
        <v>81.473684210526315</v>
      </c>
      <c r="G34" s="19">
        <v>17.647058823529417</v>
      </c>
      <c r="H34" s="18">
        <v>206.5</v>
      </c>
      <c r="I34" s="19">
        <v>50</v>
      </c>
      <c r="J34" s="18">
        <v>179.61538461538456</v>
      </c>
      <c r="K34" s="19">
        <v>43.478260869565219</v>
      </c>
      <c r="L34" s="18">
        <v>34.285714285714285</v>
      </c>
      <c r="M34" s="19">
        <v>42.857142857142854</v>
      </c>
      <c r="N34" s="18">
        <v>11.2</v>
      </c>
      <c r="O34" s="19">
        <v>50</v>
      </c>
      <c r="P34" s="18"/>
      <c r="Q34" s="19"/>
      <c r="R34" s="18"/>
      <c r="S34" s="19"/>
      <c r="T34" s="18"/>
      <c r="U34" s="19"/>
      <c r="V34" s="18">
        <v>513.07478311162515</v>
      </c>
      <c r="W34" s="19">
        <v>34.545847224168796</v>
      </c>
    </row>
    <row r="35" spans="1:23" ht="17.45" customHeight="1" x14ac:dyDescent="0.15">
      <c r="A35" s="29"/>
      <c r="B35" s="30"/>
      <c r="C35" s="21" t="s">
        <v>19</v>
      </c>
      <c r="D35" s="22">
        <v>95</v>
      </c>
      <c r="E35" s="23">
        <v>100</v>
      </c>
      <c r="F35" s="22">
        <v>380.21052631578937</v>
      </c>
      <c r="G35" s="23">
        <v>82.35294117647058</v>
      </c>
      <c r="H35" s="22">
        <v>206.5</v>
      </c>
      <c r="I35" s="23">
        <v>50</v>
      </c>
      <c r="J35" s="22">
        <v>233.49999999999991</v>
      </c>
      <c r="K35" s="23">
        <v>56.521739130434781</v>
      </c>
      <c r="L35" s="22">
        <v>45.714285714285715</v>
      </c>
      <c r="M35" s="23">
        <v>57.142857142857146</v>
      </c>
      <c r="N35" s="22">
        <v>11.2</v>
      </c>
      <c r="O35" s="23">
        <v>50</v>
      </c>
      <c r="P35" s="22"/>
      <c r="Q35" s="23"/>
      <c r="R35" s="22"/>
      <c r="S35" s="23"/>
      <c r="T35" s="22"/>
      <c r="U35" s="23"/>
      <c r="V35" s="22">
        <v>972.12481203007496</v>
      </c>
      <c r="W35" s="23">
        <v>65.454152775831204</v>
      </c>
    </row>
    <row r="36" spans="1:23" ht="17.45" customHeight="1" x14ac:dyDescent="0.15">
      <c r="A36" s="34"/>
      <c r="B36" s="35" t="s">
        <v>38</v>
      </c>
      <c r="C36" s="26" t="s">
        <v>18</v>
      </c>
      <c r="D36" s="27">
        <v>412.46585672392121</v>
      </c>
      <c r="E36" s="28">
        <v>14.556020355802525</v>
      </c>
      <c r="F36" s="27">
        <v>777.28009113693338</v>
      </c>
      <c r="G36" s="28">
        <v>13.75355775168725</v>
      </c>
      <c r="H36" s="27">
        <v>1085.6205746814853</v>
      </c>
      <c r="I36" s="28">
        <v>27.284940755050897</v>
      </c>
      <c r="J36" s="27">
        <v>1821.7072191574205</v>
      </c>
      <c r="K36" s="28">
        <v>35.612766716419891</v>
      </c>
      <c r="L36" s="27">
        <v>234.48372830440599</v>
      </c>
      <c r="M36" s="28">
        <v>46.669848054587746</v>
      </c>
      <c r="N36" s="27">
        <v>121.72089268755934</v>
      </c>
      <c r="O36" s="28">
        <v>52.378381735989819</v>
      </c>
      <c r="P36" s="27">
        <v>18.111111111111114</v>
      </c>
      <c r="Q36" s="28">
        <v>64.682539682539684</v>
      </c>
      <c r="R36" s="27">
        <v>7</v>
      </c>
      <c r="S36" s="28">
        <v>100</v>
      </c>
      <c r="T36" s="27">
        <v>7</v>
      </c>
      <c r="U36" s="28">
        <v>100</v>
      </c>
      <c r="V36" s="27">
        <v>4485.3894738028375</v>
      </c>
      <c r="W36" s="28">
        <v>24.435423898391718</v>
      </c>
    </row>
    <row r="37" spans="1:23" ht="17.45" customHeight="1" x14ac:dyDescent="0.15">
      <c r="A37" s="29"/>
      <c r="B37" s="30"/>
      <c r="C37" s="21" t="s">
        <v>22</v>
      </c>
      <c r="D37" s="22">
        <v>2421.1785504817767</v>
      </c>
      <c r="E37" s="23">
        <v>85.443979644197469</v>
      </c>
      <c r="F37" s="22">
        <v>4874.2037297789948</v>
      </c>
      <c r="G37" s="23">
        <v>86.246442248312746</v>
      </c>
      <c r="H37" s="22">
        <v>2893.2063702900514</v>
      </c>
      <c r="I37" s="23">
        <v>72.715059244949103</v>
      </c>
      <c r="J37" s="22">
        <v>3293.6134568896059</v>
      </c>
      <c r="K37" s="23">
        <v>64.387233283580102</v>
      </c>
      <c r="L37" s="22">
        <v>267.94715175789952</v>
      </c>
      <c r="M37" s="23">
        <v>53.330151945412254</v>
      </c>
      <c r="N37" s="22">
        <v>110.66676163342829</v>
      </c>
      <c r="O37" s="23">
        <v>47.621618264010181</v>
      </c>
      <c r="P37" s="22">
        <v>9.8888888888888893</v>
      </c>
      <c r="Q37" s="23">
        <v>35.317460317460316</v>
      </c>
      <c r="R37" s="22"/>
      <c r="S37" s="23"/>
      <c r="T37" s="22"/>
      <c r="U37" s="23"/>
      <c r="V37" s="22">
        <v>13870.704909720647</v>
      </c>
      <c r="W37" s="23">
        <v>75.564576101608282</v>
      </c>
    </row>
    <row r="38" spans="1:23" ht="17.45" customHeight="1" x14ac:dyDescent="0.15">
      <c r="A38" s="29"/>
      <c r="B38" s="25" t="s">
        <v>39</v>
      </c>
      <c r="C38" s="17" t="s">
        <v>31</v>
      </c>
      <c r="D38" s="18">
        <v>36.142857142857146</v>
      </c>
      <c r="E38" s="19">
        <v>16.666666666666668</v>
      </c>
      <c r="F38" s="18">
        <v>221.33333333333334</v>
      </c>
      <c r="G38" s="19">
        <v>33.333333333333336</v>
      </c>
      <c r="H38" s="18">
        <v>47.53846153846154</v>
      </c>
      <c r="I38" s="19">
        <v>27.272727272727277</v>
      </c>
      <c r="J38" s="18">
        <v>210.73684210526315</v>
      </c>
      <c r="K38" s="19">
        <v>36.842105263157904</v>
      </c>
      <c r="L38" s="18">
        <v>9</v>
      </c>
      <c r="M38" s="19">
        <v>50</v>
      </c>
      <c r="N38" s="18">
        <v>4</v>
      </c>
      <c r="O38" s="19">
        <v>50</v>
      </c>
      <c r="P38" s="18"/>
      <c r="Q38" s="19"/>
      <c r="R38" s="18"/>
      <c r="S38" s="19"/>
      <c r="T38" s="18"/>
      <c r="U38" s="19"/>
      <c r="V38" s="18">
        <v>528.75149411991515</v>
      </c>
      <c r="W38" s="19">
        <v>31.984196788651996</v>
      </c>
    </row>
    <row r="39" spans="1:23" ht="17.45" customHeight="1" x14ac:dyDescent="0.15">
      <c r="A39" s="29"/>
      <c r="B39" s="30"/>
      <c r="C39" s="21" t="s">
        <v>22</v>
      </c>
      <c r="D39" s="36">
        <v>180.71428571428572</v>
      </c>
      <c r="E39" s="37">
        <v>83.333333333333329</v>
      </c>
      <c r="F39" s="22">
        <v>442.66666666666663</v>
      </c>
      <c r="G39" s="23">
        <v>66.666666666666657</v>
      </c>
      <c r="H39" s="22">
        <v>126.76923076923075</v>
      </c>
      <c r="I39" s="23">
        <v>72.72727272727272</v>
      </c>
      <c r="J39" s="22">
        <v>361.26315789473665</v>
      </c>
      <c r="K39" s="23">
        <v>63.157894736842096</v>
      </c>
      <c r="L39" s="22">
        <v>9</v>
      </c>
      <c r="M39" s="23">
        <v>50</v>
      </c>
      <c r="N39" s="22">
        <v>4</v>
      </c>
      <c r="O39" s="23">
        <v>50</v>
      </c>
      <c r="P39" s="22"/>
      <c r="Q39" s="23"/>
      <c r="R39" s="22"/>
      <c r="S39" s="23"/>
      <c r="T39" s="22"/>
      <c r="U39" s="23"/>
      <c r="V39" s="22">
        <v>1124.4133410449197</v>
      </c>
      <c r="W39" s="23">
        <v>68.015803211348</v>
      </c>
    </row>
    <row r="40" spans="1:23" ht="17.45" customHeight="1" x14ac:dyDescent="0.15">
      <c r="A40" s="29"/>
      <c r="B40" s="25" t="s">
        <v>40</v>
      </c>
      <c r="C40" s="26" t="s">
        <v>18</v>
      </c>
      <c r="D40" s="27">
        <v>23</v>
      </c>
      <c r="E40" s="28">
        <v>14.285714285714286</v>
      </c>
      <c r="F40" s="27">
        <v>40.142857142857146</v>
      </c>
      <c r="G40" s="28">
        <v>16.666666666666668</v>
      </c>
      <c r="H40" s="27"/>
      <c r="I40" s="28"/>
      <c r="J40" s="27">
        <v>95</v>
      </c>
      <c r="K40" s="28">
        <v>47.61904761904762</v>
      </c>
      <c r="L40" s="27"/>
      <c r="M40" s="28"/>
      <c r="N40" s="27">
        <v>9</v>
      </c>
      <c r="O40" s="28">
        <v>50</v>
      </c>
      <c r="P40" s="27"/>
      <c r="Q40" s="28"/>
      <c r="R40" s="27"/>
      <c r="S40" s="28"/>
      <c r="T40" s="27"/>
      <c r="U40" s="28"/>
      <c r="V40" s="27">
        <v>167.14285714285714</v>
      </c>
      <c r="W40" s="28">
        <v>16.23759628061897</v>
      </c>
    </row>
    <row r="41" spans="1:23" ht="17.45" customHeight="1" x14ac:dyDescent="0.15">
      <c r="A41" s="29"/>
      <c r="B41" s="30"/>
      <c r="C41" s="21" t="s">
        <v>19</v>
      </c>
      <c r="D41" s="22">
        <v>138</v>
      </c>
      <c r="E41" s="23">
        <v>85.714285714285708</v>
      </c>
      <c r="F41" s="22">
        <v>200.71428571428572</v>
      </c>
      <c r="G41" s="23">
        <v>83.333333333333329</v>
      </c>
      <c r="H41" s="22">
        <v>376</v>
      </c>
      <c r="I41" s="23">
        <v>100</v>
      </c>
      <c r="J41" s="22">
        <v>104.5</v>
      </c>
      <c r="K41" s="23">
        <v>52.38095238095238</v>
      </c>
      <c r="L41" s="22">
        <v>34</v>
      </c>
      <c r="M41" s="23">
        <v>100</v>
      </c>
      <c r="N41" s="22">
        <v>9</v>
      </c>
      <c r="O41" s="23">
        <v>50</v>
      </c>
      <c r="P41" s="22"/>
      <c r="Q41" s="23"/>
      <c r="R41" s="22"/>
      <c r="S41" s="23"/>
      <c r="T41" s="22"/>
      <c r="U41" s="23"/>
      <c r="V41" s="22">
        <v>862.21428571428578</v>
      </c>
      <c r="W41" s="23">
        <v>83.762403719381027</v>
      </c>
    </row>
    <row r="42" spans="1:23" ht="17.45" customHeight="1" x14ac:dyDescent="0.15">
      <c r="A42" s="29"/>
      <c r="B42" s="25" t="s">
        <v>41</v>
      </c>
      <c r="C42" s="17" t="s">
        <v>18</v>
      </c>
      <c r="D42" s="18"/>
      <c r="E42" s="19"/>
      <c r="F42" s="18">
        <v>249.33333333333334</v>
      </c>
      <c r="G42" s="19">
        <v>34.210526315789473</v>
      </c>
      <c r="H42" s="18">
        <v>127.36</v>
      </c>
      <c r="I42" s="19">
        <v>33.333333333333343</v>
      </c>
      <c r="J42" s="18">
        <v>176.46808510638303</v>
      </c>
      <c r="K42" s="19">
        <v>28.260869565217391</v>
      </c>
      <c r="L42" s="18">
        <v>26</v>
      </c>
      <c r="M42" s="19">
        <v>61.904761904761905</v>
      </c>
      <c r="N42" s="18">
        <v>4.4000000000000004</v>
      </c>
      <c r="O42" s="19">
        <v>40</v>
      </c>
      <c r="P42" s="18"/>
      <c r="Q42" s="19"/>
      <c r="R42" s="18"/>
      <c r="S42" s="19"/>
      <c r="T42" s="18"/>
      <c r="U42" s="19"/>
      <c r="V42" s="18">
        <v>583.56141843971636</v>
      </c>
      <c r="W42" s="19">
        <v>26.55699253991645</v>
      </c>
    </row>
    <row r="43" spans="1:23" ht="17.45" customHeight="1" x14ac:dyDescent="0.15">
      <c r="A43" s="29"/>
      <c r="B43" s="30"/>
      <c r="C43" s="21" t="s">
        <v>19</v>
      </c>
      <c r="D43" s="22">
        <v>409.06666666666655</v>
      </c>
      <c r="E43" s="23">
        <v>100</v>
      </c>
      <c r="F43" s="22">
        <v>479.4871794871795</v>
      </c>
      <c r="G43" s="23">
        <v>65.78947368421052</v>
      </c>
      <c r="H43" s="22">
        <v>254.71999999999991</v>
      </c>
      <c r="I43" s="23">
        <v>66.666666666666657</v>
      </c>
      <c r="J43" s="22">
        <v>447.95744680851078</v>
      </c>
      <c r="K43" s="23">
        <v>71.739130434782609</v>
      </c>
      <c r="L43" s="22">
        <v>16</v>
      </c>
      <c r="M43" s="23">
        <v>38.095238095238095</v>
      </c>
      <c r="N43" s="22">
        <v>6.6000000000000005</v>
      </c>
      <c r="O43" s="23">
        <v>60</v>
      </c>
      <c r="P43" s="22"/>
      <c r="Q43" s="23"/>
      <c r="R43" s="22"/>
      <c r="S43" s="23"/>
      <c r="T43" s="22"/>
      <c r="U43" s="23"/>
      <c r="V43" s="22">
        <v>1613.8312929623567</v>
      </c>
      <c r="W43" s="23">
        <v>73.44300746008355</v>
      </c>
    </row>
    <row r="44" spans="1:23" ht="17.45" customHeight="1" x14ac:dyDescent="0.15">
      <c r="A44" s="29"/>
      <c r="B44" s="157" t="s">
        <v>42</v>
      </c>
      <c r="C44" s="26" t="s">
        <v>18</v>
      </c>
      <c r="D44" s="27">
        <v>20.25</v>
      </c>
      <c r="E44" s="28">
        <v>25</v>
      </c>
      <c r="F44" s="27">
        <v>32</v>
      </c>
      <c r="G44" s="28">
        <v>7.6923076923076925</v>
      </c>
      <c r="H44" s="27">
        <v>86.5</v>
      </c>
      <c r="I44" s="28">
        <v>55.555555555555557</v>
      </c>
      <c r="J44" s="27">
        <v>88</v>
      </c>
      <c r="K44" s="28">
        <v>20.512820512820515</v>
      </c>
      <c r="L44" s="27">
        <v>12.6</v>
      </c>
      <c r="M44" s="28">
        <v>35.294117647058819</v>
      </c>
      <c r="N44" s="27">
        <v>4.666666666666667</v>
      </c>
      <c r="O44" s="28">
        <v>33.333333333333336</v>
      </c>
      <c r="P44" s="27"/>
      <c r="Q44" s="28"/>
      <c r="R44" s="27"/>
      <c r="S44" s="28"/>
      <c r="T44" s="27"/>
      <c r="U44" s="28"/>
      <c r="V44" s="27">
        <v>244.01666666666665</v>
      </c>
      <c r="W44" s="28">
        <v>21.567674267868714</v>
      </c>
    </row>
    <row r="45" spans="1:23" ht="17.45" customHeight="1" x14ac:dyDescent="0.15">
      <c r="A45" s="29"/>
      <c r="B45" s="158"/>
      <c r="C45" s="21" t="s">
        <v>22</v>
      </c>
      <c r="D45" s="22">
        <v>60.75</v>
      </c>
      <c r="E45" s="23">
        <v>75</v>
      </c>
      <c r="F45" s="22">
        <v>384</v>
      </c>
      <c r="G45" s="23">
        <v>92.307692307692307</v>
      </c>
      <c r="H45" s="22">
        <v>69.2</v>
      </c>
      <c r="I45" s="23">
        <v>44.444444444444443</v>
      </c>
      <c r="J45" s="22">
        <v>341</v>
      </c>
      <c r="K45" s="23">
        <v>79.487179487179489</v>
      </c>
      <c r="L45" s="22">
        <v>23.100000000000005</v>
      </c>
      <c r="M45" s="23">
        <v>64.705882352941188</v>
      </c>
      <c r="N45" s="22">
        <v>9.3333333333333339</v>
      </c>
      <c r="O45" s="23">
        <v>66.666666666666671</v>
      </c>
      <c r="P45" s="22"/>
      <c r="Q45" s="23"/>
      <c r="R45" s="22"/>
      <c r="S45" s="23"/>
      <c r="T45" s="22"/>
      <c r="U45" s="23"/>
      <c r="V45" s="22">
        <v>887.38333333333344</v>
      </c>
      <c r="W45" s="23">
        <v>78.432325732131289</v>
      </c>
    </row>
    <row r="46" spans="1:23" ht="17.45" customHeight="1" x14ac:dyDescent="0.15">
      <c r="A46" s="29"/>
      <c r="B46" s="25" t="s">
        <v>43</v>
      </c>
      <c r="C46" s="17" t="s">
        <v>18</v>
      </c>
      <c r="D46" s="18">
        <v>32.326530612244895</v>
      </c>
      <c r="E46" s="19">
        <v>13.333333333333337</v>
      </c>
      <c r="F46" s="18">
        <v>53.421052631578959</v>
      </c>
      <c r="G46" s="19">
        <v>12.727272727272727</v>
      </c>
      <c r="H46" s="18">
        <v>67.083333333333343</v>
      </c>
      <c r="I46" s="19">
        <v>22.58064516129032</v>
      </c>
      <c r="J46" s="18">
        <v>59.137931034482769</v>
      </c>
      <c r="K46" s="19">
        <v>18.867924528301881</v>
      </c>
      <c r="L46" s="18"/>
      <c r="M46" s="19"/>
      <c r="N46" s="18"/>
      <c r="O46" s="19"/>
      <c r="P46" s="18">
        <v>2</v>
      </c>
      <c r="Q46" s="19">
        <v>100</v>
      </c>
      <c r="R46" s="18"/>
      <c r="S46" s="19"/>
      <c r="T46" s="18"/>
      <c r="U46" s="19"/>
      <c r="V46" s="18">
        <v>213.96884761163997</v>
      </c>
      <c r="W46" s="19">
        <v>16.349722367751141</v>
      </c>
    </row>
    <row r="47" spans="1:23" ht="17.45" customHeight="1" x14ac:dyDescent="0.15">
      <c r="A47" s="29"/>
      <c r="B47" s="30"/>
      <c r="C47" s="21" t="s">
        <v>19</v>
      </c>
      <c r="D47" s="22">
        <v>210.12244897959175</v>
      </c>
      <c r="E47" s="23">
        <v>86.666666666666657</v>
      </c>
      <c r="F47" s="22">
        <v>366.31578947368433</v>
      </c>
      <c r="G47" s="23">
        <v>87.27272727272728</v>
      </c>
      <c r="H47" s="22">
        <v>230.00000000000009</v>
      </c>
      <c r="I47" s="23">
        <v>77.41935483870968</v>
      </c>
      <c r="J47" s="22">
        <v>254.29310344827601</v>
      </c>
      <c r="K47" s="23">
        <v>81.132075471698116</v>
      </c>
      <c r="L47" s="22">
        <v>28.999999999999996</v>
      </c>
      <c r="M47" s="23">
        <v>100</v>
      </c>
      <c r="N47" s="22">
        <v>5</v>
      </c>
      <c r="O47" s="23">
        <v>100</v>
      </c>
      <c r="P47" s="22"/>
      <c r="Q47" s="23"/>
      <c r="R47" s="22"/>
      <c r="S47" s="23"/>
      <c r="T47" s="22"/>
      <c r="U47" s="23"/>
      <c r="V47" s="22">
        <v>1094.7313419015522</v>
      </c>
      <c r="W47" s="23">
        <v>83.650277632248859</v>
      </c>
    </row>
    <row r="48" spans="1:23" ht="17.45" customHeight="1" x14ac:dyDescent="0.15">
      <c r="A48" s="29"/>
      <c r="B48" s="143" t="s">
        <v>44</v>
      </c>
      <c r="C48" s="26" t="s">
        <v>31</v>
      </c>
      <c r="D48" s="27"/>
      <c r="E48" s="28"/>
      <c r="F48" s="27"/>
      <c r="G48" s="28"/>
      <c r="H48" s="27">
        <v>45</v>
      </c>
      <c r="I48" s="28">
        <v>50</v>
      </c>
      <c r="J48" s="27"/>
      <c r="K48" s="28"/>
      <c r="L48" s="27">
        <v>7</v>
      </c>
      <c r="M48" s="28">
        <v>50</v>
      </c>
      <c r="N48" s="27">
        <v>4</v>
      </c>
      <c r="O48" s="28">
        <v>50</v>
      </c>
      <c r="P48" s="27"/>
      <c r="Q48" s="28"/>
      <c r="R48" s="27"/>
      <c r="S48" s="28"/>
      <c r="T48" s="27"/>
      <c r="U48" s="28"/>
      <c r="V48" s="27">
        <v>56</v>
      </c>
      <c r="W48" s="28">
        <v>13.20754716981132</v>
      </c>
    </row>
    <row r="49" spans="1:23" ht="17.45" customHeight="1" x14ac:dyDescent="0.15">
      <c r="A49" s="29"/>
      <c r="B49" s="144"/>
      <c r="C49" s="21" t="s">
        <v>19</v>
      </c>
      <c r="D49" s="22"/>
      <c r="E49" s="23"/>
      <c r="F49" s="22">
        <v>118.00000000000001</v>
      </c>
      <c r="G49" s="23">
        <v>100</v>
      </c>
      <c r="H49" s="22">
        <v>45</v>
      </c>
      <c r="I49" s="23">
        <v>50</v>
      </c>
      <c r="J49" s="22">
        <v>193.00000000000003</v>
      </c>
      <c r="K49" s="23">
        <v>100</v>
      </c>
      <c r="L49" s="22">
        <v>7</v>
      </c>
      <c r="M49" s="23">
        <v>50</v>
      </c>
      <c r="N49" s="22">
        <v>4</v>
      </c>
      <c r="O49" s="23">
        <v>50</v>
      </c>
      <c r="P49" s="22">
        <v>1</v>
      </c>
      <c r="Q49" s="23">
        <v>100</v>
      </c>
      <c r="R49" s="22"/>
      <c r="S49" s="23"/>
      <c r="T49" s="22"/>
      <c r="U49" s="23"/>
      <c r="V49" s="22">
        <v>368</v>
      </c>
      <c r="W49" s="23">
        <v>86.79245283018868</v>
      </c>
    </row>
    <row r="50" spans="1:23" ht="17.45" customHeight="1" x14ac:dyDescent="0.15">
      <c r="A50" s="29"/>
      <c r="B50" s="143" t="s">
        <v>45</v>
      </c>
      <c r="C50" s="17" t="s">
        <v>18</v>
      </c>
      <c r="D50" s="18">
        <v>89.833333333333329</v>
      </c>
      <c r="E50" s="19">
        <v>20</v>
      </c>
      <c r="F50" s="18">
        <v>232.32</v>
      </c>
      <c r="G50" s="19">
        <v>13.043478260869561</v>
      </c>
      <c r="H50" s="18">
        <v>513.68421052631584</v>
      </c>
      <c r="I50" s="19">
        <v>42.10526315789474</v>
      </c>
      <c r="J50" s="18">
        <v>840.84313725490165</v>
      </c>
      <c r="K50" s="19">
        <v>61.616161616161591</v>
      </c>
      <c r="L50" s="18">
        <v>130.68627450980378</v>
      </c>
      <c r="M50" s="19">
        <v>85.999999999999986</v>
      </c>
      <c r="N50" s="18">
        <v>58.333333333333357</v>
      </c>
      <c r="O50" s="19">
        <v>75.757575757575765</v>
      </c>
      <c r="P50" s="18">
        <v>8</v>
      </c>
      <c r="Q50" s="19">
        <v>57.142857142857146</v>
      </c>
      <c r="R50" s="18">
        <v>2</v>
      </c>
      <c r="S50" s="19">
        <v>66.666666666666671</v>
      </c>
      <c r="T50" s="18"/>
      <c r="U50" s="19"/>
      <c r="V50" s="18">
        <v>1875.7002889576877</v>
      </c>
      <c r="W50" s="19">
        <v>37.062623718476978</v>
      </c>
    </row>
    <row r="51" spans="1:23" ht="17.45" customHeight="1" x14ac:dyDescent="0.15">
      <c r="A51" s="29"/>
      <c r="B51" s="144"/>
      <c r="C51" s="21" t="s">
        <v>19</v>
      </c>
      <c r="D51" s="22">
        <v>359.33333333333331</v>
      </c>
      <c r="E51" s="23">
        <v>80</v>
      </c>
      <c r="F51" s="22">
        <v>1548.8000000000006</v>
      </c>
      <c r="G51" s="23">
        <v>86.956521739130437</v>
      </c>
      <c r="H51" s="22">
        <v>706.31578947368428</v>
      </c>
      <c r="I51" s="23">
        <v>57.89473684210526</v>
      </c>
      <c r="J51" s="22">
        <v>523.80392156862786</v>
      </c>
      <c r="K51" s="23">
        <v>38.383838383838409</v>
      </c>
      <c r="L51" s="22">
        <v>21.274509803921568</v>
      </c>
      <c r="M51" s="23">
        <v>14.000000000000012</v>
      </c>
      <c r="N51" s="22">
        <v>18.666666666666668</v>
      </c>
      <c r="O51" s="23">
        <v>24.242424242424235</v>
      </c>
      <c r="P51" s="22">
        <v>6</v>
      </c>
      <c r="Q51" s="23">
        <v>42.857142857142854</v>
      </c>
      <c r="R51" s="22">
        <v>1</v>
      </c>
      <c r="S51" s="23">
        <v>33.333333333333336</v>
      </c>
      <c r="T51" s="22"/>
      <c r="U51" s="23"/>
      <c r="V51" s="22">
        <v>3185.1942208462342</v>
      </c>
      <c r="W51" s="23">
        <v>62.937376281523022</v>
      </c>
    </row>
    <row r="52" spans="1:23" ht="17.45" customHeight="1" x14ac:dyDescent="0.15">
      <c r="A52" s="29"/>
      <c r="B52" s="143" t="s">
        <v>46</v>
      </c>
      <c r="C52" s="26" t="s">
        <v>31</v>
      </c>
      <c r="D52" s="27"/>
      <c r="E52" s="28"/>
      <c r="F52" s="27">
        <v>43.32</v>
      </c>
      <c r="G52" s="28">
        <v>12.5</v>
      </c>
      <c r="H52" s="27">
        <v>57.25</v>
      </c>
      <c r="I52" s="28">
        <v>13.333333333333334</v>
      </c>
      <c r="J52" s="27">
        <v>416.90140845070403</v>
      </c>
      <c r="K52" s="28">
        <v>57.142857142857132</v>
      </c>
      <c r="L52" s="27">
        <v>39.375</v>
      </c>
      <c r="M52" s="28">
        <v>62.5</v>
      </c>
      <c r="N52" s="27">
        <v>15.27777777777778</v>
      </c>
      <c r="O52" s="28">
        <v>61.111111111111114</v>
      </c>
      <c r="P52" s="27">
        <v>3</v>
      </c>
      <c r="Q52" s="28">
        <v>33.333333333333336</v>
      </c>
      <c r="R52" s="27">
        <v>0.33333333333333331</v>
      </c>
      <c r="S52" s="28">
        <v>33.333333333333336</v>
      </c>
      <c r="T52" s="27"/>
      <c r="U52" s="28"/>
      <c r="V52" s="27">
        <v>575.45751956181527</v>
      </c>
      <c r="W52" s="28">
        <v>30.913438961426742</v>
      </c>
    </row>
    <row r="53" spans="1:23" ht="17.45" customHeight="1" x14ac:dyDescent="0.15">
      <c r="A53" s="29"/>
      <c r="B53" s="144"/>
      <c r="C53" s="21" t="s">
        <v>19</v>
      </c>
      <c r="D53" s="22">
        <v>258</v>
      </c>
      <c r="E53" s="23">
        <v>100</v>
      </c>
      <c r="F53" s="22">
        <v>303.24</v>
      </c>
      <c r="G53" s="23">
        <v>87.5</v>
      </c>
      <c r="H53" s="22">
        <v>372.125</v>
      </c>
      <c r="I53" s="23">
        <v>86.666666666666671</v>
      </c>
      <c r="J53" s="22">
        <v>312.67605633802816</v>
      </c>
      <c r="K53" s="23">
        <v>42.857142857142868</v>
      </c>
      <c r="L53" s="22">
        <v>23.625</v>
      </c>
      <c r="M53" s="23">
        <v>37.5</v>
      </c>
      <c r="N53" s="22">
        <v>9.7222222222222232</v>
      </c>
      <c r="O53" s="23">
        <v>38.888888888888886</v>
      </c>
      <c r="P53" s="22">
        <v>6</v>
      </c>
      <c r="Q53" s="23">
        <v>66.666666666666671</v>
      </c>
      <c r="R53" s="22">
        <v>0.66666666666666663</v>
      </c>
      <c r="S53" s="23">
        <v>66.666666666666671</v>
      </c>
      <c r="T53" s="22"/>
      <c r="U53" s="23"/>
      <c r="V53" s="22">
        <v>1286.0549452269172</v>
      </c>
      <c r="W53" s="23">
        <v>69.086561038573265</v>
      </c>
    </row>
    <row r="54" spans="1:23" ht="17.45" customHeight="1" x14ac:dyDescent="0.15">
      <c r="A54" s="29"/>
      <c r="B54" s="143" t="s">
        <v>47</v>
      </c>
      <c r="C54" s="17" t="s">
        <v>18</v>
      </c>
      <c r="D54" s="18">
        <v>71.666666666666671</v>
      </c>
      <c r="E54" s="19">
        <v>16.666666666666668</v>
      </c>
      <c r="F54" s="18">
        <v>417.41176470588238</v>
      </c>
      <c r="G54" s="19">
        <v>17.021276595744677</v>
      </c>
      <c r="H54" s="18">
        <v>85.18518518518519</v>
      </c>
      <c r="I54" s="19">
        <v>7.4074074074074066</v>
      </c>
      <c r="J54" s="18">
        <v>801.5744680851069</v>
      </c>
      <c r="K54" s="19">
        <v>30.769230769230802</v>
      </c>
      <c r="L54" s="18">
        <v>55.760000000000012</v>
      </c>
      <c r="M54" s="19">
        <v>35.416666666666664</v>
      </c>
      <c r="N54" s="18">
        <v>19.96875</v>
      </c>
      <c r="O54" s="19">
        <v>28.125</v>
      </c>
      <c r="P54" s="18">
        <v>2</v>
      </c>
      <c r="Q54" s="19">
        <v>33.333333333333336</v>
      </c>
      <c r="R54" s="18">
        <v>2</v>
      </c>
      <c r="S54" s="19">
        <v>100</v>
      </c>
      <c r="T54" s="18">
        <v>3</v>
      </c>
      <c r="U54" s="19">
        <v>100</v>
      </c>
      <c r="V54" s="18">
        <v>1458.5668346428413</v>
      </c>
      <c r="W54" s="19">
        <v>21.209806714983394</v>
      </c>
    </row>
    <row r="55" spans="1:23" ht="17.45" customHeight="1" x14ac:dyDescent="0.15">
      <c r="A55" s="29"/>
      <c r="B55" s="144"/>
      <c r="C55" s="21" t="s">
        <v>19</v>
      </c>
      <c r="D55" s="22">
        <v>358.33333333333337</v>
      </c>
      <c r="E55" s="23">
        <v>83.333333333333329</v>
      </c>
      <c r="F55" s="22">
        <v>2034.8823529411773</v>
      </c>
      <c r="G55" s="23">
        <v>82.978723404255319</v>
      </c>
      <c r="H55" s="22">
        <v>1064.814814814815</v>
      </c>
      <c r="I55" s="23">
        <v>92.592592592592595</v>
      </c>
      <c r="J55" s="22">
        <v>1803.5425531914877</v>
      </c>
      <c r="K55" s="23">
        <v>69.230769230769198</v>
      </c>
      <c r="L55" s="22">
        <v>101.68000000000002</v>
      </c>
      <c r="M55" s="23">
        <v>64.583333333333329</v>
      </c>
      <c r="N55" s="22">
        <v>51.03125</v>
      </c>
      <c r="O55" s="23">
        <v>71.875</v>
      </c>
      <c r="P55" s="22">
        <v>4</v>
      </c>
      <c r="Q55" s="23">
        <v>66.666666666666671</v>
      </c>
      <c r="R55" s="22"/>
      <c r="S55" s="23"/>
      <c r="T55" s="22"/>
      <c r="U55" s="23"/>
      <c r="V55" s="22">
        <v>5418.2843042808136</v>
      </c>
      <c r="W55" s="23">
        <v>78.790193285016613</v>
      </c>
    </row>
    <row r="56" spans="1:23" ht="17.45" customHeight="1" x14ac:dyDescent="0.15">
      <c r="A56" s="29"/>
      <c r="B56" s="25" t="s">
        <v>48</v>
      </c>
      <c r="C56" s="26" t="s">
        <v>18</v>
      </c>
      <c r="D56" s="27">
        <v>275</v>
      </c>
      <c r="E56" s="28">
        <v>33.333333333333336</v>
      </c>
      <c r="F56" s="27">
        <v>127.25925925925925</v>
      </c>
      <c r="G56" s="28">
        <v>14.814814814814815</v>
      </c>
      <c r="H56" s="27">
        <v>49</v>
      </c>
      <c r="I56" s="28">
        <v>10.526315789473685</v>
      </c>
      <c r="J56" s="27">
        <v>196.97142857142856</v>
      </c>
      <c r="K56" s="28">
        <v>17.910447761194032</v>
      </c>
      <c r="L56" s="27">
        <v>13.621621621621621</v>
      </c>
      <c r="M56" s="28">
        <v>16.666666666666657</v>
      </c>
      <c r="N56" s="27">
        <v>7.615384615384615</v>
      </c>
      <c r="O56" s="28">
        <v>25</v>
      </c>
      <c r="P56" s="27">
        <v>3.5</v>
      </c>
      <c r="Q56" s="28">
        <v>60</v>
      </c>
      <c r="R56" s="27"/>
      <c r="S56" s="28"/>
      <c r="T56" s="27"/>
      <c r="U56" s="28"/>
      <c r="V56" s="27">
        <v>672.96769406769408</v>
      </c>
      <c r="W56" s="28">
        <v>19.985488151994701</v>
      </c>
    </row>
    <row r="57" spans="1:23" ht="17.45" customHeight="1" x14ac:dyDescent="0.15">
      <c r="A57" s="29"/>
      <c r="B57" s="30"/>
      <c r="C57" s="21" t="s">
        <v>22</v>
      </c>
      <c r="D57" s="36">
        <v>550</v>
      </c>
      <c r="E57" s="37">
        <v>66.666666666666671</v>
      </c>
      <c r="F57" s="22">
        <v>731.74074074074065</v>
      </c>
      <c r="G57" s="23">
        <v>85.18518518518519</v>
      </c>
      <c r="H57" s="22">
        <v>416.5</v>
      </c>
      <c r="I57" s="23">
        <v>89.473684210526315</v>
      </c>
      <c r="J57" s="22">
        <v>902.78571428571422</v>
      </c>
      <c r="K57" s="23">
        <v>82.089552238805965</v>
      </c>
      <c r="L57" s="22">
        <v>68.108108108108155</v>
      </c>
      <c r="M57" s="23">
        <v>83.333333333333343</v>
      </c>
      <c r="N57" s="22">
        <v>22.846153846153847</v>
      </c>
      <c r="O57" s="23">
        <v>75</v>
      </c>
      <c r="P57" s="22">
        <v>2.3333333333333335</v>
      </c>
      <c r="Q57" s="23">
        <v>40</v>
      </c>
      <c r="R57" s="22"/>
      <c r="S57" s="23"/>
      <c r="T57" s="22"/>
      <c r="U57" s="23"/>
      <c r="V57" s="22">
        <v>2694.3140503140503</v>
      </c>
      <c r="W57" s="23">
        <v>80.014511848005299</v>
      </c>
    </row>
    <row r="58" spans="1:23" ht="17.45" customHeight="1" x14ac:dyDescent="0.15">
      <c r="A58" s="29"/>
      <c r="B58" s="35" t="s">
        <v>49</v>
      </c>
      <c r="C58" s="17" t="s">
        <v>31</v>
      </c>
      <c r="D58" s="18">
        <v>548.21938775510205</v>
      </c>
      <c r="E58" s="19">
        <v>17.842549970298673</v>
      </c>
      <c r="F58" s="18">
        <v>1416.5416004062445</v>
      </c>
      <c r="G58" s="19">
        <v>17.648554889095152</v>
      </c>
      <c r="H58" s="18">
        <v>1078.6011905832959</v>
      </c>
      <c r="I58" s="19">
        <v>22.755078426425825</v>
      </c>
      <c r="J58" s="18">
        <v>2885.63330060827</v>
      </c>
      <c r="K58" s="19">
        <v>35.491657114005015</v>
      </c>
      <c r="L58" s="18">
        <v>294.04289613142538</v>
      </c>
      <c r="M58" s="19">
        <v>46.90947385995328</v>
      </c>
      <c r="N58" s="18">
        <v>127.26191239316242</v>
      </c>
      <c r="O58" s="19">
        <v>47.581388010098109</v>
      </c>
      <c r="P58" s="18">
        <v>18.5</v>
      </c>
      <c r="Q58" s="19">
        <v>48.898678414096921</v>
      </c>
      <c r="R58" s="18">
        <v>4.3333333333333339</v>
      </c>
      <c r="S58" s="19">
        <v>72.222222222222229</v>
      </c>
      <c r="T58" s="18">
        <v>3</v>
      </c>
      <c r="U58" s="19">
        <v>100</v>
      </c>
      <c r="V58" s="18">
        <v>6376.1336212108336</v>
      </c>
      <c r="W58" s="19">
        <v>25.596112525677437</v>
      </c>
    </row>
    <row r="59" spans="1:23" ht="17.45" customHeight="1" x14ac:dyDescent="0.15">
      <c r="A59" s="29"/>
      <c r="B59" s="32"/>
      <c r="C59" s="21" t="s">
        <v>22</v>
      </c>
      <c r="D59" s="22">
        <v>2524.3200680272107</v>
      </c>
      <c r="E59" s="23">
        <v>82.157450029701323</v>
      </c>
      <c r="F59" s="22">
        <v>6609.8470150237354</v>
      </c>
      <c r="G59" s="23">
        <v>82.351445110904848</v>
      </c>
      <c r="H59" s="22">
        <v>3661.4448350577304</v>
      </c>
      <c r="I59" s="23">
        <v>77.244921573574175</v>
      </c>
      <c r="J59" s="22">
        <v>5244.8219535353819</v>
      </c>
      <c r="K59" s="23">
        <v>64.508342885994978</v>
      </c>
      <c r="L59" s="22">
        <v>332.78761791202976</v>
      </c>
      <c r="M59" s="23">
        <v>53.09052614004672</v>
      </c>
      <c r="N59" s="22">
        <v>140.19962606837609</v>
      </c>
      <c r="O59" s="23">
        <v>52.418611989901891</v>
      </c>
      <c r="P59" s="22">
        <v>19.333333333333332</v>
      </c>
      <c r="Q59" s="23">
        <v>51.101321585903079</v>
      </c>
      <c r="R59" s="22">
        <v>1.6666666666666665</v>
      </c>
      <c r="S59" s="23">
        <v>27.777777777777775</v>
      </c>
      <c r="T59" s="22"/>
      <c r="U59" s="23"/>
      <c r="V59" s="22">
        <v>18534.421115624464</v>
      </c>
      <c r="W59" s="23">
        <v>74.403887474322559</v>
      </c>
    </row>
    <row r="60" spans="1:23" ht="17.45" customHeight="1" x14ac:dyDescent="0.15">
      <c r="A60" s="150" t="s">
        <v>27</v>
      </c>
      <c r="B60" s="151"/>
      <c r="C60" s="26" t="s">
        <v>18</v>
      </c>
      <c r="D60" s="27">
        <v>960.68524447902325</v>
      </c>
      <c r="E60" s="28">
        <v>16.265752417551742</v>
      </c>
      <c r="F60" s="27">
        <v>2193.8216915431776</v>
      </c>
      <c r="G60" s="28">
        <v>16.03920274701191</v>
      </c>
      <c r="H60" s="27">
        <v>2164.221765264781</v>
      </c>
      <c r="I60" s="28">
        <v>24.822265131736735</v>
      </c>
      <c r="J60" s="27">
        <v>4707.3405197656912</v>
      </c>
      <c r="K60" s="28">
        <v>35.538427832199687</v>
      </c>
      <c r="L60" s="27">
        <v>528.52662443583142</v>
      </c>
      <c r="M60" s="28">
        <v>46.802859567723111</v>
      </c>
      <c r="N60" s="27">
        <v>248.98280508072176</v>
      </c>
      <c r="O60" s="28">
        <v>49.811584909180588</v>
      </c>
      <c r="P60" s="27">
        <v>36.611111111111114</v>
      </c>
      <c r="Q60" s="28">
        <v>55.611814345991561</v>
      </c>
      <c r="R60" s="27">
        <v>11.333333333333334</v>
      </c>
      <c r="S60" s="28">
        <v>87.179487179487182</v>
      </c>
      <c r="T60" s="27">
        <v>10</v>
      </c>
      <c r="U60" s="28">
        <v>100</v>
      </c>
      <c r="V60" s="27">
        <v>10861.52309501367</v>
      </c>
      <c r="W60" s="28">
        <v>25.103684514137395</v>
      </c>
    </row>
    <row r="61" spans="1:23" ht="17.45" customHeight="1" x14ac:dyDescent="0.15">
      <c r="A61" s="38"/>
      <c r="B61" s="39"/>
      <c r="C61" s="21" t="s">
        <v>19</v>
      </c>
      <c r="D61" s="22">
        <v>4945.4986185089874</v>
      </c>
      <c r="E61" s="23">
        <v>83.734247582448262</v>
      </c>
      <c r="F61" s="22">
        <v>11484.050744802729</v>
      </c>
      <c r="G61" s="23">
        <v>83.960797252988087</v>
      </c>
      <c r="H61" s="22">
        <v>6554.6512053477809</v>
      </c>
      <c r="I61" s="23">
        <v>75.177734868263258</v>
      </c>
      <c r="J61" s="22">
        <v>8538.4354104249887</v>
      </c>
      <c r="K61" s="23">
        <v>64.461572167800313</v>
      </c>
      <c r="L61" s="22">
        <v>600.73476966992928</v>
      </c>
      <c r="M61" s="23">
        <v>53.197140432276889</v>
      </c>
      <c r="N61" s="22">
        <v>250.86638770180437</v>
      </c>
      <c r="O61" s="23">
        <v>50.188415090819412</v>
      </c>
      <c r="P61" s="22">
        <v>29.222222222222221</v>
      </c>
      <c r="Q61" s="23">
        <v>44.388185654008439</v>
      </c>
      <c r="R61" s="22">
        <v>1.6666666666666665</v>
      </c>
      <c r="S61" s="23">
        <v>12.820512820512819</v>
      </c>
      <c r="T61" s="22"/>
      <c r="U61" s="23"/>
      <c r="V61" s="22">
        <v>32405.126025345111</v>
      </c>
      <c r="W61" s="23">
        <v>74.896315485862601</v>
      </c>
    </row>
    <row r="62" spans="1:23" ht="17.45" customHeight="1" x14ac:dyDescent="0.15">
      <c r="A62" s="29" t="s">
        <v>50</v>
      </c>
      <c r="B62" s="30" t="s">
        <v>51</v>
      </c>
      <c r="C62" s="26" t="s">
        <v>31</v>
      </c>
      <c r="D62" s="27">
        <v>127.6</v>
      </c>
      <c r="E62" s="28">
        <v>8.0000000000000018</v>
      </c>
      <c r="F62" s="27">
        <v>930.25641025641028</v>
      </c>
      <c r="G62" s="28">
        <v>22.222222222222221</v>
      </c>
      <c r="H62" s="27">
        <v>416.4</v>
      </c>
      <c r="I62" s="28">
        <v>18.181818181818173</v>
      </c>
      <c r="J62" s="27">
        <v>2652.7471264367841</v>
      </c>
      <c r="K62" s="28">
        <v>47.674418604651159</v>
      </c>
      <c r="L62" s="27">
        <v>509.04464285714209</v>
      </c>
      <c r="M62" s="28">
        <v>65.137614678899041</v>
      </c>
      <c r="N62" s="27">
        <v>176.77215189873397</v>
      </c>
      <c r="O62" s="28">
        <v>72.151898734177195</v>
      </c>
      <c r="P62" s="27">
        <v>24.666666666666671</v>
      </c>
      <c r="Q62" s="28">
        <v>66.666666666666671</v>
      </c>
      <c r="R62" s="27">
        <v>10.833333333333332</v>
      </c>
      <c r="S62" s="28">
        <v>83.333333333333329</v>
      </c>
      <c r="T62" s="27">
        <v>19</v>
      </c>
      <c r="U62" s="28">
        <v>100</v>
      </c>
      <c r="V62" s="27">
        <v>4867.3203314490702</v>
      </c>
      <c r="W62" s="28">
        <v>33.041021172913119</v>
      </c>
    </row>
    <row r="63" spans="1:23" ht="17.45" customHeight="1" x14ac:dyDescent="0.15">
      <c r="A63" s="29"/>
      <c r="B63" s="30"/>
      <c r="C63" s="21" t="s">
        <v>19</v>
      </c>
      <c r="D63" s="22">
        <v>1467.3999999999994</v>
      </c>
      <c r="E63" s="23">
        <v>92</v>
      </c>
      <c r="F63" s="22">
        <v>3255.897435897436</v>
      </c>
      <c r="G63" s="23">
        <v>77.777777777777771</v>
      </c>
      <c r="H63" s="22">
        <v>1873.8000000000009</v>
      </c>
      <c r="I63" s="23">
        <v>81.818181818181827</v>
      </c>
      <c r="J63" s="22">
        <v>2911.5517241379339</v>
      </c>
      <c r="K63" s="23">
        <v>52.325581395348841</v>
      </c>
      <c r="L63" s="22">
        <v>272.44642857142861</v>
      </c>
      <c r="M63" s="23">
        <v>34.862385321100952</v>
      </c>
      <c r="N63" s="22">
        <v>68.22784810126582</v>
      </c>
      <c r="O63" s="23">
        <v>27.848101265822809</v>
      </c>
      <c r="P63" s="22">
        <v>12.333333333333334</v>
      </c>
      <c r="Q63" s="23">
        <v>33.333333333333329</v>
      </c>
      <c r="R63" s="22">
        <v>2.1666666666666665</v>
      </c>
      <c r="S63" s="23">
        <v>16.666666666666668</v>
      </c>
      <c r="T63" s="22"/>
      <c r="U63" s="23"/>
      <c r="V63" s="22">
        <v>9863.823436708064</v>
      </c>
      <c r="W63" s="23">
        <v>66.958978827086881</v>
      </c>
    </row>
    <row r="64" spans="1:23" ht="17.45" customHeight="1" x14ac:dyDescent="0.15">
      <c r="A64" s="29"/>
      <c r="B64" s="25" t="s">
        <v>52</v>
      </c>
      <c r="C64" s="17" t="s">
        <v>18</v>
      </c>
      <c r="D64" s="18">
        <v>91</v>
      </c>
      <c r="E64" s="19">
        <v>6.0606060606060606</v>
      </c>
      <c r="F64" s="18">
        <v>612.94444444444434</v>
      </c>
      <c r="G64" s="19">
        <v>22.000000000000011</v>
      </c>
      <c r="H64" s="18">
        <v>687.59459459459447</v>
      </c>
      <c r="I64" s="19">
        <v>36.111111111111107</v>
      </c>
      <c r="J64" s="18">
        <v>1556.8461538461515</v>
      </c>
      <c r="K64" s="19">
        <v>41.111111111111136</v>
      </c>
      <c r="L64" s="18">
        <v>197.75229357798165</v>
      </c>
      <c r="M64" s="19">
        <v>41.666666666666671</v>
      </c>
      <c r="N64" s="18">
        <v>105.17391304347815</v>
      </c>
      <c r="O64" s="19">
        <v>59.420289855072461</v>
      </c>
      <c r="P64" s="18">
        <v>27.999999999999996</v>
      </c>
      <c r="Q64" s="19">
        <v>66.666666666666657</v>
      </c>
      <c r="R64" s="18">
        <v>4</v>
      </c>
      <c r="S64" s="19">
        <v>50</v>
      </c>
      <c r="T64" s="18">
        <v>21</v>
      </c>
      <c r="U64" s="19">
        <v>100</v>
      </c>
      <c r="V64" s="18">
        <v>3304.3113995066501</v>
      </c>
      <c r="W64" s="19">
        <v>30.877814073994383</v>
      </c>
    </row>
    <row r="65" spans="1:23" ht="17.45" customHeight="1" x14ac:dyDescent="0.15">
      <c r="A65" s="29"/>
      <c r="B65" s="30"/>
      <c r="C65" s="21" t="s">
        <v>19</v>
      </c>
      <c r="D65" s="22">
        <v>1410.5</v>
      </c>
      <c r="E65" s="23">
        <v>93.939393939393938</v>
      </c>
      <c r="F65" s="22">
        <v>2173.1666666666652</v>
      </c>
      <c r="G65" s="23">
        <v>77.999999999999986</v>
      </c>
      <c r="H65" s="22">
        <v>1216.5135135135133</v>
      </c>
      <c r="I65" s="23">
        <v>63.888888888888893</v>
      </c>
      <c r="J65" s="22">
        <v>2230.0769230769174</v>
      </c>
      <c r="K65" s="23">
        <v>58.888888888888864</v>
      </c>
      <c r="L65" s="22">
        <v>276.85321100917429</v>
      </c>
      <c r="M65" s="23">
        <v>58.333333333333329</v>
      </c>
      <c r="N65" s="22">
        <v>71.826086956521678</v>
      </c>
      <c r="O65" s="23">
        <v>40.579710144927539</v>
      </c>
      <c r="P65" s="22">
        <v>14.000000000000002</v>
      </c>
      <c r="Q65" s="23">
        <v>33.333333333333336</v>
      </c>
      <c r="R65" s="22">
        <v>4</v>
      </c>
      <c r="S65" s="23">
        <v>50</v>
      </c>
      <c r="T65" s="22"/>
      <c r="U65" s="23"/>
      <c r="V65" s="22">
        <v>7396.9364012227925</v>
      </c>
      <c r="W65" s="23">
        <v>69.122185926005614</v>
      </c>
    </row>
    <row r="66" spans="1:23" ht="17.45" customHeight="1" x14ac:dyDescent="0.15">
      <c r="A66" s="29"/>
      <c r="B66" s="143" t="s">
        <v>53</v>
      </c>
      <c r="C66" s="26" t="s">
        <v>31</v>
      </c>
      <c r="D66" s="27"/>
      <c r="E66" s="28"/>
      <c r="F66" s="27">
        <v>50.666666666666664</v>
      </c>
      <c r="G66" s="28">
        <v>4.7619047619047628</v>
      </c>
      <c r="H66" s="27">
        <v>122</v>
      </c>
      <c r="I66" s="28">
        <v>30.76923076923077</v>
      </c>
      <c r="J66" s="27">
        <v>271.80681818181824</v>
      </c>
      <c r="K66" s="28">
        <v>19.767441860465119</v>
      </c>
      <c r="L66" s="27">
        <v>37.473684210526308</v>
      </c>
      <c r="M66" s="28">
        <v>21.052631578947359</v>
      </c>
      <c r="N66" s="27">
        <v>18.097560975609756</v>
      </c>
      <c r="O66" s="28">
        <v>17.500000000000007</v>
      </c>
      <c r="P66" s="27">
        <v>5.333333333333333</v>
      </c>
      <c r="Q66" s="28">
        <v>40</v>
      </c>
      <c r="R66" s="27">
        <v>2.1666666666666665</v>
      </c>
      <c r="S66" s="28">
        <v>16.666666666666668</v>
      </c>
      <c r="T66" s="27">
        <v>4.8000000000000007</v>
      </c>
      <c r="U66" s="28">
        <v>60</v>
      </c>
      <c r="V66" s="27">
        <v>512.34473003462097</v>
      </c>
      <c r="W66" s="28">
        <v>15.430812037234432</v>
      </c>
    </row>
    <row r="67" spans="1:23" ht="17.45" customHeight="1" x14ac:dyDescent="0.15">
      <c r="A67" s="29"/>
      <c r="B67" s="144"/>
      <c r="C67" s="21" t="s">
        <v>22</v>
      </c>
      <c r="D67" s="22">
        <v>169</v>
      </c>
      <c r="E67" s="23">
        <v>100</v>
      </c>
      <c r="F67" s="22">
        <v>1013.333333333333</v>
      </c>
      <c r="G67" s="23">
        <v>95.238095238095241</v>
      </c>
      <c r="H67" s="22">
        <v>274.5</v>
      </c>
      <c r="I67" s="23">
        <v>69.230769230769226</v>
      </c>
      <c r="J67" s="22">
        <v>1103.2159090909092</v>
      </c>
      <c r="K67" s="23">
        <v>80.232558139534888</v>
      </c>
      <c r="L67" s="22">
        <v>140.52631578947373</v>
      </c>
      <c r="M67" s="23">
        <v>78.947368421052644</v>
      </c>
      <c r="N67" s="22">
        <v>85.317073170731661</v>
      </c>
      <c r="O67" s="23">
        <v>82.499999999999986</v>
      </c>
      <c r="P67" s="22">
        <v>8</v>
      </c>
      <c r="Q67" s="23">
        <v>60</v>
      </c>
      <c r="R67" s="22">
        <v>10.833333333333332</v>
      </c>
      <c r="S67" s="23">
        <v>83.333333333333329</v>
      </c>
      <c r="T67" s="22">
        <v>3.2</v>
      </c>
      <c r="U67" s="23">
        <v>40</v>
      </c>
      <c r="V67" s="22">
        <v>2807.925964717781</v>
      </c>
      <c r="W67" s="23">
        <v>84.569187962765568</v>
      </c>
    </row>
    <row r="68" spans="1:23" ht="17.45" customHeight="1" x14ac:dyDescent="0.15">
      <c r="A68" s="29"/>
      <c r="B68" s="25" t="s">
        <v>54</v>
      </c>
      <c r="C68" s="17" t="s">
        <v>18</v>
      </c>
      <c r="D68" s="18"/>
      <c r="E68" s="19"/>
      <c r="F68" s="18">
        <v>71.80952380952381</v>
      </c>
      <c r="G68" s="19">
        <v>19.999999999999996</v>
      </c>
      <c r="H68" s="18">
        <v>41.8</v>
      </c>
      <c r="I68" s="19">
        <v>19.999999999999996</v>
      </c>
      <c r="J68" s="18">
        <v>94.344827586206875</v>
      </c>
      <c r="K68" s="19">
        <v>27.586206896551715</v>
      </c>
      <c r="L68" s="18">
        <v>19.692307692307693</v>
      </c>
      <c r="M68" s="19">
        <v>61.53846153846154</v>
      </c>
      <c r="N68" s="18">
        <v>6.75</v>
      </c>
      <c r="O68" s="19">
        <v>75</v>
      </c>
      <c r="P68" s="18"/>
      <c r="Q68" s="19"/>
      <c r="R68" s="18"/>
      <c r="S68" s="19"/>
      <c r="T68" s="18"/>
      <c r="U68" s="19"/>
      <c r="V68" s="18">
        <v>234.39665908803835</v>
      </c>
      <c r="W68" s="19">
        <v>21.262763891355529</v>
      </c>
    </row>
    <row r="69" spans="1:23" ht="17.45" customHeight="1" x14ac:dyDescent="0.15">
      <c r="A69" s="29"/>
      <c r="B69" s="30"/>
      <c r="C69" s="21" t="s">
        <v>19</v>
      </c>
      <c r="D69" s="36">
        <v>148.33333333333334</v>
      </c>
      <c r="E69" s="37">
        <v>100</v>
      </c>
      <c r="F69" s="22">
        <v>287.2380952380953</v>
      </c>
      <c r="G69" s="23">
        <v>80</v>
      </c>
      <c r="H69" s="22">
        <v>167.20000000000002</v>
      </c>
      <c r="I69" s="23">
        <v>80</v>
      </c>
      <c r="J69" s="22">
        <v>247.65517241379317</v>
      </c>
      <c r="K69" s="23">
        <v>72.413793103448285</v>
      </c>
      <c r="L69" s="22">
        <v>12.307692307692308</v>
      </c>
      <c r="M69" s="23">
        <v>38.46153846153846</v>
      </c>
      <c r="N69" s="22">
        <v>2.25</v>
      </c>
      <c r="O69" s="23">
        <v>25</v>
      </c>
      <c r="P69" s="22"/>
      <c r="Q69" s="23"/>
      <c r="R69" s="22">
        <v>3</v>
      </c>
      <c r="S69" s="23">
        <v>100</v>
      </c>
      <c r="T69" s="22"/>
      <c r="U69" s="23"/>
      <c r="V69" s="22">
        <v>867.98429329291412</v>
      </c>
      <c r="W69" s="23">
        <v>78.737236108644467</v>
      </c>
    </row>
    <row r="70" spans="1:23" ht="17.45" customHeight="1" x14ac:dyDescent="0.15">
      <c r="A70" s="29"/>
      <c r="B70" s="143" t="s">
        <v>55</v>
      </c>
      <c r="C70" s="26" t="s">
        <v>18</v>
      </c>
      <c r="D70" s="27">
        <v>9.7142857142857135</v>
      </c>
      <c r="E70" s="28">
        <v>7.6923076923076934</v>
      </c>
      <c r="F70" s="27">
        <v>58.72</v>
      </c>
      <c r="G70" s="28">
        <v>9.0909090909090882</v>
      </c>
      <c r="H70" s="27">
        <v>106.93333333333334</v>
      </c>
      <c r="I70" s="28">
        <v>26.666666666666661</v>
      </c>
      <c r="J70" s="27">
        <v>374.24242424242414</v>
      </c>
      <c r="K70" s="28">
        <v>29.687499999999975</v>
      </c>
      <c r="L70" s="27">
        <v>31.733333333333324</v>
      </c>
      <c r="M70" s="28">
        <v>33.333333333333336</v>
      </c>
      <c r="N70" s="27">
        <v>21.6</v>
      </c>
      <c r="O70" s="28">
        <v>45.454545454545453</v>
      </c>
      <c r="P70" s="27">
        <v>2.25</v>
      </c>
      <c r="Q70" s="28">
        <v>25</v>
      </c>
      <c r="R70" s="27">
        <v>1.5</v>
      </c>
      <c r="S70" s="28">
        <v>50</v>
      </c>
      <c r="T70" s="27"/>
      <c r="U70" s="28"/>
      <c r="V70" s="27">
        <v>606.69337662337659</v>
      </c>
      <c r="W70" s="28">
        <v>23.437741136043879</v>
      </c>
    </row>
    <row r="71" spans="1:23" ht="17.45" customHeight="1" x14ac:dyDescent="0.15">
      <c r="A71" s="29"/>
      <c r="B71" s="144"/>
      <c r="C71" s="21" t="s">
        <v>19</v>
      </c>
      <c r="D71" s="22">
        <v>116.57142857142854</v>
      </c>
      <c r="E71" s="23">
        <v>92.307692307692307</v>
      </c>
      <c r="F71" s="22">
        <v>587.20000000000016</v>
      </c>
      <c r="G71" s="23">
        <v>90.909090909090907</v>
      </c>
      <c r="H71" s="22">
        <v>294.06666666666678</v>
      </c>
      <c r="I71" s="23">
        <v>73.333333333333343</v>
      </c>
      <c r="J71" s="22">
        <v>886.36363636363717</v>
      </c>
      <c r="K71" s="23">
        <v>70.312500000000028</v>
      </c>
      <c r="L71" s="22">
        <v>63.466666666666647</v>
      </c>
      <c r="M71" s="23">
        <v>66.666666666666671</v>
      </c>
      <c r="N71" s="22">
        <v>25.92</v>
      </c>
      <c r="O71" s="23">
        <v>54.545454545454547</v>
      </c>
      <c r="P71" s="22">
        <v>6.75</v>
      </c>
      <c r="Q71" s="23">
        <v>75</v>
      </c>
      <c r="R71" s="22">
        <v>1.5</v>
      </c>
      <c r="S71" s="23">
        <v>50</v>
      </c>
      <c r="T71" s="22"/>
      <c r="U71" s="23"/>
      <c r="V71" s="22">
        <v>1981.8383982683995</v>
      </c>
      <c r="W71" s="23">
        <v>76.562258863956117</v>
      </c>
    </row>
    <row r="72" spans="1:23" ht="17.45" customHeight="1" x14ac:dyDescent="0.15">
      <c r="A72" s="29"/>
      <c r="B72" s="25" t="s">
        <v>56</v>
      </c>
      <c r="C72" s="17" t="s">
        <v>18</v>
      </c>
      <c r="D72" s="18">
        <v>2.4444444444444446</v>
      </c>
      <c r="E72" s="19">
        <v>12.500000000000004</v>
      </c>
      <c r="F72" s="18">
        <v>16.851851851851855</v>
      </c>
      <c r="G72" s="19">
        <v>29.166666666666671</v>
      </c>
      <c r="H72" s="18">
        <v>10.105263157894736</v>
      </c>
      <c r="I72" s="19">
        <v>21.052631578947366</v>
      </c>
      <c r="J72" s="18">
        <v>47.843137254901947</v>
      </c>
      <c r="K72" s="19">
        <v>40</v>
      </c>
      <c r="L72" s="18">
        <v>14</v>
      </c>
      <c r="M72" s="19">
        <v>100</v>
      </c>
      <c r="N72" s="18">
        <v>6</v>
      </c>
      <c r="O72" s="19">
        <v>100</v>
      </c>
      <c r="P72" s="18">
        <v>4</v>
      </c>
      <c r="Q72" s="19">
        <v>100</v>
      </c>
      <c r="R72" s="18"/>
      <c r="S72" s="19"/>
      <c r="T72" s="18"/>
      <c r="U72" s="19"/>
      <c r="V72" s="18">
        <v>101.24469670909298</v>
      </c>
      <c r="W72" s="19">
        <v>37.6456658804589</v>
      </c>
    </row>
    <row r="73" spans="1:23" ht="17.45" customHeight="1" x14ac:dyDescent="0.15">
      <c r="A73" s="29"/>
      <c r="B73" s="32"/>
      <c r="C73" s="21" t="s">
        <v>19</v>
      </c>
      <c r="D73" s="22">
        <v>17.111111111111107</v>
      </c>
      <c r="E73" s="23">
        <v>87.5</v>
      </c>
      <c r="F73" s="22">
        <v>40.925925925925924</v>
      </c>
      <c r="G73" s="23">
        <v>70.833333333333329</v>
      </c>
      <c r="H73" s="22">
        <v>37.894736842105267</v>
      </c>
      <c r="I73" s="23">
        <v>78.94736842105263</v>
      </c>
      <c r="J73" s="22">
        <v>71.764705882352914</v>
      </c>
      <c r="K73" s="23">
        <v>60</v>
      </c>
      <c r="L73" s="22"/>
      <c r="M73" s="23"/>
      <c r="N73" s="22"/>
      <c r="O73" s="23"/>
      <c r="P73" s="22"/>
      <c r="Q73" s="23"/>
      <c r="R73" s="22"/>
      <c r="S73" s="23"/>
      <c r="T73" s="22"/>
      <c r="U73" s="23"/>
      <c r="V73" s="22">
        <v>167.6964797614952</v>
      </c>
      <c r="W73" s="23">
        <v>62.3543341195411</v>
      </c>
    </row>
    <row r="74" spans="1:23" ht="17.45" customHeight="1" x14ac:dyDescent="0.15">
      <c r="A74" s="29"/>
      <c r="B74" s="162" t="s">
        <v>57</v>
      </c>
      <c r="C74" s="26" t="s">
        <v>18</v>
      </c>
      <c r="D74" s="27"/>
      <c r="E74" s="28"/>
      <c r="F74" s="27">
        <v>36.142857142857146</v>
      </c>
      <c r="G74" s="28">
        <v>20</v>
      </c>
      <c r="H74" s="27">
        <v>62.5</v>
      </c>
      <c r="I74" s="28">
        <v>50</v>
      </c>
      <c r="J74" s="27">
        <v>63.235294117647058</v>
      </c>
      <c r="K74" s="28">
        <v>31.250000000000004</v>
      </c>
      <c r="L74" s="27">
        <v>9.6000000000000014</v>
      </c>
      <c r="M74" s="28">
        <v>60</v>
      </c>
      <c r="N74" s="27">
        <v>7</v>
      </c>
      <c r="O74" s="28">
        <v>100</v>
      </c>
      <c r="P74" s="27"/>
      <c r="Q74" s="28"/>
      <c r="R74" s="27"/>
      <c r="S74" s="28"/>
      <c r="T74" s="27"/>
      <c r="U74" s="28"/>
      <c r="V74" s="27">
        <v>178.47815126050418</v>
      </c>
      <c r="W74" s="28">
        <v>33.607449720714591</v>
      </c>
    </row>
    <row r="75" spans="1:23" ht="17.45" customHeight="1" x14ac:dyDescent="0.15">
      <c r="A75" s="29"/>
      <c r="B75" s="149"/>
      <c r="C75" s="21" t="s">
        <v>19</v>
      </c>
      <c r="D75" s="22"/>
      <c r="E75" s="23"/>
      <c r="F75" s="22">
        <v>144.57142857142858</v>
      </c>
      <c r="G75" s="23">
        <v>80</v>
      </c>
      <c r="H75" s="22">
        <v>62.5</v>
      </c>
      <c r="I75" s="23">
        <v>50</v>
      </c>
      <c r="J75" s="22">
        <v>139.11764705882351</v>
      </c>
      <c r="K75" s="23">
        <v>68.75</v>
      </c>
      <c r="L75" s="22">
        <v>6.4</v>
      </c>
      <c r="M75" s="23">
        <v>40</v>
      </c>
      <c r="N75" s="22"/>
      <c r="O75" s="23"/>
      <c r="P75" s="22"/>
      <c r="Q75" s="23"/>
      <c r="R75" s="22"/>
      <c r="S75" s="23"/>
      <c r="T75" s="22"/>
      <c r="U75" s="23"/>
      <c r="V75" s="22">
        <v>352.58907563025207</v>
      </c>
      <c r="W75" s="23">
        <v>66.392550279285416</v>
      </c>
    </row>
    <row r="76" spans="1:23" ht="17.45" customHeight="1" x14ac:dyDescent="0.15">
      <c r="A76" s="150" t="s">
        <v>27</v>
      </c>
      <c r="B76" s="151"/>
      <c r="C76" s="17" t="s">
        <v>18</v>
      </c>
      <c r="D76" s="18">
        <v>230.75873015873017</v>
      </c>
      <c r="E76" s="19">
        <v>6.4825793333169841</v>
      </c>
      <c r="F76" s="18">
        <v>1777.3917541717542</v>
      </c>
      <c r="G76" s="19">
        <v>19.153496716354859</v>
      </c>
      <c r="H76" s="18">
        <v>1447.3331910858226</v>
      </c>
      <c r="I76" s="19">
        <v>26.933101479787815</v>
      </c>
      <c r="J76" s="18">
        <v>5061.0657816659332</v>
      </c>
      <c r="K76" s="19">
        <v>40.00585876874247</v>
      </c>
      <c r="L76" s="18">
        <v>819.29626167129118</v>
      </c>
      <c r="M76" s="19">
        <v>51.486082105614621</v>
      </c>
      <c r="N76" s="18">
        <v>341.39362591782191</v>
      </c>
      <c r="O76" s="19">
        <v>57.383384043136147</v>
      </c>
      <c r="P76" s="18">
        <v>64.25</v>
      </c>
      <c r="Q76" s="19">
        <v>60.996835443037973</v>
      </c>
      <c r="R76" s="18">
        <v>18.5</v>
      </c>
      <c r="S76" s="19">
        <v>46.25</v>
      </c>
      <c r="T76" s="18">
        <v>44.8</v>
      </c>
      <c r="U76" s="19">
        <v>93.333333333333329</v>
      </c>
      <c r="V76" s="18">
        <v>9804.7893446713533</v>
      </c>
      <c r="W76" s="19">
        <v>29.493779982697191</v>
      </c>
    </row>
    <row r="77" spans="1:23" ht="17.45" customHeight="1" thickBot="1" x14ac:dyDescent="0.2">
      <c r="A77" s="40"/>
      <c r="B77" s="41"/>
      <c r="C77" s="42" t="s">
        <v>19</v>
      </c>
      <c r="D77" s="43">
        <v>3328.9158730158729</v>
      </c>
      <c r="E77" s="44">
        <v>93.517420666683023</v>
      </c>
      <c r="F77" s="43">
        <v>7502.3328856328844</v>
      </c>
      <c r="G77" s="44">
        <v>80.846503283645134</v>
      </c>
      <c r="H77" s="43">
        <v>3926.4749170222863</v>
      </c>
      <c r="I77" s="44">
        <v>73.066898520212192</v>
      </c>
      <c r="J77" s="43">
        <v>7589.7457180243673</v>
      </c>
      <c r="K77" s="44">
        <v>59.99414123125753</v>
      </c>
      <c r="L77" s="43">
        <v>772.00031434443554</v>
      </c>
      <c r="M77" s="44">
        <v>48.513917894385379</v>
      </c>
      <c r="N77" s="43">
        <v>253.54100822851916</v>
      </c>
      <c r="O77" s="44">
        <v>42.616615956863853</v>
      </c>
      <c r="P77" s="43">
        <v>41.083333333333336</v>
      </c>
      <c r="Q77" s="44">
        <v>39.003164556962027</v>
      </c>
      <c r="R77" s="43">
        <v>21.5</v>
      </c>
      <c r="S77" s="44">
        <v>53.75</v>
      </c>
      <c r="T77" s="43">
        <v>3.2</v>
      </c>
      <c r="U77" s="44">
        <v>6.6666666666666679</v>
      </c>
      <c r="V77" s="43">
        <v>23438.7940496017</v>
      </c>
      <c r="W77" s="44">
        <v>70.506220017302809</v>
      </c>
    </row>
    <row r="78" spans="1:23" ht="17.45" customHeight="1" thickTop="1" x14ac:dyDescent="0.15">
      <c r="A78" s="152" t="s">
        <v>58</v>
      </c>
      <c r="B78" s="159"/>
      <c r="C78" s="26" t="s">
        <v>18</v>
      </c>
      <c r="D78" s="27">
        <v>2738.8920265858055</v>
      </c>
      <c r="E78" s="28">
        <v>15.618703033870787</v>
      </c>
      <c r="F78" s="27">
        <v>6412.3140204275769</v>
      </c>
      <c r="G78" s="28">
        <v>17.295737405705701</v>
      </c>
      <c r="H78" s="27">
        <v>8166.0208711375708</v>
      </c>
      <c r="I78" s="28">
        <v>30.976404793671151</v>
      </c>
      <c r="J78" s="27">
        <v>22652.269937392328</v>
      </c>
      <c r="K78" s="28">
        <v>42.436482188105259</v>
      </c>
      <c r="L78" s="27">
        <v>6068.8003338174976</v>
      </c>
      <c r="M78" s="28">
        <v>59.288981439542191</v>
      </c>
      <c r="N78" s="27">
        <v>2670.694965348594</v>
      </c>
      <c r="O78" s="28">
        <v>72.382254819050843</v>
      </c>
      <c r="P78" s="27">
        <v>447.84545893719815</v>
      </c>
      <c r="Q78" s="28">
        <v>77.834179229164306</v>
      </c>
      <c r="R78" s="27">
        <v>86.514809751651853</v>
      </c>
      <c r="S78" s="28">
        <v>68.170695363049461</v>
      </c>
      <c r="T78" s="27">
        <v>151.29910873440284</v>
      </c>
      <c r="U78" s="28">
        <v>93.394511564446205</v>
      </c>
      <c r="V78" s="27">
        <v>49394.65153213263</v>
      </c>
      <c r="W78" s="28">
        <v>33.119257745344072</v>
      </c>
    </row>
    <row r="79" spans="1:23" ht="17.45" customHeight="1" x14ac:dyDescent="0.15">
      <c r="A79" s="160"/>
      <c r="B79" s="161"/>
      <c r="C79" s="21" t="s">
        <v>19</v>
      </c>
      <c r="D79" s="22">
        <v>14797.084044194415</v>
      </c>
      <c r="E79" s="23">
        <v>84.381296966129213</v>
      </c>
      <c r="F79" s="22">
        <v>30662.219837332166</v>
      </c>
      <c r="G79" s="23">
        <v>82.704262594294292</v>
      </c>
      <c r="H79" s="22">
        <v>18196.047049688368</v>
      </c>
      <c r="I79" s="23">
        <v>69.023595206328849</v>
      </c>
      <c r="J79" s="22">
        <v>30726.965968598131</v>
      </c>
      <c r="K79" s="23">
        <v>57.563517811894741</v>
      </c>
      <c r="L79" s="22">
        <v>4167.1662597491986</v>
      </c>
      <c r="M79" s="23">
        <v>40.711018560457809</v>
      </c>
      <c r="N79" s="22">
        <v>1019.0145802093501</v>
      </c>
      <c r="O79" s="23">
        <v>27.617745180949157</v>
      </c>
      <c r="P79" s="22">
        <v>127.53859903381642</v>
      </c>
      <c r="Q79" s="23">
        <v>22.16582077083569</v>
      </c>
      <c r="R79" s="22">
        <v>40.394281157439053</v>
      </c>
      <c r="S79" s="23">
        <v>31.829304636950543</v>
      </c>
      <c r="T79" s="22">
        <v>10.700891265597146</v>
      </c>
      <c r="U79" s="23">
        <v>6.6054884355537951</v>
      </c>
      <c r="V79" s="22">
        <v>99747.131511228479</v>
      </c>
      <c r="W79" s="23">
        <v>66.880742254655928</v>
      </c>
    </row>
    <row r="80" spans="1:23" ht="17.45" customHeight="1" x14ac:dyDescent="0.15">
      <c r="A80" s="45"/>
      <c r="B80" s="46"/>
      <c r="C80" s="47"/>
      <c r="D80" s="48"/>
      <c r="E80" s="49"/>
      <c r="F80" s="48"/>
      <c r="G80" s="49"/>
      <c r="H80" s="48"/>
      <c r="I80" s="49"/>
      <c r="J80" s="48"/>
      <c r="K80" s="49"/>
      <c r="L80" s="48"/>
      <c r="M80" s="49"/>
      <c r="N80" s="48"/>
      <c r="O80" s="50" t="s">
        <v>59</v>
      </c>
      <c r="P80" s="51" t="s">
        <v>60</v>
      </c>
      <c r="Q80" s="3"/>
      <c r="R80" s="48"/>
      <c r="S80" s="49"/>
      <c r="T80" s="48"/>
      <c r="U80" s="49"/>
      <c r="V80" s="48"/>
      <c r="W80" s="49"/>
    </row>
    <row r="81" spans="1:23" ht="17.45" customHeight="1" x14ac:dyDescent="0.15">
      <c r="A81" s="52"/>
      <c r="B81" s="2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"/>
      <c r="P81" s="4" t="s">
        <v>61</v>
      </c>
      <c r="Q81" s="3"/>
      <c r="R81" s="53"/>
      <c r="S81" s="53"/>
      <c r="T81" s="53"/>
      <c r="U81" s="53"/>
      <c r="V81" s="53"/>
      <c r="W81" s="53"/>
    </row>
  </sheetData>
  <mergeCells count="30">
    <mergeCell ref="A76:B76"/>
    <mergeCell ref="A78:B79"/>
    <mergeCell ref="B52:B53"/>
    <mergeCell ref="B54:B55"/>
    <mergeCell ref="A60:B60"/>
    <mergeCell ref="B66:B67"/>
    <mergeCell ref="B70:B71"/>
    <mergeCell ref="B74:B75"/>
    <mergeCell ref="B50:B51"/>
    <mergeCell ref="T5:U5"/>
    <mergeCell ref="A6:A7"/>
    <mergeCell ref="B6:B7"/>
    <mergeCell ref="B12:B13"/>
    <mergeCell ref="B16:B17"/>
    <mergeCell ref="A18:B18"/>
    <mergeCell ref="D4:E5"/>
    <mergeCell ref="F4:U4"/>
    <mergeCell ref="A24:B24"/>
    <mergeCell ref="B28:B29"/>
    <mergeCell ref="B30:B31"/>
    <mergeCell ref="B44:B45"/>
    <mergeCell ref="B48:B49"/>
    <mergeCell ref="V4:W5"/>
    <mergeCell ref="F5:G5"/>
    <mergeCell ref="H5:I5"/>
    <mergeCell ref="J5:K5"/>
    <mergeCell ref="L5:M5"/>
    <mergeCell ref="N5:O5"/>
    <mergeCell ref="P5:Q5"/>
    <mergeCell ref="R5:S5"/>
  </mergeCells>
  <phoneticPr fontId="3"/>
  <pageMargins left="0.59055118110236227" right="0.59055118110236227" top="0.98425196850393704" bottom="0.98425196850393704" header="0.51181102362204722" footer="0.51181102362204722"/>
  <pageSetup paperSize="9" scale="55" orientation="portrait" horizontalDpi="1200" verticalDpi="1200" r:id="rId1"/>
  <headerFooter alignWithMargins="0"/>
  <rowBreaks count="1" manualBreakCount="1">
    <brk id="2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8">
    <pageSetUpPr fitToPage="1"/>
  </sheetPr>
  <dimension ref="A1:V51"/>
  <sheetViews>
    <sheetView view="pageBreakPreview" zoomScale="60" zoomScaleNormal="85" workbookViewId="0"/>
  </sheetViews>
  <sheetFormatPr defaultColWidth="8.875" defaultRowHeight="13.5" x14ac:dyDescent="0.15"/>
  <cols>
    <col min="1" max="1" width="12.375" style="62" customWidth="1"/>
    <col min="2" max="2" width="8.625" style="62" customWidth="1"/>
    <col min="3" max="3" width="7.625" style="60" customWidth="1"/>
    <col min="4" max="5" width="7.625" style="61" customWidth="1"/>
    <col min="6" max="6" width="7.625" style="60" customWidth="1"/>
    <col min="7" max="8" width="7.625" style="61" customWidth="1"/>
    <col min="9" max="9" width="7.625" style="60" customWidth="1"/>
    <col min="10" max="11" width="7.625" style="61" customWidth="1"/>
    <col min="12" max="12" width="7.625" style="60" customWidth="1"/>
    <col min="13" max="13" width="7.625" style="61" customWidth="1"/>
    <col min="14" max="22" width="7.625" style="62" customWidth="1"/>
    <col min="23" max="16384" width="8.875" style="62"/>
  </cols>
  <sheetData>
    <row r="1" spans="1:22" ht="17.25" customHeight="1" x14ac:dyDescent="0.15">
      <c r="A1" s="58" t="s">
        <v>62</v>
      </c>
      <c r="B1" s="59"/>
    </row>
    <row r="2" spans="1:22" x14ac:dyDescent="0.15">
      <c r="A2" s="63"/>
    </row>
    <row r="3" spans="1:22" ht="24" customHeight="1" x14ac:dyDescent="0.15">
      <c r="A3" s="62" t="s">
        <v>63</v>
      </c>
      <c r="C3" s="62"/>
      <c r="D3" s="62"/>
      <c r="E3" s="62"/>
      <c r="F3" s="61"/>
      <c r="I3" s="61"/>
      <c r="L3" s="62"/>
      <c r="N3" s="61"/>
      <c r="O3" s="61"/>
      <c r="P3" s="61"/>
      <c r="Q3" s="61"/>
      <c r="R3" s="61"/>
      <c r="S3" s="64" t="s">
        <v>1</v>
      </c>
    </row>
    <row r="4" spans="1:22" ht="24" customHeight="1" x14ac:dyDescent="0.15">
      <c r="A4" s="65"/>
      <c r="B4" s="66" t="s">
        <v>64</v>
      </c>
      <c r="C4" s="163" t="s">
        <v>65</v>
      </c>
      <c r="D4" s="164"/>
      <c r="E4" s="67"/>
      <c r="F4" s="163" t="s">
        <v>66</v>
      </c>
      <c r="G4" s="164"/>
      <c r="H4" s="67"/>
      <c r="I4" s="163" t="s">
        <v>67</v>
      </c>
      <c r="J4" s="164"/>
      <c r="K4" s="67"/>
      <c r="L4" s="163" t="s">
        <v>68</v>
      </c>
      <c r="M4" s="164"/>
      <c r="N4" s="67"/>
      <c r="O4" s="163" t="s">
        <v>69</v>
      </c>
      <c r="P4" s="164"/>
      <c r="Q4" s="67"/>
      <c r="R4" s="163" t="s">
        <v>70</v>
      </c>
      <c r="S4" s="164"/>
      <c r="T4" s="68"/>
      <c r="U4" s="69"/>
      <c r="V4" s="69"/>
    </row>
    <row r="5" spans="1:22" ht="24" customHeight="1" x14ac:dyDescent="0.15">
      <c r="A5" s="68"/>
      <c r="B5" s="70"/>
      <c r="C5" s="165"/>
      <c r="D5" s="166"/>
      <c r="E5" s="71"/>
      <c r="F5" s="165"/>
      <c r="G5" s="166"/>
      <c r="H5" s="71"/>
      <c r="I5" s="165"/>
      <c r="J5" s="166"/>
      <c r="K5" s="71"/>
      <c r="L5" s="165"/>
      <c r="M5" s="166"/>
      <c r="N5" s="71"/>
      <c r="O5" s="165"/>
      <c r="P5" s="166"/>
      <c r="Q5" s="71"/>
      <c r="R5" s="165"/>
      <c r="S5" s="166"/>
      <c r="T5" s="68"/>
      <c r="U5" s="69"/>
      <c r="V5" s="69"/>
    </row>
    <row r="6" spans="1:22" s="79" customFormat="1" ht="24" customHeight="1" x14ac:dyDescent="0.15">
      <c r="A6" s="72" t="s">
        <v>71</v>
      </c>
      <c r="B6" s="73"/>
      <c r="C6" s="74"/>
      <c r="D6" s="75"/>
      <c r="E6" s="76" t="s">
        <v>72</v>
      </c>
      <c r="F6" s="74"/>
      <c r="G6" s="75"/>
      <c r="H6" s="76" t="s">
        <v>72</v>
      </c>
      <c r="I6" s="74"/>
      <c r="J6" s="75"/>
      <c r="K6" s="76" t="s">
        <v>72</v>
      </c>
      <c r="L6" s="74"/>
      <c r="M6" s="75"/>
      <c r="N6" s="76" t="s">
        <v>72</v>
      </c>
      <c r="O6" s="74"/>
      <c r="P6" s="75"/>
      <c r="Q6" s="76" t="s">
        <v>72</v>
      </c>
      <c r="R6" s="74"/>
      <c r="S6" s="75"/>
      <c r="T6" s="77"/>
      <c r="U6" s="78"/>
      <c r="V6" s="78"/>
    </row>
    <row r="7" spans="1:22" s="69" customFormat="1" ht="20.100000000000001" customHeight="1" x14ac:dyDescent="0.15">
      <c r="A7" s="167" t="s">
        <v>73</v>
      </c>
      <c r="B7" s="80" t="s">
        <v>74</v>
      </c>
      <c r="C7" s="113">
        <f>IF('7-1-1'!V6&lt;&gt;"",'7-1-1'!V6,"")</f>
        <v>2364.0502084455743</v>
      </c>
      <c r="D7" s="114">
        <f>IF('7-1-1'!W6&lt;&gt;"",'7-1-1'!W6,"")</f>
        <v>66.15954572025619</v>
      </c>
      <c r="E7" s="115">
        <f t="shared" ref="E7:E20" si="0">IF(AND(ISNUMBER(D7),ISNUMBER(G7)),D7-G7,"")</f>
        <v>-3.7140794952204743</v>
      </c>
      <c r="F7" s="113">
        <v>2845.3413633884929</v>
      </c>
      <c r="G7" s="114">
        <v>69.873625215476665</v>
      </c>
      <c r="H7" s="115">
        <f t="shared" ref="H7:H20" si="1">IF(AND(ISNUMBER(G7),ISNUMBER(J7)),G7-J7,"")</f>
        <v>7.8736252154766646</v>
      </c>
      <c r="I7" s="113">
        <v>2655.98</v>
      </c>
      <c r="J7" s="114">
        <v>62</v>
      </c>
      <c r="K7" s="115">
        <f>J7-M7</f>
        <v>-2.5</v>
      </c>
      <c r="L7" s="113">
        <v>3164</v>
      </c>
      <c r="M7" s="114">
        <v>64.5</v>
      </c>
      <c r="N7" s="115">
        <f>M7-P7</f>
        <v>-3.5999999999999943</v>
      </c>
      <c r="O7" s="113">
        <v>3909</v>
      </c>
      <c r="P7" s="114">
        <v>68.099999999999994</v>
      </c>
      <c r="Q7" s="115">
        <f>P7-S7</f>
        <v>5.3183274912368503</v>
      </c>
      <c r="R7" s="113">
        <v>5015.1171875</v>
      </c>
      <c r="S7" s="114">
        <f>IF(ROUND((R7+R8),0)=0,"",ROUND(R7,0)/ROUND((R7+R8),0)*100)</f>
        <v>62.781672508763144</v>
      </c>
      <c r="T7" s="68"/>
    </row>
    <row r="8" spans="1:22" s="69" customFormat="1" ht="20.100000000000001" customHeight="1" x14ac:dyDescent="0.15">
      <c r="A8" s="168"/>
      <c r="B8" s="81" t="s">
        <v>75</v>
      </c>
      <c r="C8" s="116">
        <f>IF('7-1-1'!V7&lt;&gt;"",'7-1-1'!V7,"")</f>
        <v>1209.206201810835</v>
      </c>
      <c r="D8" s="117">
        <f>IF('7-1-1'!W7&lt;&gt;"",'7-1-1'!W7,"")</f>
        <v>33.84045427974381</v>
      </c>
      <c r="E8" s="118">
        <f t="shared" si="0"/>
        <v>3.7140794952204743</v>
      </c>
      <c r="F8" s="116">
        <v>1226.7836403078429</v>
      </c>
      <c r="G8" s="117">
        <v>30.126374784523335</v>
      </c>
      <c r="H8" s="118">
        <f t="shared" si="1"/>
        <v>-7.8736252154766646</v>
      </c>
      <c r="I8" s="116">
        <v>1625.02</v>
      </c>
      <c r="J8" s="117">
        <v>38</v>
      </c>
      <c r="K8" s="118">
        <f t="shared" ref="K8:K20" si="2">J8-M8</f>
        <v>2.5</v>
      </c>
      <c r="L8" s="116">
        <v>1742</v>
      </c>
      <c r="M8" s="117">
        <v>35.5</v>
      </c>
      <c r="N8" s="118">
        <f t="shared" ref="N8:N20" si="3">M8-P8</f>
        <v>3.6000000000000014</v>
      </c>
      <c r="O8" s="116">
        <v>1828</v>
      </c>
      <c r="P8" s="117">
        <v>31.9</v>
      </c>
      <c r="Q8" s="118">
        <f t="shared" ref="Q8:Q20" si="4">P8-S8</f>
        <v>-5.3183274912368574</v>
      </c>
      <c r="R8" s="116">
        <v>2972.883056640625</v>
      </c>
      <c r="S8" s="117">
        <f>IF(ROUND((R7+R8),0)=0,"",ROUND(R8,0)/ROUND((R7+R8),0)*100)</f>
        <v>37.218327491236856</v>
      </c>
      <c r="T8" s="68"/>
    </row>
    <row r="9" spans="1:22" s="69" customFormat="1" ht="20.100000000000001" customHeight="1" x14ac:dyDescent="0.15">
      <c r="A9" s="167" t="s">
        <v>76</v>
      </c>
      <c r="B9" s="80" t="s">
        <v>74</v>
      </c>
      <c r="C9" s="113">
        <f>IF('7-1-1'!V18&lt;&gt;"",'7-1-1'!V18,"")</f>
        <v>13358.551805744775</v>
      </c>
      <c r="D9" s="114">
        <f>IF('7-1-1'!W18&lt;&gt;"",'7-1-1'!W18,"")</f>
        <v>42.190706231655831</v>
      </c>
      <c r="E9" s="115">
        <f t="shared" si="0"/>
        <v>-6.4388708563721693</v>
      </c>
      <c r="F9" s="113">
        <v>17494.397596388812</v>
      </c>
      <c r="G9" s="114">
        <v>48.629577088028</v>
      </c>
      <c r="H9" s="115">
        <f t="shared" si="1"/>
        <v>3.0295770880279989</v>
      </c>
      <c r="I9" s="113">
        <v>17174.240000000002</v>
      </c>
      <c r="J9" s="114">
        <v>45.6</v>
      </c>
      <c r="K9" s="115">
        <f t="shared" si="2"/>
        <v>-4.1999999999999957</v>
      </c>
      <c r="L9" s="113">
        <v>21750</v>
      </c>
      <c r="M9" s="114">
        <v>49.8</v>
      </c>
      <c r="N9" s="115">
        <f t="shared" si="3"/>
        <v>-1.4000000000000057</v>
      </c>
      <c r="O9" s="113">
        <v>27686</v>
      </c>
      <c r="P9" s="114">
        <v>51.2</v>
      </c>
      <c r="Q9" s="115">
        <f t="shared" si="4"/>
        <v>2.1181722517822479</v>
      </c>
      <c r="R9" s="113">
        <v>33115.5234375</v>
      </c>
      <c r="S9" s="114">
        <f>IF(ROUND((R9+R10),0)=0,"",ROUND(R9,0)/ROUND((R9+R10),0)*100)</f>
        <v>49.081827748217755</v>
      </c>
      <c r="T9" s="68"/>
    </row>
    <row r="10" spans="1:22" s="69" customFormat="1" ht="20.100000000000001" customHeight="1" x14ac:dyDescent="0.15">
      <c r="A10" s="168"/>
      <c r="B10" s="81" t="s">
        <v>75</v>
      </c>
      <c r="C10" s="116">
        <f>IF('7-1-1'!V19&lt;&gt;"",'7-1-1'!V19,"")</f>
        <v>18303.757263928506</v>
      </c>
      <c r="D10" s="117">
        <f>IF('7-1-1'!W19&lt;&gt;"",'7-1-1'!W19,"")</f>
        <v>57.809293768344169</v>
      </c>
      <c r="E10" s="118">
        <f t="shared" si="0"/>
        <v>6.4388708563721693</v>
      </c>
      <c r="F10" s="116">
        <v>18480.411653383002</v>
      </c>
      <c r="G10" s="117">
        <v>51.370422911972</v>
      </c>
      <c r="H10" s="118">
        <f t="shared" si="1"/>
        <v>-3.0295770880279989</v>
      </c>
      <c r="I10" s="116">
        <v>20466.830000000002</v>
      </c>
      <c r="J10" s="117">
        <v>54.4</v>
      </c>
      <c r="K10" s="118">
        <f t="shared" si="2"/>
        <v>4.1999999999999957</v>
      </c>
      <c r="L10" s="116">
        <v>21912</v>
      </c>
      <c r="M10" s="117">
        <v>50.2</v>
      </c>
      <c r="N10" s="118">
        <f t="shared" si="3"/>
        <v>1.4000000000000057</v>
      </c>
      <c r="O10" s="116">
        <v>26429</v>
      </c>
      <c r="P10" s="117">
        <v>48.8</v>
      </c>
      <c r="Q10" s="118">
        <f t="shared" si="4"/>
        <v>-2.1181722517822479</v>
      </c>
      <c r="R10" s="116">
        <v>34355.48046875</v>
      </c>
      <c r="S10" s="117">
        <f>IF(ROUND((R9+R10),0)=0,"",ROUND(R10,0)/ROUND((R9+R10),0)*100)</f>
        <v>50.918172251782245</v>
      </c>
      <c r="T10" s="68"/>
    </row>
    <row r="11" spans="1:22" s="69" customFormat="1" ht="20.100000000000001" customHeight="1" x14ac:dyDescent="0.15">
      <c r="A11" s="167" t="s">
        <v>77</v>
      </c>
      <c r="B11" s="80" t="s">
        <v>74</v>
      </c>
      <c r="C11" s="113">
        <f>IF('7-1-1'!V20&lt;&gt;"",'7-1-1'!V20,"")</f>
        <v>10581.516321671788</v>
      </c>
      <c r="D11" s="114">
        <f>IF('7-1-1'!W20&lt;&gt;"",'7-1-1'!W20,"")</f>
        <v>38.837855160242412</v>
      </c>
      <c r="E11" s="115">
        <f t="shared" si="0"/>
        <v>7.1097326107499299</v>
      </c>
      <c r="F11" s="113">
        <v>9478.9717674482381</v>
      </c>
      <c r="G11" s="114">
        <v>31.728122549492483</v>
      </c>
      <c r="H11" s="115">
        <f t="shared" si="1"/>
        <v>-4.171877450507516</v>
      </c>
      <c r="I11" s="113">
        <v>11386.4</v>
      </c>
      <c r="J11" s="114">
        <v>35.9</v>
      </c>
      <c r="K11" s="115">
        <f t="shared" si="2"/>
        <v>-2.3999999999999986</v>
      </c>
      <c r="L11" s="113">
        <v>12618</v>
      </c>
      <c r="M11" s="114">
        <v>38.299999999999997</v>
      </c>
      <c r="N11" s="115">
        <f t="shared" si="3"/>
        <v>4</v>
      </c>
      <c r="O11" s="113">
        <v>13849</v>
      </c>
      <c r="P11" s="114">
        <v>34.299999999999997</v>
      </c>
      <c r="Q11" s="115">
        <f t="shared" si="4"/>
        <v>1.9833427530159184</v>
      </c>
      <c r="R11" s="113">
        <v>16581.59765625</v>
      </c>
      <c r="S11" s="114">
        <f>IF(ROUND((R11+R12),0)=0,"",ROUND(R11,0)/ROUND((R11+R12),0)*100)</f>
        <v>32.316657246984079</v>
      </c>
      <c r="T11" s="68"/>
    </row>
    <row r="12" spans="1:22" s="69" customFormat="1" ht="20.100000000000001" customHeight="1" x14ac:dyDescent="0.15">
      <c r="A12" s="168"/>
      <c r="B12" s="81" t="s">
        <v>75</v>
      </c>
      <c r="C12" s="116">
        <f>IF('7-1-1'!V21&lt;&gt;"",'7-1-1'!V21,"")</f>
        <v>16663.851060263067</v>
      </c>
      <c r="D12" s="117">
        <f>IF('7-1-1'!W21&lt;&gt;"",'7-1-1'!W21,"")</f>
        <v>61.162144839757588</v>
      </c>
      <c r="E12" s="118">
        <f t="shared" si="0"/>
        <v>-7.1097326107499299</v>
      </c>
      <c r="F12" s="116">
        <v>20396.643320277341</v>
      </c>
      <c r="G12" s="117">
        <v>68.271877450507517</v>
      </c>
      <c r="H12" s="118">
        <f t="shared" si="1"/>
        <v>4.1718774505075231</v>
      </c>
      <c r="I12" s="116">
        <v>20294.95</v>
      </c>
      <c r="J12" s="117">
        <v>64.099999999999994</v>
      </c>
      <c r="K12" s="118">
        <f t="shared" si="2"/>
        <v>2.3999999999999915</v>
      </c>
      <c r="L12" s="116">
        <v>20333</v>
      </c>
      <c r="M12" s="117">
        <v>61.7</v>
      </c>
      <c r="N12" s="118">
        <f t="shared" si="3"/>
        <v>-4</v>
      </c>
      <c r="O12" s="116">
        <v>26548</v>
      </c>
      <c r="P12" s="117">
        <v>65.7</v>
      </c>
      <c r="Q12" s="118">
        <f t="shared" si="4"/>
        <v>-1.9833427530159184</v>
      </c>
      <c r="R12" s="116">
        <v>34729.40234375</v>
      </c>
      <c r="S12" s="117">
        <f>IF(ROUND((R11+R12),0)=0,"",ROUND(R12,0)/ROUND((R11+R12),0)*100)</f>
        <v>67.683342753015921</v>
      </c>
      <c r="T12" s="68"/>
    </row>
    <row r="13" spans="1:22" s="69" customFormat="1" ht="20.100000000000001" customHeight="1" x14ac:dyDescent="0.15">
      <c r="A13" s="167" t="s">
        <v>78</v>
      </c>
      <c r="B13" s="80" t="s">
        <v>74</v>
      </c>
      <c r="C13" s="113">
        <f>IF('7-1-1'!V22&lt;&gt;"",'7-1-1'!V22,"")</f>
        <v>2424.2207565854624</v>
      </c>
      <c r="D13" s="114">
        <f>IF('7-1-1'!W22&lt;&gt;"",'7-1-1'!W22,"")</f>
        <v>23.882494998299393</v>
      </c>
      <c r="E13" s="115">
        <f t="shared" si="0"/>
        <v>-1.0263137141420131</v>
      </c>
      <c r="F13" s="113">
        <v>3446.1808762611936</v>
      </c>
      <c r="G13" s="114">
        <v>24.908808712441406</v>
      </c>
      <c r="H13" s="115">
        <f t="shared" si="1"/>
        <v>2.5088087124414074</v>
      </c>
      <c r="I13" s="113">
        <v>2798.34</v>
      </c>
      <c r="J13" s="114">
        <v>22.4</v>
      </c>
      <c r="K13" s="115">
        <f t="shared" si="2"/>
        <v>3.8999999999999986</v>
      </c>
      <c r="L13" s="113">
        <v>2507</v>
      </c>
      <c r="M13" s="114">
        <v>18.5</v>
      </c>
      <c r="N13" s="115">
        <f t="shared" si="3"/>
        <v>-6.1000000000000014</v>
      </c>
      <c r="O13" s="113">
        <v>4057</v>
      </c>
      <c r="P13" s="114">
        <v>24.6</v>
      </c>
      <c r="Q13" s="115">
        <f t="shared" si="4"/>
        <v>4.0014657980456043</v>
      </c>
      <c r="R13" s="113">
        <v>5058.67529296875</v>
      </c>
      <c r="S13" s="114">
        <f>IF(ROUND((R13+R14),0)=0,"",ROUND(R13,0)/ROUND((R13+R14),0)*100)</f>
        <v>20.598534201954397</v>
      </c>
      <c r="T13" s="68"/>
    </row>
    <row r="14" spans="1:22" s="69" customFormat="1" ht="20.100000000000001" customHeight="1" x14ac:dyDescent="0.15">
      <c r="A14" s="168"/>
      <c r="B14" s="81" t="s">
        <v>75</v>
      </c>
      <c r="C14" s="116">
        <f>IF('7-1-1'!V23&lt;&gt;"",'7-1-1'!V23,"")</f>
        <v>7726.3969102792616</v>
      </c>
      <c r="D14" s="117">
        <f>IF('7-1-1'!W23&lt;&gt;"",'7-1-1'!W23,"")</f>
        <v>76.117505001700607</v>
      </c>
      <c r="E14" s="118">
        <f t="shared" si="0"/>
        <v>1.0263137141420202</v>
      </c>
      <c r="F14" s="116">
        <v>10389.008578383024</v>
      </c>
      <c r="G14" s="117">
        <v>75.091191287558587</v>
      </c>
      <c r="H14" s="118">
        <f t="shared" si="1"/>
        <v>-2.5088087124414074</v>
      </c>
      <c r="I14" s="116">
        <v>9719.89</v>
      </c>
      <c r="J14" s="117">
        <v>77.599999999999994</v>
      </c>
      <c r="K14" s="118">
        <f t="shared" si="2"/>
        <v>-3.9000000000000057</v>
      </c>
      <c r="L14" s="116">
        <v>11072</v>
      </c>
      <c r="M14" s="117">
        <v>81.5</v>
      </c>
      <c r="N14" s="118">
        <f t="shared" si="3"/>
        <v>6.0999999999999943</v>
      </c>
      <c r="O14" s="116">
        <v>12458</v>
      </c>
      <c r="P14" s="117">
        <v>75.400000000000006</v>
      </c>
      <c r="Q14" s="118">
        <f t="shared" si="4"/>
        <v>-4.0014657980456008</v>
      </c>
      <c r="R14" s="116">
        <v>19501.32421875</v>
      </c>
      <c r="S14" s="117">
        <f>IF(ROUND((R13+R14),0)=0,"",ROUND(R14,0)/ROUND((R13+R14),0)*100)</f>
        <v>79.401465798045606</v>
      </c>
      <c r="T14" s="68"/>
    </row>
    <row r="15" spans="1:22" s="69" customFormat="1" ht="20.100000000000001" customHeight="1" x14ac:dyDescent="0.15">
      <c r="A15" s="167" t="s">
        <v>79</v>
      </c>
      <c r="B15" s="80" t="s">
        <v>74</v>
      </c>
      <c r="C15" s="113">
        <f>IF('7-1-1'!V60&lt;&gt;"",'7-1-1'!V60,"")</f>
        <v>10861.52309501367</v>
      </c>
      <c r="D15" s="114">
        <f>IF('7-1-1'!W60&lt;&gt;"",'7-1-1'!W60,"")</f>
        <v>25.103684514137395</v>
      </c>
      <c r="E15" s="115">
        <f t="shared" si="0"/>
        <v>1.8617388289795969</v>
      </c>
      <c r="F15" s="113">
        <v>9923.9237771564603</v>
      </c>
      <c r="G15" s="114">
        <v>23.241945685157798</v>
      </c>
      <c r="H15" s="115">
        <f t="shared" si="1"/>
        <v>-0.65805431484220023</v>
      </c>
      <c r="I15" s="113">
        <v>9216.94</v>
      </c>
      <c r="J15" s="114">
        <v>23.9</v>
      </c>
      <c r="K15" s="115">
        <f t="shared" si="2"/>
        <v>-1.1000000000000014</v>
      </c>
      <c r="L15" s="113">
        <v>10103</v>
      </c>
      <c r="M15" s="114">
        <v>25</v>
      </c>
      <c r="N15" s="115">
        <f t="shared" si="3"/>
        <v>-0.5</v>
      </c>
      <c r="O15" s="113">
        <v>11185</v>
      </c>
      <c r="P15" s="114">
        <v>25.5</v>
      </c>
      <c r="Q15" s="115">
        <f t="shared" si="4"/>
        <v>2.2251836377114351</v>
      </c>
      <c r="R15" s="113">
        <v>13814.8916015625</v>
      </c>
      <c r="S15" s="114">
        <f>IF(ROUND((R15+R16),0)=0,"",ROUND(R15,0)/ROUND((R15+R16),0)*100)</f>
        <v>23.274816362288565</v>
      </c>
      <c r="T15" s="68"/>
    </row>
    <row r="16" spans="1:22" s="69" customFormat="1" ht="20.100000000000001" customHeight="1" x14ac:dyDescent="0.15">
      <c r="A16" s="168"/>
      <c r="B16" s="81" t="s">
        <v>75</v>
      </c>
      <c r="C16" s="116">
        <f>IF('7-1-1'!V61&lt;&gt;"",'7-1-1'!V61,"")</f>
        <v>32405.126025345111</v>
      </c>
      <c r="D16" s="117">
        <f>IF('7-1-1'!W61&lt;&gt;"",'7-1-1'!W61,"")</f>
        <v>74.896315485862601</v>
      </c>
      <c r="E16" s="118">
        <f t="shared" si="0"/>
        <v>-1.8617388289795969</v>
      </c>
      <c r="F16" s="116">
        <v>32774.410999065971</v>
      </c>
      <c r="G16" s="117">
        <v>76.758054314842198</v>
      </c>
      <c r="H16" s="118">
        <f t="shared" si="1"/>
        <v>0.65805431484220378</v>
      </c>
      <c r="I16" s="116">
        <v>29402.560000000001</v>
      </c>
      <c r="J16" s="117">
        <v>76.099999999999994</v>
      </c>
      <c r="K16" s="118">
        <f t="shared" si="2"/>
        <v>1.0999999999999943</v>
      </c>
      <c r="L16" s="116">
        <v>30266</v>
      </c>
      <c r="M16" s="117">
        <v>75</v>
      </c>
      <c r="N16" s="118">
        <f t="shared" si="3"/>
        <v>0.5</v>
      </c>
      <c r="O16" s="116">
        <v>32662</v>
      </c>
      <c r="P16" s="117">
        <v>74.5</v>
      </c>
      <c r="Q16" s="118">
        <f t="shared" si="4"/>
        <v>-2.2251836377114387</v>
      </c>
      <c r="R16" s="116">
        <v>45541.109375</v>
      </c>
      <c r="S16" s="117">
        <f>IF(ROUND((R15+R16),0)=0,"",ROUND(R16,0)/ROUND((R15+R16),0)*100)</f>
        <v>76.725183637711439</v>
      </c>
      <c r="T16" s="68"/>
    </row>
    <row r="17" spans="1:22" s="69" customFormat="1" ht="20.100000000000001" customHeight="1" x14ac:dyDescent="0.15">
      <c r="A17" s="167" t="s">
        <v>80</v>
      </c>
      <c r="B17" s="80" t="s">
        <v>74</v>
      </c>
      <c r="C17" s="113">
        <f>IF('7-1-1'!V76&lt;&gt;"",'7-1-1'!V76,"")</f>
        <v>9804.7893446713533</v>
      </c>
      <c r="D17" s="114">
        <f>IF('7-1-1'!W76&lt;&gt;"",'7-1-1'!W76,"")</f>
        <v>29.493779982697191</v>
      </c>
      <c r="E17" s="115">
        <f t="shared" si="0"/>
        <v>-0.94538779886560675</v>
      </c>
      <c r="F17" s="113">
        <v>10300.226002253721</v>
      </c>
      <c r="G17" s="114">
        <v>30.439167781562798</v>
      </c>
      <c r="H17" s="115">
        <f t="shared" si="1"/>
        <v>-0.16083221843720352</v>
      </c>
      <c r="I17" s="113">
        <v>10182.92</v>
      </c>
      <c r="J17" s="114">
        <v>30.6</v>
      </c>
      <c r="K17" s="115">
        <f t="shared" si="2"/>
        <v>-2.2999999999999972</v>
      </c>
      <c r="L17" s="113">
        <v>11238</v>
      </c>
      <c r="M17" s="114">
        <v>32.9</v>
      </c>
      <c r="N17" s="115">
        <f t="shared" si="3"/>
        <v>-1.8999999999999986</v>
      </c>
      <c r="O17" s="113">
        <v>12682</v>
      </c>
      <c r="P17" s="114">
        <v>34.799999999999997</v>
      </c>
      <c r="Q17" s="115">
        <f t="shared" si="4"/>
        <v>3.6844272131450175</v>
      </c>
      <c r="R17" s="113">
        <v>13483.31640625</v>
      </c>
      <c r="S17" s="114">
        <f>IF(ROUND((R17+R18),0)=0,"",ROUND(R17,0)/ROUND((R17+R18),0)*100)</f>
        <v>31.11557278685498</v>
      </c>
      <c r="T17" s="68"/>
    </row>
    <row r="18" spans="1:22" s="69" customFormat="1" ht="20.100000000000001" customHeight="1" x14ac:dyDescent="0.15">
      <c r="A18" s="168"/>
      <c r="B18" s="81" t="s">
        <v>75</v>
      </c>
      <c r="C18" s="116">
        <f>IF('7-1-1'!V77&lt;&gt;"",'7-1-1'!V77,"")</f>
        <v>23438.7940496017</v>
      </c>
      <c r="D18" s="117">
        <f>IF('7-1-1'!W77&lt;&gt;"",'7-1-1'!W77,"")</f>
        <v>70.506220017302809</v>
      </c>
      <c r="E18" s="118">
        <f t="shared" si="0"/>
        <v>0.94538779886561031</v>
      </c>
      <c r="F18" s="116">
        <v>23538.49809220932</v>
      </c>
      <c r="G18" s="117">
        <v>69.560832218437199</v>
      </c>
      <c r="H18" s="118">
        <f t="shared" si="1"/>
        <v>0.16083221843719286</v>
      </c>
      <c r="I18" s="116">
        <v>23122.51</v>
      </c>
      <c r="J18" s="117">
        <v>69.400000000000006</v>
      </c>
      <c r="K18" s="118">
        <f t="shared" si="2"/>
        <v>2.3000000000000114</v>
      </c>
      <c r="L18" s="116">
        <v>22893</v>
      </c>
      <c r="M18" s="117">
        <v>67.099999999999994</v>
      </c>
      <c r="N18" s="118">
        <f t="shared" si="3"/>
        <v>1.8999999999999915</v>
      </c>
      <c r="O18" s="116">
        <v>23752</v>
      </c>
      <c r="P18" s="117">
        <v>65.2</v>
      </c>
      <c r="Q18" s="118">
        <f t="shared" si="4"/>
        <v>-3.684427213145014</v>
      </c>
      <c r="R18" s="116">
        <v>29848.68359375</v>
      </c>
      <c r="S18" s="117">
        <f>IF(ROUND((R17+R18),0)=0,"",ROUND(R18,0)/ROUND((R17+R18),0)*100)</f>
        <v>68.884427213145017</v>
      </c>
      <c r="T18" s="68"/>
    </row>
    <row r="19" spans="1:22" s="69" customFormat="1" ht="20.100000000000001" customHeight="1" x14ac:dyDescent="0.15">
      <c r="A19" s="167" t="s">
        <v>81</v>
      </c>
      <c r="B19" s="80" t="s">
        <v>74</v>
      </c>
      <c r="C19" s="113">
        <f>IF('7-1-1'!V78&lt;&gt;"",'7-1-1'!V78,"")</f>
        <v>49394.65153213263</v>
      </c>
      <c r="D19" s="114">
        <f>IF('7-1-1'!W78&lt;&gt;"",'7-1-1'!W78,"")</f>
        <v>33.119257745344072</v>
      </c>
      <c r="E19" s="115">
        <f t="shared" si="0"/>
        <v>-0.24991091237823326</v>
      </c>
      <c r="F19" s="113">
        <v>53489.041382896918</v>
      </c>
      <c r="G19" s="114">
        <v>33.369168657722305</v>
      </c>
      <c r="H19" s="115">
        <f t="shared" si="1"/>
        <v>-0.43083134227769193</v>
      </c>
      <c r="I19" s="113">
        <v>53414.81</v>
      </c>
      <c r="J19" s="114">
        <v>33.799999999999997</v>
      </c>
      <c r="K19" s="115">
        <f t="shared" si="2"/>
        <v>-2.4000000000000057</v>
      </c>
      <c r="L19" s="113">
        <v>61380</v>
      </c>
      <c r="M19" s="114">
        <v>36.200000000000003</v>
      </c>
      <c r="N19" s="115">
        <f t="shared" si="3"/>
        <v>-1</v>
      </c>
      <c r="O19" s="113">
        <v>73369</v>
      </c>
      <c r="P19" s="114">
        <v>37.200000000000003</v>
      </c>
      <c r="Q19" s="115">
        <f t="shared" si="4"/>
        <v>2.9232951995527898</v>
      </c>
      <c r="R19" s="113">
        <v>87069.1171875</v>
      </c>
      <c r="S19" s="114">
        <f>IF(ROUND((R19+R20),0)=0,"",ROUND(R19,0)/ROUND((R19+R20),0)*100)</f>
        <v>34.276704800447213</v>
      </c>
      <c r="T19" s="68"/>
    </row>
    <row r="20" spans="1:22" s="69" customFormat="1" ht="20.100000000000001" customHeight="1" x14ac:dyDescent="0.15">
      <c r="A20" s="168"/>
      <c r="B20" s="81" t="s">
        <v>75</v>
      </c>
      <c r="C20" s="116">
        <f>IF('7-1-1'!V79&lt;&gt;"",'7-1-1'!V79,"")</f>
        <v>99747.131511228479</v>
      </c>
      <c r="D20" s="117">
        <f>IF('7-1-1'!W79&lt;&gt;"",'7-1-1'!W79,"")</f>
        <v>66.880742254655928</v>
      </c>
      <c r="E20" s="118">
        <f t="shared" si="0"/>
        <v>0.24991091237822616</v>
      </c>
      <c r="F20" s="116">
        <v>106805.75628362651</v>
      </c>
      <c r="G20" s="117">
        <v>66.630831342277702</v>
      </c>
      <c r="H20" s="118">
        <f t="shared" si="1"/>
        <v>0.43083134227769904</v>
      </c>
      <c r="I20" s="116">
        <v>104631.76</v>
      </c>
      <c r="J20" s="117">
        <v>66.2</v>
      </c>
      <c r="K20" s="118">
        <f t="shared" si="2"/>
        <v>2.4000000000000057</v>
      </c>
      <c r="L20" s="116">
        <v>108218</v>
      </c>
      <c r="M20" s="117">
        <v>63.8</v>
      </c>
      <c r="N20" s="118">
        <f t="shared" si="3"/>
        <v>1</v>
      </c>
      <c r="O20" s="116">
        <v>123676</v>
      </c>
      <c r="P20" s="117">
        <v>62.8</v>
      </c>
      <c r="Q20" s="118">
        <f t="shared" si="4"/>
        <v>-2.9232951995527969</v>
      </c>
      <c r="R20" s="116">
        <v>166948.875</v>
      </c>
      <c r="S20" s="117">
        <f>IF(ROUND((R19+R20),0)=0,"",ROUND(R20,0)/ROUND((R19+R20),0)*100)</f>
        <v>65.723295199552794</v>
      </c>
      <c r="T20" s="68"/>
    </row>
    <row r="21" spans="1:22" s="69" customFormat="1" ht="24" customHeight="1" x14ac:dyDescent="0.15">
      <c r="A21" s="82"/>
      <c r="B21" s="82"/>
      <c r="C21" s="82"/>
      <c r="D21" s="82"/>
      <c r="E21" s="82"/>
      <c r="F21" s="83"/>
      <c r="G21" s="84"/>
      <c r="H21" s="85"/>
      <c r="I21" s="83"/>
      <c r="J21" s="84"/>
      <c r="K21" s="85"/>
      <c r="L21" s="83"/>
      <c r="M21" s="84"/>
      <c r="N21" s="85"/>
      <c r="O21" s="86" t="s">
        <v>82</v>
      </c>
      <c r="P21" s="87" t="s">
        <v>60</v>
      </c>
      <c r="Q21" s="85"/>
      <c r="R21" s="83"/>
      <c r="S21" s="84"/>
    </row>
    <row r="22" spans="1:22" s="69" customFormat="1" ht="24" customHeight="1" x14ac:dyDescent="0.15">
      <c r="A22" s="82"/>
      <c r="B22" s="82"/>
      <c r="C22" s="82"/>
      <c r="D22" s="82"/>
      <c r="E22" s="82"/>
      <c r="F22" s="83"/>
      <c r="G22" s="84"/>
      <c r="H22" s="85"/>
      <c r="I22" s="83"/>
      <c r="J22" s="84"/>
      <c r="K22" s="85"/>
      <c r="L22" s="83"/>
      <c r="M22" s="84"/>
      <c r="N22" s="85"/>
      <c r="O22" s="86"/>
      <c r="P22" s="60" t="str">
        <f>P51</f>
        <v>2．無効回答企業 197社を除く</v>
      </c>
      <c r="Q22" s="85"/>
      <c r="R22" s="83"/>
      <c r="S22" s="84"/>
    </row>
    <row r="23" spans="1:22" s="69" customFormat="1" ht="24" customHeight="1" x14ac:dyDescent="0.15">
      <c r="A23" s="82"/>
      <c r="B23" s="82"/>
      <c r="C23" s="83"/>
      <c r="D23" s="84"/>
      <c r="E23" s="85"/>
      <c r="F23" s="83"/>
      <c r="G23" s="84"/>
      <c r="H23" s="85"/>
      <c r="I23" s="83"/>
      <c r="J23" s="82"/>
      <c r="K23" s="85"/>
      <c r="L23" s="83"/>
      <c r="M23" s="84"/>
    </row>
    <row r="24" spans="1:22" ht="24" customHeight="1" x14ac:dyDescent="0.15">
      <c r="A24" s="62" t="s">
        <v>83</v>
      </c>
      <c r="V24" s="88" t="s">
        <v>1</v>
      </c>
    </row>
    <row r="25" spans="1:22" ht="24" customHeight="1" x14ac:dyDescent="0.15">
      <c r="A25" s="65"/>
      <c r="B25" s="66" t="s">
        <v>84</v>
      </c>
      <c r="C25" s="171" t="s">
        <v>85</v>
      </c>
      <c r="D25" s="172"/>
      <c r="E25" s="177" t="s">
        <v>86</v>
      </c>
      <c r="F25" s="178"/>
      <c r="G25" s="178"/>
      <c r="H25" s="178"/>
      <c r="I25" s="178"/>
      <c r="J25" s="178"/>
      <c r="K25" s="178"/>
      <c r="L25" s="178"/>
      <c r="M25" s="178"/>
      <c r="N25" s="178"/>
      <c r="O25" s="178"/>
      <c r="P25" s="178"/>
      <c r="Q25" s="178"/>
      <c r="R25" s="178"/>
      <c r="S25" s="178"/>
      <c r="T25" s="179"/>
      <c r="U25" s="171" t="s">
        <v>87</v>
      </c>
      <c r="V25" s="172"/>
    </row>
    <row r="26" spans="1:22" ht="24" customHeight="1" x14ac:dyDescent="0.15">
      <c r="A26" s="68"/>
      <c r="B26" s="70"/>
      <c r="C26" s="173"/>
      <c r="D26" s="174"/>
      <c r="E26" s="180" t="s">
        <v>88</v>
      </c>
      <c r="F26" s="172"/>
      <c r="G26" s="180" t="s">
        <v>89</v>
      </c>
      <c r="H26" s="172"/>
      <c r="I26" s="181" t="s">
        <v>90</v>
      </c>
      <c r="J26" s="182"/>
      <c r="K26" s="181" t="s">
        <v>91</v>
      </c>
      <c r="L26" s="182"/>
      <c r="M26" s="180" t="s">
        <v>92</v>
      </c>
      <c r="N26" s="172"/>
      <c r="O26" s="180" t="s">
        <v>93</v>
      </c>
      <c r="P26" s="172"/>
      <c r="Q26" s="180" t="s">
        <v>94</v>
      </c>
      <c r="R26" s="172"/>
      <c r="S26" s="171" t="s">
        <v>95</v>
      </c>
      <c r="T26" s="184"/>
      <c r="U26" s="173"/>
      <c r="V26" s="174"/>
    </row>
    <row r="27" spans="1:22" s="79" customFormat="1" ht="24" customHeight="1" x14ac:dyDescent="0.15">
      <c r="A27" s="77" t="s">
        <v>64</v>
      </c>
      <c r="B27" s="89"/>
      <c r="C27" s="175"/>
      <c r="D27" s="176"/>
      <c r="E27" s="175"/>
      <c r="F27" s="176"/>
      <c r="G27" s="175"/>
      <c r="H27" s="176"/>
      <c r="I27" s="183"/>
      <c r="J27" s="183"/>
      <c r="K27" s="183"/>
      <c r="L27" s="183"/>
      <c r="M27" s="175"/>
      <c r="N27" s="176"/>
      <c r="O27" s="175"/>
      <c r="P27" s="176"/>
      <c r="Q27" s="175"/>
      <c r="R27" s="176"/>
      <c r="S27" s="175"/>
      <c r="T27" s="185"/>
      <c r="U27" s="175"/>
      <c r="V27" s="176"/>
    </row>
    <row r="28" spans="1:22" s="69" customFormat="1" ht="20.100000000000001" customHeight="1" x14ac:dyDescent="0.15">
      <c r="A28" s="169" t="s">
        <v>65</v>
      </c>
      <c r="B28" s="80" t="s">
        <v>74</v>
      </c>
      <c r="C28" s="119">
        <f>IF('7-1-1'!D78&lt;&gt;"",'7-1-1'!D78,"")</f>
        <v>2738.8920265858055</v>
      </c>
      <c r="D28" s="120">
        <f>IF('7-1-1'!E78&lt;&gt;"",'7-1-1'!E78,"")</f>
        <v>15.618703033870787</v>
      </c>
      <c r="E28" s="119">
        <f>IF('7-1-1'!F78&lt;&gt;"",'7-1-1'!F78,"")</f>
        <v>6412.3140204275769</v>
      </c>
      <c r="F28" s="120">
        <f>IF('7-1-1'!G78&lt;&gt;"",'7-1-1'!G78,"")</f>
        <v>17.295737405705701</v>
      </c>
      <c r="G28" s="119">
        <f>IF('7-1-1'!H78&lt;&gt;"",'7-1-1'!H78,"")</f>
        <v>8166.0208711375708</v>
      </c>
      <c r="H28" s="120">
        <f>IF('7-1-1'!I78&lt;&gt;"",'7-1-1'!I78,"")</f>
        <v>30.976404793671151</v>
      </c>
      <c r="I28" s="119">
        <f>IF('7-1-1'!J78&lt;&gt;"",'7-1-1'!J78,"")</f>
        <v>22652.269937392328</v>
      </c>
      <c r="J28" s="114">
        <f>IF('7-1-1'!K78&lt;&gt;"",'7-1-1'!K78,"")</f>
        <v>42.436482188105259</v>
      </c>
      <c r="K28" s="119">
        <f>IF('7-1-1'!L78&lt;&gt;"",'7-1-1'!L78,"")</f>
        <v>6068.8003338174976</v>
      </c>
      <c r="L28" s="114">
        <f>IF('7-1-1'!M78&lt;&gt;"",'7-1-1'!M78,"")</f>
        <v>59.288981439542191</v>
      </c>
      <c r="M28" s="119">
        <f>IF('7-1-1'!N78&lt;&gt;"",'7-1-1'!N78,"")</f>
        <v>2670.694965348594</v>
      </c>
      <c r="N28" s="120">
        <f>IF('7-1-1'!O78&lt;&gt;"",'7-1-1'!O78,"")</f>
        <v>72.382254819050843</v>
      </c>
      <c r="O28" s="119">
        <f>IF('7-1-1'!P78&lt;&gt;"",'7-1-1'!P78,"")</f>
        <v>447.84545893719815</v>
      </c>
      <c r="P28" s="120">
        <f>IF('7-1-1'!Q78&lt;&gt;"",'7-1-1'!Q78,"")</f>
        <v>77.834179229164306</v>
      </c>
      <c r="Q28" s="121">
        <f>IF('7-1-1'!R78&lt;&gt;"",'7-1-1'!R78,"")</f>
        <v>86.514809751651853</v>
      </c>
      <c r="R28" s="122">
        <f>IF('7-1-1'!S78&lt;&gt;"",'7-1-1'!S78,"")</f>
        <v>68.170695363049461</v>
      </c>
      <c r="S28" s="119">
        <f>IF('7-1-1'!T78&lt;&gt;"",'7-1-1'!T78,"")</f>
        <v>151.29910873440284</v>
      </c>
      <c r="T28" s="120">
        <f>IF('7-1-1'!U78&lt;&gt;"",'7-1-1'!U78,"")</f>
        <v>93.394511564446205</v>
      </c>
      <c r="U28" s="119">
        <f>IF('7-1-1'!V78&lt;&gt;"",'7-1-1'!V78,"")</f>
        <v>49394.65153213263</v>
      </c>
      <c r="V28" s="114">
        <f>IF('7-1-1'!W78&lt;&gt;"",'7-1-1'!W78,"")</f>
        <v>33.119257745344072</v>
      </c>
    </row>
    <row r="29" spans="1:22" s="69" customFormat="1" ht="20.100000000000001" customHeight="1" x14ac:dyDescent="0.15">
      <c r="A29" s="170"/>
      <c r="B29" s="90" t="s">
        <v>75</v>
      </c>
      <c r="C29" s="123">
        <f>IF('7-1-1'!D79&lt;&gt;"",'7-1-1'!D79,"")</f>
        <v>14797.084044194415</v>
      </c>
      <c r="D29" s="124">
        <f>IF('7-1-1'!E79&lt;&gt;"",'7-1-1'!E79,"")</f>
        <v>84.381296966129213</v>
      </c>
      <c r="E29" s="123">
        <f>IF('7-1-1'!F79&lt;&gt;"",'7-1-1'!F79,"")</f>
        <v>30662.219837332166</v>
      </c>
      <c r="F29" s="124">
        <f>IF('7-1-1'!G79&lt;&gt;"",'7-1-1'!G79,"")</f>
        <v>82.704262594294292</v>
      </c>
      <c r="G29" s="123">
        <f>IF('7-1-1'!H79&lt;&gt;"",'7-1-1'!H79,"")</f>
        <v>18196.047049688368</v>
      </c>
      <c r="H29" s="124">
        <f>IF('7-1-1'!I79&lt;&gt;"",'7-1-1'!I79,"")</f>
        <v>69.023595206328849</v>
      </c>
      <c r="I29" s="123">
        <f>IF('7-1-1'!J79&lt;&gt;"",'7-1-1'!J79,"")</f>
        <v>30726.965968598131</v>
      </c>
      <c r="J29" s="125">
        <f>IF('7-1-1'!K79&lt;&gt;"",'7-1-1'!K79,"")</f>
        <v>57.563517811894741</v>
      </c>
      <c r="K29" s="123">
        <f>IF('7-1-1'!L79&lt;&gt;"",'7-1-1'!L79,"")</f>
        <v>4167.1662597491986</v>
      </c>
      <c r="L29" s="125">
        <f>IF('7-1-1'!M79&lt;&gt;"",'7-1-1'!M79,"")</f>
        <v>40.711018560457809</v>
      </c>
      <c r="M29" s="123">
        <f>IF('7-1-1'!N79&lt;&gt;"",'7-1-1'!N79,"")</f>
        <v>1019.0145802093501</v>
      </c>
      <c r="N29" s="124">
        <f>IF('7-1-1'!O79&lt;&gt;"",'7-1-1'!O79,"")</f>
        <v>27.617745180949157</v>
      </c>
      <c r="O29" s="123">
        <f>IF('7-1-1'!P79&lt;&gt;"",'7-1-1'!P79,"")</f>
        <v>127.53859903381642</v>
      </c>
      <c r="P29" s="124">
        <f>IF('7-1-1'!Q79&lt;&gt;"",'7-1-1'!Q79,"")</f>
        <v>22.16582077083569</v>
      </c>
      <c r="Q29" s="126">
        <f>IF('7-1-1'!R79&lt;&gt;"",'7-1-1'!R79,"")</f>
        <v>40.394281157439053</v>
      </c>
      <c r="R29" s="127">
        <f>IF('7-1-1'!S79&lt;&gt;"",'7-1-1'!S79,"")</f>
        <v>31.829304636950543</v>
      </c>
      <c r="S29" s="123">
        <f>IF('7-1-1'!T79&lt;&gt;"",'7-1-1'!T79,"")</f>
        <v>10.700891265597146</v>
      </c>
      <c r="T29" s="124">
        <f>IF('7-1-1'!U79&lt;&gt;"",'7-1-1'!U79,"")</f>
        <v>6.6054884355537951</v>
      </c>
      <c r="U29" s="123">
        <f>IF('7-1-1'!V79&lt;&gt;"",'7-1-1'!V79,"")</f>
        <v>99747.131511228479</v>
      </c>
      <c r="V29" s="125">
        <f>IF('7-1-1'!W79&lt;&gt;"",'7-1-1'!W79,"")</f>
        <v>66.880742254655928</v>
      </c>
    </row>
    <row r="30" spans="1:22" s="69" customFormat="1" ht="20.100000000000001" customHeight="1" x14ac:dyDescent="0.15">
      <c r="A30" s="169" t="s">
        <v>72</v>
      </c>
      <c r="B30" s="80" t="s">
        <v>74</v>
      </c>
      <c r="C30" s="119"/>
      <c r="D30" s="128">
        <f>IF(AND(ISNUMBER(D28),ISNUMBER(D32)),D28-D32,"")</f>
        <v>-3.2009255414048781</v>
      </c>
      <c r="E30" s="119"/>
      <c r="F30" s="128">
        <f>IF(AND(ISNUMBER(F28),ISNUMBER(F32)),F28-F32,"")</f>
        <v>0.25586603877563974</v>
      </c>
      <c r="G30" s="119"/>
      <c r="H30" s="128">
        <f>IF(AND(ISNUMBER(H28),ISNUMBER(H32)),H28-H32,"")</f>
        <v>10.171388788910715</v>
      </c>
      <c r="I30" s="119"/>
      <c r="J30" s="128">
        <f>IF(AND(ISNUMBER(J28),ISNUMBER(J32)),J28-J32,"")</f>
        <v>-4.2592741328261852</v>
      </c>
      <c r="K30" s="119"/>
      <c r="L30" s="128">
        <f>IF(AND(ISNUMBER(L28),ISNUMBER(L32)),L28-L32,"")</f>
        <v>0.46409167709087029</v>
      </c>
      <c r="M30" s="119"/>
      <c r="N30" s="128">
        <f>IF(AND(ISNUMBER(N28),ISNUMBER(N32)),N28-N32,"")</f>
        <v>3.6237808338206463</v>
      </c>
      <c r="O30" s="119"/>
      <c r="P30" s="128">
        <f>IF(AND(ISNUMBER(P28),ISNUMBER(P32)),P28-P32,"")</f>
        <v>6.211617082873218</v>
      </c>
      <c r="Q30" s="119"/>
      <c r="R30" s="128">
        <f>IF(AND(ISNUMBER(R28),ISNUMBER(R32)),R28-R32,"")</f>
        <v>-8.8364305276868862</v>
      </c>
      <c r="S30" s="119"/>
      <c r="T30" s="128">
        <f>IF(AND(ISNUMBER(T28),ISNUMBER(T32)),T28-T32,"")</f>
        <v>-1.7976440578849662</v>
      </c>
      <c r="U30" s="119"/>
      <c r="V30" s="129">
        <f>IF(AND(ISNUMBER(V28),ISNUMBER(V32)),V28-V32,"")</f>
        <v>-0.24991091237823326</v>
      </c>
    </row>
    <row r="31" spans="1:22" s="69" customFormat="1" ht="20.100000000000001" customHeight="1" x14ac:dyDescent="0.15">
      <c r="A31" s="170"/>
      <c r="B31" s="90" t="s">
        <v>75</v>
      </c>
      <c r="C31" s="123"/>
      <c r="D31" s="130">
        <f>IF(AND(ISNUMBER(D29),ISNUMBER(D33)),D29-D33,"")</f>
        <v>3.2009255414048852</v>
      </c>
      <c r="E31" s="123"/>
      <c r="F31" s="130">
        <f>IF(AND(ISNUMBER(F29),ISNUMBER(F33)),F29-F33,"")</f>
        <v>-0.2558660387756504</v>
      </c>
      <c r="G31" s="123"/>
      <c r="H31" s="130">
        <f>IF(AND(ISNUMBER(H29),ISNUMBER(H33)),H29-H33,"")</f>
        <v>-10.171388788910718</v>
      </c>
      <c r="I31" s="123"/>
      <c r="J31" s="130">
        <f>IF(AND(ISNUMBER(J29),ISNUMBER(J33)),J29-J33,"")</f>
        <v>4.2592741328261852</v>
      </c>
      <c r="K31" s="123"/>
      <c r="L31" s="130">
        <f>IF(AND(ISNUMBER(L29),ISNUMBER(L33)),L29-L33,"")</f>
        <v>-0.46409167709087029</v>
      </c>
      <c r="M31" s="123"/>
      <c r="N31" s="130">
        <f>IF(AND(ISNUMBER(N29),ISNUMBER(N33)),N29-N33,"")</f>
        <v>-3.6237808338206499</v>
      </c>
      <c r="O31" s="123"/>
      <c r="P31" s="130">
        <f>IF(AND(ISNUMBER(P29),ISNUMBER(P33)),P29-P33,"")</f>
        <v>-6.2116170828732251</v>
      </c>
      <c r="Q31" s="123"/>
      <c r="R31" s="130">
        <f>IF(AND(ISNUMBER(R29),ISNUMBER(R33)),R29-R33,"")</f>
        <v>8.8364305276868862</v>
      </c>
      <c r="S31" s="123"/>
      <c r="T31" s="130">
        <f>IF(AND(ISNUMBER(T29),ISNUMBER(T33)),T29-T33,"")</f>
        <v>1.7976440578849671</v>
      </c>
      <c r="U31" s="123"/>
      <c r="V31" s="131">
        <f>IF(AND(ISNUMBER(V29),ISNUMBER(V33)),V29-V33,"")</f>
        <v>0.24991091237822616</v>
      </c>
    </row>
    <row r="32" spans="1:22" s="69" customFormat="1" ht="20.100000000000001" customHeight="1" x14ac:dyDescent="0.15">
      <c r="A32" s="169" t="s">
        <v>96</v>
      </c>
      <c r="B32" s="80" t="s">
        <v>74</v>
      </c>
      <c r="C32" s="119">
        <v>4275.5411492331787</v>
      </c>
      <c r="D32" s="120">
        <v>18.819628575275665</v>
      </c>
      <c r="E32" s="119">
        <v>6619.2361885709552</v>
      </c>
      <c r="F32" s="120">
        <v>17.039871366930061</v>
      </c>
      <c r="G32" s="119">
        <v>4749.6295974974009</v>
      </c>
      <c r="H32" s="120">
        <v>20.805016004760436</v>
      </c>
      <c r="I32" s="119">
        <v>28287.693381525642</v>
      </c>
      <c r="J32" s="114">
        <v>46.695756320931444</v>
      </c>
      <c r="K32" s="119">
        <v>6248.4540385628206</v>
      </c>
      <c r="L32" s="114">
        <v>58.824889762451321</v>
      </c>
      <c r="M32" s="119">
        <v>2593.6479839935355</v>
      </c>
      <c r="N32" s="120">
        <v>68.758473985230196</v>
      </c>
      <c r="O32" s="119">
        <v>436.02060379707461</v>
      </c>
      <c r="P32" s="120">
        <v>71.622562146291088</v>
      </c>
      <c r="Q32" s="121">
        <v>108.06666666666666</v>
      </c>
      <c r="R32" s="122">
        <v>77.007125890736347</v>
      </c>
      <c r="S32" s="119">
        <v>170.75177304964541</v>
      </c>
      <c r="T32" s="120">
        <v>95.192155622331171</v>
      </c>
      <c r="U32" s="119">
        <v>53489.041382896918</v>
      </c>
      <c r="V32" s="114">
        <v>33.369168657722305</v>
      </c>
    </row>
    <row r="33" spans="1:22" s="69" customFormat="1" ht="20.100000000000001" customHeight="1" x14ac:dyDescent="0.15">
      <c r="A33" s="170"/>
      <c r="B33" s="90" t="s">
        <v>75</v>
      </c>
      <c r="C33" s="123">
        <v>18442.979209081339</v>
      </c>
      <c r="D33" s="124">
        <v>81.180371424724328</v>
      </c>
      <c r="E33" s="123">
        <v>32226.339849151744</v>
      </c>
      <c r="F33" s="124">
        <v>82.960128633069942</v>
      </c>
      <c r="G33" s="123">
        <v>18079.622715553593</v>
      </c>
      <c r="H33" s="124">
        <v>79.194983995239568</v>
      </c>
      <c r="I33" s="123">
        <v>32291.030704469384</v>
      </c>
      <c r="J33" s="125">
        <v>53.304243679068556</v>
      </c>
      <c r="K33" s="123">
        <v>4373.6721801101612</v>
      </c>
      <c r="L33" s="125">
        <v>41.175110237548679</v>
      </c>
      <c r="M33" s="123">
        <v>1178.4659587194303</v>
      </c>
      <c r="N33" s="124">
        <v>31.241526014769807</v>
      </c>
      <c r="O33" s="123">
        <v>172.75488639900402</v>
      </c>
      <c r="P33" s="124">
        <v>28.377437853708916</v>
      </c>
      <c r="Q33" s="126">
        <v>32.266666666666666</v>
      </c>
      <c r="R33" s="127">
        <v>22.992874109263656</v>
      </c>
      <c r="S33" s="123">
        <v>8.624113475177305</v>
      </c>
      <c r="T33" s="124">
        <v>4.807844377668828</v>
      </c>
      <c r="U33" s="123">
        <v>106805.75628362651</v>
      </c>
      <c r="V33" s="125">
        <v>66.630831342277702</v>
      </c>
    </row>
    <row r="34" spans="1:22" s="69" customFormat="1" ht="20.100000000000001" customHeight="1" x14ac:dyDescent="0.15">
      <c r="A34" s="169" t="s">
        <v>72</v>
      </c>
      <c r="B34" s="80" t="s">
        <v>74</v>
      </c>
      <c r="C34" s="119"/>
      <c r="D34" s="128">
        <f>D32-D36</f>
        <v>3.3196285752756651</v>
      </c>
      <c r="E34" s="119"/>
      <c r="F34" s="128">
        <f>F32-F36</f>
        <v>-3.1601286330699381</v>
      </c>
      <c r="G34" s="119"/>
      <c r="H34" s="128">
        <f>H32-H36</f>
        <v>-1.9949839952395649</v>
      </c>
      <c r="I34" s="119"/>
      <c r="J34" s="128">
        <f>J32-J36</f>
        <v>0.39575632093144719</v>
      </c>
      <c r="K34" s="119"/>
      <c r="L34" s="128">
        <f>L32-L36</f>
        <v>-7.5110237548678072E-2</v>
      </c>
      <c r="M34" s="119"/>
      <c r="N34" s="128">
        <f>N32-N36</f>
        <v>0.55847398523019365</v>
      </c>
      <c r="O34" s="119"/>
      <c r="P34" s="128">
        <f>P32-P36</f>
        <v>3.122562146291088</v>
      </c>
      <c r="Q34" s="119"/>
      <c r="R34" s="128">
        <f>R32-R36</f>
        <v>-0.79287410926364998</v>
      </c>
      <c r="S34" s="119"/>
      <c r="T34" s="128">
        <f>T32-T36</f>
        <v>-1.0078443776688317</v>
      </c>
      <c r="U34" s="119"/>
      <c r="V34" s="129">
        <f>V32-V36</f>
        <v>-0.43083134227769193</v>
      </c>
    </row>
    <row r="35" spans="1:22" s="69" customFormat="1" ht="20.100000000000001" customHeight="1" x14ac:dyDescent="0.15">
      <c r="A35" s="170"/>
      <c r="B35" s="90" t="s">
        <v>75</v>
      </c>
      <c r="C35" s="123"/>
      <c r="D35" s="130">
        <f>D33-D37</f>
        <v>-3.3196285752756722</v>
      </c>
      <c r="E35" s="123"/>
      <c r="F35" s="130">
        <f>F33-F37</f>
        <v>3.1601286330699452</v>
      </c>
      <c r="G35" s="123"/>
      <c r="H35" s="130">
        <f>H33-H37</f>
        <v>1.9949839952395649</v>
      </c>
      <c r="I35" s="123"/>
      <c r="J35" s="130">
        <f>J33-J37</f>
        <v>-0.39575632093144719</v>
      </c>
      <c r="K35" s="123"/>
      <c r="L35" s="130">
        <f>L33-L37</f>
        <v>7.5110237548678072E-2</v>
      </c>
      <c r="M35" s="123"/>
      <c r="N35" s="130">
        <f>N33-N37</f>
        <v>-0.55847398523019365</v>
      </c>
      <c r="O35" s="123"/>
      <c r="P35" s="130">
        <f>P33-P37</f>
        <v>-3.1225621462910844</v>
      </c>
      <c r="Q35" s="123"/>
      <c r="R35" s="130">
        <f>R33-R37</f>
        <v>0.79287410926365709</v>
      </c>
      <c r="S35" s="123"/>
      <c r="T35" s="130">
        <f>T33-T37</f>
        <v>1.0078443776688282</v>
      </c>
      <c r="U35" s="123"/>
      <c r="V35" s="131">
        <f>V33-V37</f>
        <v>0.43083134227769904</v>
      </c>
    </row>
    <row r="36" spans="1:22" s="69" customFormat="1" ht="20.100000000000001" customHeight="1" x14ac:dyDescent="0.15">
      <c r="A36" s="169" t="s">
        <v>97</v>
      </c>
      <c r="B36" s="80" t="s">
        <v>74</v>
      </c>
      <c r="C36" s="119">
        <v>3558.34</v>
      </c>
      <c r="D36" s="120">
        <v>15.5</v>
      </c>
      <c r="E36" s="119">
        <v>7848.34</v>
      </c>
      <c r="F36" s="120">
        <v>20.2</v>
      </c>
      <c r="G36" s="119">
        <v>4827.1400000000003</v>
      </c>
      <c r="H36" s="120">
        <v>22.8</v>
      </c>
      <c r="I36" s="119">
        <v>27695.17</v>
      </c>
      <c r="J36" s="114">
        <v>46.3</v>
      </c>
      <c r="K36" s="119">
        <v>6300.1</v>
      </c>
      <c r="L36" s="114">
        <v>58.9</v>
      </c>
      <c r="M36" s="119">
        <v>2473.71</v>
      </c>
      <c r="N36" s="120">
        <v>68.2</v>
      </c>
      <c r="O36" s="119">
        <v>409.65</v>
      </c>
      <c r="P36" s="120">
        <v>68.5</v>
      </c>
      <c r="Q36" s="121">
        <v>121.54</v>
      </c>
      <c r="R36" s="122">
        <v>77.8</v>
      </c>
      <c r="S36" s="119">
        <v>180.83</v>
      </c>
      <c r="T36" s="120">
        <v>96.2</v>
      </c>
      <c r="U36" s="119">
        <v>53414.81</v>
      </c>
      <c r="V36" s="114">
        <v>33.799999999999997</v>
      </c>
    </row>
    <row r="37" spans="1:22" s="69" customFormat="1" ht="20.100000000000001" customHeight="1" x14ac:dyDescent="0.15">
      <c r="A37" s="170"/>
      <c r="B37" s="90" t="s">
        <v>75</v>
      </c>
      <c r="C37" s="123">
        <v>19428.57</v>
      </c>
      <c r="D37" s="124">
        <v>84.5</v>
      </c>
      <c r="E37" s="123">
        <v>31021.360000000001</v>
      </c>
      <c r="F37" s="124">
        <v>79.8</v>
      </c>
      <c r="G37" s="123">
        <v>16319.66</v>
      </c>
      <c r="H37" s="124">
        <v>77.2</v>
      </c>
      <c r="I37" s="123">
        <v>32078.23</v>
      </c>
      <c r="J37" s="125">
        <v>53.7</v>
      </c>
      <c r="K37" s="123">
        <v>4400.8100000000004</v>
      </c>
      <c r="L37" s="125">
        <v>41.1</v>
      </c>
      <c r="M37" s="123">
        <v>1152.48</v>
      </c>
      <c r="N37" s="124">
        <v>31.8</v>
      </c>
      <c r="O37" s="123">
        <v>188.8</v>
      </c>
      <c r="P37" s="124">
        <v>31.5</v>
      </c>
      <c r="Q37" s="126">
        <v>34.76</v>
      </c>
      <c r="R37" s="127">
        <v>22.2</v>
      </c>
      <c r="S37" s="123">
        <v>7.08</v>
      </c>
      <c r="T37" s="124">
        <v>3.8</v>
      </c>
      <c r="U37" s="123">
        <v>104631.76</v>
      </c>
      <c r="V37" s="125">
        <v>66.2</v>
      </c>
    </row>
    <row r="38" spans="1:22" s="69" customFormat="1" ht="20.100000000000001" customHeight="1" x14ac:dyDescent="0.15">
      <c r="A38" s="169" t="s">
        <v>72</v>
      </c>
      <c r="B38" s="80" t="s">
        <v>74</v>
      </c>
      <c r="C38" s="119"/>
      <c r="D38" s="128">
        <f>D36-D40</f>
        <v>-0.69999999999999929</v>
      </c>
      <c r="E38" s="119"/>
      <c r="F38" s="128">
        <f>F36-F40</f>
        <v>2.8999999999999986</v>
      </c>
      <c r="G38" s="119"/>
      <c r="H38" s="128">
        <f>H36-H40</f>
        <v>-0.89999999999999858</v>
      </c>
      <c r="I38" s="119"/>
      <c r="J38" s="128">
        <f>J36-J40</f>
        <v>-5.4000000000000057</v>
      </c>
      <c r="K38" s="119"/>
      <c r="L38" s="128">
        <f>L36-L40</f>
        <v>-3.3000000000000043</v>
      </c>
      <c r="M38" s="119"/>
      <c r="N38" s="128">
        <f>N36-N40</f>
        <v>1.5</v>
      </c>
      <c r="O38" s="119"/>
      <c r="P38" s="128">
        <f>P36-P40</f>
        <v>-3.2999999999999972</v>
      </c>
      <c r="Q38" s="119"/>
      <c r="R38" s="128">
        <f>R36-R40</f>
        <v>9.9999999999994316E-2</v>
      </c>
      <c r="S38" s="119"/>
      <c r="T38" s="128">
        <f>T36-T40</f>
        <v>2.7999999999999972</v>
      </c>
      <c r="U38" s="119"/>
      <c r="V38" s="129">
        <f>V36-V40</f>
        <v>-2.4000000000000057</v>
      </c>
    </row>
    <row r="39" spans="1:22" s="69" customFormat="1" ht="20.100000000000001" customHeight="1" x14ac:dyDescent="0.15">
      <c r="A39" s="170"/>
      <c r="B39" s="90" t="s">
        <v>75</v>
      </c>
      <c r="C39" s="123"/>
      <c r="D39" s="130">
        <f>D37-D41</f>
        <v>0.70000000000000284</v>
      </c>
      <c r="E39" s="123"/>
      <c r="F39" s="130">
        <f>F37-F41</f>
        <v>-2.9000000000000057</v>
      </c>
      <c r="G39" s="123"/>
      <c r="H39" s="130">
        <f>H37-H41</f>
        <v>0.90000000000000568</v>
      </c>
      <c r="I39" s="123"/>
      <c r="J39" s="130">
        <f>J37-J41</f>
        <v>5.4000000000000057</v>
      </c>
      <c r="K39" s="123"/>
      <c r="L39" s="130">
        <f>L37-L41</f>
        <v>3.3000000000000043</v>
      </c>
      <c r="M39" s="123"/>
      <c r="N39" s="130">
        <f>N37-N41</f>
        <v>-1.4999999999999964</v>
      </c>
      <c r="O39" s="123"/>
      <c r="P39" s="130">
        <f>P37-P41</f>
        <v>3.3000000000000007</v>
      </c>
      <c r="Q39" s="123"/>
      <c r="R39" s="130">
        <f>R37-R41</f>
        <v>-0.10000000000000142</v>
      </c>
      <c r="S39" s="123"/>
      <c r="T39" s="130">
        <f>T37-T41</f>
        <v>-2.8</v>
      </c>
      <c r="U39" s="123"/>
      <c r="V39" s="131">
        <f>V37-V41</f>
        <v>2.4000000000000057</v>
      </c>
    </row>
    <row r="40" spans="1:22" s="69" customFormat="1" ht="20.100000000000001" customHeight="1" x14ac:dyDescent="0.15">
      <c r="A40" s="169" t="s">
        <v>98</v>
      </c>
      <c r="B40" s="80" t="s">
        <v>74</v>
      </c>
      <c r="C40" s="119">
        <v>4704</v>
      </c>
      <c r="D40" s="120">
        <v>16.2</v>
      </c>
      <c r="E40" s="119">
        <v>6298</v>
      </c>
      <c r="F40" s="120">
        <v>17.3</v>
      </c>
      <c r="G40" s="119">
        <v>4780</v>
      </c>
      <c r="H40" s="120">
        <v>23.7</v>
      </c>
      <c r="I40" s="119">
        <v>34677</v>
      </c>
      <c r="J40" s="114">
        <v>51.7</v>
      </c>
      <c r="K40" s="119">
        <v>7484</v>
      </c>
      <c r="L40" s="114">
        <v>62.2</v>
      </c>
      <c r="M40" s="119">
        <v>2607</v>
      </c>
      <c r="N40" s="120">
        <v>66.7</v>
      </c>
      <c r="O40" s="119">
        <v>497</v>
      </c>
      <c r="P40" s="120">
        <v>71.8</v>
      </c>
      <c r="Q40" s="121">
        <v>141</v>
      </c>
      <c r="R40" s="122">
        <v>77.7</v>
      </c>
      <c r="S40" s="119">
        <v>192</v>
      </c>
      <c r="T40" s="120">
        <v>93.4</v>
      </c>
      <c r="U40" s="119">
        <v>61380</v>
      </c>
      <c r="V40" s="114">
        <v>36.200000000000003</v>
      </c>
    </row>
    <row r="41" spans="1:22" s="69" customFormat="1" ht="20.100000000000001" customHeight="1" x14ac:dyDescent="0.15">
      <c r="A41" s="170"/>
      <c r="B41" s="90" t="s">
        <v>75</v>
      </c>
      <c r="C41" s="123">
        <v>24297</v>
      </c>
      <c r="D41" s="124">
        <v>83.8</v>
      </c>
      <c r="E41" s="123">
        <v>30024</v>
      </c>
      <c r="F41" s="124">
        <v>82.7</v>
      </c>
      <c r="G41" s="123">
        <v>15406</v>
      </c>
      <c r="H41" s="124">
        <v>76.3</v>
      </c>
      <c r="I41" s="123">
        <v>32391</v>
      </c>
      <c r="J41" s="125">
        <v>48.3</v>
      </c>
      <c r="K41" s="123">
        <v>4549</v>
      </c>
      <c r="L41" s="125">
        <v>37.799999999999997</v>
      </c>
      <c r="M41" s="123">
        <v>1301</v>
      </c>
      <c r="N41" s="124">
        <v>33.299999999999997</v>
      </c>
      <c r="O41" s="123">
        <v>195</v>
      </c>
      <c r="P41" s="124">
        <v>28.2</v>
      </c>
      <c r="Q41" s="126">
        <v>41</v>
      </c>
      <c r="R41" s="127">
        <v>22.3</v>
      </c>
      <c r="S41" s="123">
        <v>13</v>
      </c>
      <c r="T41" s="124">
        <v>6.6</v>
      </c>
      <c r="U41" s="123">
        <v>108218</v>
      </c>
      <c r="V41" s="125">
        <v>63.8</v>
      </c>
    </row>
    <row r="42" spans="1:22" s="69" customFormat="1" ht="20.100000000000001" customHeight="1" x14ac:dyDescent="0.15">
      <c r="A42" s="169" t="s">
        <v>72</v>
      </c>
      <c r="B42" s="80" t="s">
        <v>74</v>
      </c>
      <c r="C42" s="119"/>
      <c r="D42" s="128">
        <f>D40-D44</f>
        <v>2.7999999999999989</v>
      </c>
      <c r="E42" s="119"/>
      <c r="F42" s="128">
        <f>F40-F44</f>
        <v>-3.8999999999999986</v>
      </c>
      <c r="G42" s="119"/>
      <c r="H42" s="128">
        <f>H40-H44</f>
        <v>0.30000000000000071</v>
      </c>
      <c r="I42" s="119"/>
      <c r="J42" s="128">
        <f>J40-J44</f>
        <v>-2.1999999999999957</v>
      </c>
      <c r="K42" s="119"/>
      <c r="L42" s="128">
        <f>L40-L44</f>
        <v>-3.7999999999999972</v>
      </c>
      <c r="M42" s="119"/>
      <c r="N42" s="128">
        <f>N40-N44</f>
        <v>-2.5999999999999943</v>
      </c>
      <c r="O42" s="119"/>
      <c r="P42" s="128">
        <f>P40-P44</f>
        <v>-4.4000000000000057</v>
      </c>
      <c r="Q42" s="119"/>
      <c r="R42" s="128">
        <f>R40-R44</f>
        <v>-4.7999999999999972</v>
      </c>
      <c r="S42" s="119"/>
      <c r="T42" s="128">
        <f>T40-T44</f>
        <v>1.2000000000000028</v>
      </c>
      <c r="U42" s="119"/>
      <c r="V42" s="129">
        <f>V40-V44</f>
        <v>-1</v>
      </c>
    </row>
    <row r="43" spans="1:22" s="69" customFormat="1" ht="20.100000000000001" customHeight="1" x14ac:dyDescent="0.15">
      <c r="A43" s="170"/>
      <c r="B43" s="90" t="s">
        <v>75</v>
      </c>
      <c r="C43" s="123"/>
      <c r="D43" s="130">
        <f>D41-D45</f>
        <v>-2.7999999999999972</v>
      </c>
      <c r="E43" s="123"/>
      <c r="F43" s="130">
        <f>F41-F45</f>
        <v>3.9000000000000057</v>
      </c>
      <c r="G43" s="123"/>
      <c r="H43" s="130">
        <f>H41-H45</f>
        <v>-0.29999999999999716</v>
      </c>
      <c r="I43" s="123"/>
      <c r="J43" s="130">
        <f>J41-J45</f>
        <v>2.1999999999999957</v>
      </c>
      <c r="K43" s="123"/>
      <c r="L43" s="130">
        <f>L41-L45</f>
        <v>3.7999999999999972</v>
      </c>
      <c r="M43" s="123"/>
      <c r="N43" s="130">
        <f>N41-N45</f>
        <v>2.5999999999999979</v>
      </c>
      <c r="O43" s="123"/>
      <c r="P43" s="130">
        <f>P41-P45</f>
        <v>4.3999999999999986</v>
      </c>
      <c r="Q43" s="123"/>
      <c r="R43" s="130">
        <f>R41-R45</f>
        <v>4.8000000000000007</v>
      </c>
      <c r="S43" s="123"/>
      <c r="T43" s="130">
        <f>T41-T45</f>
        <v>-1.2000000000000002</v>
      </c>
      <c r="U43" s="123"/>
      <c r="V43" s="131">
        <f>V41-V45</f>
        <v>1</v>
      </c>
    </row>
    <row r="44" spans="1:22" s="69" customFormat="1" ht="20.100000000000001" customHeight="1" x14ac:dyDescent="0.15">
      <c r="A44" s="169" t="s">
        <v>99</v>
      </c>
      <c r="B44" s="80" t="s">
        <v>74</v>
      </c>
      <c r="C44" s="119">
        <v>4445</v>
      </c>
      <c r="D44" s="120">
        <v>13.4</v>
      </c>
      <c r="E44" s="119">
        <v>9388</v>
      </c>
      <c r="F44" s="120">
        <v>21.2</v>
      </c>
      <c r="G44" s="119">
        <v>5814</v>
      </c>
      <c r="H44" s="120">
        <v>23.4</v>
      </c>
      <c r="I44" s="119">
        <v>40851</v>
      </c>
      <c r="J44" s="114">
        <v>53.9</v>
      </c>
      <c r="K44" s="119">
        <v>8927</v>
      </c>
      <c r="L44" s="114">
        <v>66</v>
      </c>
      <c r="M44" s="119">
        <v>2922</v>
      </c>
      <c r="N44" s="120">
        <v>69.3</v>
      </c>
      <c r="O44" s="119">
        <v>619</v>
      </c>
      <c r="P44" s="120">
        <v>76.2</v>
      </c>
      <c r="Q44" s="121">
        <v>173</v>
      </c>
      <c r="R44" s="122">
        <v>82.5</v>
      </c>
      <c r="S44" s="119">
        <v>231</v>
      </c>
      <c r="T44" s="120">
        <v>92.2</v>
      </c>
      <c r="U44" s="119">
        <v>73369</v>
      </c>
      <c r="V44" s="114">
        <v>37.200000000000003</v>
      </c>
    </row>
    <row r="45" spans="1:22" s="69" customFormat="1" ht="20.100000000000001" customHeight="1" x14ac:dyDescent="0.15">
      <c r="A45" s="170"/>
      <c r="B45" s="90" t="s">
        <v>75</v>
      </c>
      <c r="C45" s="123">
        <v>28671</v>
      </c>
      <c r="D45" s="124">
        <v>86.6</v>
      </c>
      <c r="E45" s="123">
        <v>34950</v>
      </c>
      <c r="F45" s="124">
        <v>78.8</v>
      </c>
      <c r="G45" s="123">
        <v>19036</v>
      </c>
      <c r="H45" s="124">
        <v>76.599999999999994</v>
      </c>
      <c r="I45" s="123">
        <v>34877</v>
      </c>
      <c r="J45" s="125">
        <v>46.1</v>
      </c>
      <c r="K45" s="123">
        <v>4600</v>
      </c>
      <c r="L45" s="125">
        <v>34</v>
      </c>
      <c r="M45" s="123">
        <v>1293</v>
      </c>
      <c r="N45" s="124">
        <v>30.7</v>
      </c>
      <c r="O45" s="123">
        <v>193</v>
      </c>
      <c r="P45" s="124">
        <v>23.8</v>
      </c>
      <c r="Q45" s="126">
        <v>37</v>
      </c>
      <c r="R45" s="127">
        <v>17.5</v>
      </c>
      <c r="S45" s="123">
        <v>20</v>
      </c>
      <c r="T45" s="124">
        <v>7.8</v>
      </c>
      <c r="U45" s="123">
        <v>123676</v>
      </c>
      <c r="V45" s="125">
        <v>62.8</v>
      </c>
    </row>
    <row r="46" spans="1:22" s="69" customFormat="1" ht="20.100000000000001" customHeight="1" x14ac:dyDescent="0.15">
      <c r="A46" s="169" t="s">
        <v>72</v>
      </c>
      <c r="B46" s="80" t="s">
        <v>74</v>
      </c>
      <c r="C46" s="119"/>
      <c r="D46" s="128">
        <f>D44-D48</f>
        <v>-1.252239486513977</v>
      </c>
      <c r="E46" s="119"/>
      <c r="F46" s="128">
        <f>F44-F48</f>
        <v>1.9938250309271162</v>
      </c>
      <c r="G46" s="119"/>
      <c r="H46" s="128">
        <f>H44-H48</f>
        <v>-2.6574955553319235</v>
      </c>
      <c r="I46" s="119"/>
      <c r="J46" s="128">
        <f>J44-J48</f>
        <v>2.5401650187215452</v>
      </c>
      <c r="K46" s="119"/>
      <c r="L46" s="128">
        <f>L44-L48</f>
        <v>0.17825020441537731</v>
      </c>
      <c r="M46" s="119"/>
      <c r="N46" s="128">
        <f>N44-N48</f>
        <v>-4.0003151733453421</v>
      </c>
      <c r="O46" s="119"/>
      <c r="P46" s="128">
        <f>P44-P48</f>
        <v>-1.1195876288659861</v>
      </c>
      <c r="Q46" s="119"/>
      <c r="R46" s="128">
        <f>R44-R48</f>
        <v>3.7962962962962905</v>
      </c>
      <c r="S46" s="119"/>
      <c r="T46" s="128">
        <f>T44-T48</f>
        <v>-3.6041958041957969</v>
      </c>
      <c r="U46" s="119"/>
      <c r="V46" s="129">
        <f>V44-V48</f>
        <v>2.9232951995527898</v>
      </c>
    </row>
    <row r="47" spans="1:22" s="69" customFormat="1" ht="20.100000000000001" customHeight="1" x14ac:dyDescent="0.15">
      <c r="A47" s="170"/>
      <c r="B47" s="90" t="s">
        <v>75</v>
      </c>
      <c r="C47" s="123"/>
      <c r="D47" s="130">
        <f>D45-D49</f>
        <v>1.2522394865139717</v>
      </c>
      <c r="E47" s="123"/>
      <c r="F47" s="130">
        <f>F45-F49</f>
        <v>-1.9938250309271126</v>
      </c>
      <c r="G47" s="123"/>
      <c r="H47" s="130">
        <f>H45-H49</f>
        <v>2.6574955553319199</v>
      </c>
      <c r="I47" s="123"/>
      <c r="J47" s="130">
        <f>J45-J49</f>
        <v>-2.5401650187215523</v>
      </c>
      <c r="K47" s="123"/>
      <c r="L47" s="130">
        <f>L45-L49</f>
        <v>-0.17825020441537021</v>
      </c>
      <c r="M47" s="123"/>
      <c r="N47" s="130">
        <f>N45-N49</f>
        <v>4.000315173345335</v>
      </c>
      <c r="O47" s="123"/>
      <c r="P47" s="130">
        <f>P45-P49</f>
        <v>1.119587628865979</v>
      </c>
      <c r="Q47" s="123"/>
      <c r="R47" s="130">
        <f>R45-R49</f>
        <v>-3.7962962962962976</v>
      </c>
      <c r="S47" s="123"/>
      <c r="T47" s="130">
        <f>T45-T49</f>
        <v>3.604195804195804</v>
      </c>
      <c r="U47" s="123"/>
      <c r="V47" s="131">
        <f>V45-V49</f>
        <v>-2.9232951995527969</v>
      </c>
    </row>
    <row r="48" spans="1:22" s="69" customFormat="1" ht="20.100000000000001" customHeight="1" x14ac:dyDescent="0.15">
      <c r="A48" s="169" t="s">
        <v>70</v>
      </c>
      <c r="B48" s="80" t="s">
        <v>74</v>
      </c>
      <c r="C48" s="119">
        <v>8354.5615234375</v>
      </c>
      <c r="D48" s="120">
        <f>IF((ROUND(C48,0)+ROUND(C49,0))=0,"",ROUND(C48,0)/(ROUND(C48,0)+ROUND(C49,0))*100)</f>
        <v>14.652239486513977</v>
      </c>
      <c r="E48" s="119">
        <v>11023.486328125</v>
      </c>
      <c r="F48" s="120">
        <f>IF((ROUND(E48,0)+ROUND(E49,0))=0,"",ROUND(E48,0)/(ROUND(E48,0)+ROUND(E49,0))*100)</f>
        <v>19.206174969072883</v>
      </c>
      <c r="G48" s="119">
        <v>7768.03759765625</v>
      </c>
      <c r="H48" s="120">
        <f>IF((ROUND(G48,0)+ROUND(G49,0))=0,"",ROUND(G48,0)/(ROUND(G48,0)+ROUND(G49,0))*100)</f>
        <v>26.057495555331922</v>
      </c>
      <c r="I48" s="119">
        <v>45813.890625</v>
      </c>
      <c r="J48" s="114">
        <f>IF((ROUND(I48,0)+ROUND(I49,0))=0,"",ROUND(I48,0)/(ROUND(I48,0)+ROUND(I49,0))*100)</f>
        <v>51.359834981278453</v>
      </c>
      <c r="K48" s="119">
        <v>9659.892578125</v>
      </c>
      <c r="L48" s="114">
        <f>IF((ROUND(K48,0)+ROUND(K49,0))=0,"",ROUND(K48,0)/(ROUND(K48,0)+ROUND(K49,0))*100)</f>
        <v>65.821749795584623</v>
      </c>
      <c r="M48" s="119">
        <v>3255.91357421875</v>
      </c>
      <c r="N48" s="120">
        <f>IF((ROUND(M48,0)+ROUND(M49,0))=0,"",ROUND(M48,0)/(ROUND(M48,0)+ROUND(M49,0))*100)</f>
        <v>73.300315173345339</v>
      </c>
      <c r="O48" s="119">
        <v>749.73394775390625</v>
      </c>
      <c r="P48" s="120">
        <f>IF((ROUND(O48,0)+ROUND(O49,0))=0,"",ROUND(O48,0)/(ROUND(O48,0)+ROUND(O49,0))*100)</f>
        <v>77.319587628865989</v>
      </c>
      <c r="Q48" s="121">
        <v>169.84161376953125</v>
      </c>
      <c r="R48" s="122">
        <f>IF((ROUND(Q48,0)+ROUND(Q49,0))=0,"",ROUND(Q48,0)/(ROUND(Q48,0)+ROUND(Q49,0))*100)</f>
        <v>78.703703703703709</v>
      </c>
      <c r="S48" s="119">
        <v>273.7626953125</v>
      </c>
      <c r="T48" s="120">
        <f>IF((ROUND(S48,0)+ROUND(S49,0))=0,"",ROUND(S48,0)/(ROUND(S48,0)+ROUND(S49,0))*100)</f>
        <v>95.8041958041958</v>
      </c>
      <c r="U48" s="119">
        <v>87069.1171875</v>
      </c>
      <c r="V48" s="114">
        <f>IF((ROUND(U48,0)+ROUND(U49,0))=0,"",ROUND(U48,0)/(ROUND(U48,0)+ROUND(U49,0))*100)</f>
        <v>34.276704800447213</v>
      </c>
    </row>
    <row r="49" spans="1:22" s="69" customFormat="1" ht="20.100000000000001" customHeight="1" x14ac:dyDescent="0.15">
      <c r="A49" s="170"/>
      <c r="B49" s="90" t="s">
        <v>75</v>
      </c>
      <c r="C49" s="123">
        <v>48667.4375</v>
      </c>
      <c r="D49" s="124">
        <f>IF((ROUND(C49,0)+ROUND(C48,0))=0,"",ROUND(C49,0)/(ROUND(C49,0)+ROUND(C48,0))*100)</f>
        <v>85.347760513486023</v>
      </c>
      <c r="E49" s="123">
        <v>46369.515625</v>
      </c>
      <c r="F49" s="124">
        <f>IF((ROUND(E49,0)+ROUND(E48,0))=0,"",ROUND(E49,0)/(ROUND(E49,0)+ROUND(E48,0))*100)</f>
        <v>80.79382503092711</v>
      </c>
      <c r="G49" s="123">
        <v>22042.962890625</v>
      </c>
      <c r="H49" s="124">
        <f>IF((ROUND(G49,0)+ROUND(G48,0))=0,"",ROUND(G49,0)/(ROUND(G49,0)+ROUND(G48,0))*100)</f>
        <v>73.942504444668074</v>
      </c>
      <c r="I49" s="123">
        <v>43388.109375</v>
      </c>
      <c r="J49" s="125">
        <f>IF((ROUND(I49,0)+ROUND(I48,0))=0,"",ROUND(I49,0)/(ROUND(I49,0)+ROUND(I48,0))*100)</f>
        <v>48.640165018721554</v>
      </c>
      <c r="K49" s="123">
        <v>5016.10791015625</v>
      </c>
      <c r="L49" s="125">
        <f>IF((ROUND(K49,0)+ROUND(K48,0))=0,"",ROUND(K49,0)/(ROUND(K49,0)+ROUND(K48,0))*100)</f>
        <v>34.17825020441537</v>
      </c>
      <c r="M49" s="123">
        <v>1186.0863037109375</v>
      </c>
      <c r="N49" s="124">
        <f>IF((ROUND(M49,0)+ROUND(M48,0))=0,"",ROUND(M49,0)/(ROUND(M49,0)+ROUND(M48,0))*100)</f>
        <v>26.699684826654664</v>
      </c>
      <c r="O49" s="123">
        <v>220.26605224609375</v>
      </c>
      <c r="P49" s="124">
        <f>IF((ROUND(O49,0)+ROUND(O48,0))=0,"",ROUND(O49,0)/(ROUND(O49,0)+ROUND(O48,0))*100)</f>
        <v>22.680412371134022</v>
      </c>
      <c r="Q49" s="126">
        <v>46.158378601074219</v>
      </c>
      <c r="R49" s="127">
        <f>IF((ROUND(Q49,0)+ROUND(Q48,0))=0,"",ROUND(Q49,0)/(ROUND(Q49,0)+ROUND(Q48,0))*100)</f>
        <v>21.296296296296298</v>
      </c>
      <c r="S49" s="123">
        <v>12.237288475036621</v>
      </c>
      <c r="T49" s="124">
        <f>IF((ROUND(S49,0)+ROUND(S48,0))=0,"",ROUND(S49,0)/(ROUND(S49,0)+ROUND(S48,0))*100)</f>
        <v>4.1958041958041958</v>
      </c>
      <c r="U49" s="123">
        <v>166948.875</v>
      </c>
      <c r="V49" s="125">
        <f>IF((ROUND(U49,0)+ROUND(U48,0))=0,"",ROUND(U49,0)/(ROUND(U49,0)+ROUND(U48,0))*100)</f>
        <v>65.723295199552794</v>
      </c>
    </row>
    <row r="50" spans="1:22" s="69" customFormat="1" ht="23.25" customHeight="1" x14ac:dyDescent="0.15">
      <c r="A50" s="91"/>
      <c r="B50" s="82"/>
      <c r="C50" s="92"/>
      <c r="D50" s="84"/>
      <c r="E50" s="92"/>
      <c r="F50" s="84"/>
      <c r="G50" s="92"/>
      <c r="H50" s="84"/>
      <c r="I50" s="92"/>
      <c r="J50" s="84"/>
      <c r="K50" s="92"/>
      <c r="L50" s="84"/>
      <c r="M50" s="92"/>
      <c r="N50" s="84"/>
      <c r="O50" s="86" t="s">
        <v>82</v>
      </c>
      <c r="P50" s="87" t="s">
        <v>100</v>
      </c>
      <c r="Q50" s="87"/>
      <c r="R50" s="93"/>
      <c r="S50" s="87"/>
      <c r="T50" s="84"/>
      <c r="U50" s="92"/>
      <c r="V50" s="84"/>
    </row>
    <row r="51" spans="1:22" ht="23.25" customHeight="1" x14ac:dyDescent="0.15">
      <c r="P51" s="60" t="str">
        <f>'7-1-1'!P81</f>
        <v>2．無効回答企業 197社を除く</v>
      </c>
      <c r="Q51" s="60"/>
      <c r="R51" s="93"/>
      <c r="S51" s="60"/>
    </row>
  </sheetData>
  <mergeCells count="35">
    <mergeCell ref="A48:A49"/>
    <mergeCell ref="A36:A37"/>
    <mergeCell ref="A38:A39"/>
    <mergeCell ref="A40:A41"/>
    <mergeCell ref="A42:A43"/>
    <mergeCell ref="A44:A45"/>
    <mergeCell ref="A46:A47"/>
    <mergeCell ref="A34:A35"/>
    <mergeCell ref="A19:A20"/>
    <mergeCell ref="C25:D27"/>
    <mergeCell ref="E25:T25"/>
    <mergeCell ref="U25:V27"/>
    <mergeCell ref="E26:F27"/>
    <mergeCell ref="G26:H27"/>
    <mergeCell ref="I26:J27"/>
    <mergeCell ref="K26:L27"/>
    <mergeCell ref="M26:N27"/>
    <mergeCell ref="O26:P27"/>
    <mergeCell ref="Q26:R27"/>
    <mergeCell ref="S26:T27"/>
    <mergeCell ref="A28:A29"/>
    <mergeCell ref="A30:A31"/>
    <mergeCell ref="A32:A33"/>
    <mergeCell ref="O4:P5"/>
    <mergeCell ref="R4:S5"/>
    <mergeCell ref="A17:A18"/>
    <mergeCell ref="C4:D5"/>
    <mergeCell ref="F4:G5"/>
    <mergeCell ref="I4:J5"/>
    <mergeCell ref="L4:M5"/>
    <mergeCell ref="A7:A8"/>
    <mergeCell ref="A9:A10"/>
    <mergeCell ref="A11:A12"/>
    <mergeCell ref="A13:A14"/>
    <mergeCell ref="A15:A16"/>
  </mergeCells>
  <phoneticPr fontId="3"/>
  <pageMargins left="0.59055118110236227" right="0.59055118110236227" top="0.98425196850393704" bottom="0.98425196850393704" header="0.51181102362204722" footer="0.51181102362204722"/>
  <pageSetup paperSize="9" scale="53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9">
    <pageSetUpPr fitToPage="1"/>
  </sheetPr>
  <dimension ref="A1:Y35"/>
  <sheetViews>
    <sheetView view="pageBreakPreview" zoomScale="60" zoomScaleNormal="85" workbookViewId="0"/>
  </sheetViews>
  <sheetFormatPr defaultRowHeight="13.5" x14ac:dyDescent="0.15"/>
  <cols>
    <col min="1" max="1" width="13.5" style="112" customWidth="1"/>
    <col min="2" max="2" width="6.875" style="112" customWidth="1"/>
    <col min="3" max="3" width="6.25" style="112" customWidth="1"/>
    <col min="4" max="4" width="6.875" style="112" customWidth="1"/>
    <col min="5" max="5" width="6.25" style="112" customWidth="1"/>
    <col min="6" max="6" width="6.875" style="112" customWidth="1"/>
    <col min="7" max="7" width="6.25" style="112" customWidth="1"/>
    <col min="8" max="8" width="6.875" style="112" customWidth="1"/>
    <col min="9" max="9" width="6.25" style="112" customWidth="1"/>
    <col min="10" max="10" width="6.875" style="112" customWidth="1"/>
    <col min="11" max="11" width="6.25" style="112" customWidth="1"/>
    <col min="12" max="12" width="6.875" style="112" customWidth="1"/>
    <col min="13" max="13" width="6.25" style="112" customWidth="1"/>
    <col min="14" max="14" width="6.875" style="112" customWidth="1"/>
    <col min="15" max="15" width="6.25" style="112" customWidth="1"/>
    <col min="16" max="16" width="6.875" style="112" customWidth="1"/>
    <col min="17" max="17" width="6.25" style="112" customWidth="1"/>
    <col min="18" max="18" width="6.875" style="112" customWidth="1"/>
    <col min="19" max="19" width="6.25" style="112" customWidth="1"/>
    <col min="20" max="20" width="6.875" style="112" customWidth="1"/>
    <col min="21" max="21" width="6.25" style="112" customWidth="1"/>
    <col min="22" max="22" width="6.875" style="112" customWidth="1"/>
    <col min="23" max="23" width="6.25" style="112" customWidth="1"/>
    <col min="24" max="24" width="6.875" style="112" customWidth="1"/>
    <col min="25" max="25" width="6.25" style="112" customWidth="1"/>
    <col min="26" max="256" width="9" style="7"/>
    <col min="257" max="257" width="13.5" style="7" customWidth="1"/>
    <col min="258" max="258" width="6.875" style="7" customWidth="1"/>
    <col min="259" max="259" width="6.25" style="7" customWidth="1"/>
    <col min="260" max="260" width="6.875" style="7" customWidth="1"/>
    <col min="261" max="261" width="6.25" style="7" customWidth="1"/>
    <col min="262" max="262" width="6.875" style="7" customWidth="1"/>
    <col min="263" max="263" width="6.25" style="7" customWidth="1"/>
    <col min="264" max="264" width="6.875" style="7" customWidth="1"/>
    <col min="265" max="265" width="6.25" style="7" customWidth="1"/>
    <col min="266" max="266" width="6.875" style="7" customWidth="1"/>
    <col min="267" max="267" width="6.25" style="7" customWidth="1"/>
    <col min="268" max="268" width="6.875" style="7" customWidth="1"/>
    <col min="269" max="269" width="6.25" style="7" customWidth="1"/>
    <col min="270" max="270" width="6.875" style="7" customWidth="1"/>
    <col min="271" max="271" width="6.25" style="7" customWidth="1"/>
    <col min="272" max="272" width="6.875" style="7" customWidth="1"/>
    <col min="273" max="273" width="6.25" style="7" customWidth="1"/>
    <col min="274" max="274" width="6.875" style="7" customWidth="1"/>
    <col min="275" max="275" width="6.25" style="7" customWidth="1"/>
    <col min="276" max="276" width="6.875" style="7" customWidth="1"/>
    <col min="277" max="277" width="6.25" style="7" customWidth="1"/>
    <col min="278" max="278" width="6.875" style="7" customWidth="1"/>
    <col min="279" max="279" width="6.25" style="7" customWidth="1"/>
    <col min="280" max="280" width="6.875" style="7" customWidth="1"/>
    <col min="281" max="281" width="6.25" style="7" customWidth="1"/>
    <col min="282" max="512" width="9" style="7"/>
    <col min="513" max="513" width="13.5" style="7" customWidth="1"/>
    <col min="514" max="514" width="6.875" style="7" customWidth="1"/>
    <col min="515" max="515" width="6.25" style="7" customWidth="1"/>
    <col min="516" max="516" width="6.875" style="7" customWidth="1"/>
    <col min="517" max="517" width="6.25" style="7" customWidth="1"/>
    <col min="518" max="518" width="6.875" style="7" customWidth="1"/>
    <col min="519" max="519" width="6.25" style="7" customWidth="1"/>
    <col min="520" max="520" width="6.875" style="7" customWidth="1"/>
    <col min="521" max="521" width="6.25" style="7" customWidth="1"/>
    <col min="522" max="522" width="6.875" style="7" customWidth="1"/>
    <col min="523" max="523" width="6.25" style="7" customWidth="1"/>
    <col min="524" max="524" width="6.875" style="7" customWidth="1"/>
    <col min="525" max="525" width="6.25" style="7" customWidth="1"/>
    <col min="526" max="526" width="6.875" style="7" customWidth="1"/>
    <col min="527" max="527" width="6.25" style="7" customWidth="1"/>
    <col min="528" max="528" width="6.875" style="7" customWidth="1"/>
    <col min="529" max="529" width="6.25" style="7" customWidth="1"/>
    <col min="530" max="530" width="6.875" style="7" customWidth="1"/>
    <col min="531" max="531" width="6.25" style="7" customWidth="1"/>
    <col min="532" max="532" width="6.875" style="7" customWidth="1"/>
    <col min="533" max="533" width="6.25" style="7" customWidth="1"/>
    <col min="534" max="534" width="6.875" style="7" customWidth="1"/>
    <col min="535" max="535" width="6.25" style="7" customWidth="1"/>
    <col min="536" max="536" width="6.875" style="7" customWidth="1"/>
    <col min="537" max="537" width="6.25" style="7" customWidth="1"/>
    <col min="538" max="768" width="9" style="7"/>
    <col min="769" max="769" width="13.5" style="7" customWidth="1"/>
    <col min="770" max="770" width="6.875" style="7" customWidth="1"/>
    <col min="771" max="771" width="6.25" style="7" customWidth="1"/>
    <col min="772" max="772" width="6.875" style="7" customWidth="1"/>
    <col min="773" max="773" width="6.25" style="7" customWidth="1"/>
    <col min="774" max="774" width="6.875" style="7" customWidth="1"/>
    <col min="775" max="775" width="6.25" style="7" customWidth="1"/>
    <col min="776" max="776" width="6.875" style="7" customWidth="1"/>
    <col min="777" max="777" width="6.25" style="7" customWidth="1"/>
    <col min="778" max="778" width="6.875" style="7" customWidth="1"/>
    <col min="779" max="779" width="6.25" style="7" customWidth="1"/>
    <col min="780" max="780" width="6.875" style="7" customWidth="1"/>
    <col min="781" max="781" width="6.25" style="7" customWidth="1"/>
    <col min="782" max="782" width="6.875" style="7" customWidth="1"/>
    <col min="783" max="783" width="6.25" style="7" customWidth="1"/>
    <col min="784" max="784" width="6.875" style="7" customWidth="1"/>
    <col min="785" max="785" width="6.25" style="7" customWidth="1"/>
    <col min="786" max="786" width="6.875" style="7" customWidth="1"/>
    <col min="787" max="787" width="6.25" style="7" customWidth="1"/>
    <col min="788" max="788" width="6.875" style="7" customWidth="1"/>
    <col min="789" max="789" width="6.25" style="7" customWidth="1"/>
    <col min="790" max="790" width="6.875" style="7" customWidth="1"/>
    <col min="791" max="791" width="6.25" style="7" customWidth="1"/>
    <col min="792" max="792" width="6.875" style="7" customWidth="1"/>
    <col min="793" max="793" width="6.25" style="7" customWidth="1"/>
    <col min="794" max="1024" width="9" style="7"/>
    <col min="1025" max="1025" width="13.5" style="7" customWidth="1"/>
    <col min="1026" max="1026" width="6.875" style="7" customWidth="1"/>
    <col min="1027" max="1027" width="6.25" style="7" customWidth="1"/>
    <col min="1028" max="1028" width="6.875" style="7" customWidth="1"/>
    <col min="1029" max="1029" width="6.25" style="7" customWidth="1"/>
    <col min="1030" max="1030" width="6.875" style="7" customWidth="1"/>
    <col min="1031" max="1031" width="6.25" style="7" customWidth="1"/>
    <col min="1032" max="1032" width="6.875" style="7" customWidth="1"/>
    <col min="1033" max="1033" width="6.25" style="7" customWidth="1"/>
    <col min="1034" max="1034" width="6.875" style="7" customWidth="1"/>
    <col min="1035" max="1035" width="6.25" style="7" customWidth="1"/>
    <col min="1036" max="1036" width="6.875" style="7" customWidth="1"/>
    <col min="1037" max="1037" width="6.25" style="7" customWidth="1"/>
    <col min="1038" max="1038" width="6.875" style="7" customWidth="1"/>
    <col min="1039" max="1039" width="6.25" style="7" customWidth="1"/>
    <col min="1040" max="1040" width="6.875" style="7" customWidth="1"/>
    <col min="1041" max="1041" width="6.25" style="7" customWidth="1"/>
    <col min="1042" max="1042" width="6.875" style="7" customWidth="1"/>
    <col min="1043" max="1043" width="6.25" style="7" customWidth="1"/>
    <col min="1044" max="1044" width="6.875" style="7" customWidth="1"/>
    <col min="1045" max="1045" width="6.25" style="7" customWidth="1"/>
    <col min="1046" max="1046" width="6.875" style="7" customWidth="1"/>
    <col min="1047" max="1047" width="6.25" style="7" customWidth="1"/>
    <col min="1048" max="1048" width="6.875" style="7" customWidth="1"/>
    <col min="1049" max="1049" width="6.25" style="7" customWidth="1"/>
    <col min="1050" max="1280" width="9" style="7"/>
    <col min="1281" max="1281" width="13.5" style="7" customWidth="1"/>
    <col min="1282" max="1282" width="6.875" style="7" customWidth="1"/>
    <col min="1283" max="1283" width="6.25" style="7" customWidth="1"/>
    <col min="1284" max="1284" width="6.875" style="7" customWidth="1"/>
    <col min="1285" max="1285" width="6.25" style="7" customWidth="1"/>
    <col min="1286" max="1286" width="6.875" style="7" customWidth="1"/>
    <col min="1287" max="1287" width="6.25" style="7" customWidth="1"/>
    <col min="1288" max="1288" width="6.875" style="7" customWidth="1"/>
    <col min="1289" max="1289" width="6.25" style="7" customWidth="1"/>
    <col min="1290" max="1290" width="6.875" style="7" customWidth="1"/>
    <col min="1291" max="1291" width="6.25" style="7" customWidth="1"/>
    <col min="1292" max="1292" width="6.875" style="7" customWidth="1"/>
    <col min="1293" max="1293" width="6.25" style="7" customWidth="1"/>
    <col min="1294" max="1294" width="6.875" style="7" customWidth="1"/>
    <col min="1295" max="1295" width="6.25" style="7" customWidth="1"/>
    <col min="1296" max="1296" width="6.875" style="7" customWidth="1"/>
    <col min="1297" max="1297" width="6.25" style="7" customWidth="1"/>
    <col min="1298" max="1298" width="6.875" style="7" customWidth="1"/>
    <col min="1299" max="1299" width="6.25" style="7" customWidth="1"/>
    <col min="1300" max="1300" width="6.875" style="7" customWidth="1"/>
    <col min="1301" max="1301" width="6.25" style="7" customWidth="1"/>
    <col min="1302" max="1302" width="6.875" style="7" customWidth="1"/>
    <col min="1303" max="1303" width="6.25" style="7" customWidth="1"/>
    <col min="1304" max="1304" width="6.875" style="7" customWidth="1"/>
    <col min="1305" max="1305" width="6.25" style="7" customWidth="1"/>
    <col min="1306" max="1536" width="9" style="7"/>
    <col min="1537" max="1537" width="13.5" style="7" customWidth="1"/>
    <col min="1538" max="1538" width="6.875" style="7" customWidth="1"/>
    <col min="1539" max="1539" width="6.25" style="7" customWidth="1"/>
    <col min="1540" max="1540" width="6.875" style="7" customWidth="1"/>
    <col min="1541" max="1541" width="6.25" style="7" customWidth="1"/>
    <col min="1542" max="1542" width="6.875" style="7" customWidth="1"/>
    <col min="1543" max="1543" width="6.25" style="7" customWidth="1"/>
    <col min="1544" max="1544" width="6.875" style="7" customWidth="1"/>
    <col min="1545" max="1545" width="6.25" style="7" customWidth="1"/>
    <col min="1546" max="1546" width="6.875" style="7" customWidth="1"/>
    <col min="1547" max="1547" width="6.25" style="7" customWidth="1"/>
    <col min="1548" max="1548" width="6.875" style="7" customWidth="1"/>
    <col min="1549" max="1549" width="6.25" style="7" customWidth="1"/>
    <col min="1550" max="1550" width="6.875" style="7" customWidth="1"/>
    <col min="1551" max="1551" width="6.25" style="7" customWidth="1"/>
    <col min="1552" max="1552" width="6.875" style="7" customWidth="1"/>
    <col min="1553" max="1553" width="6.25" style="7" customWidth="1"/>
    <col min="1554" max="1554" width="6.875" style="7" customWidth="1"/>
    <col min="1555" max="1555" width="6.25" style="7" customWidth="1"/>
    <col min="1556" max="1556" width="6.875" style="7" customWidth="1"/>
    <col min="1557" max="1557" width="6.25" style="7" customWidth="1"/>
    <col min="1558" max="1558" width="6.875" style="7" customWidth="1"/>
    <col min="1559" max="1559" width="6.25" style="7" customWidth="1"/>
    <col min="1560" max="1560" width="6.875" style="7" customWidth="1"/>
    <col min="1561" max="1561" width="6.25" style="7" customWidth="1"/>
    <col min="1562" max="1792" width="9" style="7"/>
    <col min="1793" max="1793" width="13.5" style="7" customWidth="1"/>
    <col min="1794" max="1794" width="6.875" style="7" customWidth="1"/>
    <col min="1795" max="1795" width="6.25" style="7" customWidth="1"/>
    <col min="1796" max="1796" width="6.875" style="7" customWidth="1"/>
    <col min="1797" max="1797" width="6.25" style="7" customWidth="1"/>
    <col min="1798" max="1798" width="6.875" style="7" customWidth="1"/>
    <col min="1799" max="1799" width="6.25" style="7" customWidth="1"/>
    <col min="1800" max="1800" width="6.875" style="7" customWidth="1"/>
    <col min="1801" max="1801" width="6.25" style="7" customWidth="1"/>
    <col min="1802" max="1802" width="6.875" style="7" customWidth="1"/>
    <col min="1803" max="1803" width="6.25" style="7" customWidth="1"/>
    <col min="1804" max="1804" width="6.875" style="7" customWidth="1"/>
    <col min="1805" max="1805" width="6.25" style="7" customWidth="1"/>
    <col min="1806" max="1806" width="6.875" style="7" customWidth="1"/>
    <col min="1807" max="1807" width="6.25" style="7" customWidth="1"/>
    <col min="1808" max="1808" width="6.875" style="7" customWidth="1"/>
    <col min="1809" max="1809" width="6.25" style="7" customWidth="1"/>
    <col min="1810" max="1810" width="6.875" style="7" customWidth="1"/>
    <col min="1811" max="1811" width="6.25" style="7" customWidth="1"/>
    <col min="1812" max="1812" width="6.875" style="7" customWidth="1"/>
    <col min="1813" max="1813" width="6.25" style="7" customWidth="1"/>
    <col min="1814" max="1814" width="6.875" style="7" customWidth="1"/>
    <col min="1815" max="1815" width="6.25" style="7" customWidth="1"/>
    <col min="1816" max="1816" width="6.875" style="7" customWidth="1"/>
    <col min="1817" max="1817" width="6.25" style="7" customWidth="1"/>
    <col min="1818" max="2048" width="9" style="7"/>
    <col min="2049" max="2049" width="13.5" style="7" customWidth="1"/>
    <col min="2050" max="2050" width="6.875" style="7" customWidth="1"/>
    <col min="2051" max="2051" width="6.25" style="7" customWidth="1"/>
    <col min="2052" max="2052" width="6.875" style="7" customWidth="1"/>
    <col min="2053" max="2053" width="6.25" style="7" customWidth="1"/>
    <col min="2054" max="2054" width="6.875" style="7" customWidth="1"/>
    <col min="2055" max="2055" width="6.25" style="7" customWidth="1"/>
    <col min="2056" max="2056" width="6.875" style="7" customWidth="1"/>
    <col min="2057" max="2057" width="6.25" style="7" customWidth="1"/>
    <col min="2058" max="2058" width="6.875" style="7" customWidth="1"/>
    <col min="2059" max="2059" width="6.25" style="7" customWidth="1"/>
    <col min="2060" max="2060" width="6.875" style="7" customWidth="1"/>
    <col min="2061" max="2061" width="6.25" style="7" customWidth="1"/>
    <col min="2062" max="2062" width="6.875" style="7" customWidth="1"/>
    <col min="2063" max="2063" width="6.25" style="7" customWidth="1"/>
    <col min="2064" max="2064" width="6.875" style="7" customWidth="1"/>
    <col min="2065" max="2065" width="6.25" style="7" customWidth="1"/>
    <col min="2066" max="2066" width="6.875" style="7" customWidth="1"/>
    <col min="2067" max="2067" width="6.25" style="7" customWidth="1"/>
    <col min="2068" max="2068" width="6.875" style="7" customWidth="1"/>
    <col min="2069" max="2069" width="6.25" style="7" customWidth="1"/>
    <col min="2070" max="2070" width="6.875" style="7" customWidth="1"/>
    <col min="2071" max="2071" width="6.25" style="7" customWidth="1"/>
    <col min="2072" max="2072" width="6.875" style="7" customWidth="1"/>
    <col min="2073" max="2073" width="6.25" style="7" customWidth="1"/>
    <col min="2074" max="2304" width="9" style="7"/>
    <col min="2305" max="2305" width="13.5" style="7" customWidth="1"/>
    <col min="2306" max="2306" width="6.875" style="7" customWidth="1"/>
    <col min="2307" max="2307" width="6.25" style="7" customWidth="1"/>
    <col min="2308" max="2308" width="6.875" style="7" customWidth="1"/>
    <col min="2309" max="2309" width="6.25" style="7" customWidth="1"/>
    <col min="2310" max="2310" width="6.875" style="7" customWidth="1"/>
    <col min="2311" max="2311" width="6.25" style="7" customWidth="1"/>
    <col min="2312" max="2312" width="6.875" style="7" customWidth="1"/>
    <col min="2313" max="2313" width="6.25" style="7" customWidth="1"/>
    <col min="2314" max="2314" width="6.875" style="7" customWidth="1"/>
    <col min="2315" max="2315" width="6.25" style="7" customWidth="1"/>
    <col min="2316" max="2316" width="6.875" style="7" customWidth="1"/>
    <col min="2317" max="2317" width="6.25" style="7" customWidth="1"/>
    <col min="2318" max="2318" width="6.875" style="7" customWidth="1"/>
    <col min="2319" max="2319" width="6.25" style="7" customWidth="1"/>
    <col min="2320" max="2320" width="6.875" style="7" customWidth="1"/>
    <col min="2321" max="2321" width="6.25" style="7" customWidth="1"/>
    <col min="2322" max="2322" width="6.875" style="7" customWidth="1"/>
    <col min="2323" max="2323" width="6.25" style="7" customWidth="1"/>
    <col min="2324" max="2324" width="6.875" style="7" customWidth="1"/>
    <col min="2325" max="2325" width="6.25" style="7" customWidth="1"/>
    <col min="2326" max="2326" width="6.875" style="7" customWidth="1"/>
    <col min="2327" max="2327" width="6.25" style="7" customWidth="1"/>
    <col min="2328" max="2328" width="6.875" style="7" customWidth="1"/>
    <col min="2329" max="2329" width="6.25" style="7" customWidth="1"/>
    <col min="2330" max="2560" width="9" style="7"/>
    <col min="2561" max="2561" width="13.5" style="7" customWidth="1"/>
    <col min="2562" max="2562" width="6.875" style="7" customWidth="1"/>
    <col min="2563" max="2563" width="6.25" style="7" customWidth="1"/>
    <col min="2564" max="2564" width="6.875" style="7" customWidth="1"/>
    <col min="2565" max="2565" width="6.25" style="7" customWidth="1"/>
    <col min="2566" max="2566" width="6.875" style="7" customWidth="1"/>
    <col min="2567" max="2567" width="6.25" style="7" customWidth="1"/>
    <col min="2568" max="2568" width="6.875" style="7" customWidth="1"/>
    <col min="2569" max="2569" width="6.25" style="7" customWidth="1"/>
    <col min="2570" max="2570" width="6.875" style="7" customWidth="1"/>
    <col min="2571" max="2571" width="6.25" style="7" customWidth="1"/>
    <col min="2572" max="2572" width="6.875" style="7" customWidth="1"/>
    <col min="2573" max="2573" width="6.25" style="7" customWidth="1"/>
    <col min="2574" max="2574" width="6.875" style="7" customWidth="1"/>
    <col min="2575" max="2575" width="6.25" style="7" customWidth="1"/>
    <col min="2576" max="2576" width="6.875" style="7" customWidth="1"/>
    <col min="2577" max="2577" width="6.25" style="7" customWidth="1"/>
    <col min="2578" max="2578" width="6.875" style="7" customWidth="1"/>
    <col min="2579" max="2579" width="6.25" style="7" customWidth="1"/>
    <col min="2580" max="2580" width="6.875" style="7" customWidth="1"/>
    <col min="2581" max="2581" width="6.25" style="7" customWidth="1"/>
    <col min="2582" max="2582" width="6.875" style="7" customWidth="1"/>
    <col min="2583" max="2583" width="6.25" style="7" customWidth="1"/>
    <col min="2584" max="2584" width="6.875" style="7" customWidth="1"/>
    <col min="2585" max="2585" width="6.25" style="7" customWidth="1"/>
    <col min="2586" max="2816" width="9" style="7"/>
    <col min="2817" max="2817" width="13.5" style="7" customWidth="1"/>
    <col min="2818" max="2818" width="6.875" style="7" customWidth="1"/>
    <col min="2819" max="2819" width="6.25" style="7" customWidth="1"/>
    <col min="2820" max="2820" width="6.875" style="7" customWidth="1"/>
    <col min="2821" max="2821" width="6.25" style="7" customWidth="1"/>
    <col min="2822" max="2822" width="6.875" style="7" customWidth="1"/>
    <col min="2823" max="2823" width="6.25" style="7" customWidth="1"/>
    <col min="2824" max="2824" width="6.875" style="7" customWidth="1"/>
    <col min="2825" max="2825" width="6.25" style="7" customWidth="1"/>
    <col min="2826" max="2826" width="6.875" style="7" customWidth="1"/>
    <col min="2827" max="2827" width="6.25" style="7" customWidth="1"/>
    <col min="2828" max="2828" width="6.875" style="7" customWidth="1"/>
    <col min="2829" max="2829" width="6.25" style="7" customWidth="1"/>
    <col min="2830" max="2830" width="6.875" style="7" customWidth="1"/>
    <col min="2831" max="2831" width="6.25" style="7" customWidth="1"/>
    <col min="2832" max="2832" width="6.875" style="7" customWidth="1"/>
    <col min="2833" max="2833" width="6.25" style="7" customWidth="1"/>
    <col min="2834" max="2834" width="6.875" style="7" customWidth="1"/>
    <col min="2835" max="2835" width="6.25" style="7" customWidth="1"/>
    <col min="2836" max="2836" width="6.875" style="7" customWidth="1"/>
    <col min="2837" max="2837" width="6.25" style="7" customWidth="1"/>
    <col min="2838" max="2838" width="6.875" style="7" customWidth="1"/>
    <col min="2839" max="2839" width="6.25" style="7" customWidth="1"/>
    <col min="2840" max="2840" width="6.875" style="7" customWidth="1"/>
    <col min="2841" max="2841" width="6.25" style="7" customWidth="1"/>
    <col min="2842" max="3072" width="9" style="7"/>
    <col min="3073" max="3073" width="13.5" style="7" customWidth="1"/>
    <col min="3074" max="3074" width="6.875" style="7" customWidth="1"/>
    <col min="3075" max="3075" width="6.25" style="7" customWidth="1"/>
    <col min="3076" max="3076" width="6.875" style="7" customWidth="1"/>
    <col min="3077" max="3077" width="6.25" style="7" customWidth="1"/>
    <col min="3078" max="3078" width="6.875" style="7" customWidth="1"/>
    <col min="3079" max="3079" width="6.25" style="7" customWidth="1"/>
    <col min="3080" max="3080" width="6.875" style="7" customWidth="1"/>
    <col min="3081" max="3081" width="6.25" style="7" customWidth="1"/>
    <col min="3082" max="3082" width="6.875" style="7" customWidth="1"/>
    <col min="3083" max="3083" width="6.25" style="7" customWidth="1"/>
    <col min="3084" max="3084" width="6.875" style="7" customWidth="1"/>
    <col min="3085" max="3085" width="6.25" style="7" customWidth="1"/>
    <col min="3086" max="3086" width="6.875" style="7" customWidth="1"/>
    <col min="3087" max="3087" width="6.25" style="7" customWidth="1"/>
    <col min="3088" max="3088" width="6.875" style="7" customWidth="1"/>
    <col min="3089" max="3089" width="6.25" style="7" customWidth="1"/>
    <col min="3090" max="3090" width="6.875" style="7" customWidth="1"/>
    <col min="3091" max="3091" width="6.25" style="7" customWidth="1"/>
    <col min="3092" max="3092" width="6.875" style="7" customWidth="1"/>
    <col min="3093" max="3093" width="6.25" style="7" customWidth="1"/>
    <col min="3094" max="3094" width="6.875" style="7" customWidth="1"/>
    <col min="3095" max="3095" width="6.25" style="7" customWidth="1"/>
    <col min="3096" max="3096" width="6.875" style="7" customWidth="1"/>
    <col min="3097" max="3097" width="6.25" style="7" customWidth="1"/>
    <col min="3098" max="3328" width="9" style="7"/>
    <col min="3329" max="3329" width="13.5" style="7" customWidth="1"/>
    <col min="3330" max="3330" width="6.875" style="7" customWidth="1"/>
    <col min="3331" max="3331" width="6.25" style="7" customWidth="1"/>
    <col min="3332" max="3332" width="6.875" style="7" customWidth="1"/>
    <col min="3333" max="3333" width="6.25" style="7" customWidth="1"/>
    <col min="3334" max="3334" width="6.875" style="7" customWidth="1"/>
    <col min="3335" max="3335" width="6.25" style="7" customWidth="1"/>
    <col min="3336" max="3336" width="6.875" style="7" customWidth="1"/>
    <col min="3337" max="3337" width="6.25" style="7" customWidth="1"/>
    <col min="3338" max="3338" width="6.875" style="7" customWidth="1"/>
    <col min="3339" max="3339" width="6.25" style="7" customWidth="1"/>
    <col min="3340" max="3340" width="6.875" style="7" customWidth="1"/>
    <col min="3341" max="3341" width="6.25" style="7" customWidth="1"/>
    <col min="3342" max="3342" width="6.875" style="7" customWidth="1"/>
    <col min="3343" max="3343" width="6.25" style="7" customWidth="1"/>
    <col min="3344" max="3344" width="6.875" style="7" customWidth="1"/>
    <col min="3345" max="3345" width="6.25" style="7" customWidth="1"/>
    <col min="3346" max="3346" width="6.875" style="7" customWidth="1"/>
    <col min="3347" max="3347" width="6.25" style="7" customWidth="1"/>
    <col min="3348" max="3348" width="6.875" style="7" customWidth="1"/>
    <col min="3349" max="3349" width="6.25" style="7" customWidth="1"/>
    <col min="3350" max="3350" width="6.875" style="7" customWidth="1"/>
    <col min="3351" max="3351" width="6.25" style="7" customWidth="1"/>
    <col min="3352" max="3352" width="6.875" style="7" customWidth="1"/>
    <col min="3353" max="3353" width="6.25" style="7" customWidth="1"/>
    <col min="3354" max="3584" width="9" style="7"/>
    <col min="3585" max="3585" width="13.5" style="7" customWidth="1"/>
    <col min="3586" max="3586" width="6.875" style="7" customWidth="1"/>
    <col min="3587" max="3587" width="6.25" style="7" customWidth="1"/>
    <col min="3588" max="3588" width="6.875" style="7" customWidth="1"/>
    <col min="3589" max="3589" width="6.25" style="7" customWidth="1"/>
    <col min="3590" max="3590" width="6.875" style="7" customWidth="1"/>
    <col min="3591" max="3591" width="6.25" style="7" customWidth="1"/>
    <col min="3592" max="3592" width="6.875" style="7" customWidth="1"/>
    <col min="3593" max="3593" width="6.25" style="7" customWidth="1"/>
    <col min="3594" max="3594" width="6.875" style="7" customWidth="1"/>
    <col min="3595" max="3595" width="6.25" style="7" customWidth="1"/>
    <col min="3596" max="3596" width="6.875" style="7" customWidth="1"/>
    <col min="3597" max="3597" width="6.25" style="7" customWidth="1"/>
    <col min="3598" max="3598" width="6.875" style="7" customWidth="1"/>
    <col min="3599" max="3599" width="6.25" style="7" customWidth="1"/>
    <col min="3600" max="3600" width="6.875" style="7" customWidth="1"/>
    <col min="3601" max="3601" width="6.25" style="7" customWidth="1"/>
    <col min="3602" max="3602" width="6.875" style="7" customWidth="1"/>
    <col min="3603" max="3603" width="6.25" style="7" customWidth="1"/>
    <col min="3604" max="3604" width="6.875" style="7" customWidth="1"/>
    <col min="3605" max="3605" width="6.25" style="7" customWidth="1"/>
    <col min="3606" max="3606" width="6.875" style="7" customWidth="1"/>
    <col min="3607" max="3607" width="6.25" style="7" customWidth="1"/>
    <col min="3608" max="3608" width="6.875" style="7" customWidth="1"/>
    <col min="3609" max="3609" width="6.25" style="7" customWidth="1"/>
    <col min="3610" max="3840" width="9" style="7"/>
    <col min="3841" max="3841" width="13.5" style="7" customWidth="1"/>
    <col min="3842" max="3842" width="6.875" style="7" customWidth="1"/>
    <col min="3843" max="3843" width="6.25" style="7" customWidth="1"/>
    <col min="3844" max="3844" width="6.875" style="7" customWidth="1"/>
    <col min="3845" max="3845" width="6.25" style="7" customWidth="1"/>
    <col min="3846" max="3846" width="6.875" style="7" customWidth="1"/>
    <col min="3847" max="3847" width="6.25" style="7" customWidth="1"/>
    <col min="3848" max="3848" width="6.875" style="7" customWidth="1"/>
    <col min="3849" max="3849" width="6.25" style="7" customWidth="1"/>
    <col min="3850" max="3850" width="6.875" style="7" customWidth="1"/>
    <col min="3851" max="3851" width="6.25" style="7" customWidth="1"/>
    <col min="3852" max="3852" width="6.875" style="7" customWidth="1"/>
    <col min="3853" max="3853" width="6.25" style="7" customWidth="1"/>
    <col min="3854" max="3854" width="6.875" style="7" customWidth="1"/>
    <col min="3855" max="3855" width="6.25" style="7" customWidth="1"/>
    <col min="3856" max="3856" width="6.875" style="7" customWidth="1"/>
    <col min="3857" max="3857" width="6.25" style="7" customWidth="1"/>
    <col min="3858" max="3858" width="6.875" style="7" customWidth="1"/>
    <col min="3859" max="3859" width="6.25" style="7" customWidth="1"/>
    <col min="3860" max="3860" width="6.875" style="7" customWidth="1"/>
    <col min="3861" max="3861" width="6.25" style="7" customWidth="1"/>
    <col min="3862" max="3862" width="6.875" style="7" customWidth="1"/>
    <col min="3863" max="3863" width="6.25" style="7" customWidth="1"/>
    <col min="3864" max="3864" width="6.875" style="7" customWidth="1"/>
    <col min="3865" max="3865" width="6.25" style="7" customWidth="1"/>
    <col min="3866" max="4096" width="9" style="7"/>
    <col min="4097" max="4097" width="13.5" style="7" customWidth="1"/>
    <col min="4098" max="4098" width="6.875" style="7" customWidth="1"/>
    <col min="4099" max="4099" width="6.25" style="7" customWidth="1"/>
    <col min="4100" max="4100" width="6.875" style="7" customWidth="1"/>
    <col min="4101" max="4101" width="6.25" style="7" customWidth="1"/>
    <col min="4102" max="4102" width="6.875" style="7" customWidth="1"/>
    <col min="4103" max="4103" width="6.25" style="7" customWidth="1"/>
    <col min="4104" max="4104" width="6.875" style="7" customWidth="1"/>
    <col min="4105" max="4105" width="6.25" style="7" customWidth="1"/>
    <col min="4106" max="4106" width="6.875" style="7" customWidth="1"/>
    <col min="4107" max="4107" width="6.25" style="7" customWidth="1"/>
    <col min="4108" max="4108" width="6.875" style="7" customWidth="1"/>
    <col min="4109" max="4109" width="6.25" style="7" customWidth="1"/>
    <col min="4110" max="4110" width="6.875" style="7" customWidth="1"/>
    <col min="4111" max="4111" width="6.25" style="7" customWidth="1"/>
    <col min="4112" max="4112" width="6.875" style="7" customWidth="1"/>
    <col min="4113" max="4113" width="6.25" style="7" customWidth="1"/>
    <col min="4114" max="4114" width="6.875" style="7" customWidth="1"/>
    <col min="4115" max="4115" width="6.25" style="7" customWidth="1"/>
    <col min="4116" max="4116" width="6.875" style="7" customWidth="1"/>
    <col min="4117" max="4117" width="6.25" style="7" customWidth="1"/>
    <col min="4118" max="4118" width="6.875" style="7" customWidth="1"/>
    <col min="4119" max="4119" width="6.25" style="7" customWidth="1"/>
    <col min="4120" max="4120" width="6.875" style="7" customWidth="1"/>
    <col min="4121" max="4121" width="6.25" style="7" customWidth="1"/>
    <col min="4122" max="4352" width="9" style="7"/>
    <col min="4353" max="4353" width="13.5" style="7" customWidth="1"/>
    <col min="4354" max="4354" width="6.875" style="7" customWidth="1"/>
    <col min="4355" max="4355" width="6.25" style="7" customWidth="1"/>
    <col min="4356" max="4356" width="6.875" style="7" customWidth="1"/>
    <col min="4357" max="4357" width="6.25" style="7" customWidth="1"/>
    <col min="4358" max="4358" width="6.875" style="7" customWidth="1"/>
    <col min="4359" max="4359" width="6.25" style="7" customWidth="1"/>
    <col min="4360" max="4360" width="6.875" style="7" customWidth="1"/>
    <col min="4361" max="4361" width="6.25" style="7" customWidth="1"/>
    <col min="4362" max="4362" width="6.875" style="7" customWidth="1"/>
    <col min="4363" max="4363" width="6.25" style="7" customWidth="1"/>
    <col min="4364" max="4364" width="6.875" style="7" customWidth="1"/>
    <col min="4365" max="4365" width="6.25" style="7" customWidth="1"/>
    <col min="4366" max="4366" width="6.875" style="7" customWidth="1"/>
    <col min="4367" max="4367" width="6.25" style="7" customWidth="1"/>
    <col min="4368" max="4368" width="6.875" style="7" customWidth="1"/>
    <col min="4369" max="4369" width="6.25" style="7" customWidth="1"/>
    <col min="4370" max="4370" width="6.875" style="7" customWidth="1"/>
    <col min="4371" max="4371" width="6.25" style="7" customWidth="1"/>
    <col min="4372" max="4372" width="6.875" style="7" customWidth="1"/>
    <col min="4373" max="4373" width="6.25" style="7" customWidth="1"/>
    <col min="4374" max="4374" width="6.875" style="7" customWidth="1"/>
    <col min="4375" max="4375" width="6.25" style="7" customWidth="1"/>
    <col min="4376" max="4376" width="6.875" style="7" customWidth="1"/>
    <col min="4377" max="4377" width="6.25" style="7" customWidth="1"/>
    <col min="4378" max="4608" width="9" style="7"/>
    <col min="4609" max="4609" width="13.5" style="7" customWidth="1"/>
    <col min="4610" max="4610" width="6.875" style="7" customWidth="1"/>
    <col min="4611" max="4611" width="6.25" style="7" customWidth="1"/>
    <col min="4612" max="4612" width="6.875" style="7" customWidth="1"/>
    <col min="4613" max="4613" width="6.25" style="7" customWidth="1"/>
    <col min="4614" max="4614" width="6.875" style="7" customWidth="1"/>
    <col min="4615" max="4615" width="6.25" style="7" customWidth="1"/>
    <col min="4616" max="4616" width="6.875" style="7" customWidth="1"/>
    <col min="4617" max="4617" width="6.25" style="7" customWidth="1"/>
    <col min="4618" max="4618" width="6.875" style="7" customWidth="1"/>
    <col min="4619" max="4619" width="6.25" style="7" customWidth="1"/>
    <col min="4620" max="4620" width="6.875" style="7" customWidth="1"/>
    <col min="4621" max="4621" width="6.25" style="7" customWidth="1"/>
    <col min="4622" max="4622" width="6.875" style="7" customWidth="1"/>
    <col min="4623" max="4623" width="6.25" style="7" customWidth="1"/>
    <col min="4624" max="4624" width="6.875" style="7" customWidth="1"/>
    <col min="4625" max="4625" width="6.25" style="7" customWidth="1"/>
    <col min="4626" max="4626" width="6.875" style="7" customWidth="1"/>
    <col min="4627" max="4627" width="6.25" style="7" customWidth="1"/>
    <col min="4628" max="4628" width="6.875" style="7" customWidth="1"/>
    <col min="4629" max="4629" width="6.25" style="7" customWidth="1"/>
    <col min="4630" max="4630" width="6.875" style="7" customWidth="1"/>
    <col min="4631" max="4631" width="6.25" style="7" customWidth="1"/>
    <col min="4632" max="4632" width="6.875" style="7" customWidth="1"/>
    <col min="4633" max="4633" width="6.25" style="7" customWidth="1"/>
    <col min="4634" max="4864" width="9" style="7"/>
    <col min="4865" max="4865" width="13.5" style="7" customWidth="1"/>
    <col min="4866" max="4866" width="6.875" style="7" customWidth="1"/>
    <col min="4867" max="4867" width="6.25" style="7" customWidth="1"/>
    <col min="4868" max="4868" width="6.875" style="7" customWidth="1"/>
    <col min="4869" max="4869" width="6.25" style="7" customWidth="1"/>
    <col min="4870" max="4870" width="6.875" style="7" customWidth="1"/>
    <col min="4871" max="4871" width="6.25" style="7" customWidth="1"/>
    <col min="4872" max="4872" width="6.875" style="7" customWidth="1"/>
    <col min="4873" max="4873" width="6.25" style="7" customWidth="1"/>
    <col min="4874" max="4874" width="6.875" style="7" customWidth="1"/>
    <col min="4875" max="4875" width="6.25" style="7" customWidth="1"/>
    <col min="4876" max="4876" width="6.875" style="7" customWidth="1"/>
    <col min="4877" max="4877" width="6.25" style="7" customWidth="1"/>
    <col min="4878" max="4878" width="6.875" style="7" customWidth="1"/>
    <col min="4879" max="4879" width="6.25" style="7" customWidth="1"/>
    <col min="4880" max="4880" width="6.875" style="7" customWidth="1"/>
    <col min="4881" max="4881" width="6.25" style="7" customWidth="1"/>
    <col min="4882" max="4882" width="6.875" style="7" customWidth="1"/>
    <col min="4883" max="4883" width="6.25" style="7" customWidth="1"/>
    <col min="4884" max="4884" width="6.875" style="7" customWidth="1"/>
    <col min="4885" max="4885" width="6.25" style="7" customWidth="1"/>
    <col min="4886" max="4886" width="6.875" style="7" customWidth="1"/>
    <col min="4887" max="4887" width="6.25" style="7" customWidth="1"/>
    <col min="4888" max="4888" width="6.875" style="7" customWidth="1"/>
    <col min="4889" max="4889" width="6.25" style="7" customWidth="1"/>
    <col min="4890" max="5120" width="9" style="7"/>
    <col min="5121" max="5121" width="13.5" style="7" customWidth="1"/>
    <col min="5122" max="5122" width="6.875" style="7" customWidth="1"/>
    <col min="5123" max="5123" width="6.25" style="7" customWidth="1"/>
    <col min="5124" max="5124" width="6.875" style="7" customWidth="1"/>
    <col min="5125" max="5125" width="6.25" style="7" customWidth="1"/>
    <col min="5126" max="5126" width="6.875" style="7" customWidth="1"/>
    <col min="5127" max="5127" width="6.25" style="7" customWidth="1"/>
    <col min="5128" max="5128" width="6.875" style="7" customWidth="1"/>
    <col min="5129" max="5129" width="6.25" style="7" customWidth="1"/>
    <col min="5130" max="5130" width="6.875" style="7" customWidth="1"/>
    <col min="5131" max="5131" width="6.25" style="7" customWidth="1"/>
    <col min="5132" max="5132" width="6.875" style="7" customWidth="1"/>
    <col min="5133" max="5133" width="6.25" style="7" customWidth="1"/>
    <col min="5134" max="5134" width="6.875" style="7" customWidth="1"/>
    <col min="5135" max="5135" width="6.25" style="7" customWidth="1"/>
    <col min="5136" max="5136" width="6.875" style="7" customWidth="1"/>
    <col min="5137" max="5137" width="6.25" style="7" customWidth="1"/>
    <col min="5138" max="5138" width="6.875" style="7" customWidth="1"/>
    <col min="5139" max="5139" width="6.25" style="7" customWidth="1"/>
    <col min="5140" max="5140" width="6.875" style="7" customWidth="1"/>
    <col min="5141" max="5141" width="6.25" style="7" customWidth="1"/>
    <col min="5142" max="5142" width="6.875" style="7" customWidth="1"/>
    <col min="5143" max="5143" width="6.25" style="7" customWidth="1"/>
    <col min="5144" max="5144" width="6.875" style="7" customWidth="1"/>
    <col min="5145" max="5145" width="6.25" style="7" customWidth="1"/>
    <col min="5146" max="5376" width="9" style="7"/>
    <col min="5377" max="5377" width="13.5" style="7" customWidth="1"/>
    <col min="5378" max="5378" width="6.875" style="7" customWidth="1"/>
    <col min="5379" max="5379" width="6.25" style="7" customWidth="1"/>
    <col min="5380" max="5380" width="6.875" style="7" customWidth="1"/>
    <col min="5381" max="5381" width="6.25" style="7" customWidth="1"/>
    <col min="5382" max="5382" width="6.875" style="7" customWidth="1"/>
    <col min="5383" max="5383" width="6.25" style="7" customWidth="1"/>
    <col min="5384" max="5384" width="6.875" style="7" customWidth="1"/>
    <col min="5385" max="5385" width="6.25" style="7" customWidth="1"/>
    <col min="5386" max="5386" width="6.875" style="7" customWidth="1"/>
    <col min="5387" max="5387" width="6.25" style="7" customWidth="1"/>
    <col min="5388" max="5388" width="6.875" style="7" customWidth="1"/>
    <col min="5389" max="5389" width="6.25" style="7" customWidth="1"/>
    <col min="5390" max="5390" width="6.875" style="7" customWidth="1"/>
    <col min="5391" max="5391" width="6.25" style="7" customWidth="1"/>
    <col min="5392" max="5392" width="6.875" style="7" customWidth="1"/>
    <col min="5393" max="5393" width="6.25" style="7" customWidth="1"/>
    <col min="5394" max="5394" width="6.875" style="7" customWidth="1"/>
    <col min="5395" max="5395" width="6.25" style="7" customWidth="1"/>
    <col min="5396" max="5396" width="6.875" style="7" customWidth="1"/>
    <col min="5397" max="5397" width="6.25" style="7" customWidth="1"/>
    <col min="5398" max="5398" width="6.875" style="7" customWidth="1"/>
    <col min="5399" max="5399" width="6.25" style="7" customWidth="1"/>
    <col min="5400" max="5400" width="6.875" style="7" customWidth="1"/>
    <col min="5401" max="5401" width="6.25" style="7" customWidth="1"/>
    <col min="5402" max="5632" width="9" style="7"/>
    <col min="5633" max="5633" width="13.5" style="7" customWidth="1"/>
    <col min="5634" max="5634" width="6.875" style="7" customWidth="1"/>
    <col min="5635" max="5635" width="6.25" style="7" customWidth="1"/>
    <col min="5636" max="5636" width="6.875" style="7" customWidth="1"/>
    <col min="5637" max="5637" width="6.25" style="7" customWidth="1"/>
    <col min="5638" max="5638" width="6.875" style="7" customWidth="1"/>
    <col min="5639" max="5639" width="6.25" style="7" customWidth="1"/>
    <col min="5640" max="5640" width="6.875" style="7" customWidth="1"/>
    <col min="5641" max="5641" width="6.25" style="7" customWidth="1"/>
    <col min="5642" max="5642" width="6.875" style="7" customWidth="1"/>
    <col min="5643" max="5643" width="6.25" style="7" customWidth="1"/>
    <col min="5644" max="5644" width="6.875" style="7" customWidth="1"/>
    <col min="5645" max="5645" width="6.25" style="7" customWidth="1"/>
    <col min="5646" max="5646" width="6.875" style="7" customWidth="1"/>
    <col min="5647" max="5647" width="6.25" style="7" customWidth="1"/>
    <col min="5648" max="5648" width="6.875" style="7" customWidth="1"/>
    <col min="5649" max="5649" width="6.25" style="7" customWidth="1"/>
    <col min="5650" max="5650" width="6.875" style="7" customWidth="1"/>
    <col min="5651" max="5651" width="6.25" style="7" customWidth="1"/>
    <col min="5652" max="5652" width="6.875" style="7" customWidth="1"/>
    <col min="5653" max="5653" width="6.25" style="7" customWidth="1"/>
    <col min="5654" max="5654" width="6.875" style="7" customWidth="1"/>
    <col min="5655" max="5655" width="6.25" style="7" customWidth="1"/>
    <col min="5656" max="5656" width="6.875" style="7" customWidth="1"/>
    <col min="5657" max="5657" width="6.25" style="7" customWidth="1"/>
    <col min="5658" max="5888" width="9" style="7"/>
    <col min="5889" max="5889" width="13.5" style="7" customWidth="1"/>
    <col min="5890" max="5890" width="6.875" style="7" customWidth="1"/>
    <col min="5891" max="5891" width="6.25" style="7" customWidth="1"/>
    <col min="5892" max="5892" width="6.875" style="7" customWidth="1"/>
    <col min="5893" max="5893" width="6.25" style="7" customWidth="1"/>
    <col min="5894" max="5894" width="6.875" style="7" customWidth="1"/>
    <col min="5895" max="5895" width="6.25" style="7" customWidth="1"/>
    <col min="5896" max="5896" width="6.875" style="7" customWidth="1"/>
    <col min="5897" max="5897" width="6.25" style="7" customWidth="1"/>
    <col min="5898" max="5898" width="6.875" style="7" customWidth="1"/>
    <col min="5899" max="5899" width="6.25" style="7" customWidth="1"/>
    <col min="5900" max="5900" width="6.875" style="7" customWidth="1"/>
    <col min="5901" max="5901" width="6.25" style="7" customWidth="1"/>
    <col min="5902" max="5902" width="6.875" style="7" customWidth="1"/>
    <col min="5903" max="5903" width="6.25" style="7" customWidth="1"/>
    <col min="5904" max="5904" width="6.875" style="7" customWidth="1"/>
    <col min="5905" max="5905" width="6.25" style="7" customWidth="1"/>
    <col min="5906" max="5906" width="6.875" style="7" customWidth="1"/>
    <col min="5907" max="5907" width="6.25" style="7" customWidth="1"/>
    <col min="5908" max="5908" width="6.875" style="7" customWidth="1"/>
    <col min="5909" max="5909" width="6.25" style="7" customWidth="1"/>
    <col min="5910" max="5910" width="6.875" style="7" customWidth="1"/>
    <col min="5911" max="5911" width="6.25" style="7" customWidth="1"/>
    <col min="5912" max="5912" width="6.875" style="7" customWidth="1"/>
    <col min="5913" max="5913" width="6.25" style="7" customWidth="1"/>
    <col min="5914" max="6144" width="9" style="7"/>
    <col min="6145" max="6145" width="13.5" style="7" customWidth="1"/>
    <col min="6146" max="6146" width="6.875" style="7" customWidth="1"/>
    <col min="6147" max="6147" width="6.25" style="7" customWidth="1"/>
    <col min="6148" max="6148" width="6.875" style="7" customWidth="1"/>
    <col min="6149" max="6149" width="6.25" style="7" customWidth="1"/>
    <col min="6150" max="6150" width="6.875" style="7" customWidth="1"/>
    <col min="6151" max="6151" width="6.25" style="7" customWidth="1"/>
    <col min="6152" max="6152" width="6.875" style="7" customWidth="1"/>
    <col min="6153" max="6153" width="6.25" style="7" customWidth="1"/>
    <col min="6154" max="6154" width="6.875" style="7" customWidth="1"/>
    <col min="6155" max="6155" width="6.25" style="7" customWidth="1"/>
    <col min="6156" max="6156" width="6.875" style="7" customWidth="1"/>
    <col min="6157" max="6157" width="6.25" style="7" customWidth="1"/>
    <col min="6158" max="6158" width="6.875" style="7" customWidth="1"/>
    <col min="6159" max="6159" width="6.25" style="7" customWidth="1"/>
    <col min="6160" max="6160" width="6.875" style="7" customWidth="1"/>
    <col min="6161" max="6161" width="6.25" style="7" customWidth="1"/>
    <col min="6162" max="6162" width="6.875" style="7" customWidth="1"/>
    <col min="6163" max="6163" width="6.25" style="7" customWidth="1"/>
    <col min="6164" max="6164" width="6.875" style="7" customWidth="1"/>
    <col min="6165" max="6165" width="6.25" style="7" customWidth="1"/>
    <col min="6166" max="6166" width="6.875" style="7" customWidth="1"/>
    <col min="6167" max="6167" width="6.25" style="7" customWidth="1"/>
    <col min="6168" max="6168" width="6.875" style="7" customWidth="1"/>
    <col min="6169" max="6169" width="6.25" style="7" customWidth="1"/>
    <col min="6170" max="6400" width="9" style="7"/>
    <col min="6401" max="6401" width="13.5" style="7" customWidth="1"/>
    <col min="6402" max="6402" width="6.875" style="7" customWidth="1"/>
    <col min="6403" max="6403" width="6.25" style="7" customWidth="1"/>
    <col min="6404" max="6404" width="6.875" style="7" customWidth="1"/>
    <col min="6405" max="6405" width="6.25" style="7" customWidth="1"/>
    <col min="6406" max="6406" width="6.875" style="7" customWidth="1"/>
    <col min="6407" max="6407" width="6.25" style="7" customWidth="1"/>
    <col min="6408" max="6408" width="6.875" style="7" customWidth="1"/>
    <col min="6409" max="6409" width="6.25" style="7" customWidth="1"/>
    <col min="6410" max="6410" width="6.875" style="7" customWidth="1"/>
    <col min="6411" max="6411" width="6.25" style="7" customWidth="1"/>
    <col min="6412" max="6412" width="6.875" style="7" customWidth="1"/>
    <col min="6413" max="6413" width="6.25" style="7" customWidth="1"/>
    <col min="6414" max="6414" width="6.875" style="7" customWidth="1"/>
    <col min="6415" max="6415" width="6.25" style="7" customWidth="1"/>
    <col min="6416" max="6416" width="6.875" style="7" customWidth="1"/>
    <col min="6417" max="6417" width="6.25" style="7" customWidth="1"/>
    <col min="6418" max="6418" width="6.875" style="7" customWidth="1"/>
    <col min="6419" max="6419" width="6.25" style="7" customWidth="1"/>
    <col min="6420" max="6420" width="6.875" style="7" customWidth="1"/>
    <col min="6421" max="6421" width="6.25" style="7" customWidth="1"/>
    <col min="6422" max="6422" width="6.875" style="7" customWidth="1"/>
    <col min="6423" max="6423" width="6.25" style="7" customWidth="1"/>
    <col min="6424" max="6424" width="6.875" style="7" customWidth="1"/>
    <col min="6425" max="6425" width="6.25" style="7" customWidth="1"/>
    <col min="6426" max="6656" width="9" style="7"/>
    <col min="6657" max="6657" width="13.5" style="7" customWidth="1"/>
    <col min="6658" max="6658" width="6.875" style="7" customWidth="1"/>
    <col min="6659" max="6659" width="6.25" style="7" customWidth="1"/>
    <col min="6660" max="6660" width="6.875" style="7" customWidth="1"/>
    <col min="6661" max="6661" width="6.25" style="7" customWidth="1"/>
    <col min="6662" max="6662" width="6.875" style="7" customWidth="1"/>
    <col min="6663" max="6663" width="6.25" style="7" customWidth="1"/>
    <col min="6664" max="6664" width="6.875" style="7" customWidth="1"/>
    <col min="6665" max="6665" width="6.25" style="7" customWidth="1"/>
    <col min="6666" max="6666" width="6.875" style="7" customWidth="1"/>
    <col min="6667" max="6667" width="6.25" style="7" customWidth="1"/>
    <col min="6668" max="6668" width="6.875" style="7" customWidth="1"/>
    <col min="6669" max="6669" width="6.25" style="7" customWidth="1"/>
    <col min="6670" max="6670" width="6.875" style="7" customWidth="1"/>
    <col min="6671" max="6671" width="6.25" style="7" customWidth="1"/>
    <col min="6672" max="6672" width="6.875" style="7" customWidth="1"/>
    <col min="6673" max="6673" width="6.25" style="7" customWidth="1"/>
    <col min="6674" max="6674" width="6.875" style="7" customWidth="1"/>
    <col min="6675" max="6675" width="6.25" style="7" customWidth="1"/>
    <col min="6676" max="6676" width="6.875" style="7" customWidth="1"/>
    <col min="6677" max="6677" width="6.25" style="7" customWidth="1"/>
    <col min="6678" max="6678" width="6.875" style="7" customWidth="1"/>
    <col min="6679" max="6679" width="6.25" style="7" customWidth="1"/>
    <col min="6680" max="6680" width="6.875" style="7" customWidth="1"/>
    <col min="6681" max="6681" width="6.25" style="7" customWidth="1"/>
    <col min="6682" max="6912" width="9" style="7"/>
    <col min="6913" max="6913" width="13.5" style="7" customWidth="1"/>
    <col min="6914" max="6914" width="6.875" style="7" customWidth="1"/>
    <col min="6915" max="6915" width="6.25" style="7" customWidth="1"/>
    <col min="6916" max="6916" width="6.875" style="7" customWidth="1"/>
    <col min="6917" max="6917" width="6.25" style="7" customWidth="1"/>
    <col min="6918" max="6918" width="6.875" style="7" customWidth="1"/>
    <col min="6919" max="6919" width="6.25" style="7" customWidth="1"/>
    <col min="6920" max="6920" width="6.875" style="7" customWidth="1"/>
    <col min="6921" max="6921" width="6.25" style="7" customWidth="1"/>
    <col min="6922" max="6922" width="6.875" style="7" customWidth="1"/>
    <col min="6923" max="6923" width="6.25" style="7" customWidth="1"/>
    <col min="6924" max="6924" width="6.875" style="7" customWidth="1"/>
    <col min="6925" max="6925" width="6.25" style="7" customWidth="1"/>
    <col min="6926" max="6926" width="6.875" style="7" customWidth="1"/>
    <col min="6927" max="6927" width="6.25" style="7" customWidth="1"/>
    <col min="6928" max="6928" width="6.875" style="7" customWidth="1"/>
    <col min="6929" max="6929" width="6.25" style="7" customWidth="1"/>
    <col min="6930" max="6930" width="6.875" style="7" customWidth="1"/>
    <col min="6931" max="6931" width="6.25" style="7" customWidth="1"/>
    <col min="6932" max="6932" width="6.875" style="7" customWidth="1"/>
    <col min="6933" max="6933" width="6.25" style="7" customWidth="1"/>
    <col min="6934" max="6934" width="6.875" style="7" customWidth="1"/>
    <col min="6935" max="6935" width="6.25" style="7" customWidth="1"/>
    <col min="6936" max="6936" width="6.875" style="7" customWidth="1"/>
    <col min="6937" max="6937" width="6.25" style="7" customWidth="1"/>
    <col min="6938" max="7168" width="9" style="7"/>
    <col min="7169" max="7169" width="13.5" style="7" customWidth="1"/>
    <col min="7170" max="7170" width="6.875" style="7" customWidth="1"/>
    <col min="7171" max="7171" width="6.25" style="7" customWidth="1"/>
    <col min="7172" max="7172" width="6.875" style="7" customWidth="1"/>
    <col min="7173" max="7173" width="6.25" style="7" customWidth="1"/>
    <col min="7174" max="7174" width="6.875" style="7" customWidth="1"/>
    <col min="7175" max="7175" width="6.25" style="7" customWidth="1"/>
    <col min="7176" max="7176" width="6.875" style="7" customWidth="1"/>
    <col min="7177" max="7177" width="6.25" style="7" customWidth="1"/>
    <col min="7178" max="7178" width="6.875" style="7" customWidth="1"/>
    <col min="7179" max="7179" width="6.25" style="7" customWidth="1"/>
    <col min="7180" max="7180" width="6.875" style="7" customWidth="1"/>
    <col min="7181" max="7181" width="6.25" style="7" customWidth="1"/>
    <col min="7182" max="7182" width="6.875" style="7" customWidth="1"/>
    <col min="7183" max="7183" width="6.25" style="7" customWidth="1"/>
    <col min="7184" max="7184" width="6.875" style="7" customWidth="1"/>
    <col min="7185" max="7185" width="6.25" style="7" customWidth="1"/>
    <col min="7186" max="7186" width="6.875" style="7" customWidth="1"/>
    <col min="7187" max="7187" width="6.25" style="7" customWidth="1"/>
    <col min="7188" max="7188" width="6.875" style="7" customWidth="1"/>
    <col min="7189" max="7189" width="6.25" style="7" customWidth="1"/>
    <col min="7190" max="7190" width="6.875" style="7" customWidth="1"/>
    <col min="7191" max="7191" width="6.25" style="7" customWidth="1"/>
    <col min="7192" max="7192" width="6.875" style="7" customWidth="1"/>
    <col min="7193" max="7193" width="6.25" style="7" customWidth="1"/>
    <col min="7194" max="7424" width="9" style="7"/>
    <col min="7425" max="7425" width="13.5" style="7" customWidth="1"/>
    <col min="7426" max="7426" width="6.875" style="7" customWidth="1"/>
    <col min="7427" max="7427" width="6.25" style="7" customWidth="1"/>
    <col min="7428" max="7428" width="6.875" style="7" customWidth="1"/>
    <col min="7429" max="7429" width="6.25" style="7" customWidth="1"/>
    <col min="7430" max="7430" width="6.875" style="7" customWidth="1"/>
    <col min="7431" max="7431" width="6.25" style="7" customWidth="1"/>
    <col min="7432" max="7432" width="6.875" style="7" customWidth="1"/>
    <col min="7433" max="7433" width="6.25" style="7" customWidth="1"/>
    <col min="7434" max="7434" width="6.875" style="7" customWidth="1"/>
    <col min="7435" max="7435" width="6.25" style="7" customWidth="1"/>
    <col min="7436" max="7436" width="6.875" style="7" customWidth="1"/>
    <col min="7437" max="7437" width="6.25" style="7" customWidth="1"/>
    <col min="7438" max="7438" width="6.875" style="7" customWidth="1"/>
    <col min="7439" max="7439" width="6.25" style="7" customWidth="1"/>
    <col min="7440" max="7440" width="6.875" style="7" customWidth="1"/>
    <col min="7441" max="7441" width="6.25" style="7" customWidth="1"/>
    <col min="7442" max="7442" width="6.875" style="7" customWidth="1"/>
    <col min="7443" max="7443" width="6.25" style="7" customWidth="1"/>
    <col min="7444" max="7444" width="6.875" style="7" customWidth="1"/>
    <col min="7445" max="7445" width="6.25" style="7" customWidth="1"/>
    <col min="7446" max="7446" width="6.875" style="7" customWidth="1"/>
    <col min="7447" max="7447" width="6.25" style="7" customWidth="1"/>
    <col min="7448" max="7448" width="6.875" style="7" customWidth="1"/>
    <col min="7449" max="7449" width="6.25" style="7" customWidth="1"/>
    <col min="7450" max="7680" width="9" style="7"/>
    <col min="7681" max="7681" width="13.5" style="7" customWidth="1"/>
    <col min="7682" max="7682" width="6.875" style="7" customWidth="1"/>
    <col min="7683" max="7683" width="6.25" style="7" customWidth="1"/>
    <col min="7684" max="7684" width="6.875" style="7" customWidth="1"/>
    <col min="7685" max="7685" width="6.25" style="7" customWidth="1"/>
    <col min="7686" max="7686" width="6.875" style="7" customWidth="1"/>
    <col min="7687" max="7687" width="6.25" style="7" customWidth="1"/>
    <col min="7688" max="7688" width="6.875" style="7" customWidth="1"/>
    <col min="7689" max="7689" width="6.25" style="7" customWidth="1"/>
    <col min="7690" max="7690" width="6.875" style="7" customWidth="1"/>
    <col min="7691" max="7691" width="6.25" style="7" customWidth="1"/>
    <col min="7692" max="7692" width="6.875" style="7" customWidth="1"/>
    <col min="7693" max="7693" width="6.25" style="7" customWidth="1"/>
    <col min="7694" max="7694" width="6.875" style="7" customWidth="1"/>
    <col min="7695" max="7695" width="6.25" style="7" customWidth="1"/>
    <col min="7696" max="7696" width="6.875" style="7" customWidth="1"/>
    <col min="7697" max="7697" width="6.25" style="7" customWidth="1"/>
    <col min="7698" max="7698" width="6.875" style="7" customWidth="1"/>
    <col min="7699" max="7699" width="6.25" style="7" customWidth="1"/>
    <col min="7700" max="7700" width="6.875" style="7" customWidth="1"/>
    <col min="7701" max="7701" width="6.25" style="7" customWidth="1"/>
    <col min="7702" max="7702" width="6.875" style="7" customWidth="1"/>
    <col min="7703" max="7703" width="6.25" style="7" customWidth="1"/>
    <col min="7704" max="7704" width="6.875" style="7" customWidth="1"/>
    <col min="7705" max="7705" width="6.25" style="7" customWidth="1"/>
    <col min="7706" max="7936" width="9" style="7"/>
    <col min="7937" max="7937" width="13.5" style="7" customWidth="1"/>
    <col min="7938" max="7938" width="6.875" style="7" customWidth="1"/>
    <col min="7939" max="7939" width="6.25" style="7" customWidth="1"/>
    <col min="7940" max="7940" width="6.875" style="7" customWidth="1"/>
    <col min="7941" max="7941" width="6.25" style="7" customWidth="1"/>
    <col min="7942" max="7942" width="6.875" style="7" customWidth="1"/>
    <col min="7943" max="7943" width="6.25" style="7" customWidth="1"/>
    <col min="7944" max="7944" width="6.875" style="7" customWidth="1"/>
    <col min="7945" max="7945" width="6.25" style="7" customWidth="1"/>
    <col min="7946" max="7946" width="6.875" style="7" customWidth="1"/>
    <col min="7947" max="7947" width="6.25" style="7" customWidth="1"/>
    <col min="7948" max="7948" width="6.875" style="7" customWidth="1"/>
    <col min="7949" max="7949" width="6.25" style="7" customWidth="1"/>
    <col min="7950" max="7950" width="6.875" style="7" customWidth="1"/>
    <col min="7951" max="7951" width="6.25" style="7" customWidth="1"/>
    <col min="7952" max="7952" width="6.875" style="7" customWidth="1"/>
    <col min="7953" max="7953" width="6.25" style="7" customWidth="1"/>
    <col min="7954" max="7954" width="6.875" style="7" customWidth="1"/>
    <col min="7955" max="7955" width="6.25" style="7" customWidth="1"/>
    <col min="7956" max="7956" width="6.875" style="7" customWidth="1"/>
    <col min="7957" max="7957" width="6.25" style="7" customWidth="1"/>
    <col min="7958" max="7958" width="6.875" style="7" customWidth="1"/>
    <col min="7959" max="7959" width="6.25" style="7" customWidth="1"/>
    <col min="7960" max="7960" width="6.875" style="7" customWidth="1"/>
    <col min="7961" max="7961" width="6.25" style="7" customWidth="1"/>
    <col min="7962" max="8192" width="9" style="7"/>
    <col min="8193" max="8193" width="13.5" style="7" customWidth="1"/>
    <col min="8194" max="8194" width="6.875" style="7" customWidth="1"/>
    <col min="8195" max="8195" width="6.25" style="7" customWidth="1"/>
    <col min="8196" max="8196" width="6.875" style="7" customWidth="1"/>
    <col min="8197" max="8197" width="6.25" style="7" customWidth="1"/>
    <col min="8198" max="8198" width="6.875" style="7" customWidth="1"/>
    <col min="8199" max="8199" width="6.25" style="7" customWidth="1"/>
    <col min="8200" max="8200" width="6.875" style="7" customWidth="1"/>
    <col min="8201" max="8201" width="6.25" style="7" customWidth="1"/>
    <col min="8202" max="8202" width="6.875" style="7" customWidth="1"/>
    <col min="8203" max="8203" width="6.25" style="7" customWidth="1"/>
    <col min="8204" max="8204" width="6.875" style="7" customWidth="1"/>
    <col min="8205" max="8205" width="6.25" style="7" customWidth="1"/>
    <col min="8206" max="8206" width="6.875" style="7" customWidth="1"/>
    <col min="8207" max="8207" width="6.25" style="7" customWidth="1"/>
    <col min="8208" max="8208" width="6.875" style="7" customWidth="1"/>
    <col min="8209" max="8209" width="6.25" style="7" customWidth="1"/>
    <col min="8210" max="8210" width="6.875" style="7" customWidth="1"/>
    <col min="8211" max="8211" width="6.25" style="7" customWidth="1"/>
    <col min="8212" max="8212" width="6.875" style="7" customWidth="1"/>
    <col min="8213" max="8213" width="6.25" style="7" customWidth="1"/>
    <col min="8214" max="8214" width="6.875" style="7" customWidth="1"/>
    <col min="8215" max="8215" width="6.25" style="7" customWidth="1"/>
    <col min="8216" max="8216" width="6.875" style="7" customWidth="1"/>
    <col min="8217" max="8217" width="6.25" style="7" customWidth="1"/>
    <col min="8218" max="8448" width="9" style="7"/>
    <col min="8449" max="8449" width="13.5" style="7" customWidth="1"/>
    <col min="8450" max="8450" width="6.875" style="7" customWidth="1"/>
    <col min="8451" max="8451" width="6.25" style="7" customWidth="1"/>
    <col min="8452" max="8452" width="6.875" style="7" customWidth="1"/>
    <col min="8453" max="8453" width="6.25" style="7" customWidth="1"/>
    <col min="8454" max="8454" width="6.875" style="7" customWidth="1"/>
    <col min="8455" max="8455" width="6.25" style="7" customWidth="1"/>
    <col min="8456" max="8456" width="6.875" style="7" customWidth="1"/>
    <col min="8457" max="8457" width="6.25" style="7" customWidth="1"/>
    <col min="8458" max="8458" width="6.875" style="7" customWidth="1"/>
    <col min="8459" max="8459" width="6.25" style="7" customWidth="1"/>
    <col min="8460" max="8460" width="6.875" style="7" customWidth="1"/>
    <col min="8461" max="8461" width="6.25" style="7" customWidth="1"/>
    <col min="8462" max="8462" width="6.875" style="7" customWidth="1"/>
    <col min="8463" max="8463" width="6.25" style="7" customWidth="1"/>
    <col min="8464" max="8464" width="6.875" style="7" customWidth="1"/>
    <col min="8465" max="8465" width="6.25" style="7" customWidth="1"/>
    <col min="8466" max="8466" width="6.875" style="7" customWidth="1"/>
    <col min="8467" max="8467" width="6.25" style="7" customWidth="1"/>
    <col min="8468" max="8468" width="6.875" style="7" customWidth="1"/>
    <col min="8469" max="8469" width="6.25" style="7" customWidth="1"/>
    <col min="8470" max="8470" width="6.875" style="7" customWidth="1"/>
    <col min="8471" max="8471" width="6.25" style="7" customWidth="1"/>
    <col min="8472" max="8472" width="6.875" style="7" customWidth="1"/>
    <col min="8473" max="8473" width="6.25" style="7" customWidth="1"/>
    <col min="8474" max="8704" width="9" style="7"/>
    <col min="8705" max="8705" width="13.5" style="7" customWidth="1"/>
    <col min="8706" max="8706" width="6.875" style="7" customWidth="1"/>
    <col min="8707" max="8707" width="6.25" style="7" customWidth="1"/>
    <col min="8708" max="8708" width="6.875" style="7" customWidth="1"/>
    <col min="8709" max="8709" width="6.25" style="7" customWidth="1"/>
    <col min="8710" max="8710" width="6.875" style="7" customWidth="1"/>
    <col min="8711" max="8711" width="6.25" style="7" customWidth="1"/>
    <col min="8712" max="8712" width="6.875" style="7" customWidth="1"/>
    <col min="8713" max="8713" width="6.25" style="7" customWidth="1"/>
    <col min="8714" max="8714" width="6.875" style="7" customWidth="1"/>
    <col min="8715" max="8715" width="6.25" style="7" customWidth="1"/>
    <col min="8716" max="8716" width="6.875" style="7" customWidth="1"/>
    <col min="8717" max="8717" width="6.25" style="7" customWidth="1"/>
    <col min="8718" max="8718" width="6.875" style="7" customWidth="1"/>
    <col min="8719" max="8719" width="6.25" style="7" customWidth="1"/>
    <col min="8720" max="8720" width="6.875" style="7" customWidth="1"/>
    <col min="8721" max="8721" width="6.25" style="7" customWidth="1"/>
    <col min="8722" max="8722" width="6.875" style="7" customWidth="1"/>
    <col min="8723" max="8723" width="6.25" style="7" customWidth="1"/>
    <col min="8724" max="8724" width="6.875" style="7" customWidth="1"/>
    <col min="8725" max="8725" width="6.25" style="7" customWidth="1"/>
    <col min="8726" max="8726" width="6.875" style="7" customWidth="1"/>
    <col min="8727" max="8727" width="6.25" style="7" customWidth="1"/>
    <col min="8728" max="8728" width="6.875" style="7" customWidth="1"/>
    <col min="8729" max="8729" width="6.25" style="7" customWidth="1"/>
    <col min="8730" max="8960" width="9" style="7"/>
    <col min="8961" max="8961" width="13.5" style="7" customWidth="1"/>
    <col min="8962" max="8962" width="6.875" style="7" customWidth="1"/>
    <col min="8963" max="8963" width="6.25" style="7" customWidth="1"/>
    <col min="8964" max="8964" width="6.875" style="7" customWidth="1"/>
    <col min="8965" max="8965" width="6.25" style="7" customWidth="1"/>
    <col min="8966" max="8966" width="6.875" style="7" customWidth="1"/>
    <col min="8967" max="8967" width="6.25" style="7" customWidth="1"/>
    <col min="8968" max="8968" width="6.875" style="7" customWidth="1"/>
    <col min="8969" max="8969" width="6.25" style="7" customWidth="1"/>
    <col min="8970" max="8970" width="6.875" style="7" customWidth="1"/>
    <col min="8971" max="8971" width="6.25" style="7" customWidth="1"/>
    <col min="8972" max="8972" width="6.875" style="7" customWidth="1"/>
    <col min="8973" max="8973" width="6.25" style="7" customWidth="1"/>
    <col min="8974" max="8974" width="6.875" style="7" customWidth="1"/>
    <col min="8975" max="8975" width="6.25" style="7" customWidth="1"/>
    <col min="8976" max="8976" width="6.875" style="7" customWidth="1"/>
    <col min="8977" max="8977" width="6.25" style="7" customWidth="1"/>
    <col min="8978" max="8978" width="6.875" style="7" customWidth="1"/>
    <col min="8979" max="8979" width="6.25" style="7" customWidth="1"/>
    <col min="8980" max="8980" width="6.875" style="7" customWidth="1"/>
    <col min="8981" max="8981" width="6.25" style="7" customWidth="1"/>
    <col min="8982" max="8982" width="6.875" style="7" customWidth="1"/>
    <col min="8983" max="8983" width="6.25" style="7" customWidth="1"/>
    <col min="8984" max="8984" width="6.875" style="7" customWidth="1"/>
    <col min="8985" max="8985" width="6.25" style="7" customWidth="1"/>
    <col min="8986" max="9216" width="9" style="7"/>
    <col min="9217" max="9217" width="13.5" style="7" customWidth="1"/>
    <col min="9218" max="9218" width="6.875" style="7" customWidth="1"/>
    <col min="9219" max="9219" width="6.25" style="7" customWidth="1"/>
    <col min="9220" max="9220" width="6.875" style="7" customWidth="1"/>
    <col min="9221" max="9221" width="6.25" style="7" customWidth="1"/>
    <col min="9222" max="9222" width="6.875" style="7" customWidth="1"/>
    <col min="9223" max="9223" width="6.25" style="7" customWidth="1"/>
    <col min="9224" max="9224" width="6.875" style="7" customWidth="1"/>
    <col min="9225" max="9225" width="6.25" style="7" customWidth="1"/>
    <col min="9226" max="9226" width="6.875" style="7" customWidth="1"/>
    <col min="9227" max="9227" width="6.25" style="7" customWidth="1"/>
    <col min="9228" max="9228" width="6.875" style="7" customWidth="1"/>
    <col min="9229" max="9229" width="6.25" style="7" customWidth="1"/>
    <col min="9230" max="9230" width="6.875" style="7" customWidth="1"/>
    <col min="9231" max="9231" width="6.25" style="7" customWidth="1"/>
    <col min="9232" max="9232" width="6.875" style="7" customWidth="1"/>
    <col min="9233" max="9233" width="6.25" style="7" customWidth="1"/>
    <col min="9234" max="9234" width="6.875" style="7" customWidth="1"/>
    <col min="9235" max="9235" width="6.25" style="7" customWidth="1"/>
    <col min="9236" max="9236" width="6.875" style="7" customWidth="1"/>
    <col min="9237" max="9237" width="6.25" style="7" customWidth="1"/>
    <col min="9238" max="9238" width="6.875" style="7" customWidth="1"/>
    <col min="9239" max="9239" width="6.25" style="7" customWidth="1"/>
    <col min="9240" max="9240" width="6.875" style="7" customWidth="1"/>
    <col min="9241" max="9241" width="6.25" style="7" customWidth="1"/>
    <col min="9242" max="9472" width="9" style="7"/>
    <col min="9473" max="9473" width="13.5" style="7" customWidth="1"/>
    <col min="9474" max="9474" width="6.875" style="7" customWidth="1"/>
    <col min="9475" max="9475" width="6.25" style="7" customWidth="1"/>
    <col min="9476" max="9476" width="6.875" style="7" customWidth="1"/>
    <col min="9477" max="9477" width="6.25" style="7" customWidth="1"/>
    <col min="9478" max="9478" width="6.875" style="7" customWidth="1"/>
    <col min="9479" max="9479" width="6.25" style="7" customWidth="1"/>
    <col min="9480" max="9480" width="6.875" style="7" customWidth="1"/>
    <col min="9481" max="9481" width="6.25" style="7" customWidth="1"/>
    <col min="9482" max="9482" width="6.875" style="7" customWidth="1"/>
    <col min="9483" max="9483" width="6.25" style="7" customWidth="1"/>
    <col min="9484" max="9484" width="6.875" style="7" customWidth="1"/>
    <col min="9485" max="9485" width="6.25" style="7" customWidth="1"/>
    <col min="9486" max="9486" width="6.875" style="7" customWidth="1"/>
    <col min="9487" max="9487" width="6.25" style="7" customWidth="1"/>
    <col min="9488" max="9488" width="6.875" style="7" customWidth="1"/>
    <col min="9489" max="9489" width="6.25" style="7" customWidth="1"/>
    <col min="9490" max="9490" width="6.875" style="7" customWidth="1"/>
    <col min="9491" max="9491" width="6.25" style="7" customWidth="1"/>
    <col min="9492" max="9492" width="6.875" style="7" customWidth="1"/>
    <col min="9493" max="9493" width="6.25" style="7" customWidth="1"/>
    <col min="9494" max="9494" width="6.875" style="7" customWidth="1"/>
    <col min="9495" max="9495" width="6.25" style="7" customWidth="1"/>
    <col min="9496" max="9496" width="6.875" style="7" customWidth="1"/>
    <col min="9497" max="9497" width="6.25" style="7" customWidth="1"/>
    <col min="9498" max="9728" width="9" style="7"/>
    <col min="9729" max="9729" width="13.5" style="7" customWidth="1"/>
    <col min="9730" max="9730" width="6.875" style="7" customWidth="1"/>
    <col min="9731" max="9731" width="6.25" style="7" customWidth="1"/>
    <col min="9732" max="9732" width="6.875" style="7" customWidth="1"/>
    <col min="9733" max="9733" width="6.25" style="7" customWidth="1"/>
    <col min="9734" max="9734" width="6.875" style="7" customWidth="1"/>
    <col min="9735" max="9735" width="6.25" style="7" customWidth="1"/>
    <col min="9736" max="9736" width="6.875" style="7" customWidth="1"/>
    <col min="9737" max="9737" width="6.25" style="7" customWidth="1"/>
    <col min="9738" max="9738" width="6.875" style="7" customWidth="1"/>
    <col min="9739" max="9739" width="6.25" style="7" customWidth="1"/>
    <col min="9740" max="9740" width="6.875" style="7" customWidth="1"/>
    <col min="9741" max="9741" width="6.25" style="7" customWidth="1"/>
    <col min="9742" max="9742" width="6.875" style="7" customWidth="1"/>
    <col min="9743" max="9743" width="6.25" style="7" customWidth="1"/>
    <col min="9744" max="9744" width="6.875" style="7" customWidth="1"/>
    <col min="9745" max="9745" width="6.25" style="7" customWidth="1"/>
    <col min="9746" max="9746" width="6.875" style="7" customWidth="1"/>
    <col min="9747" max="9747" width="6.25" style="7" customWidth="1"/>
    <col min="9748" max="9748" width="6.875" style="7" customWidth="1"/>
    <col min="9749" max="9749" width="6.25" style="7" customWidth="1"/>
    <col min="9750" max="9750" width="6.875" style="7" customWidth="1"/>
    <col min="9751" max="9751" width="6.25" style="7" customWidth="1"/>
    <col min="9752" max="9752" width="6.875" style="7" customWidth="1"/>
    <col min="9753" max="9753" width="6.25" style="7" customWidth="1"/>
    <col min="9754" max="9984" width="9" style="7"/>
    <col min="9985" max="9985" width="13.5" style="7" customWidth="1"/>
    <col min="9986" max="9986" width="6.875" style="7" customWidth="1"/>
    <col min="9987" max="9987" width="6.25" style="7" customWidth="1"/>
    <col min="9988" max="9988" width="6.875" style="7" customWidth="1"/>
    <col min="9989" max="9989" width="6.25" style="7" customWidth="1"/>
    <col min="9990" max="9990" width="6.875" style="7" customWidth="1"/>
    <col min="9991" max="9991" width="6.25" style="7" customWidth="1"/>
    <col min="9992" max="9992" width="6.875" style="7" customWidth="1"/>
    <col min="9993" max="9993" width="6.25" style="7" customWidth="1"/>
    <col min="9994" max="9994" width="6.875" style="7" customWidth="1"/>
    <col min="9995" max="9995" width="6.25" style="7" customWidth="1"/>
    <col min="9996" max="9996" width="6.875" style="7" customWidth="1"/>
    <col min="9997" max="9997" width="6.25" style="7" customWidth="1"/>
    <col min="9998" max="9998" width="6.875" style="7" customWidth="1"/>
    <col min="9999" max="9999" width="6.25" style="7" customWidth="1"/>
    <col min="10000" max="10000" width="6.875" style="7" customWidth="1"/>
    <col min="10001" max="10001" width="6.25" style="7" customWidth="1"/>
    <col min="10002" max="10002" width="6.875" style="7" customWidth="1"/>
    <col min="10003" max="10003" width="6.25" style="7" customWidth="1"/>
    <col min="10004" max="10004" width="6.875" style="7" customWidth="1"/>
    <col min="10005" max="10005" width="6.25" style="7" customWidth="1"/>
    <col min="10006" max="10006" width="6.875" style="7" customWidth="1"/>
    <col min="10007" max="10007" width="6.25" style="7" customWidth="1"/>
    <col min="10008" max="10008" width="6.875" style="7" customWidth="1"/>
    <col min="10009" max="10009" width="6.25" style="7" customWidth="1"/>
    <col min="10010" max="10240" width="9" style="7"/>
    <col min="10241" max="10241" width="13.5" style="7" customWidth="1"/>
    <col min="10242" max="10242" width="6.875" style="7" customWidth="1"/>
    <col min="10243" max="10243" width="6.25" style="7" customWidth="1"/>
    <col min="10244" max="10244" width="6.875" style="7" customWidth="1"/>
    <col min="10245" max="10245" width="6.25" style="7" customWidth="1"/>
    <col min="10246" max="10246" width="6.875" style="7" customWidth="1"/>
    <col min="10247" max="10247" width="6.25" style="7" customWidth="1"/>
    <col min="10248" max="10248" width="6.875" style="7" customWidth="1"/>
    <col min="10249" max="10249" width="6.25" style="7" customWidth="1"/>
    <col min="10250" max="10250" width="6.875" style="7" customWidth="1"/>
    <col min="10251" max="10251" width="6.25" style="7" customWidth="1"/>
    <col min="10252" max="10252" width="6.875" style="7" customWidth="1"/>
    <col min="10253" max="10253" width="6.25" style="7" customWidth="1"/>
    <col min="10254" max="10254" width="6.875" style="7" customWidth="1"/>
    <col min="10255" max="10255" width="6.25" style="7" customWidth="1"/>
    <col min="10256" max="10256" width="6.875" style="7" customWidth="1"/>
    <col min="10257" max="10257" width="6.25" style="7" customWidth="1"/>
    <col min="10258" max="10258" width="6.875" style="7" customWidth="1"/>
    <col min="10259" max="10259" width="6.25" style="7" customWidth="1"/>
    <col min="10260" max="10260" width="6.875" style="7" customWidth="1"/>
    <col min="10261" max="10261" width="6.25" style="7" customWidth="1"/>
    <col min="10262" max="10262" width="6.875" style="7" customWidth="1"/>
    <col min="10263" max="10263" width="6.25" style="7" customWidth="1"/>
    <col min="10264" max="10264" width="6.875" style="7" customWidth="1"/>
    <col min="10265" max="10265" width="6.25" style="7" customWidth="1"/>
    <col min="10266" max="10496" width="9" style="7"/>
    <col min="10497" max="10497" width="13.5" style="7" customWidth="1"/>
    <col min="10498" max="10498" width="6.875" style="7" customWidth="1"/>
    <col min="10499" max="10499" width="6.25" style="7" customWidth="1"/>
    <col min="10500" max="10500" width="6.875" style="7" customWidth="1"/>
    <col min="10501" max="10501" width="6.25" style="7" customWidth="1"/>
    <col min="10502" max="10502" width="6.875" style="7" customWidth="1"/>
    <col min="10503" max="10503" width="6.25" style="7" customWidth="1"/>
    <col min="10504" max="10504" width="6.875" style="7" customWidth="1"/>
    <col min="10505" max="10505" width="6.25" style="7" customWidth="1"/>
    <col min="10506" max="10506" width="6.875" style="7" customWidth="1"/>
    <col min="10507" max="10507" width="6.25" style="7" customWidth="1"/>
    <col min="10508" max="10508" width="6.875" style="7" customWidth="1"/>
    <col min="10509" max="10509" width="6.25" style="7" customWidth="1"/>
    <col min="10510" max="10510" width="6.875" style="7" customWidth="1"/>
    <col min="10511" max="10511" width="6.25" style="7" customWidth="1"/>
    <col min="10512" max="10512" width="6.875" style="7" customWidth="1"/>
    <col min="10513" max="10513" width="6.25" style="7" customWidth="1"/>
    <col min="10514" max="10514" width="6.875" style="7" customWidth="1"/>
    <col min="10515" max="10515" width="6.25" style="7" customWidth="1"/>
    <col min="10516" max="10516" width="6.875" style="7" customWidth="1"/>
    <col min="10517" max="10517" width="6.25" style="7" customWidth="1"/>
    <col min="10518" max="10518" width="6.875" style="7" customWidth="1"/>
    <col min="10519" max="10519" width="6.25" style="7" customWidth="1"/>
    <col min="10520" max="10520" width="6.875" style="7" customWidth="1"/>
    <col min="10521" max="10521" width="6.25" style="7" customWidth="1"/>
    <col min="10522" max="10752" width="9" style="7"/>
    <col min="10753" max="10753" width="13.5" style="7" customWidth="1"/>
    <col min="10754" max="10754" width="6.875" style="7" customWidth="1"/>
    <col min="10755" max="10755" width="6.25" style="7" customWidth="1"/>
    <col min="10756" max="10756" width="6.875" style="7" customWidth="1"/>
    <col min="10757" max="10757" width="6.25" style="7" customWidth="1"/>
    <col min="10758" max="10758" width="6.875" style="7" customWidth="1"/>
    <col min="10759" max="10759" width="6.25" style="7" customWidth="1"/>
    <col min="10760" max="10760" width="6.875" style="7" customWidth="1"/>
    <col min="10761" max="10761" width="6.25" style="7" customWidth="1"/>
    <col min="10762" max="10762" width="6.875" style="7" customWidth="1"/>
    <col min="10763" max="10763" width="6.25" style="7" customWidth="1"/>
    <col min="10764" max="10764" width="6.875" style="7" customWidth="1"/>
    <col min="10765" max="10765" width="6.25" style="7" customWidth="1"/>
    <col min="10766" max="10766" width="6.875" style="7" customWidth="1"/>
    <col min="10767" max="10767" width="6.25" style="7" customWidth="1"/>
    <col min="10768" max="10768" width="6.875" style="7" customWidth="1"/>
    <col min="10769" max="10769" width="6.25" style="7" customWidth="1"/>
    <col min="10770" max="10770" width="6.875" style="7" customWidth="1"/>
    <col min="10771" max="10771" width="6.25" style="7" customWidth="1"/>
    <col min="10772" max="10772" width="6.875" style="7" customWidth="1"/>
    <col min="10773" max="10773" width="6.25" style="7" customWidth="1"/>
    <col min="10774" max="10774" width="6.875" style="7" customWidth="1"/>
    <col min="10775" max="10775" width="6.25" style="7" customWidth="1"/>
    <col min="10776" max="10776" width="6.875" style="7" customWidth="1"/>
    <col min="10777" max="10777" width="6.25" style="7" customWidth="1"/>
    <col min="10778" max="11008" width="9" style="7"/>
    <col min="11009" max="11009" width="13.5" style="7" customWidth="1"/>
    <col min="11010" max="11010" width="6.875" style="7" customWidth="1"/>
    <col min="11011" max="11011" width="6.25" style="7" customWidth="1"/>
    <col min="11012" max="11012" width="6.875" style="7" customWidth="1"/>
    <col min="11013" max="11013" width="6.25" style="7" customWidth="1"/>
    <col min="11014" max="11014" width="6.875" style="7" customWidth="1"/>
    <col min="11015" max="11015" width="6.25" style="7" customWidth="1"/>
    <col min="11016" max="11016" width="6.875" style="7" customWidth="1"/>
    <col min="11017" max="11017" width="6.25" style="7" customWidth="1"/>
    <col min="11018" max="11018" width="6.875" style="7" customWidth="1"/>
    <col min="11019" max="11019" width="6.25" style="7" customWidth="1"/>
    <col min="11020" max="11020" width="6.875" style="7" customWidth="1"/>
    <col min="11021" max="11021" width="6.25" style="7" customWidth="1"/>
    <col min="11022" max="11022" width="6.875" style="7" customWidth="1"/>
    <col min="11023" max="11023" width="6.25" style="7" customWidth="1"/>
    <col min="11024" max="11024" width="6.875" style="7" customWidth="1"/>
    <col min="11025" max="11025" width="6.25" style="7" customWidth="1"/>
    <col min="11026" max="11026" width="6.875" style="7" customWidth="1"/>
    <col min="11027" max="11027" width="6.25" style="7" customWidth="1"/>
    <col min="11028" max="11028" width="6.875" style="7" customWidth="1"/>
    <col min="11029" max="11029" width="6.25" style="7" customWidth="1"/>
    <col min="11030" max="11030" width="6.875" style="7" customWidth="1"/>
    <col min="11031" max="11031" width="6.25" style="7" customWidth="1"/>
    <col min="11032" max="11032" width="6.875" style="7" customWidth="1"/>
    <col min="11033" max="11033" width="6.25" style="7" customWidth="1"/>
    <col min="11034" max="11264" width="9" style="7"/>
    <col min="11265" max="11265" width="13.5" style="7" customWidth="1"/>
    <col min="11266" max="11266" width="6.875" style="7" customWidth="1"/>
    <col min="11267" max="11267" width="6.25" style="7" customWidth="1"/>
    <col min="11268" max="11268" width="6.875" style="7" customWidth="1"/>
    <col min="11269" max="11269" width="6.25" style="7" customWidth="1"/>
    <col min="11270" max="11270" width="6.875" style="7" customWidth="1"/>
    <col min="11271" max="11271" width="6.25" style="7" customWidth="1"/>
    <col min="11272" max="11272" width="6.875" style="7" customWidth="1"/>
    <col min="11273" max="11273" width="6.25" style="7" customWidth="1"/>
    <col min="11274" max="11274" width="6.875" style="7" customWidth="1"/>
    <col min="11275" max="11275" width="6.25" style="7" customWidth="1"/>
    <col min="11276" max="11276" width="6.875" style="7" customWidth="1"/>
    <col min="11277" max="11277" width="6.25" style="7" customWidth="1"/>
    <col min="11278" max="11278" width="6.875" style="7" customWidth="1"/>
    <col min="11279" max="11279" width="6.25" style="7" customWidth="1"/>
    <col min="11280" max="11280" width="6.875" style="7" customWidth="1"/>
    <col min="11281" max="11281" width="6.25" style="7" customWidth="1"/>
    <col min="11282" max="11282" width="6.875" style="7" customWidth="1"/>
    <col min="11283" max="11283" width="6.25" style="7" customWidth="1"/>
    <col min="11284" max="11284" width="6.875" style="7" customWidth="1"/>
    <col min="11285" max="11285" width="6.25" style="7" customWidth="1"/>
    <col min="11286" max="11286" width="6.875" style="7" customWidth="1"/>
    <col min="11287" max="11287" width="6.25" style="7" customWidth="1"/>
    <col min="11288" max="11288" width="6.875" style="7" customWidth="1"/>
    <col min="11289" max="11289" width="6.25" style="7" customWidth="1"/>
    <col min="11290" max="11520" width="9" style="7"/>
    <col min="11521" max="11521" width="13.5" style="7" customWidth="1"/>
    <col min="11522" max="11522" width="6.875" style="7" customWidth="1"/>
    <col min="11523" max="11523" width="6.25" style="7" customWidth="1"/>
    <col min="11524" max="11524" width="6.875" style="7" customWidth="1"/>
    <col min="11525" max="11525" width="6.25" style="7" customWidth="1"/>
    <col min="11526" max="11526" width="6.875" style="7" customWidth="1"/>
    <col min="11527" max="11527" width="6.25" style="7" customWidth="1"/>
    <col min="11528" max="11528" width="6.875" style="7" customWidth="1"/>
    <col min="11529" max="11529" width="6.25" style="7" customWidth="1"/>
    <col min="11530" max="11530" width="6.875" style="7" customWidth="1"/>
    <col min="11531" max="11531" width="6.25" style="7" customWidth="1"/>
    <col min="11532" max="11532" width="6.875" style="7" customWidth="1"/>
    <col min="11533" max="11533" width="6.25" style="7" customWidth="1"/>
    <col min="11534" max="11534" width="6.875" style="7" customWidth="1"/>
    <col min="11535" max="11535" width="6.25" style="7" customWidth="1"/>
    <col min="11536" max="11536" width="6.875" style="7" customWidth="1"/>
    <col min="11537" max="11537" width="6.25" style="7" customWidth="1"/>
    <col min="11538" max="11538" width="6.875" style="7" customWidth="1"/>
    <col min="11539" max="11539" width="6.25" style="7" customWidth="1"/>
    <col min="11540" max="11540" width="6.875" style="7" customWidth="1"/>
    <col min="11541" max="11541" width="6.25" style="7" customWidth="1"/>
    <col min="11542" max="11542" width="6.875" style="7" customWidth="1"/>
    <col min="11543" max="11543" width="6.25" style="7" customWidth="1"/>
    <col min="11544" max="11544" width="6.875" style="7" customWidth="1"/>
    <col min="11545" max="11545" width="6.25" style="7" customWidth="1"/>
    <col min="11546" max="11776" width="9" style="7"/>
    <col min="11777" max="11777" width="13.5" style="7" customWidth="1"/>
    <col min="11778" max="11778" width="6.875" style="7" customWidth="1"/>
    <col min="11779" max="11779" width="6.25" style="7" customWidth="1"/>
    <col min="11780" max="11780" width="6.875" style="7" customWidth="1"/>
    <col min="11781" max="11781" width="6.25" style="7" customWidth="1"/>
    <col min="11782" max="11782" width="6.875" style="7" customWidth="1"/>
    <col min="11783" max="11783" width="6.25" style="7" customWidth="1"/>
    <col min="11784" max="11784" width="6.875" style="7" customWidth="1"/>
    <col min="11785" max="11785" width="6.25" style="7" customWidth="1"/>
    <col min="11786" max="11786" width="6.875" style="7" customWidth="1"/>
    <col min="11787" max="11787" width="6.25" style="7" customWidth="1"/>
    <col min="11788" max="11788" width="6.875" style="7" customWidth="1"/>
    <col min="11789" max="11789" width="6.25" style="7" customWidth="1"/>
    <col min="11790" max="11790" width="6.875" style="7" customWidth="1"/>
    <col min="11791" max="11791" width="6.25" style="7" customWidth="1"/>
    <col min="11792" max="11792" width="6.875" style="7" customWidth="1"/>
    <col min="11793" max="11793" width="6.25" style="7" customWidth="1"/>
    <col min="11794" max="11794" width="6.875" style="7" customWidth="1"/>
    <col min="11795" max="11795" width="6.25" style="7" customWidth="1"/>
    <col min="11796" max="11796" width="6.875" style="7" customWidth="1"/>
    <col min="11797" max="11797" width="6.25" style="7" customWidth="1"/>
    <col min="11798" max="11798" width="6.875" style="7" customWidth="1"/>
    <col min="11799" max="11799" width="6.25" style="7" customWidth="1"/>
    <col min="11800" max="11800" width="6.875" style="7" customWidth="1"/>
    <col min="11801" max="11801" width="6.25" style="7" customWidth="1"/>
    <col min="11802" max="12032" width="9" style="7"/>
    <col min="12033" max="12033" width="13.5" style="7" customWidth="1"/>
    <col min="12034" max="12034" width="6.875" style="7" customWidth="1"/>
    <col min="12035" max="12035" width="6.25" style="7" customWidth="1"/>
    <col min="12036" max="12036" width="6.875" style="7" customWidth="1"/>
    <col min="12037" max="12037" width="6.25" style="7" customWidth="1"/>
    <col min="12038" max="12038" width="6.875" style="7" customWidth="1"/>
    <col min="12039" max="12039" width="6.25" style="7" customWidth="1"/>
    <col min="12040" max="12040" width="6.875" style="7" customWidth="1"/>
    <col min="12041" max="12041" width="6.25" style="7" customWidth="1"/>
    <col min="12042" max="12042" width="6.875" style="7" customWidth="1"/>
    <col min="12043" max="12043" width="6.25" style="7" customWidth="1"/>
    <col min="12044" max="12044" width="6.875" style="7" customWidth="1"/>
    <col min="12045" max="12045" width="6.25" style="7" customWidth="1"/>
    <col min="12046" max="12046" width="6.875" style="7" customWidth="1"/>
    <col min="12047" max="12047" width="6.25" style="7" customWidth="1"/>
    <col min="12048" max="12048" width="6.875" style="7" customWidth="1"/>
    <col min="12049" max="12049" width="6.25" style="7" customWidth="1"/>
    <col min="12050" max="12050" width="6.875" style="7" customWidth="1"/>
    <col min="12051" max="12051" width="6.25" style="7" customWidth="1"/>
    <col min="12052" max="12052" width="6.875" style="7" customWidth="1"/>
    <col min="12053" max="12053" width="6.25" style="7" customWidth="1"/>
    <col min="12054" max="12054" width="6.875" style="7" customWidth="1"/>
    <col min="12055" max="12055" width="6.25" style="7" customWidth="1"/>
    <col min="12056" max="12056" width="6.875" style="7" customWidth="1"/>
    <col min="12057" max="12057" width="6.25" style="7" customWidth="1"/>
    <col min="12058" max="12288" width="9" style="7"/>
    <col min="12289" max="12289" width="13.5" style="7" customWidth="1"/>
    <col min="12290" max="12290" width="6.875" style="7" customWidth="1"/>
    <col min="12291" max="12291" width="6.25" style="7" customWidth="1"/>
    <col min="12292" max="12292" width="6.875" style="7" customWidth="1"/>
    <col min="12293" max="12293" width="6.25" style="7" customWidth="1"/>
    <col min="12294" max="12294" width="6.875" style="7" customWidth="1"/>
    <col min="12295" max="12295" width="6.25" style="7" customWidth="1"/>
    <col min="12296" max="12296" width="6.875" style="7" customWidth="1"/>
    <col min="12297" max="12297" width="6.25" style="7" customWidth="1"/>
    <col min="12298" max="12298" width="6.875" style="7" customWidth="1"/>
    <col min="12299" max="12299" width="6.25" style="7" customWidth="1"/>
    <col min="12300" max="12300" width="6.875" style="7" customWidth="1"/>
    <col min="12301" max="12301" width="6.25" style="7" customWidth="1"/>
    <col min="12302" max="12302" width="6.875" style="7" customWidth="1"/>
    <col min="12303" max="12303" width="6.25" style="7" customWidth="1"/>
    <col min="12304" max="12304" width="6.875" style="7" customWidth="1"/>
    <col min="12305" max="12305" width="6.25" style="7" customWidth="1"/>
    <col min="12306" max="12306" width="6.875" style="7" customWidth="1"/>
    <col min="12307" max="12307" width="6.25" style="7" customWidth="1"/>
    <col min="12308" max="12308" width="6.875" style="7" customWidth="1"/>
    <col min="12309" max="12309" width="6.25" style="7" customWidth="1"/>
    <col min="12310" max="12310" width="6.875" style="7" customWidth="1"/>
    <col min="12311" max="12311" width="6.25" style="7" customWidth="1"/>
    <col min="12312" max="12312" width="6.875" style="7" customWidth="1"/>
    <col min="12313" max="12313" width="6.25" style="7" customWidth="1"/>
    <col min="12314" max="12544" width="9" style="7"/>
    <col min="12545" max="12545" width="13.5" style="7" customWidth="1"/>
    <col min="12546" max="12546" width="6.875" style="7" customWidth="1"/>
    <col min="12547" max="12547" width="6.25" style="7" customWidth="1"/>
    <col min="12548" max="12548" width="6.875" style="7" customWidth="1"/>
    <col min="12549" max="12549" width="6.25" style="7" customWidth="1"/>
    <col min="12550" max="12550" width="6.875" style="7" customWidth="1"/>
    <col min="12551" max="12551" width="6.25" style="7" customWidth="1"/>
    <col min="12552" max="12552" width="6.875" style="7" customWidth="1"/>
    <col min="12553" max="12553" width="6.25" style="7" customWidth="1"/>
    <col min="12554" max="12554" width="6.875" style="7" customWidth="1"/>
    <col min="12555" max="12555" width="6.25" style="7" customWidth="1"/>
    <col min="12556" max="12556" width="6.875" style="7" customWidth="1"/>
    <col min="12557" max="12557" width="6.25" style="7" customWidth="1"/>
    <col min="12558" max="12558" width="6.875" style="7" customWidth="1"/>
    <col min="12559" max="12559" width="6.25" style="7" customWidth="1"/>
    <col min="12560" max="12560" width="6.875" style="7" customWidth="1"/>
    <col min="12561" max="12561" width="6.25" style="7" customWidth="1"/>
    <col min="12562" max="12562" width="6.875" style="7" customWidth="1"/>
    <col min="12563" max="12563" width="6.25" style="7" customWidth="1"/>
    <col min="12564" max="12564" width="6.875" style="7" customWidth="1"/>
    <col min="12565" max="12565" width="6.25" style="7" customWidth="1"/>
    <col min="12566" max="12566" width="6.875" style="7" customWidth="1"/>
    <col min="12567" max="12567" width="6.25" style="7" customWidth="1"/>
    <col min="12568" max="12568" width="6.875" style="7" customWidth="1"/>
    <col min="12569" max="12569" width="6.25" style="7" customWidth="1"/>
    <col min="12570" max="12800" width="9" style="7"/>
    <col min="12801" max="12801" width="13.5" style="7" customWidth="1"/>
    <col min="12802" max="12802" width="6.875" style="7" customWidth="1"/>
    <col min="12803" max="12803" width="6.25" style="7" customWidth="1"/>
    <col min="12804" max="12804" width="6.875" style="7" customWidth="1"/>
    <col min="12805" max="12805" width="6.25" style="7" customWidth="1"/>
    <col min="12806" max="12806" width="6.875" style="7" customWidth="1"/>
    <col min="12807" max="12807" width="6.25" style="7" customWidth="1"/>
    <col min="12808" max="12808" width="6.875" style="7" customWidth="1"/>
    <col min="12809" max="12809" width="6.25" style="7" customWidth="1"/>
    <col min="12810" max="12810" width="6.875" style="7" customWidth="1"/>
    <col min="12811" max="12811" width="6.25" style="7" customWidth="1"/>
    <col min="12812" max="12812" width="6.875" style="7" customWidth="1"/>
    <col min="12813" max="12813" width="6.25" style="7" customWidth="1"/>
    <col min="12814" max="12814" width="6.875" style="7" customWidth="1"/>
    <col min="12815" max="12815" width="6.25" style="7" customWidth="1"/>
    <col min="12816" max="12816" width="6.875" style="7" customWidth="1"/>
    <col min="12817" max="12817" width="6.25" style="7" customWidth="1"/>
    <col min="12818" max="12818" width="6.875" style="7" customWidth="1"/>
    <col min="12819" max="12819" width="6.25" style="7" customWidth="1"/>
    <col min="12820" max="12820" width="6.875" style="7" customWidth="1"/>
    <col min="12821" max="12821" width="6.25" style="7" customWidth="1"/>
    <col min="12822" max="12822" width="6.875" style="7" customWidth="1"/>
    <col min="12823" max="12823" width="6.25" style="7" customWidth="1"/>
    <col min="12824" max="12824" width="6.875" style="7" customWidth="1"/>
    <col min="12825" max="12825" width="6.25" style="7" customWidth="1"/>
    <col min="12826" max="13056" width="9" style="7"/>
    <col min="13057" max="13057" width="13.5" style="7" customWidth="1"/>
    <col min="13058" max="13058" width="6.875" style="7" customWidth="1"/>
    <col min="13059" max="13059" width="6.25" style="7" customWidth="1"/>
    <col min="13060" max="13060" width="6.875" style="7" customWidth="1"/>
    <col min="13061" max="13061" width="6.25" style="7" customWidth="1"/>
    <col min="13062" max="13062" width="6.875" style="7" customWidth="1"/>
    <col min="13063" max="13063" width="6.25" style="7" customWidth="1"/>
    <col min="13064" max="13064" width="6.875" style="7" customWidth="1"/>
    <col min="13065" max="13065" width="6.25" style="7" customWidth="1"/>
    <col min="13066" max="13066" width="6.875" style="7" customWidth="1"/>
    <col min="13067" max="13067" width="6.25" style="7" customWidth="1"/>
    <col min="13068" max="13068" width="6.875" style="7" customWidth="1"/>
    <col min="13069" max="13069" width="6.25" style="7" customWidth="1"/>
    <col min="13070" max="13070" width="6.875" style="7" customWidth="1"/>
    <col min="13071" max="13071" width="6.25" style="7" customWidth="1"/>
    <col min="13072" max="13072" width="6.875" style="7" customWidth="1"/>
    <col min="13073" max="13073" width="6.25" style="7" customWidth="1"/>
    <col min="13074" max="13074" width="6.875" style="7" customWidth="1"/>
    <col min="13075" max="13075" width="6.25" style="7" customWidth="1"/>
    <col min="13076" max="13076" width="6.875" style="7" customWidth="1"/>
    <col min="13077" max="13077" width="6.25" style="7" customWidth="1"/>
    <col min="13078" max="13078" width="6.875" style="7" customWidth="1"/>
    <col min="13079" max="13079" width="6.25" style="7" customWidth="1"/>
    <col min="13080" max="13080" width="6.875" style="7" customWidth="1"/>
    <col min="13081" max="13081" width="6.25" style="7" customWidth="1"/>
    <col min="13082" max="13312" width="9" style="7"/>
    <col min="13313" max="13313" width="13.5" style="7" customWidth="1"/>
    <col min="13314" max="13314" width="6.875" style="7" customWidth="1"/>
    <col min="13315" max="13315" width="6.25" style="7" customWidth="1"/>
    <col min="13316" max="13316" width="6.875" style="7" customWidth="1"/>
    <col min="13317" max="13317" width="6.25" style="7" customWidth="1"/>
    <col min="13318" max="13318" width="6.875" style="7" customWidth="1"/>
    <col min="13319" max="13319" width="6.25" style="7" customWidth="1"/>
    <col min="13320" max="13320" width="6.875" style="7" customWidth="1"/>
    <col min="13321" max="13321" width="6.25" style="7" customWidth="1"/>
    <col min="13322" max="13322" width="6.875" style="7" customWidth="1"/>
    <col min="13323" max="13323" width="6.25" style="7" customWidth="1"/>
    <col min="13324" max="13324" width="6.875" style="7" customWidth="1"/>
    <col min="13325" max="13325" width="6.25" style="7" customWidth="1"/>
    <col min="13326" max="13326" width="6.875" style="7" customWidth="1"/>
    <col min="13327" max="13327" width="6.25" style="7" customWidth="1"/>
    <col min="13328" max="13328" width="6.875" style="7" customWidth="1"/>
    <col min="13329" max="13329" width="6.25" style="7" customWidth="1"/>
    <col min="13330" max="13330" width="6.875" style="7" customWidth="1"/>
    <col min="13331" max="13331" width="6.25" style="7" customWidth="1"/>
    <col min="13332" max="13332" width="6.875" style="7" customWidth="1"/>
    <col min="13333" max="13333" width="6.25" style="7" customWidth="1"/>
    <col min="13334" max="13334" width="6.875" style="7" customWidth="1"/>
    <col min="13335" max="13335" width="6.25" style="7" customWidth="1"/>
    <col min="13336" max="13336" width="6.875" style="7" customWidth="1"/>
    <col min="13337" max="13337" width="6.25" style="7" customWidth="1"/>
    <col min="13338" max="13568" width="9" style="7"/>
    <col min="13569" max="13569" width="13.5" style="7" customWidth="1"/>
    <col min="13570" max="13570" width="6.875" style="7" customWidth="1"/>
    <col min="13571" max="13571" width="6.25" style="7" customWidth="1"/>
    <col min="13572" max="13572" width="6.875" style="7" customWidth="1"/>
    <col min="13573" max="13573" width="6.25" style="7" customWidth="1"/>
    <col min="13574" max="13574" width="6.875" style="7" customWidth="1"/>
    <col min="13575" max="13575" width="6.25" style="7" customWidth="1"/>
    <col min="13576" max="13576" width="6.875" style="7" customWidth="1"/>
    <col min="13577" max="13577" width="6.25" style="7" customWidth="1"/>
    <col min="13578" max="13578" width="6.875" style="7" customWidth="1"/>
    <col min="13579" max="13579" width="6.25" style="7" customWidth="1"/>
    <col min="13580" max="13580" width="6.875" style="7" customWidth="1"/>
    <col min="13581" max="13581" width="6.25" style="7" customWidth="1"/>
    <col min="13582" max="13582" width="6.875" style="7" customWidth="1"/>
    <col min="13583" max="13583" width="6.25" style="7" customWidth="1"/>
    <col min="13584" max="13584" width="6.875" style="7" customWidth="1"/>
    <col min="13585" max="13585" width="6.25" style="7" customWidth="1"/>
    <col min="13586" max="13586" width="6.875" style="7" customWidth="1"/>
    <col min="13587" max="13587" width="6.25" style="7" customWidth="1"/>
    <col min="13588" max="13588" width="6.875" style="7" customWidth="1"/>
    <col min="13589" max="13589" width="6.25" style="7" customWidth="1"/>
    <col min="13590" max="13590" width="6.875" style="7" customWidth="1"/>
    <col min="13591" max="13591" width="6.25" style="7" customWidth="1"/>
    <col min="13592" max="13592" width="6.875" style="7" customWidth="1"/>
    <col min="13593" max="13593" width="6.25" style="7" customWidth="1"/>
    <col min="13594" max="13824" width="9" style="7"/>
    <col min="13825" max="13825" width="13.5" style="7" customWidth="1"/>
    <col min="13826" max="13826" width="6.875" style="7" customWidth="1"/>
    <col min="13827" max="13827" width="6.25" style="7" customWidth="1"/>
    <col min="13828" max="13828" width="6.875" style="7" customWidth="1"/>
    <col min="13829" max="13829" width="6.25" style="7" customWidth="1"/>
    <col min="13830" max="13830" width="6.875" style="7" customWidth="1"/>
    <col min="13831" max="13831" width="6.25" style="7" customWidth="1"/>
    <col min="13832" max="13832" width="6.875" style="7" customWidth="1"/>
    <col min="13833" max="13833" width="6.25" style="7" customWidth="1"/>
    <col min="13834" max="13834" width="6.875" style="7" customWidth="1"/>
    <col min="13835" max="13835" width="6.25" style="7" customWidth="1"/>
    <col min="13836" max="13836" width="6.875" style="7" customWidth="1"/>
    <col min="13837" max="13837" width="6.25" style="7" customWidth="1"/>
    <col min="13838" max="13838" width="6.875" style="7" customWidth="1"/>
    <col min="13839" max="13839" width="6.25" style="7" customWidth="1"/>
    <col min="13840" max="13840" width="6.875" style="7" customWidth="1"/>
    <col min="13841" max="13841" width="6.25" style="7" customWidth="1"/>
    <col min="13842" max="13842" width="6.875" style="7" customWidth="1"/>
    <col min="13843" max="13843" width="6.25" style="7" customWidth="1"/>
    <col min="13844" max="13844" width="6.875" style="7" customWidth="1"/>
    <col min="13845" max="13845" width="6.25" style="7" customWidth="1"/>
    <col min="13846" max="13846" width="6.875" style="7" customWidth="1"/>
    <col min="13847" max="13847" width="6.25" style="7" customWidth="1"/>
    <col min="13848" max="13848" width="6.875" style="7" customWidth="1"/>
    <col min="13849" max="13849" width="6.25" style="7" customWidth="1"/>
    <col min="13850" max="14080" width="9" style="7"/>
    <col min="14081" max="14081" width="13.5" style="7" customWidth="1"/>
    <col min="14082" max="14082" width="6.875" style="7" customWidth="1"/>
    <col min="14083" max="14083" width="6.25" style="7" customWidth="1"/>
    <col min="14084" max="14084" width="6.875" style="7" customWidth="1"/>
    <col min="14085" max="14085" width="6.25" style="7" customWidth="1"/>
    <col min="14086" max="14086" width="6.875" style="7" customWidth="1"/>
    <col min="14087" max="14087" width="6.25" style="7" customWidth="1"/>
    <col min="14088" max="14088" width="6.875" style="7" customWidth="1"/>
    <col min="14089" max="14089" width="6.25" style="7" customWidth="1"/>
    <col min="14090" max="14090" width="6.875" style="7" customWidth="1"/>
    <col min="14091" max="14091" width="6.25" style="7" customWidth="1"/>
    <col min="14092" max="14092" width="6.875" style="7" customWidth="1"/>
    <col min="14093" max="14093" width="6.25" style="7" customWidth="1"/>
    <col min="14094" max="14094" width="6.875" style="7" customWidth="1"/>
    <col min="14095" max="14095" width="6.25" style="7" customWidth="1"/>
    <col min="14096" max="14096" width="6.875" style="7" customWidth="1"/>
    <col min="14097" max="14097" width="6.25" style="7" customWidth="1"/>
    <col min="14098" max="14098" width="6.875" style="7" customWidth="1"/>
    <col min="14099" max="14099" width="6.25" style="7" customWidth="1"/>
    <col min="14100" max="14100" width="6.875" style="7" customWidth="1"/>
    <col min="14101" max="14101" width="6.25" style="7" customWidth="1"/>
    <col min="14102" max="14102" width="6.875" style="7" customWidth="1"/>
    <col min="14103" max="14103" width="6.25" style="7" customWidth="1"/>
    <col min="14104" max="14104" width="6.875" style="7" customWidth="1"/>
    <col min="14105" max="14105" width="6.25" style="7" customWidth="1"/>
    <col min="14106" max="14336" width="9" style="7"/>
    <col min="14337" max="14337" width="13.5" style="7" customWidth="1"/>
    <col min="14338" max="14338" width="6.875" style="7" customWidth="1"/>
    <col min="14339" max="14339" width="6.25" style="7" customWidth="1"/>
    <col min="14340" max="14340" width="6.875" style="7" customWidth="1"/>
    <col min="14341" max="14341" width="6.25" style="7" customWidth="1"/>
    <col min="14342" max="14342" width="6.875" style="7" customWidth="1"/>
    <col min="14343" max="14343" width="6.25" style="7" customWidth="1"/>
    <col min="14344" max="14344" width="6.875" style="7" customWidth="1"/>
    <col min="14345" max="14345" width="6.25" style="7" customWidth="1"/>
    <col min="14346" max="14346" width="6.875" style="7" customWidth="1"/>
    <col min="14347" max="14347" width="6.25" style="7" customWidth="1"/>
    <col min="14348" max="14348" width="6.875" style="7" customWidth="1"/>
    <col min="14349" max="14349" width="6.25" style="7" customWidth="1"/>
    <col min="14350" max="14350" width="6.875" style="7" customWidth="1"/>
    <col min="14351" max="14351" width="6.25" style="7" customWidth="1"/>
    <col min="14352" max="14352" width="6.875" style="7" customWidth="1"/>
    <col min="14353" max="14353" width="6.25" style="7" customWidth="1"/>
    <col min="14354" max="14354" width="6.875" style="7" customWidth="1"/>
    <col min="14355" max="14355" width="6.25" style="7" customWidth="1"/>
    <col min="14356" max="14356" width="6.875" style="7" customWidth="1"/>
    <col min="14357" max="14357" width="6.25" style="7" customWidth="1"/>
    <col min="14358" max="14358" width="6.875" style="7" customWidth="1"/>
    <col min="14359" max="14359" width="6.25" style="7" customWidth="1"/>
    <col min="14360" max="14360" width="6.875" style="7" customWidth="1"/>
    <col min="14361" max="14361" width="6.25" style="7" customWidth="1"/>
    <col min="14362" max="14592" width="9" style="7"/>
    <col min="14593" max="14593" width="13.5" style="7" customWidth="1"/>
    <col min="14594" max="14594" width="6.875" style="7" customWidth="1"/>
    <col min="14595" max="14595" width="6.25" style="7" customWidth="1"/>
    <col min="14596" max="14596" width="6.875" style="7" customWidth="1"/>
    <col min="14597" max="14597" width="6.25" style="7" customWidth="1"/>
    <col min="14598" max="14598" width="6.875" style="7" customWidth="1"/>
    <col min="14599" max="14599" width="6.25" style="7" customWidth="1"/>
    <col min="14600" max="14600" width="6.875" style="7" customWidth="1"/>
    <col min="14601" max="14601" width="6.25" style="7" customWidth="1"/>
    <col min="14602" max="14602" width="6.875" style="7" customWidth="1"/>
    <col min="14603" max="14603" width="6.25" style="7" customWidth="1"/>
    <col min="14604" max="14604" width="6.875" style="7" customWidth="1"/>
    <col min="14605" max="14605" width="6.25" style="7" customWidth="1"/>
    <col min="14606" max="14606" width="6.875" style="7" customWidth="1"/>
    <col min="14607" max="14607" width="6.25" style="7" customWidth="1"/>
    <col min="14608" max="14608" width="6.875" style="7" customWidth="1"/>
    <col min="14609" max="14609" width="6.25" style="7" customWidth="1"/>
    <col min="14610" max="14610" width="6.875" style="7" customWidth="1"/>
    <col min="14611" max="14611" width="6.25" style="7" customWidth="1"/>
    <col min="14612" max="14612" width="6.875" style="7" customWidth="1"/>
    <col min="14613" max="14613" width="6.25" style="7" customWidth="1"/>
    <col min="14614" max="14614" width="6.875" style="7" customWidth="1"/>
    <col min="14615" max="14615" width="6.25" style="7" customWidth="1"/>
    <col min="14616" max="14616" width="6.875" style="7" customWidth="1"/>
    <col min="14617" max="14617" width="6.25" style="7" customWidth="1"/>
    <col min="14618" max="14848" width="9" style="7"/>
    <col min="14849" max="14849" width="13.5" style="7" customWidth="1"/>
    <col min="14850" max="14850" width="6.875" style="7" customWidth="1"/>
    <col min="14851" max="14851" width="6.25" style="7" customWidth="1"/>
    <col min="14852" max="14852" width="6.875" style="7" customWidth="1"/>
    <col min="14853" max="14853" width="6.25" style="7" customWidth="1"/>
    <col min="14854" max="14854" width="6.875" style="7" customWidth="1"/>
    <col min="14855" max="14855" width="6.25" style="7" customWidth="1"/>
    <col min="14856" max="14856" width="6.875" style="7" customWidth="1"/>
    <col min="14857" max="14857" width="6.25" style="7" customWidth="1"/>
    <col min="14858" max="14858" width="6.875" style="7" customWidth="1"/>
    <col min="14859" max="14859" width="6.25" style="7" customWidth="1"/>
    <col min="14860" max="14860" width="6.875" style="7" customWidth="1"/>
    <col min="14861" max="14861" width="6.25" style="7" customWidth="1"/>
    <col min="14862" max="14862" width="6.875" style="7" customWidth="1"/>
    <col min="14863" max="14863" width="6.25" style="7" customWidth="1"/>
    <col min="14864" max="14864" width="6.875" style="7" customWidth="1"/>
    <col min="14865" max="14865" width="6.25" style="7" customWidth="1"/>
    <col min="14866" max="14866" width="6.875" style="7" customWidth="1"/>
    <col min="14867" max="14867" width="6.25" style="7" customWidth="1"/>
    <col min="14868" max="14868" width="6.875" style="7" customWidth="1"/>
    <col min="14869" max="14869" width="6.25" style="7" customWidth="1"/>
    <col min="14870" max="14870" width="6.875" style="7" customWidth="1"/>
    <col min="14871" max="14871" width="6.25" style="7" customWidth="1"/>
    <col min="14872" max="14872" width="6.875" style="7" customWidth="1"/>
    <col min="14873" max="14873" width="6.25" style="7" customWidth="1"/>
    <col min="14874" max="15104" width="9" style="7"/>
    <col min="15105" max="15105" width="13.5" style="7" customWidth="1"/>
    <col min="15106" max="15106" width="6.875" style="7" customWidth="1"/>
    <col min="15107" max="15107" width="6.25" style="7" customWidth="1"/>
    <col min="15108" max="15108" width="6.875" style="7" customWidth="1"/>
    <col min="15109" max="15109" width="6.25" style="7" customWidth="1"/>
    <col min="15110" max="15110" width="6.875" style="7" customWidth="1"/>
    <col min="15111" max="15111" width="6.25" style="7" customWidth="1"/>
    <col min="15112" max="15112" width="6.875" style="7" customWidth="1"/>
    <col min="15113" max="15113" width="6.25" style="7" customWidth="1"/>
    <col min="15114" max="15114" width="6.875" style="7" customWidth="1"/>
    <col min="15115" max="15115" width="6.25" style="7" customWidth="1"/>
    <col min="15116" max="15116" width="6.875" style="7" customWidth="1"/>
    <col min="15117" max="15117" width="6.25" style="7" customWidth="1"/>
    <col min="15118" max="15118" width="6.875" style="7" customWidth="1"/>
    <col min="15119" max="15119" width="6.25" style="7" customWidth="1"/>
    <col min="15120" max="15120" width="6.875" style="7" customWidth="1"/>
    <col min="15121" max="15121" width="6.25" style="7" customWidth="1"/>
    <col min="15122" max="15122" width="6.875" style="7" customWidth="1"/>
    <col min="15123" max="15123" width="6.25" style="7" customWidth="1"/>
    <col min="15124" max="15124" width="6.875" style="7" customWidth="1"/>
    <col min="15125" max="15125" width="6.25" style="7" customWidth="1"/>
    <col min="15126" max="15126" width="6.875" style="7" customWidth="1"/>
    <col min="15127" max="15127" width="6.25" style="7" customWidth="1"/>
    <col min="15128" max="15128" width="6.875" style="7" customWidth="1"/>
    <col min="15129" max="15129" width="6.25" style="7" customWidth="1"/>
    <col min="15130" max="15360" width="9" style="7"/>
    <col min="15361" max="15361" width="13.5" style="7" customWidth="1"/>
    <col min="15362" max="15362" width="6.875" style="7" customWidth="1"/>
    <col min="15363" max="15363" width="6.25" style="7" customWidth="1"/>
    <col min="15364" max="15364" width="6.875" style="7" customWidth="1"/>
    <col min="15365" max="15365" width="6.25" style="7" customWidth="1"/>
    <col min="15366" max="15366" width="6.875" style="7" customWidth="1"/>
    <col min="15367" max="15367" width="6.25" style="7" customWidth="1"/>
    <col min="15368" max="15368" width="6.875" style="7" customWidth="1"/>
    <col min="15369" max="15369" width="6.25" style="7" customWidth="1"/>
    <col min="15370" max="15370" width="6.875" style="7" customWidth="1"/>
    <col min="15371" max="15371" width="6.25" style="7" customWidth="1"/>
    <col min="15372" max="15372" width="6.875" style="7" customWidth="1"/>
    <col min="15373" max="15373" width="6.25" style="7" customWidth="1"/>
    <col min="15374" max="15374" width="6.875" style="7" customWidth="1"/>
    <col min="15375" max="15375" width="6.25" style="7" customWidth="1"/>
    <col min="15376" max="15376" width="6.875" style="7" customWidth="1"/>
    <col min="15377" max="15377" width="6.25" style="7" customWidth="1"/>
    <col min="15378" max="15378" width="6.875" style="7" customWidth="1"/>
    <col min="15379" max="15379" width="6.25" style="7" customWidth="1"/>
    <col min="15380" max="15380" width="6.875" style="7" customWidth="1"/>
    <col min="15381" max="15381" width="6.25" style="7" customWidth="1"/>
    <col min="15382" max="15382" width="6.875" style="7" customWidth="1"/>
    <col min="15383" max="15383" width="6.25" style="7" customWidth="1"/>
    <col min="15384" max="15384" width="6.875" style="7" customWidth="1"/>
    <col min="15385" max="15385" width="6.25" style="7" customWidth="1"/>
    <col min="15386" max="15616" width="9" style="7"/>
    <col min="15617" max="15617" width="13.5" style="7" customWidth="1"/>
    <col min="15618" max="15618" width="6.875" style="7" customWidth="1"/>
    <col min="15619" max="15619" width="6.25" style="7" customWidth="1"/>
    <col min="15620" max="15620" width="6.875" style="7" customWidth="1"/>
    <col min="15621" max="15621" width="6.25" style="7" customWidth="1"/>
    <col min="15622" max="15622" width="6.875" style="7" customWidth="1"/>
    <col min="15623" max="15623" width="6.25" style="7" customWidth="1"/>
    <col min="15624" max="15624" width="6.875" style="7" customWidth="1"/>
    <col min="15625" max="15625" width="6.25" style="7" customWidth="1"/>
    <col min="15626" max="15626" width="6.875" style="7" customWidth="1"/>
    <col min="15627" max="15627" width="6.25" style="7" customWidth="1"/>
    <col min="15628" max="15628" width="6.875" style="7" customWidth="1"/>
    <col min="15629" max="15629" width="6.25" style="7" customWidth="1"/>
    <col min="15630" max="15630" width="6.875" style="7" customWidth="1"/>
    <col min="15631" max="15631" width="6.25" style="7" customWidth="1"/>
    <col min="15632" max="15632" width="6.875" style="7" customWidth="1"/>
    <col min="15633" max="15633" width="6.25" style="7" customWidth="1"/>
    <col min="15634" max="15634" width="6.875" style="7" customWidth="1"/>
    <col min="15635" max="15635" width="6.25" style="7" customWidth="1"/>
    <col min="15636" max="15636" width="6.875" style="7" customWidth="1"/>
    <col min="15637" max="15637" width="6.25" style="7" customWidth="1"/>
    <col min="15638" max="15638" width="6.875" style="7" customWidth="1"/>
    <col min="15639" max="15639" width="6.25" style="7" customWidth="1"/>
    <col min="15640" max="15640" width="6.875" style="7" customWidth="1"/>
    <col min="15641" max="15641" width="6.25" style="7" customWidth="1"/>
    <col min="15642" max="15872" width="9" style="7"/>
    <col min="15873" max="15873" width="13.5" style="7" customWidth="1"/>
    <col min="15874" max="15874" width="6.875" style="7" customWidth="1"/>
    <col min="15875" max="15875" width="6.25" style="7" customWidth="1"/>
    <col min="15876" max="15876" width="6.875" style="7" customWidth="1"/>
    <col min="15877" max="15877" width="6.25" style="7" customWidth="1"/>
    <col min="15878" max="15878" width="6.875" style="7" customWidth="1"/>
    <col min="15879" max="15879" width="6.25" style="7" customWidth="1"/>
    <col min="15880" max="15880" width="6.875" style="7" customWidth="1"/>
    <col min="15881" max="15881" width="6.25" style="7" customWidth="1"/>
    <col min="15882" max="15882" width="6.875" style="7" customWidth="1"/>
    <col min="15883" max="15883" width="6.25" style="7" customWidth="1"/>
    <col min="15884" max="15884" width="6.875" style="7" customWidth="1"/>
    <col min="15885" max="15885" width="6.25" style="7" customWidth="1"/>
    <col min="15886" max="15886" width="6.875" style="7" customWidth="1"/>
    <col min="15887" max="15887" width="6.25" style="7" customWidth="1"/>
    <col min="15888" max="15888" width="6.875" style="7" customWidth="1"/>
    <col min="15889" max="15889" width="6.25" style="7" customWidth="1"/>
    <col min="15890" max="15890" width="6.875" style="7" customWidth="1"/>
    <col min="15891" max="15891" width="6.25" style="7" customWidth="1"/>
    <col min="15892" max="15892" width="6.875" style="7" customWidth="1"/>
    <col min="15893" max="15893" width="6.25" style="7" customWidth="1"/>
    <col min="15894" max="15894" width="6.875" style="7" customWidth="1"/>
    <col min="15895" max="15895" width="6.25" style="7" customWidth="1"/>
    <col min="15896" max="15896" width="6.875" style="7" customWidth="1"/>
    <col min="15897" max="15897" width="6.25" style="7" customWidth="1"/>
    <col min="15898" max="16128" width="9" style="7"/>
    <col min="16129" max="16129" width="13.5" style="7" customWidth="1"/>
    <col min="16130" max="16130" width="6.875" style="7" customWidth="1"/>
    <col min="16131" max="16131" width="6.25" style="7" customWidth="1"/>
    <col min="16132" max="16132" width="6.875" style="7" customWidth="1"/>
    <col min="16133" max="16133" width="6.25" style="7" customWidth="1"/>
    <col min="16134" max="16134" width="6.875" style="7" customWidth="1"/>
    <col min="16135" max="16135" width="6.25" style="7" customWidth="1"/>
    <col min="16136" max="16136" width="6.875" style="7" customWidth="1"/>
    <col min="16137" max="16137" width="6.25" style="7" customWidth="1"/>
    <col min="16138" max="16138" width="6.875" style="7" customWidth="1"/>
    <col min="16139" max="16139" width="6.25" style="7" customWidth="1"/>
    <col min="16140" max="16140" width="6.875" style="7" customWidth="1"/>
    <col min="16141" max="16141" width="6.25" style="7" customWidth="1"/>
    <col min="16142" max="16142" width="6.875" style="7" customWidth="1"/>
    <col min="16143" max="16143" width="6.25" style="7" customWidth="1"/>
    <col min="16144" max="16144" width="6.875" style="7" customWidth="1"/>
    <col min="16145" max="16145" width="6.25" style="7" customWidth="1"/>
    <col min="16146" max="16146" width="6.875" style="7" customWidth="1"/>
    <col min="16147" max="16147" width="6.25" style="7" customWidth="1"/>
    <col min="16148" max="16148" width="6.875" style="7" customWidth="1"/>
    <col min="16149" max="16149" width="6.25" style="7" customWidth="1"/>
    <col min="16150" max="16150" width="6.875" style="7" customWidth="1"/>
    <col min="16151" max="16151" width="6.25" style="7" customWidth="1"/>
    <col min="16152" max="16152" width="6.875" style="7" customWidth="1"/>
    <col min="16153" max="16153" width="6.25" style="7" customWidth="1"/>
    <col min="16154" max="16384" width="9" style="7"/>
  </cols>
  <sheetData>
    <row r="1" spans="1:25" ht="17.25" customHeight="1" x14ac:dyDescent="0.15">
      <c r="A1" s="1" t="s">
        <v>101</v>
      </c>
      <c r="B1" s="94"/>
      <c r="C1" s="4"/>
      <c r="D1" s="5"/>
      <c r="E1" s="5"/>
      <c r="F1" s="4"/>
      <c r="G1" s="5"/>
      <c r="H1" s="5"/>
      <c r="I1" s="4"/>
      <c r="J1" s="5"/>
      <c r="K1" s="5"/>
      <c r="L1" s="4"/>
      <c r="M1" s="5"/>
      <c r="N1" s="5"/>
      <c r="O1" s="4"/>
      <c r="P1" s="5"/>
      <c r="Q1" s="3"/>
      <c r="R1" s="3"/>
      <c r="S1" s="3"/>
      <c r="T1" s="3"/>
      <c r="U1" s="3"/>
      <c r="V1" s="3"/>
      <c r="W1" s="3"/>
      <c r="X1" s="3"/>
      <c r="Y1" s="3"/>
    </row>
    <row r="2" spans="1:25" ht="17.25" customHeight="1" x14ac:dyDescent="0.15">
      <c r="A2" s="95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</row>
    <row r="3" spans="1:25" s="99" customFormat="1" x14ac:dyDescent="0.15">
      <c r="A3" s="97" t="s">
        <v>102</v>
      </c>
      <c r="B3" s="97"/>
      <c r="C3" s="97"/>
      <c r="D3" s="97"/>
      <c r="E3" s="97"/>
      <c r="F3" s="97"/>
      <c r="G3" s="97"/>
      <c r="H3" s="97"/>
      <c r="I3" s="97"/>
      <c r="J3" s="97"/>
      <c r="K3" s="8"/>
      <c r="L3" s="97"/>
      <c r="M3" s="98" t="s">
        <v>1</v>
      </c>
      <c r="N3" s="97"/>
      <c r="O3" s="97"/>
      <c r="P3" s="97"/>
      <c r="Q3" s="97"/>
      <c r="R3" s="97"/>
      <c r="S3" s="97"/>
      <c r="T3" s="97"/>
      <c r="U3" s="97"/>
      <c r="V3" s="97"/>
      <c r="W3" s="97"/>
      <c r="X3" s="8"/>
      <c r="Y3" s="8"/>
    </row>
    <row r="4" spans="1:25" s="99" customFormat="1" ht="20.100000000000001" customHeight="1" x14ac:dyDescent="0.15">
      <c r="A4" s="100" t="s">
        <v>103</v>
      </c>
      <c r="B4" s="186" t="s">
        <v>104</v>
      </c>
      <c r="C4" s="187"/>
      <c r="D4" s="190" t="s">
        <v>105</v>
      </c>
      <c r="E4" s="191"/>
      <c r="F4" s="191"/>
      <c r="G4" s="191"/>
      <c r="H4" s="191"/>
      <c r="I4" s="191"/>
      <c r="J4" s="191"/>
      <c r="K4" s="192"/>
      <c r="L4" s="190" t="s">
        <v>106</v>
      </c>
      <c r="M4" s="193"/>
      <c r="N4" s="96"/>
      <c r="O4" s="96"/>
      <c r="P4" s="96"/>
      <c r="Q4" s="96"/>
      <c r="R4" s="96"/>
      <c r="S4" s="96"/>
      <c r="T4" s="96"/>
      <c r="U4" s="96"/>
      <c r="V4" s="96"/>
      <c r="W4" s="96"/>
      <c r="X4" s="8"/>
      <c r="Y4" s="8"/>
    </row>
    <row r="5" spans="1:25" s="99" customFormat="1" ht="39.950000000000003" customHeight="1" x14ac:dyDescent="0.15">
      <c r="A5" s="101"/>
      <c r="B5" s="188"/>
      <c r="C5" s="189"/>
      <c r="D5" s="102"/>
      <c r="E5" s="103"/>
      <c r="F5" s="196" t="s">
        <v>107</v>
      </c>
      <c r="G5" s="197"/>
      <c r="H5" s="196" t="s">
        <v>108</v>
      </c>
      <c r="I5" s="197"/>
      <c r="J5" s="196" t="s">
        <v>109</v>
      </c>
      <c r="K5" s="197"/>
      <c r="L5" s="194"/>
      <c r="M5" s="195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8"/>
      <c r="Y5" s="8"/>
    </row>
    <row r="6" spans="1:25" s="99" customFormat="1" ht="24" customHeight="1" x14ac:dyDescent="0.15">
      <c r="A6" s="105" t="s">
        <v>110</v>
      </c>
      <c r="B6" s="132">
        <v>20105.513917827975</v>
      </c>
      <c r="C6" s="133">
        <v>56.054160693366008</v>
      </c>
      <c r="D6" s="132">
        <v>18995.326596430561</v>
      </c>
      <c r="E6" s="133">
        <v>24.661309731661611</v>
      </c>
      <c r="F6" s="132">
        <v>15149.687270738748</v>
      </c>
      <c r="G6" s="133">
        <v>27.653239095500346</v>
      </c>
      <c r="H6" s="132">
        <v>3434.4858315289903</v>
      </c>
      <c r="I6" s="133">
        <v>19.577827259455187</v>
      </c>
      <c r="J6" s="132">
        <v>411.15349416282248</v>
      </c>
      <c r="K6" s="133">
        <v>8.7524502645043221</v>
      </c>
      <c r="L6" s="132">
        <v>39100.840514258532</v>
      </c>
      <c r="M6" s="133">
        <v>34.635364607792056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8"/>
      <c r="Y6" s="8"/>
    </row>
    <row r="7" spans="1:25" s="99" customFormat="1" ht="24" customHeight="1" x14ac:dyDescent="0.15">
      <c r="A7" s="107" t="s">
        <v>111</v>
      </c>
      <c r="B7" s="134">
        <v>15762.499569719355</v>
      </c>
      <c r="C7" s="135">
        <v>43.945839306633992</v>
      </c>
      <c r="D7" s="134">
        <v>58029.481911786119</v>
      </c>
      <c r="E7" s="135">
        <v>75.338690268338382</v>
      </c>
      <c r="F7" s="134">
        <v>39634.807299388704</v>
      </c>
      <c r="G7" s="135">
        <v>72.346760904499661</v>
      </c>
      <c r="H7" s="134">
        <v>14108.246495268366</v>
      </c>
      <c r="I7" s="135">
        <v>80.422172740544809</v>
      </c>
      <c r="J7" s="134">
        <v>4286.4281171290568</v>
      </c>
      <c r="K7" s="135">
        <v>91.247549735495681</v>
      </c>
      <c r="L7" s="134">
        <v>73791.981481505471</v>
      </c>
      <c r="M7" s="135">
        <v>65.364635392207944</v>
      </c>
      <c r="N7" s="106"/>
      <c r="O7" s="106"/>
      <c r="P7" s="106"/>
      <c r="Q7" s="106"/>
      <c r="R7" s="106"/>
      <c r="S7" s="106"/>
      <c r="T7" s="106"/>
      <c r="U7" s="106"/>
      <c r="V7" s="106"/>
      <c r="W7" s="106"/>
      <c r="X7" s="8"/>
      <c r="Y7" s="8"/>
    </row>
    <row r="8" spans="1:25" ht="24" customHeight="1" x14ac:dyDescent="0.15">
      <c r="A8" s="96"/>
      <c r="B8" s="96"/>
      <c r="C8" s="96"/>
      <c r="D8" s="96"/>
      <c r="E8" s="96"/>
      <c r="F8" s="50" t="s">
        <v>59</v>
      </c>
      <c r="G8" s="51" t="s">
        <v>112</v>
      </c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3"/>
      <c r="Y8" s="3"/>
    </row>
    <row r="9" spans="1:25" ht="24" customHeight="1" x14ac:dyDescent="0.15">
      <c r="A9" s="96"/>
      <c r="B9" s="96"/>
      <c r="C9" s="96"/>
      <c r="D9" s="96"/>
      <c r="E9" s="96"/>
      <c r="F9" s="96"/>
      <c r="G9" s="97" t="str">
        <f>R35</f>
        <v>2．無効回答企業 1,118社を除く</v>
      </c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  <c r="U9" s="96"/>
      <c r="V9" s="96"/>
      <c r="W9" s="96"/>
      <c r="X9" s="3"/>
      <c r="Y9" s="3"/>
    </row>
    <row r="10" spans="1:25" ht="24" customHeight="1" x14ac:dyDescent="0.15">
      <c r="A10" s="96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96"/>
      <c r="X10" s="96"/>
      <c r="Y10" s="96"/>
    </row>
    <row r="11" spans="1:25" ht="24" customHeight="1" x14ac:dyDescent="0.15">
      <c r="A11" s="96" t="s">
        <v>113</v>
      </c>
      <c r="B11" s="96"/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108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</row>
    <row r="12" spans="1:25" ht="24" customHeight="1" x14ac:dyDescent="0.15">
      <c r="A12" s="100" t="s">
        <v>103</v>
      </c>
      <c r="B12" s="190" t="s">
        <v>114</v>
      </c>
      <c r="C12" s="191"/>
      <c r="D12" s="191"/>
      <c r="E12" s="191"/>
      <c r="F12" s="191"/>
      <c r="G12" s="191"/>
      <c r="H12" s="191"/>
      <c r="I12" s="193"/>
      <c r="J12" s="198" t="s">
        <v>115</v>
      </c>
      <c r="K12" s="199"/>
      <c r="L12" s="199"/>
      <c r="M12" s="199"/>
      <c r="N12" s="199"/>
      <c r="O12" s="199"/>
      <c r="P12" s="191"/>
      <c r="Q12" s="193"/>
      <c r="R12" s="198" t="s">
        <v>116</v>
      </c>
      <c r="S12" s="199"/>
      <c r="T12" s="199"/>
      <c r="U12" s="199"/>
      <c r="V12" s="199"/>
      <c r="W12" s="199"/>
      <c r="X12" s="191"/>
      <c r="Y12" s="193"/>
    </row>
    <row r="13" spans="1:25" ht="24" customHeight="1" x14ac:dyDescent="0.15">
      <c r="A13" s="101"/>
      <c r="B13" s="196" t="s">
        <v>107</v>
      </c>
      <c r="C13" s="197"/>
      <c r="D13" s="196" t="s">
        <v>108</v>
      </c>
      <c r="E13" s="197"/>
      <c r="F13" s="196" t="s">
        <v>117</v>
      </c>
      <c r="G13" s="197"/>
      <c r="H13" s="200" t="s">
        <v>118</v>
      </c>
      <c r="I13" s="201"/>
      <c r="J13" s="196" t="s">
        <v>107</v>
      </c>
      <c r="K13" s="197"/>
      <c r="L13" s="196" t="s">
        <v>108</v>
      </c>
      <c r="M13" s="197"/>
      <c r="N13" s="196" t="s">
        <v>117</v>
      </c>
      <c r="O13" s="197"/>
      <c r="P13" s="200" t="s">
        <v>118</v>
      </c>
      <c r="Q13" s="201"/>
      <c r="R13" s="196" t="s">
        <v>107</v>
      </c>
      <c r="S13" s="197"/>
      <c r="T13" s="196" t="s">
        <v>108</v>
      </c>
      <c r="U13" s="197"/>
      <c r="V13" s="196" t="s">
        <v>117</v>
      </c>
      <c r="W13" s="197"/>
      <c r="X13" s="200" t="s">
        <v>118</v>
      </c>
      <c r="Y13" s="201"/>
    </row>
    <row r="14" spans="1:25" ht="24" customHeight="1" x14ac:dyDescent="0.15">
      <c r="A14" s="105" t="s">
        <v>110</v>
      </c>
      <c r="B14" s="132">
        <v>5729.3730572449986</v>
      </c>
      <c r="C14" s="133">
        <v>57.178476556155154</v>
      </c>
      <c r="D14" s="132">
        <v>83.253229429253295</v>
      </c>
      <c r="E14" s="133">
        <v>69.047846605792529</v>
      </c>
      <c r="F14" s="132" t="s">
        <v>127</v>
      </c>
      <c r="G14" s="133" t="s">
        <v>127</v>
      </c>
      <c r="H14" s="132">
        <v>5812.6262866742518</v>
      </c>
      <c r="I14" s="133">
        <v>57.157110323200797</v>
      </c>
      <c r="J14" s="132">
        <v>4610.3251740914202</v>
      </c>
      <c r="K14" s="133">
        <v>64.14936384824729</v>
      </c>
      <c r="L14" s="132">
        <v>198.54524814616281</v>
      </c>
      <c r="M14" s="133">
        <v>38.833020547514451</v>
      </c>
      <c r="N14" s="132">
        <v>2.4074074074074074</v>
      </c>
      <c r="O14" s="133">
        <v>8.7518513531708635</v>
      </c>
      <c r="P14" s="132">
        <v>4811.2778296449906</v>
      </c>
      <c r="Q14" s="133">
        <v>62.276696439061872</v>
      </c>
      <c r="R14" s="132">
        <v>2804.9061363005253</v>
      </c>
      <c r="S14" s="133">
        <v>48.503604724240788</v>
      </c>
      <c r="T14" s="132">
        <v>311.57202323093793</v>
      </c>
      <c r="U14" s="133">
        <v>78.722818205158688</v>
      </c>
      <c r="V14" s="132" t="s">
        <v>127</v>
      </c>
      <c r="W14" s="133" t="s">
        <v>127</v>
      </c>
      <c r="X14" s="132">
        <v>3116.4781595314635</v>
      </c>
      <c r="Y14" s="133">
        <v>50.439341488574023</v>
      </c>
    </row>
    <row r="15" spans="1:25" ht="24" customHeight="1" x14ac:dyDescent="0.15">
      <c r="A15" s="107" t="s">
        <v>111</v>
      </c>
      <c r="B15" s="134">
        <v>4290.7838310172556</v>
      </c>
      <c r="C15" s="135">
        <v>42.821523443844846</v>
      </c>
      <c r="D15" s="134">
        <v>37.320015822784811</v>
      </c>
      <c r="E15" s="135">
        <v>30.952153394207471</v>
      </c>
      <c r="F15" s="134">
        <v>28.829268292682926</v>
      </c>
      <c r="G15" s="135">
        <v>100</v>
      </c>
      <c r="H15" s="134">
        <v>4356.9331151327233</v>
      </c>
      <c r="I15" s="135">
        <v>42.842889676799203</v>
      </c>
      <c r="J15" s="134">
        <v>2576.5351430236101</v>
      </c>
      <c r="K15" s="135">
        <v>35.850636151752703</v>
      </c>
      <c r="L15" s="134">
        <v>312.73418710464694</v>
      </c>
      <c r="M15" s="135">
        <v>61.166979452485549</v>
      </c>
      <c r="N15" s="134">
        <v>25.1</v>
      </c>
      <c r="O15" s="135">
        <v>91.248148646829137</v>
      </c>
      <c r="P15" s="134">
        <v>2914.3693301282569</v>
      </c>
      <c r="Q15" s="135">
        <v>37.723303560938128</v>
      </c>
      <c r="R15" s="134">
        <v>2977.9756768087368</v>
      </c>
      <c r="S15" s="135">
        <v>51.496395275759212</v>
      </c>
      <c r="T15" s="134">
        <v>84.21160130718954</v>
      </c>
      <c r="U15" s="135">
        <v>21.277181794841308</v>
      </c>
      <c r="V15" s="134" t="s">
        <v>127</v>
      </c>
      <c r="W15" s="135" t="s">
        <v>127</v>
      </c>
      <c r="X15" s="134">
        <v>3062.1872781159263</v>
      </c>
      <c r="Y15" s="135">
        <v>49.560658511425977</v>
      </c>
    </row>
    <row r="16" spans="1:25" ht="24" customHeight="1" x14ac:dyDescent="0.15">
      <c r="A16" s="96"/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</row>
    <row r="17" spans="1:25" ht="24" customHeight="1" x14ac:dyDescent="0.15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</row>
    <row r="18" spans="1:25" ht="24" customHeight="1" x14ac:dyDescent="0.15">
      <c r="A18" s="100" t="s">
        <v>103</v>
      </c>
      <c r="B18" s="198" t="s">
        <v>119</v>
      </c>
      <c r="C18" s="199"/>
      <c r="D18" s="199"/>
      <c r="E18" s="199"/>
      <c r="F18" s="199"/>
      <c r="G18" s="199"/>
      <c r="H18" s="191"/>
      <c r="I18" s="193"/>
      <c r="J18" s="198" t="s">
        <v>120</v>
      </c>
      <c r="K18" s="199"/>
      <c r="L18" s="199"/>
      <c r="M18" s="199"/>
      <c r="N18" s="199"/>
      <c r="O18" s="199"/>
      <c r="P18" s="191"/>
      <c r="Q18" s="193"/>
      <c r="R18" s="198" t="s">
        <v>121</v>
      </c>
      <c r="S18" s="199"/>
      <c r="T18" s="199"/>
      <c r="U18" s="199"/>
      <c r="V18" s="199"/>
      <c r="W18" s="199"/>
      <c r="X18" s="191"/>
      <c r="Y18" s="193"/>
    </row>
    <row r="19" spans="1:25" ht="24" customHeight="1" x14ac:dyDescent="0.15">
      <c r="A19" s="101"/>
      <c r="B19" s="196" t="s">
        <v>107</v>
      </c>
      <c r="C19" s="197"/>
      <c r="D19" s="196" t="s">
        <v>108</v>
      </c>
      <c r="E19" s="197"/>
      <c r="F19" s="196" t="s">
        <v>117</v>
      </c>
      <c r="G19" s="197"/>
      <c r="H19" s="200" t="s">
        <v>118</v>
      </c>
      <c r="I19" s="201"/>
      <c r="J19" s="196" t="s">
        <v>107</v>
      </c>
      <c r="K19" s="197"/>
      <c r="L19" s="196" t="s">
        <v>108</v>
      </c>
      <c r="M19" s="197"/>
      <c r="N19" s="196" t="s">
        <v>117</v>
      </c>
      <c r="O19" s="197"/>
      <c r="P19" s="200" t="s">
        <v>118</v>
      </c>
      <c r="Q19" s="201"/>
      <c r="R19" s="196" t="s">
        <v>107</v>
      </c>
      <c r="S19" s="197"/>
      <c r="T19" s="196" t="s">
        <v>108</v>
      </c>
      <c r="U19" s="197"/>
      <c r="V19" s="196" t="s">
        <v>117</v>
      </c>
      <c r="W19" s="197"/>
      <c r="X19" s="200" t="s">
        <v>118</v>
      </c>
      <c r="Y19" s="201"/>
    </row>
    <row r="20" spans="1:25" ht="24" customHeight="1" x14ac:dyDescent="0.15">
      <c r="A20" s="105" t="s">
        <v>110</v>
      </c>
      <c r="B20" s="132">
        <v>3304.523306787577</v>
      </c>
      <c r="C20" s="133">
        <v>57.289825912976298</v>
      </c>
      <c r="D20" s="132">
        <v>147.66459931852711</v>
      </c>
      <c r="E20" s="133">
        <v>31.673793331487985</v>
      </c>
      <c r="F20" s="132" t="s">
        <v>127</v>
      </c>
      <c r="G20" s="133" t="s">
        <v>127</v>
      </c>
      <c r="H20" s="132">
        <v>3452.187906106104</v>
      </c>
      <c r="I20" s="133">
        <v>55.374240439714377</v>
      </c>
      <c r="J20" s="132">
        <v>2718.568856552959</v>
      </c>
      <c r="K20" s="133">
        <v>54.404876652171211</v>
      </c>
      <c r="L20" s="132">
        <v>162.02430460556315</v>
      </c>
      <c r="M20" s="133">
        <v>36.05845099529553</v>
      </c>
      <c r="N20" s="132">
        <v>32.350574712643677</v>
      </c>
      <c r="O20" s="133">
        <v>28.478278001496356</v>
      </c>
      <c r="P20" s="132">
        <v>2912.9437358711657</v>
      </c>
      <c r="Q20" s="133">
        <v>52.392425698456407</v>
      </c>
      <c r="R20" s="132">
        <v>1832.0182140503159</v>
      </c>
      <c r="S20" s="133">
        <v>36.955680631552852</v>
      </c>
      <c r="T20" s="132">
        <v>199.54654195696691</v>
      </c>
      <c r="U20" s="133">
        <v>50.88297086522018</v>
      </c>
      <c r="V20" s="132">
        <v>2.2429906542056073</v>
      </c>
      <c r="W20" s="133">
        <v>2.4369926457729645</v>
      </c>
      <c r="X20" s="132">
        <v>2033.8077466614884</v>
      </c>
      <c r="Y20" s="133">
        <v>37.375553442102749</v>
      </c>
    </row>
    <row r="21" spans="1:25" ht="24" customHeight="1" x14ac:dyDescent="0.15">
      <c r="A21" s="107" t="s">
        <v>111</v>
      </c>
      <c r="B21" s="134">
        <v>2463.5572452587394</v>
      </c>
      <c r="C21" s="135">
        <v>42.710174087023702</v>
      </c>
      <c r="D21" s="134">
        <v>318.53974120082825</v>
      </c>
      <c r="E21" s="135">
        <v>68.326206668512015</v>
      </c>
      <c r="F21" s="134" t="s">
        <v>127</v>
      </c>
      <c r="G21" s="135" t="s">
        <v>127</v>
      </c>
      <c r="H21" s="134">
        <v>2782.0969864595677</v>
      </c>
      <c r="I21" s="135">
        <v>44.625759560285623</v>
      </c>
      <c r="J21" s="134">
        <v>2278.3524193350277</v>
      </c>
      <c r="K21" s="135">
        <v>45.595123347828789</v>
      </c>
      <c r="L21" s="134">
        <v>287.3136456760563</v>
      </c>
      <c r="M21" s="135">
        <v>63.94154900470447</v>
      </c>
      <c r="N21" s="134">
        <v>81.246794871794876</v>
      </c>
      <c r="O21" s="135">
        <v>71.521721998503651</v>
      </c>
      <c r="P21" s="134">
        <v>2646.9128598828788</v>
      </c>
      <c r="Q21" s="135">
        <v>47.607574301543593</v>
      </c>
      <c r="R21" s="134">
        <v>3125.3203675753034</v>
      </c>
      <c r="S21" s="135">
        <v>63.044319368447148</v>
      </c>
      <c r="T21" s="134">
        <v>192.62109008938063</v>
      </c>
      <c r="U21" s="135">
        <v>49.11702913477982</v>
      </c>
      <c r="V21" s="134">
        <v>89.796296296296305</v>
      </c>
      <c r="W21" s="135">
        <v>97.56300735422704</v>
      </c>
      <c r="X21" s="134">
        <v>3407.7377539609806</v>
      </c>
      <c r="Y21" s="135">
        <v>62.624446557897251</v>
      </c>
    </row>
    <row r="22" spans="1:25" ht="24" customHeight="1" x14ac:dyDescent="0.15">
      <c r="A22" s="109"/>
      <c r="B22" s="106"/>
      <c r="C22" s="110"/>
      <c r="D22" s="106"/>
      <c r="E22" s="110"/>
      <c r="F22" s="106"/>
      <c r="G22" s="110"/>
      <c r="H22" s="106"/>
      <c r="I22" s="110"/>
      <c r="J22" s="106"/>
      <c r="K22" s="110"/>
      <c r="L22" s="106"/>
      <c r="M22" s="110"/>
      <c r="N22" s="106"/>
      <c r="O22" s="110"/>
      <c r="P22" s="106"/>
      <c r="Q22" s="110"/>
      <c r="R22" s="106"/>
      <c r="S22" s="110"/>
      <c r="T22" s="106"/>
      <c r="U22" s="110"/>
      <c r="V22" s="106"/>
      <c r="W22" s="110"/>
      <c r="X22" s="106"/>
      <c r="Y22" s="110"/>
    </row>
    <row r="23" spans="1:25" ht="24" customHeight="1" x14ac:dyDescent="0.15">
      <c r="A23" s="111"/>
      <c r="B23" s="111"/>
      <c r="C23" s="111"/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</row>
    <row r="24" spans="1:25" ht="24" customHeight="1" x14ac:dyDescent="0.15">
      <c r="A24" s="100" t="s">
        <v>103</v>
      </c>
      <c r="B24" s="198" t="s">
        <v>122</v>
      </c>
      <c r="C24" s="199"/>
      <c r="D24" s="199"/>
      <c r="E24" s="199"/>
      <c r="F24" s="199"/>
      <c r="G24" s="199"/>
      <c r="H24" s="191"/>
      <c r="I24" s="193"/>
      <c r="J24" s="198" t="s">
        <v>123</v>
      </c>
      <c r="K24" s="199"/>
      <c r="L24" s="199"/>
      <c r="M24" s="199"/>
      <c r="N24" s="199"/>
      <c r="O24" s="199"/>
      <c r="P24" s="191"/>
      <c r="Q24" s="193"/>
      <c r="R24" s="198" t="s">
        <v>124</v>
      </c>
      <c r="S24" s="199"/>
      <c r="T24" s="199"/>
      <c r="U24" s="199"/>
      <c r="V24" s="199"/>
      <c r="W24" s="199"/>
      <c r="X24" s="191"/>
      <c r="Y24" s="193"/>
    </row>
    <row r="25" spans="1:25" ht="24" customHeight="1" x14ac:dyDescent="0.15">
      <c r="A25" s="101"/>
      <c r="B25" s="196" t="s">
        <v>107</v>
      </c>
      <c r="C25" s="197"/>
      <c r="D25" s="196" t="s">
        <v>108</v>
      </c>
      <c r="E25" s="197"/>
      <c r="F25" s="196" t="s">
        <v>117</v>
      </c>
      <c r="G25" s="197"/>
      <c r="H25" s="200" t="s">
        <v>118</v>
      </c>
      <c r="I25" s="201"/>
      <c r="J25" s="196" t="s">
        <v>107</v>
      </c>
      <c r="K25" s="197"/>
      <c r="L25" s="196" t="s">
        <v>108</v>
      </c>
      <c r="M25" s="197"/>
      <c r="N25" s="196" t="s">
        <v>117</v>
      </c>
      <c r="O25" s="197"/>
      <c r="P25" s="200" t="s">
        <v>118</v>
      </c>
      <c r="Q25" s="201"/>
      <c r="R25" s="196" t="s">
        <v>107</v>
      </c>
      <c r="S25" s="197"/>
      <c r="T25" s="196" t="s">
        <v>108</v>
      </c>
      <c r="U25" s="197"/>
      <c r="V25" s="196" t="s">
        <v>117</v>
      </c>
      <c r="W25" s="197"/>
      <c r="X25" s="200" t="s">
        <v>118</v>
      </c>
      <c r="Y25" s="201"/>
    </row>
    <row r="26" spans="1:25" ht="24" customHeight="1" x14ac:dyDescent="0.15">
      <c r="A26" s="105" t="s">
        <v>110</v>
      </c>
      <c r="B26" s="132">
        <v>1792.2662889416883</v>
      </c>
      <c r="C26" s="133">
        <v>33.44116988978498</v>
      </c>
      <c r="D26" s="132">
        <v>188.8784543225311</v>
      </c>
      <c r="E26" s="133">
        <v>31.815863399740518</v>
      </c>
      <c r="F26" s="132" t="s">
        <v>127</v>
      </c>
      <c r="G26" s="133" t="s">
        <v>127</v>
      </c>
      <c r="H26" s="132">
        <v>1981.1447432642194</v>
      </c>
      <c r="I26" s="133">
        <v>32.727889639506508</v>
      </c>
      <c r="J26" s="132">
        <v>1921.4261869866466</v>
      </c>
      <c r="K26" s="133">
        <v>40.531919910978488</v>
      </c>
      <c r="L26" s="132">
        <v>293.89848517483489</v>
      </c>
      <c r="M26" s="133">
        <v>33.623299769667454</v>
      </c>
      <c r="N26" s="132">
        <v>32.350574712643677</v>
      </c>
      <c r="O26" s="133">
        <v>26.04367910920212</v>
      </c>
      <c r="P26" s="132">
        <v>2247.6752468741252</v>
      </c>
      <c r="Q26" s="133">
        <v>39.166059270059762</v>
      </c>
      <c r="R26" s="132">
        <v>2087.4677789452785</v>
      </c>
      <c r="S26" s="133">
        <v>31.78587153205396</v>
      </c>
      <c r="T26" s="132">
        <v>408.81056464625243</v>
      </c>
      <c r="U26" s="133">
        <v>29.410844698534603</v>
      </c>
      <c r="V26" s="132">
        <v>3.1012658227848102</v>
      </c>
      <c r="W26" s="133">
        <v>0.6826722905178173</v>
      </c>
      <c r="X26" s="132">
        <v>2499.3796094143154</v>
      </c>
      <c r="Y26" s="133">
        <v>29.713611600899192</v>
      </c>
    </row>
    <row r="27" spans="1:25" ht="24" customHeight="1" x14ac:dyDescent="0.15">
      <c r="A27" s="107" t="s">
        <v>111</v>
      </c>
      <c r="B27" s="134">
        <v>3567.1942049603454</v>
      </c>
      <c r="C27" s="135">
        <v>66.558830110215013</v>
      </c>
      <c r="D27" s="134">
        <v>404.78280185469885</v>
      </c>
      <c r="E27" s="135">
        <v>68.184136600259478</v>
      </c>
      <c r="F27" s="134">
        <v>100.26196969696969</v>
      </c>
      <c r="G27" s="135">
        <v>100</v>
      </c>
      <c r="H27" s="134">
        <v>4072.2389765120138</v>
      </c>
      <c r="I27" s="135">
        <v>67.2721103604935</v>
      </c>
      <c r="J27" s="134">
        <v>2819.0997767642307</v>
      </c>
      <c r="K27" s="135">
        <v>59.468080089021512</v>
      </c>
      <c r="L27" s="134">
        <v>580.19325236476607</v>
      </c>
      <c r="M27" s="135">
        <v>66.376700230332546</v>
      </c>
      <c r="N27" s="134">
        <v>91.866032998565288</v>
      </c>
      <c r="O27" s="135">
        <v>73.956320890797883</v>
      </c>
      <c r="P27" s="134">
        <v>3491.1590621275618</v>
      </c>
      <c r="Q27" s="135">
        <v>60.833940729940238</v>
      </c>
      <c r="R27" s="134">
        <v>4479.8140929398596</v>
      </c>
      <c r="S27" s="135">
        <v>68.21412846794604</v>
      </c>
      <c r="T27" s="134">
        <v>981.18883467947126</v>
      </c>
      <c r="U27" s="135">
        <v>70.589155301465397</v>
      </c>
      <c r="V27" s="134">
        <v>451.18197752263546</v>
      </c>
      <c r="W27" s="135">
        <v>99.317327709482186</v>
      </c>
      <c r="X27" s="134">
        <v>5912.1849051419667</v>
      </c>
      <c r="Y27" s="135">
        <v>70.286388399100801</v>
      </c>
    </row>
    <row r="28" spans="1:25" ht="24" customHeight="1" x14ac:dyDescent="0.15">
      <c r="A28" s="111"/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1"/>
      <c r="T28" s="111"/>
      <c r="U28" s="111"/>
      <c r="V28" s="111"/>
      <c r="W28" s="111"/>
      <c r="X28" s="111"/>
      <c r="Y28" s="111"/>
    </row>
    <row r="29" spans="1:25" ht="24" customHeight="1" x14ac:dyDescent="0.15">
      <c r="A29" s="111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</row>
    <row r="30" spans="1:25" ht="24" customHeight="1" x14ac:dyDescent="0.15">
      <c r="A30" s="100" t="s">
        <v>103</v>
      </c>
      <c r="B30" s="198" t="s">
        <v>125</v>
      </c>
      <c r="C30" s="199"/>
      <c r="D30" s="199"/>
      <c r="E30" s="199"/>
      <c r="F30" s="199"/>
      <c r="G30" s="199"/>
      <c r="H30" s="191"/>
      <c r="I30" s="193"/>
      <c r="J30" s="202" t="s">
        <v>126</v>
      </c>
      <c r="K30" s="199"/>
      <c r="L30" s="199"/>
      <c r="M30" s="199"/>
      <c r="N30" s="199"/>
      <c r="O30" s="199"/>
      <c r="P30" s="191"/>
      <c r="Q30" s="193"/>
      <c r="R30" s="198" t="s">
        <v>87</v>
      </c>
      <c r="S30" s="199"/>
      <c r="T30" s="199"/>
      <c r="U30" s="199"/>
      <c r="V30" s="199"/>
      <c r="W30" s="199"/>
      <c r="X30" s="191"/>
      <c r="Y30" s="193"/>
    </row>
    <row r="31" spans="1:25" ht="24" customHeight="1" x14ac:dyDescent="0.15">
      <c r="A31" s="101"/>
      <c r="B31" s="196" t="s">
        <v>107</v>
      </c>
      <c r="C31" s="197"/>
      <c r="D31" s="196" t="s">
        <v>108</v>
      </c>
      <c r="E31" s="197"/>
      <c r="F31" s="196" t="s">
        <v>117</v>
      </c>
      <c r="G31" s="197"/>
      <c r="H31" s="200" t="s">
        <v>118</v>
      </c>
      <c r="I31" s="201"/>
      <c r="J31" s="196" t="s">
        <v>107</v>
      </c>
      <c r="K31" s="197"/>
      <c r="L31" s="196" t="s">
        <v>108</v>
      </c>
      <c r="M31" s="197"/>
      <c r="N31" s="196" t="s">
        <v>117</v>
      </c>
      <c r="O31" s="197"/>
      <c r="P31" s="200" t="s">
        <v>118</v>
      </c>
      <c r="Q31" s="201"/>
      <c r="R31" s="196" t="s">
        <v>107</v>
      </c>
      <c r="S31" s="197"/>
      <c r="T31" s="196" t="s">
        <v>108</v>
      </c>
      <c r="U31" s="197"/>
      <c r="V31" s="196" t="s">
        <v>117</v>
      </c>
      <c r="W31" s="197"/>
      <c r="X31" s="200"/>
      <c r="Y31" s="201"/>
    </row>
    <row r="32" spans="1:25" ht="24" customHeight="1" x14ac:dyDescent="0.15">
      <c r="A32" s="105" t="s">
        <v>110</v>
      </c>
      <c r="B32" s="132">
        <v>2236.886997623556</v>
      </c>
      <c r="C32" s="133">
        <v>25.369205874181485</v>
      </c>
      <c r="D32" s="132">
        <v>697.24203539869086</v>
      </c>
      <c r="E32" s="133">
        <v>26.22780118261997</v>
      </c>
      <c r="F32" s="132">
        <v>16.94705882352941</v>
      </c>
      <c r="G32" s="133">
        <v>8.3347938236420944</v>
      </c>
      <c r="H32" s="132">
        <v>2951.0760918457763</v>
      </c>
      <c r="I32" s="133">
        <v>25.268076724804409</v>
      </c>
      <c r="J32" s="132">
        <v>5279.6218041912625</v>
      </c>
      <c r="K32" s="133">
        <v>21.6888554515767</v>
      </c>
      <c r="L32" s="132">
        <v>1646.1097500297142</v>
      </c>
      <c r="M32" s="133">
        <v>14.148638343595128</v>
      </c>
      <c r="N32" s="132">
        <v>356.51160414965898</v>
      </c>
      <c r="O32" s="133">
        <v>9.5747617653198454</v>
      </c>
      <c r="P32" s="132">
        <v>7282.2431583706348</v>
      </c>
      <c r="Q32" s="133">
        <v>18.342991602585187</v>
      </c>
      <c r="R32" s="132">
        <v>34317.383801716234</v>
      </c>
      <c r="S32" s="133">
        <v>38.759451247960747</v>
      </c>
      <c r="T32" s="132">
        <v>4337.5452362594351</v>
      </c>
      <c r="U32" s="133">
        <v>22.259904879375934</v>
      </c>
      <c r="V32" s="132">
        <v>445.91147628287354</v>
      </c>
      <c r="W32" s="133">
        <v>9.1609664507275088</v>
      </c>
      <c r="X32" s="132">
        <v>39100.840514258532</v>
      </c>
      <c r="Y32" s="133">
        <v>34.635364607792056</v>
      </c>
    </row>
    <row r="33" spans="1:25" ht="24" customHeight="1" x14ac:dyDescent="0.15">
      <c r="A33" s="107" t="s">
        <v>111</v>
      </c>
      <c r="B33" s="134">
        <v>6580.4445685176606</v>
      </c>
      <c r="C33" s="135">
        <v>74.630794125818511</v>
      </c>
      <c r="D33" s="134">
        <v>1961.1662335366516</v>
      </c>
      <c r="E33" s="135">
        <v>73.77219881738003</v>
      </c>
      <c r="F33" s="134">
        <v>186.3820118423599</v>
      </c>
      <c r="G33" s="135">
        <v>91.665206176357913</v>
      </c>
      <c r="H33" s="134">
        <v>8727.9928138966716</v>
      </c>
      <c r="I33" s="135">
        <v>74.731923275195598</v>
      </c>
      <c r="J33" s="134">
        <v>19062.934288631299</v>
      </c>
      <c r="K33" s="135">
        <v>78.3111445484233</v>
      </c>
      <c r="L33" s="134">
        <v>9988.2942827433963</v>
      </c>
      <c r="M33" s="135">
        <v>85.851361656404876</v>
      </c>
      <c r="N33" s="134">
        <v>3366.9398287722302</v>
      </c>
      <c r="O33" s="135">
        <v>90.425238234680151</v>
      </c>
      <c r="P33" s="134">
        <v>32418.168400146926</v>
      </c>
      <c r="Q33" s="135">
        <v>81.657008397414813</v>
      </c>
      <c r="R33" s="134">
        <v>54222.011614832067</v>
      </c>
      <c r="S33" s="135">
        <v>61.240548752039253</v>
      </c>
      <c r="T33" s="134">
        <v>15148.365686379871</v>
      </c>
      <c r="U33" s="135">
        <v>77.740095120624062</v>
      </c>
      <c r="V33" s="134">
        <v>4421.6041802935342</v>
      </c>
      <c r="W33" s="135">
        <v>90.839033549272486</v>
      </c>
      <c r="X33" s="134">
        <v>73791.981481505471</v>
      </c>
      <c r="Y33" s="135">
        <v>65.364635392207944</v>
      </c>
    </row>
    <row r="34" spans="1:25" ht="24" customHeight="1" x14ac:dyDescent="0.15">
      <c r="A34" s="111"/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50" t="s">
        <v>59</v>
      </c>
      <c r="R34" s="51" t="s">
        <v>112</v>
      </c>
      <c r="S34" s="51"/>
      <c r="T34" s="111"/>
      <c r="U34" s="111"/>
      <c r="V34" s="111"/>
      <c r="W34" s="111"/>
      <c r="X34" s="111"/>
      <c r="Y34" s="111"/>
    </row>
    <row r="35" spans="1:25" ht="24" customHeight="1" x14ac:dyDescent="0.15">
      <c r="A35" s="111"/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5"/>
      <c r="R35" s="4" t="s">
        <v>128</v>
      </c>
      <c r="S35" s="4"/>
      <c r="T35" s="111"/>
      <c r="U35" s="111"/>
      <c r="V35" s="111"/>
      <c r="W35" s="111"/>
      <c r="X35" s="111"/>
      <c r="Y35" s="111"/>
    </row>
  </sheetData>
  <mergeCells count="66">
    <mergeCell ref="V25:W25"/>
    <mergeCell ref="X25:Y25"/>
    <mergeCell ref="X31:Y31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B30:I30"/>
    <mergeCell ref="J30:Q30"/>
    <mergeCell ref="B18:I18"/>
    <mergeCell ref="J18:Q18"/>
    <mergeCell ref="R30:Y30"/>
    <mergeCell ref="B24:I24"/>
    <mergeCell ref="J24:Q24"/>
    <mergeCell ref="R24:Y24"/>
    <mergeCell ref="B25:C25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X19:Y19"/>
    <mergeCell ref="B19:C19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V19:W19"/>
    <mergeCell ref="R18:Y18"/>
    <mergeCell ref="B12:I12"/>
    <mergeCell ref="J12:Q12"/>
    <mergeCell ref="R12:Y12"/>
    <mergeCell ref="B13:C13"/>
    <mergeCell ref="D13:E13"/>
    <mergeCell ref="F13:G13"/>
    <mergeCell ref="H13:I13"/>
    <mergeCell ref="J13:K13"/>
    <mergeCell ref="L13:M13"/>
    <mergeCell ref="N13:O13"/>
    <mergeCell ref="P13:Q13"/>
    <mergeCell ref="R13:S13"/>
    <mergeCell ref="T13:U13"/>
    <mergeCell ref="V13:W13"/>
    <mergeCell ref="X13:Y13"/>
    <mergeCell ref="B4:C5"/>
    <mergeCell ref="D4:K4"/>
    <mergeCell ref="L4:M5"/>
    <mergeCell ref="F5:G5"/>
    <mergeCell ref="H5:I5"/>
    <mergeCell ref="J5:K5"/>
  </mergeCells>
  <phoneticPr fontId="3"/>
  <pageMargins left="0.59055118110236227" right="0.59055118110236227" top="0.98425196850393704" bottom="0.98425196850393704" header="0.51181102362204722" footer="0.51181102362204722"/>
  <pageSetup paperSize="9" scale="53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7-1-1</vt:lpstr>
      <vt:lpstr>7-1-2</vt:lpstr>
      <vt:lpstr>7-1-3</vt:lpstr>
      <vt:lpstr>'7-1-1'!Print_Area</vt:lpstr>
      <vt:lpstr>'7-1-2'!Print_Area</vt:lpstr>
      <vt:lpstr>'7-1-3'!Print_Area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2020-09-27T06:19:37Z</cp:lastPrinted>
  <dcterms:created xsi:type="dcterms:W3CDTF">2020-09-23T10:57:37Z</dcterms:created>
  <dcterms:modified xsi:type="dcterms:W3CDTF">2020-10-02T13:37:56Z</dcterms:modified>
</cp:coreProperties>
</file>