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-105" yWindow="-105" windowWidth="23250" windowHeight="12570"/>
  </bookViews>
  <sheets>
    <sheet name="7-3-1" sheetId="7" r:id="rId1"/>
    <sheet name="7-3-2" sheetId="8" r:id="rId2"/>
    <sheet name="7-3-3" sheetId="9" r:id="rId3"/>
    <sheet name="7-3-4" sheetId="10" r:id="rId4"/>
  </sheets>
  <externalReferences>
    <externalReference r:id="rId5"/>
    <externalReference r:id="rId6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'7-3-1'!$A$1:$W$117</definedName>
    <definedName name="_xlnm.Print_Area" localSheetId="1">'7-3-2'!$A$1:$X$44</definedName>
    <definedName name="_xlnm.Print_Area" localSheetId="2">'7-3-3'!$A$1:$S$84</definedName>
    <definedName name="_xlnm.Print_Area" localSheetId="3">'7-3-4'!$A$1:$V$128</definedName>
    <definedName name="_xlnm.Print_Titles" localSheetId="0">'7-3-1'!$1:$5</definedName>
    <definedName name="_xlnm.Print_Titles" localSheetId="3">'7-3-4'!$1:$6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S128" i="10" l="1"/>
  <c r="V127" i="10"/>
  <c r="T127" i="10"/>
  <c r="R127" i="10"/>
  <c r="P127" i="10"/>
  <c r="N127" i="10"/>
  <c r="L127" i="10"/>
  <c r="J127" i="10"/>
  <c r="H127" i="10"/>
  <c r="F127" i="10"/>
  <c r="D127" i="10"/>
  <c r="V126" i="10"/>
  <c r="V115" i="10" s="1"/>
  <c r="T126" i="10"/>
  <c r="R126" i="10"/>
  <c r="R115" i="10" s="1"/>
  <c r="P126" i="10"/>
  <c r="N126" i="10"/>
  <c r="L126" i="10"/>
  <c r="L115" i="10" s="1"/>
  <c r="J126" i="10"/>
  <c r="J115" i="10" s="1"/>
  <c r="H126" i="10"/>
  <c r="H115" i="10" s="1"/>
  <c r="F126" i="10"/>
  <c r="D126" i="10"/>
  <c r="V125" i="10"/>
  <c r="T125" i="10"/>
  <c r="R125" i="10"/>
  <c r="R114" i="10" s="1"/>
  <c r="P125" i="10"/>
  <c r="P114" i="10" s="1"/>
  <c r="N125" i="10"/>
  <c r="N114" i="10" s="1"/>
  <c r="L125" i="10"/>
  <c r="L114" i="10" s="1"/>
  <c r="J125" i="10"/>
  <c r="H125" i="10"/>
  <c r="F125" i="10"/>
  <c r="D125" i="10"/>
  <c r="D114" i="10" s="1"/>
  <c r="V124" i="10"/>
  <c r="T124" i="10"/>
  <c r="T113" i="10" s="1"/>
  <c r="R124" i="10"/>
  <c r="R113" i="10" s="1"/>
  <c r="P124" i="10"/>
  <c r="P113" i="10" s="1"/>
  <c r="N124" i="10"/>
  <c r="N113" i="10" s="1"/>
  <c r="L124" i="10"/>
  <c r="J124" i="10"/>
  <c r="J113" i="10" s="1"/>
  <c r="H124" i="10"/>
  <c r="F124" i="10"/>
  <c r="D124" i="10"/>
  <c r="D113" i="10" s="1"/>
  <c r="V123" i="10"/>
  <c r="V112" i="10" s="1"/>
  <c r="T123" i="10"/>
  <c r="T112" i="10" s="1"/>
  <c r="R123" i="10"/>
  <c r="P123" i="10"/>
  <c r="N123" i="10"/>
  <c r="L123" i="10"/>
  <c r="L112" i="10" s="1"/>
  <c r="J123" i="10"/>
  <c r="J112" i="10" s="1"/>
  <c r="H123" i="10"/>
  <c r="H112" i="10" s="1"/>
  <c r="F123" i="10"/>
  <c r="F112" i="10" s="1"/>
  <c r="D123" i="10"/>
  <c r="D112" i="10" s="1"/>
  <c r="V122" i="10"/>
  <c r="T122" i="10"/>
  <c r="R122" i="10"/>
  <c r="P122" i="10"/>
  <c r="P111" i="10" s="1"/>
  <c r="N122" i="10"/>
  <c r="L122" i="10"/>
  <c r="L111" i="10" s="1"/>
  <c r="J122" i="10"/>
  <c r="J111" i="10" s="1"/>
  <c r="H122" i="10"/>
  <c r="H111" i="10" s="1"/>
  <c r="F122" i="10"/>
  <c r="F111" i="10" s="1"/>
  <c r="D122" i="10"/>
  <c r="V121" i="10"/>
  <c r="T121" i="10"/>
  <c r="R121" i="10"/>
  <c r="P121" i="10"/>
  <c r="P110" i="10" s="1"/>
  <c r="N121" i="10"/>
  <c r="N110" i="10" s="1"/>
  <c r="L121" i="10"/>
  <c r="L110" i="10" s="1"/>
  <c r="J121" i="10"/>
  <c r="J110" i="10" s="1"/>
  <c r="H121" i="10"/>
  <c r="F121" i="10"/>
  <c r="D121" i="10"/>
  <c r="D110" i="10" s="1"/>
  <c r="V120" i="10"/>
  <c r="V109" i="10" s="1"/>
  <c r="T120" i="10"/>
  <c r="T109" i="10" s="1"/>
  <c r="R120" i="10"/>
  <c r="R109" i="10" s="1"/>
  <c r="P120" i="10"/>
  <c r="P109" i="10" s="1"/>
  <c r="N120" i="10"/>
  <c r="L120" i="10"/>
  <c r="J120" i="10"/>
  <c r="H120" i="10"/>
  <c r="F120" i="10"/>
  <c r="D120" i="10"/>
  <c r="D109" i="10" s="1"/>
  <c r="V119" i="10"/>
  <c r="V108" i="10" s="1"/>
  <c r="T119" i="10"/>
  <c r="T108" i="10" s="1"/>
  <c r="R119" i="10"/>
  <c r="R108" i="10" s="1"/>
  <c r="P119" i="10"/>
  <c r="N119" i="10"/>
  <c r="N108" i="10" s="1"/>
  <c r="L119" i="10"/>
  <c r="J119" i="10"/>
  <c r="H119" i="10"/>
  <c r="H108" i="10" s="1"/>
  <c r="F119" i="10"/>
  <c r="F108" i="10" s="1"/>
  <c r="D119" i="10"/>
  <c r="D108" i="10" s="1"/>
  <c r="V118" i="10"/>
  <c r="V107" i="10" s="1"/>
  <c r="T118" i="10"/>
  <c r="R118" i="10"/>
  <c r="P118" i="10"/>
  <c r="P107" i="10" s="1"/>
  <c r="N118" i="10"/>
  <c r="N107" i="10" s="1"/>
  <c r="L118" i="10"/>
  <c r="L107" i="10" s="1"/>
  <c r="J118" i="10"/>
  <c r="J107" i="10" s="1"/>
  <c r="H118" i="10"/>
  <c r="H107" i="10" s="1"/>
  <c r="F118" i="10"/>
  <c r="D118" i="10"/>
  <c r="V117" i="10"/>
  <c r="T117" i="10"/>
  <c r="R117" i="10"/>
  <c r="R106" i="10" s="1"/>
  <c r="P117" i="10"/>
  <c r="P106" i="10" s="1"/>
  <c r="N117" i="10"/>
  <c r="N106" i="10" s="1"/>
  <c r="L117" i="10"/>
  <c r="L106" i="10" s="1"/>
  <c r="J117" i="10"/>
  <c r="J106" i="10" s="1"/>
  <c r="H117" i="10"/>
  <c r="H106" i="10" s="1"/>
  <c r="F117" i="10"/>
  <c r="F106" i="10" s="1"/>
  <c r="D117" i="10"/>
  <c r="T115" i="10"/>
  <c r="P115" i="10"/>
  <c r="N115" i="10"/>
  <c r="F115" i="10"/>
  <c r="D115" i="10"/>
  <c r="V114" i="10"/>
  <c r="T114" i="10"/>
  <c r="J114" i="10"/>
  <c r="H114" i="10"/>
  <c r="F114" i="10"/>
  <c r="V113" i="10"/>
  <c r="L113" i="10"/>
  <c r="H113" i="10"/>
  <c r="F113" i="10"/>
  <c r="R112" i="10"/>
  <c r="P112" i="10"/>
  <c r="N112" i="10"/>
  <c r="V111" i="10"/>
  <c r="T111" i="10"/>
  <c r="R111" i="10"/>
  <c r="N111" i="10"/>
  <c r="D111" i="10"/>
  <c r="V110" i="10"/>
  <c r="T110" i="10"/>
  <c r="R110" i="10"/>
  <c r="H110" i="10"/>
  <c r="F110" i="10"/>
  <c r="N109" i="10"/>
  <c r="L109" i="10"/>
  <c r="J109" i="10"/>
  <c r="H109" i="10"/>
  <c r="F109" i="10"/>
  <c r="P108" i="10"/>
  <c r="L108" i="10"/>
  <c r="J108" i="10"/>
  <c r="T107" i="10"/>
  <c r="R107" i="10"/>
  <c r="F107" i="10"/>
  <c r="D107" i="10"/>
  <c r="V106" i="10"/>
  <c r="T106" i="10"/>
  <c r="D106" i="10"/>
  <c r="V93" i="10"/>
  <c r="T93" i="10"/>
  <c r="R93" i="10"/>
  <c r="P93" i="10"/>
  <c r="N93" i="10"/>
  <c r="L93" i="10"/>
  <c r="J93" i="10"/>
  <c r="H93" i="10"/>
  <c r="F93" i="10"/>
  <c r="D93" i="10"/>
  <c r="V92" i="10"/>
  <c r="T92" i="10"/>
  <c r="R92" i="10"/>
  <c r="P92" i="10"/>
  <c r="N92" i="10"/>
  <c r="L92" i="10"/>
  <c r="J92" i="10"/>
  <c r="H92" i="10"/>
  <c r="F92" i="10"/>
  <c r="D92" i="10"/>
  <c r="V91" i="10"/>
  <c r="T91" i="10"/>
  <c r="R91" i="10"/>
  <c r="P91" i="10"/>
  <c r="N91" i="10"/>
  <c r="L91" i="10"/>
  <c r="J91" i="10"/>
  <c r="H91" i="10"/>
  <c r="F91" i="10"/>
  <c r="D91" i="10"/>
  <c r="V90" i="10"/>
  <c r="T90" i="10"/>
  <c r="R90" i="10"/>
  <c r="P90" i="10"/>
  <c r="N90" i="10"/>
  <c r="L90" i="10"/>
  <c r="J90" i="10"/>
  <c r="H90" i="10"/>
  <c r="F90" i="10"/>
  <c r="D90" i="10"/>
  <c r="V89" i="10"/>
  <c r="T89" i="10"/>
  <c r="R89" i="10"/>
  <c r="P89" i="10"/>
  <c r="N89" i="10"/>
  <c r="L89" i="10"/>
  <c r="J89" i="10"/>
  <c r="H89" i="10"/>
  <c r="F89" i="10"/>
  <c r="D89" i="10"/>
  <c r="V88" i="10"/>
  <c r="T88" i="10"/>
  <c r="R88" i="10"/>
  <c r="P88" i="10"/>
  <c r="N88" i="10"/>
  <c r="L88" i="10"/>
  <c r="J88" i="10"/>
  <c r="H88" i="10"/>
  <c r="F88" i="10"/>
  <c r="D88" i="10"/>
  <c r="V87" i="10"/>
  <c r="T87" i="10"/>
  <c r="R87" i="10"/>
  <c r="P87" i="10"/>
  <c r="N87" i="10"/>
  <c r="L87" i="10"/>
  <c r="J87" i="10"/>
  <c r="H87" i="10"/>
  <c r="F87" i="10"/>
  <c r="D87" i="10"/>
  <c r="V86" i="10"/>
  <c r="T86" i="10"/>
  <c r="R86" i="10"/>
  <c r="P86" i="10"/>
  <c r="N86" i="10"/>
  <c r="L86" i="10"/>
  <c r="J86" i="10"/>
  <c r="H86" i="10"/>
  <c r="F86" i="10"/>
  <c r="D86" i="10"/>
  <c r="V85" i="10"/>
  <c r="T85" i="10"/>
  <c r="R85" i="10"/>
  <c r="P85" i="10"/>
  <c r="N85" i="10"/>
  <c r="L85" i="10"/>
  <c r="J85" i="10"/>
  <c r="H85" i="10"/>
  <c r="F85" i="10"/>
  <c r="D85" i="10"/>
  <c r="V84" i="10"/>
  <c r="T84" i="10"/>
  <c r="R84" i="10"/>
  <c r="P84" i="10"/>
  <c r="N84" i="10"/>
  <c r="L84" i="10"/>
  <c r="J84" i="10"/>
  <c r="H84" i="10"/>
  <c r="F84" i="10"/>
  <c r="D84" i="10"/>
  <c r="V71" i="10"/>
  <c r="T71" i="10"/>
  <c r="R71" i="10"/>
  <c r="P71" i="10"/>
  <c r="N71" i="10"/>
  <c r="L71" i="10"/>
  <c r="J71" i="10"/>
  <c r="H71" i="10"/>
  <c r="F71" i="10"/>
  <c r="D71" i="10"/>
  <c r="V70" i="10"/>
  <c r="T70" i="10"/>
  <c r="R70" i="10"/>
  <c r="P70" i="10"/>
  <c r="N70" i="10"/>
  <c r="L70" i="10"/>
  <c r="J70" i="10"/>
  <c r="H70" i="10"/>
  <c r="F70" i="10"/>
  <c r="D70" i="10"/>
  <c r="V69" i="10"/>
  <c r="T69" i="10"/>
  <c r="R69" i="10"/>
  <c r="P69" i="10"/>
  <c r="N69" i="10"/>
  <c r="L69" i="10"/>
  <c r="J69" i="10"/>
  <c r="H69" i="10"/>
  <c r="F69" i="10"/>
  <c r="D69" i="10"/>
  <c r="V68" i="10"/>
  <c r="T68" i="10"/>
  <c r="R68" i="10"/>
  <c r="P68" i="10"/>
  <c r="N68" i="10"/>
  <c r="L68" i="10"/>
  <c r="J68" i="10"/>
  <c r="H68" i="10"/>
  <c r="F68" i="10"/>
  <c r="D68" i="10"/>
  <c r="V67" i="10"/>
  <c r="T67" i="10"/>
  <c r="R67" i="10"/>
  <c r="P67" i="10"/>
  <c r="N67" i="10"/>
  <c r="L67" i="10"/>
  <c r="J67" i="10"/>
  <c r="H67" i="10"/>
  <c r="F67" i="10"/>
  <c r="D67" i="10"/>
  <c r="V66" i="10"/>
  <c r="T66" i="10"/>
  <c r="R66" i="10"/>
  <c r="P66" i="10"/>
  <c r="N66" i="10"/>
  <c r="L66" i="10"/>
  <c r="J66" i="10"/>
  <c r="H66" i="10"/>
  <c r="F66" i="10"/>
  <c r="D66" i="10"/>
  <c r="V65" i="10"/>
  <c r="T65" i="10"/>
  <c r="R65" i="10"/>
  <c r="P65" i="10"/>
  <c r="N65" i="10"/>
  <c r="L65" i="10"/>
  <c r="J65" i="10"/>
  <c r="H65" i="10"/>
  <c r="F65" i="10"/>
  <c r="D65" i="10"/>
  <c r="V64" i="10"/>
  <c r="T64" i="10"/>
  <c r="R64" i="10"/>
  <c r="P64" i="10"/>
  <c r="N64" i="10"/>
  <c r="L64" i="10"/>
  <c r="J64" i="10"/>
  <c r="H64" i="10"/>
  <c r="F64" i="10"/>
  <c r="D64" i="10"/>
  <c r="V63" i="10"/>
  <c r="T63" i="10"/>
  <c r="R63" i="10"/>
  <c r="P63" i="10"/>
  <c r="N63" i="10"/>
  <c r="L63" i="10"/>
  <c r="J63" i="10"/>
  <c r="H63" i="10"/>
  <c r="F63" i="10"/>
  <c r="D63" i="10"/>
  <c r="V62" i="10"/>
  <c r="T62" i="10"/>
  <c r="R62" i="10"/>
  <c r="P62" i="10"/>
  <c r="N62" i="10"/>
  <c r="L62" i="10"/>
  <c r="J62" i="10"/>
  <c r="H62" i="10"/>
  <c r="F62" i="10"/>
  <c r="D62" i="10"/>
  <c r="V49" i="10"/>
  <c r="T49" i="10"/>
  <c r="R49" i="10"/>
  <c r="P49" i="10"/>
  <c r="N49" i="10"/>
  <c r="L49" i="10"/>
  <c r="J49" i="10"/>
  <c r="H49" i="10"/>
  <c r="F49" i="10"/>
  <c r="D49" i="10"/>
  <c r="V48" i="10"/>
  <c r="T48" i="10"/>
  <c r="R48" i="10"/>
  <c r="P48" i="10"/>
  <c r="N48" i="10"/>
  <c r="L48" i="10"/>
  <c r="J48" i="10"/>
  <c r="H48" i="10"/>
  <c r="F48" i="10"/>
  <c r="D48" i="10"/>
  <c r="V47" i="10"/>
  <c r="T47" i="10"/>
  <c r="R47" i="10"/>
  <c r="P47" i="10"/>
  <c r="N47" i="10"/>
  <c r="L47" i="10"/>
  <c r="J47" i="10"/>
  <c r="H47" i="10"/>
  <c r="F47" i="10"/>
  <c r="D47" i="10"/>
  <c r="V46" i="10"/>
  <c r="T46" i="10"/>
  <c r="R46" i="10"/>
  <c r="P46" i="10"/>
  <c r="N46" i="10"/>
  <c r="L46" i="10"/>
  <c r="J46" i="10"/>
  <c r="H46" i="10"/>
  <c r="F46" i="10"/>
  <c r="D46" i="10"/>
  <c r="V45" i="10"/>
  <c r="T45" i="10"/>
  <c r="R45" i="10"/>
  <c r="P45" i="10"/>
  <c r="N45" i="10"/>
  <c r="L45" i="10"/>
  <c r="J45" i="10"/>
  <c r="H45" i="10"/>
  <c r="F45" i="10"/>
  <c r="D45" i="10"/>
  <c r="V44" i="10"/>
  <c r="T44" i="10"/>
  <c r="R44" i="10"/>
  <c r="P44" i="10"/>
  <c r="N44" i="10"/>
  <c r="L44" i="10"/>
  <c r="J44" i="10"/>
  <c r="H44" i="10"/>
  <c r="F44" i="10"/>
  <c r="D44" i="10"/>
  <c r="V43" i="10"/>
  <c r="T43" i="10"/>
  <c r="R43" i="10"/>
  <c r="P43" i="10"/>
  <c r="N43" i="10"/>
  <c r="L43" i="10"/>
  <c r="J43" i="10"/>
  <c r="H43" i="10"/>
  <c r="F43" i="10"/>
  <c r="D43" i="10"/>
  <c r="V42" i="10"/>
  <c r="T42" i="10"/>
  <c r="R42" i="10"/>
  <c r="P42" i="10"/>
  <c r="N42" i="10"/>
  <c r="L42" i="10"/>
  <c r="J42" i="10"/>
  <c r="H42" i="10"/>
  <c r="F42" i="10"/>
  <c r="D42" i="10"/>
  <c r="V41" i="10"/>
  <c r="T41" i="10"/>
  <c r="R41" i="10"/>
  <c r="P41" i="10"/>
  <c r="N41" i="10"/>
  <c r="L41" i="10"/>
  <c r="J41" i="10"/>
  <c r="H41" i="10"/>
  <c r="F41" i="10"/>
  <c r="D41" i="10"/>
  <c r="V40" i="10"/>
  <c r="T40" i="10"/>
  <c r="R40" i="10"/>
  <c r="P40" i="10"/>
  <c r="N40" i="10"/>
  <c r="L40" i="10"/>
  <c r="J40" i="10"/>
  <c r="H40" i="10"/>
  <c r="F40" i="10"/>
  <c r="D40" i="10"/>
  <c r="R27" i="10"/>
  <c r="P23" i="10"/>
  <c r="V17" i="10"/>
  <c r="U17" i="10"/>
  <c r="T17" i="10"/>
  <c r="S17" i="10"/>
  <c r="R17" i="10"/>
  <c r="Q17" i="10"/>
  <c r="P17" i="10"/>
  <c r="O17" i="10"/>
  <c r="N17" i="10"/>
  <c r="M17" i="10"/>
  <c r="L17" i="10"/>
  <c r="K17" i="10"/>
  <c r="J17" i="10"/>
  <c r="I17" i="10"/>
  <c r="H17" i="10"/>
  <c r="G17" i="10"/>
  <c r="F17" i="10"/>
  <c r="E17" i="10"/>
  <c r="D17" i="10"/>
  <c r="C17" i="10"/>
  <c r="V16" i="10"/>
  <c r="V27" i="10" s="1"/>
  <c r="U16" i="10"/>
  <c r="T16" i="10"/>
  <c r="T27" i="10" s="1"/>
  <c r="S16" i="10"/>
  <c r="R16" i="10"/>
  <c r="Q16" i="10"/>
  <c r="P16" i="10"/>
  <c r="P27" i="10" s="1"/>
  <c r="O16" i="10"/>
  <c r="N16" i="10"/>
  <c r="N27" i="10" s="1"/>
  <c r="M16" i="10"/>
  <c r="L16" i="10"/>
  <c r="L27" i="10" s="1"/>
  <c r="K16" i="10"/>
  <c r="J16" i="10"/>
  <c r="J27" i="10" s="1"/>
  <c r="I16" i="10"/>
  <c r="H16" i="10"/>
  <c r="H27" i="10" s="1"/>
  <c r="G16" i="10"/>
  <c r="F16" i="10"/>
  <c r="F27" i="10" s="1"/>
  <c r="E16" i="10"/>
  <c r="D16" i="10"/>
  <c r="D27" i="10" s="1"/>
  <c r="C16" i="10"/>
  <c r="V15" i="10"/>
  <c r="V26" i="10" s="1"/>
  <c r="U15" i="10"/>
  <c r="T15" i="10"/>
  <c r="T26" i="10" s="1"/>
  <c r="S15" i="10"/>
  <c r="R15" i="10"/>
  <c r="R26" i="10" s="1"/>
  <c r="Q15" i="10"/>
  <c r="P15" i="10"/>
  <c r="P26" i="10" s="1"/>
  <c r="O15" i="10"/>
  <c r="N15" i="10"/>
  <c r="N26" i="10" s="1"/>
  <c r="M15" i="10"/>
  <c r="L15" i="10"/>
  <c r="L26" i="10" s="1"/>
  <c r="K15" i="10"/>
  <c r="J15" i="10"/>
  <c r="J26" i="10" s="1"/>
  <c r="I15" i="10"/>
  <c r="H15" i="10"/>
  <c r="H26" i="10" s="1"/>
  <c r="G15" i="10"/>
  <c r="F15" i="10"/>
  <c r="F26" i="10" s="1"/>
  <c r="E15" i="10"/>
  <c r="D15" i="10"/>
  <c r="D26" i="10" s="1"/>
  <c r="C15" i="10"/>
  <c r="V14" i="10"/>
  <c r="V25" i="10" s="1"/>
  <c r="U14" i="10"/>
  <c r="T14" i="10"/>
  <c r="T25" i="10" s="1"/>
  <c r="S14" i="10"/>
  <c r="R14" i="10"/>
  <c r="R25" i="10" s="1"/>
  <c r="Q14" i="10"/>
  <c r="P14" i="10"/>
  <c r="P25" i="10" s="1"/>
  <c r="O14" i="10"/>
  <c r="N14" i="10"/>
  <c r="N25" i="10" s="1"/>
  <c r="M14" i="10"/>
  <c r="L14" i="10"/>
  <c r="L25" i="10" s="1"/>
  <c r="K14" i="10"/>
  <c r="J14" i="10"/>
  <c r="J25" i="10" s="1"/>
  <c r="I14" i="10"/>
  <c r="H14" i="10"/>
  <c r="H25" i="10" s="1"/>
  <c r="G14" i="10"/>
  <c r="F14" i="10"/>
  <c r="F25" i="10" s="1"/>
  <c r="E14" i="10"/>
  <c r="D14" i="10"/>
  <c r="D25" i="10" s="1"/>
  <c r="C14" i="10"/>
  <c r="V13" i="10"/>
  <c r="V24" i="10" s="1"/>
  <c r="U13" i="10"/>
  <c r="T13" i="10"/>
  <c r="T24" i="10" s="1"/>
  <c r="S13" i="10"/>
  <c r="R13" i="10"/>
  <c r="R24" i="10" s="1"/>
  <c r="Q13" i="10"/>
  <c r="P13" i="10"/>
  <c r="P24" i="10" s="1"/>
  <c r="O13" i="10"/>
  <c r="N13" i="10"/>
  <c r="N24" i="10" s="1"/>
  <c r="M13" i="10"/>
  <c r="L13" i="10"/>
  <c r="L24" i="10" s="1"/>
  <c r="K13" i="10"/>
  <c r="J13" i="10"/>
  <c r="J24" i="10" s="1"/>
  <c r="I13" i="10"/>
  <c r="H13" i="10"/>
  <c r="H24" i="10" s="1"/>
  <c r="G13" i="10"/>
  <c r="F13" i="10"/>
  <c r="F24" i="10" s="1"/>
  <c r="E13" i="10"/>
  <c r="D13" i="10"/>
  <c r="D24" i="10" s="1"/>
  <c r="C13" i="10"/>
  <c r="V12" i="10"/>
  <c r="V23" i="10" s="1"/>
  <c r="U12" i="10"/>
  <c r="T12" i="10"/>
  <c r="T23" i="10" s="1"/>
  <c r="S12" i="10"/>
  <c r="R12" i="10"/>
  <c r="R23" i="10" s="1"/>
  <c r="Q12" i="10"/>
  <c r="P12" i="10"/>
  <c r="O12" i="10"/>
  <c r="N12" i="10"/>
  <c r="N23" i="10" s="1"/>
  <c r="M12" i="10"/>
  <c r="L12" i="10"/>
  <c r="L23" i="10" s="1"/>
  <c r="K12" i="10"/>
  <c r="J12" i="10"/>
  <c r="J23" i="10" s="1"/>
  <c r="I12" i="10"/>
  <c r="H12" i="10"/>
  <c r="H23" i="10" s="1"/>
  <c r="G12" i="10"/>
  <c r="F12" i="10"/>
  <c r="F23" i="10" s="1"/>
  <c r="E12" i="10"/>
  <c r="D12" i="10"/>
  <c r="D23" i="10" s="1"/>
  <c r="C12" i="10"/>
  <c r="V11" i="10"/>
  <c r="V22" i="10" s="1"/>
  <c r="U11" i="10"/>
  <c r="T11" i="10"/>
  <c r="T22" i="10" s="1"/>
  <c r="S11" i="10"/>
  <c r="R11" i="10"/>
  <c r="R22" i="10" s="1"/>
  <c r="Q11" i="10"/>
  <c r="P11" i="10"/>
  <c r="P22" i="10" s="1"/>
  <c r="O11" i="10"/>
  <c r="N11" i="10"/>
  <c r="N22" i="10" s="1"/>
  <c r="M11" i="10"/>
  <c r="L11" i="10"/>
  <c r="L22" i="10" s="1"/>
  <c r="K11" i="10"/>
  <c r="J11" i="10"/>
  <c r="J22" i="10" s="1"/>
  <c r="I11" i="10"/>
  <c r="H11" i="10"/>
  <c r="H22" i="10" s="1"/>
  <c r="G11" i="10"/>
  <c r="F11" i="10"/>
  <c r="F22" i="10" s="1"/>
  <c r="E11" i="10"/>
  <c r="D11" i="10"/>
  <c r="D22" i="10" s="1"/>
  <c r="C11" i="10"/>
  <c r="V10" i="10"/>
  <c r="V21" i="10" s="1"/>
  <c r="U10" i="10"/>
  <c r="T10" i="10"/>
  <c r="T21" i="10" s="1"/>
  <c r="S10" i="10"/>
  <c r="R10" i="10"/>
  <c r="R21" i="10" s="1"/>
  <c r="Q10" i="10"/>
  <c r="P10" i="10"/>
  <c r="P21" i="10" s="1"/>
  <c r="O10" i="10"/>
  <c r="N10" i="10"/>
  <c r="N21" i="10" s="1"/>
  <c r="M10" i="10"/>
  <c r="L10" i="10"/>
  <c r="L21" i="10" s="1"/>
  <c r="K10" i="10"/>
  <c r="J10" i="10"/>
  <c r="J21" i="10" s="1"/>
  <c r="I10" i="10"/>
  <c r="H10" i="10"/>
  <c r="H21" i="10" s="1"/>
  <c r="G10" i="10"/>
  <c r="F10" i="10"/>
  <c r="F21" i="10" s="1"/>
  <c r="E10" i="10"/>
  <c r="D10" i="10"/>
  <c r="D21" i="10" s="1"/>
  <c r="C10" i="10"/>
  <c r="V9" i="10"/>
  <c r="V20" i="10" s="1"/>
  <c r="U9" i="10"/>
  <c r="T9" i="10"/>
  <c r="T20" i="10" s="1"/>
  <c r="S9" i="10"/>
  <c r="R9" i="10"/>
  <c r="R20" i="10" s="1"/>
  <c r="Q9" i="10"/>
  <c r="P9" i="10"/>
  <c r="P20" i="10" s="1"/>
  <c r="O9" i="10"/>
  <c r="N9" i="10"/>
  <c r="N20" i="10" s="1"/>
  <c r="M9" i="10"/>
  <c r="L9" i="10"/>
  <c r="L20" i="10" s="1"/>
  <c r="K9" i="10"/>
  <c r="J9" i="10"/>
  <c r="J20" i="10" s="1"/>
  <c r="I9" i="10"/>
  <c r="H9" i="10"/>
  <c r="H20" i="10" s="1"/>
  <c r="G9" i="10"/>
  <c r="F9" i="10"/>
  <c r="F20" i="10" s="1"/>
  <c r="E9" i="10"/>
  <c r="D9" i="10"/>
  <c r="D20" i="10" s="1"/>
  <c r="C9" i="10"/>
  <c r="V8" i="10"/>
  <c r="V19" i="10" s="1"/>
  <c r="U8" i="10"/>
  <c r="T8" i="10"/>
  <c r="T19" i="10" s="1"/>
  <c r="S8" i="10"/>
  <c r="R8" i="10"/>
  <c r="R19" i="10" s="1"/>
  <c r="Q8" i="10"/>
  <c r="P8" i="10"/>
  <c r="P19" i="10" s="1"/>
  <c r="O8" i="10"/>
  <c r="N8" i="10"/>
  <c r="N19" i="10" s="1"/>
  <c r="M8" i="10"/>
  <c r="L8" i="10"/>
  <c r="L19" i="10" s="1"/>
  <c r="K8" i="10"/>
  <c r="J8" i="10"/>
  <c r="J19" i="10" s="1"/>
  <c r="I8" i="10"/>
  <c r="H8" i="10"/>
  <c r="H19" i="10" s="1"/>
  <c r="G8" i="10"/>
  <c r="F8" i="10"/>
  <c r="F19" i="10" s="1"/>
  <c r="E8" i="10"/>
  <c r="D8" i="10"/>
  <c r="D19" i="10" s="1"/>
  <c r="C8" i="10"/>
  <c r="V7" i="10"/>
  <c r="V18" i="10" s="1"/>
  <c r="U7" i="10"/>
  <c r="T7" i="10"/>
  <c r="T18" i="10" s="1"/>
  <c r="S7" i="10"/>
  <c r="R7" i="10"/>
  <c r="R18" i="10" s="1"/>
  <c r="Q7" i="10"/>
  <c r="P7" i="10"/>
  <c r="P18" i="10" s="1"/>
  <c r="O7" i="10"/>
  <c r="N7" i="10"/>
  <c r="N18" i="10" s="1"/>
  <c r="M7" i="10"/>
  <c r="L7" i="10"/>
  <c r="L18" i="10" s="1"/>
  <c r="K7" i="10"/>
  <c r="J7" i="10"/>
  <c r="J18" i="10" s="1"/>
  <c r="I7" i="10"/>
  <c r="H7" i="10"/>
  <c r="H18" i="10" s="1"/>
  <c r="G7" i="10"/>
  <c r="F7" i="10"/>
  <c r="F18" i="10" s="1"/>
  <c r="E7" i="10"/>
  <c r="D7" i="10"/>
  <c r="D18" i="10" s="1"/>
  <c r="C7" i="10"/>
  <c r="Q84" i="9"/>
  <c r="S83" i="9"/>
  <c r="D83" i="9"/>
  <c r="C83" i="9"/>
  <c r="S82" i="9"/>
  <c r="Q82" i="9" s="1"/>
  <c r="N82" i="9"/>
  <c r="K82" i="9"/>
  <c r="H82" i="9"/>
  <c r="D82" i="9"/>
  <c r="E82" i="9" s="1"/>
  <c r="C82" i="9"/>
  <c r="S81" i="9"/>
  <c r="Q81" i="9" s="1"/>
  <c r="N81" i="9"/>
  <c r="K81" i="9"/>
  <c r="H81" i="9"/>
  <c r="D81" i="9"/>
  <c r="E81" i="9" s="1"/>
  <c r="C81" i="9"/>
  <c r="S80" i="9"/>
  <c r="Q80" i="9" s="1"/>
  <c r="N80" i="9"/>
  <c r="K80" i="9"/>
  <c r="H80" i="9"/>
  <c r="D80" i="9"/>
  <c r="E80" i="9" s="1"/>
  <c r="C80" i="9"/>
  <c r="S79" i="9"/>
  <c r="Q79" i="9" s="1"/>
  <c r="N79" i="9"/>
  <c r="K79" i="9"/>
  <c r="H79" i="9"/>
  <c r="D79" i="9"/>
  <c r="E79" i="9" s="1"/>
  <c r="C79" i="9"/>
  <c r="S78" i="9"/>
  <c r="Q78" i="9" s="1"/>
  <c r="N78" i="9"/>
  <c r="K78" i="9"/>
  <c r="H78" i="9"/>
  <c r="D78" i="9"/>
  <c r="E78" i="9" s="1"/>
  <c r="C78" i="9"/>
  <c r="S77" i="9"/>
  <c r="Q77" i="9" s="1"/>
  <c r="N77" i="9"/>
  <c r="K77" i="9"/>
  <c r="H77" i="9"/>
  <c r="D77" i="9"/>
  <c r="E77" i="9" s="1"/>
  <c r="C77" i="9"/>
  <c r="S76" i="9"/>
  <c r="Q76" i="9" s="1"/>
  <c r="N76" i="9"/>
  <c r="K76" i="9"/>
  <c r="H76" i="9"/>
  <c r="D76" i="9"/>
  <c r="E76" i="9" s="1"/>
  <c r="C76" i="9"/>
  <c r="S75" i="9"/>
  <c r="Q75" i="9" s="1"/>
  <c r="N75" i="9"/>
  <c r="K75" i="9"/>
  <c r="H75" i="9"/>
  <c r="D75" i="9"/>
  <c r="E75" i="9" s="1"/>
  <c r="C75" i="9"/>
  <c r="S74" i="9"/>
  <c r="Q74" i="9" s="1"/>
  <c r="N74" i="9"/>
  <c r="K74" i="9"/>
  <c r="H74" i="9"/>
  <c r="D74" i="9"/>
  <c r="E74" i="9" s="1"/>
  <c r="C74" i="9"/>
  <c r="S73" i="9"/>
  <c r="Q73" i="9" s="1"/>
  <c r="N73" i="9"/>
  <c r="K73" i="9"/>
  <c r="H73" i="9"/>
  <c r="D73" i="9"/>
  <c r="E73" i="9" s="1"/>
  <c r="C73" i="9"/>
  <c r="S72" i="9"/>
  <c r="D72" i="9"/>
  <c r="C72" i="9"/>
  <c r="S71" i="9"/>
  <c r="Q71" i="9" s="1"/>
  <c r="N71" i="9"/>
  <c r="K71" i="9"/>
  <c r="H71" i="9"/>
  <c r="D71" i="9"/>
  <c r="E71" i="9" s="1"/>
  <c r="C71" i="9"/>
  <c r="S70" i="9"/>
  <c r="Q70" i="9" s="1"/>
  <c r="N70" i="9"/>
  <c r="K70" i="9"/>
  <c r="H70" i="9"/>
  <c r="D70" i="9"/>
  <c r="E70" i="9" s="1"/>
  <c r="C70" i="9"/>
  <c r="S69" i="9"/>
  <c r="Q69" i="9" s="1"/>
  <c r="N69" i="9"/>
  <c r="K69" i="9"/>
  <c r="H69" i="9"/>
  <c r="D69" i="9"/>
  <c r="E69" i="9" s="1"/>
  <c r="C69" i="9"/>
  <c r="S68" i="9"/>
  <c r="Q68" i="9" s="1"/>
  <c r="N68" i="9"/>
  <c r="K68" i="9"/>
  <c r="H68" i="9"/>
  <c r="D68" i="9"/>
  <c r="E68" i="9" s="1"/>
  <c r="C68" i="9"/>
  <c r="S67" i="9"/>
  <c r="Q67" i="9" s="1"/>
  <c r="N67" i="9"/>
  <c r="K67" i="9"/>
  <c r="H67" i="9"/>
  <c r="D67" i="9"/>
  <c r="E67" i="9" s="1"/>
  <c r="C67" i="9"/>
  <c r="S66" i="9"/>
  <c r="Q66" i="9" s="1"/>
  <c r="N66" i="9"/>
  <c r="K66" i="9"/>
  <c r="H66" i="9"/>
  <c r="D66" i="9"/>
  <c r="E66" i="9" s="1"/>
  <c r="C66" i="9"/>
  <c r="S65" i="9"/>
  <c r="Q65" i="9" s="1"/>
  <c r="N65" i="9"/>
  <c r="K65" i="9"/>
  <c r="H65" i="9"/>
  <c r="D65" i="9"/>
  <c r="E65" i="9" s="1"/>
  <c r="C65" i="9"/>
  <c r="S64" i="9"/>
  <c r="Q64" i="9" s="1"/>
  <c r="N64" i="9"/>
  <c r="K64" i="9"/>
  <c r="H64" i="9"/>
  <c r="E64" i="9"/>
  <c r="D64" i="9"/>
  <c r="C64" i="9"/>
  <c r="S63" i="9"/>
  <c r="Q63" i="9" s="1"/>
  <c r="N63" i="9"/>
  <c r="K63" i="9"/>
  <c r="H63" i="9"/>
  <c r="D63" i="9"/>
  <c r="E63" i="9" s="1"/>
  <c r="C63" i="9"/>
  <c r="S62" i="9"/>
  <c r="Q62" i="9" s="1"/>
  <c r="N62" i="9"/>
  <c r="K62" i="9"/>
  <c r="H62" i="9"/>
  <c r="E62" i="9"/>
  <c r="D62" i="9"/>
  <c r="C62" i="9"/>
  <c r="S61" i="9"/>
  <c r="D61" i="9"/>
  <c r="C61" i="9"/>
  <c r="S60" i="9"/>
  <c r="Q60" i="9" s="1"/>
  <c r="N60" i="9"/>
  <c r="K60" i="9"/>
  <c r="H60" i="9"/>
  <c r="E60" i="9"/>
  <c r="D60" i="9"/>
  <c r="C60" i="9"/>
  <c r="S59" i="9"/>
  <c r="Q59" i="9" s="1"/>
  <c r="N59" i="9"/>
  <c r="K59" i="9"/>
  <c r="H59" i="9"/>
  <c r="D59" i="9"/>
  <c r="E59" i="9" s="1"/>
  <c r="C59" i="9"/>
  <c r="S58" i="9"/>
  <c r="Q58" i="9" s="1"/>
  <c r="N58" i="9"/>
  <c r="K58" i="9"/>
  <c r="H58" i="9"/>
  <c r="E58" i="9"/>
  <c r="D58" i="9"/>
  <c r="C58" i="9"/>
  <c r="S57" i="9"/>
  <c r="Q57" i="9" s="1"/>
  <c r="N57" i="9"/>
  <c r="K57" i="9"/>
  <c r="H57" i="9"/>
  <c r="D57" i="9"/>
  <c r="E57" i="9" s="1"/>
  <c r="C57" i="9"/>
  <c r="S56" i="9"/>
  <c r="Q56" i="9" s="1"/>
  <c r="N56" i="9"/>
  <c r="K56" i="9"/>
  <c r="H56" i="9"/>
  <c r="D56" i="9"/>
  <c r="E56" i="9" s="1"/>
  <c r="C56" i="9"/>
  <c r="S55" i="9"/>
  <c r="Q55" i="9" s="1"/>
  <c r="N55" i="9"/>
  <c r="K55" i="9"/>
  <c r="H55" i="9"/>
  <c r="D55" i="9"/>
  <c r="E55" i="9" s="1"/>
  <c r="C55" i="9"/>
  <c r="S54" i="9"/>
  <c r="Q54" i="9" s="1"/>
  <c r="N54" i="9"/>
  <c r="K54" i="9"/>
  <c r="H54" i="9"/>
  <c r="D54" i="9"/>
  <c r="E54" i="9" s="1"/>
  <c r="C54" i="9"/>
  <c r="S53" i="9"/>
  <c r="Q53" i="9" s="1"/>
  <c r="N53" i="9"/>
  <c r="K53" i="9"/>
  <c r="H53" i="9"/>
  <c r="D53" i="9"/>
  <c r="E53" i="9" s="1"/>
  <c r="C53" i="9"/>
  <c r="S52" i="9"/>
  <c r="Q52" i="9" s="1"/>
  <c r="N52" i="9"/>
  <c r="K52" i="9"/>
  <c r="H52" i="9"/>
  <c r="E52" i="9"/>
  <c r="D52" i="9"/>
  <c r="C52" i="9"/>
  <c r="S51" i="9"/>
  <c r="Q51" i="9" s="1"/>
  <c r="N51" i="9"/>
  <c r="K51" i="9"/>
  <c r="H51" i="9"/>
  <c r="D51" i="9"/>
  <c r="E51" i="9" s="1"/>
  <c r="C51" i="9"/>
  <c r="S50" i="9"/>
  <c r="D50" i="9"/>
  <c r="C50" i="9"/>
  <c r="S49" i="9"/>
  <c r="Q49" i="9"/>
  <c r="N49" i="9"/>
  <c r="K49" i="9"/>
  <c r="H49" i="9"/>
  <c r="E49" i="9"/>
  <c r="D49" i="9"/>
  <c r="C49" i="9"/>
  <c r="S48" i="9"/>
  <c r="Q48" i="9"/>
  <c r="N48" i="9"/>
  <c r="K48" i="9"/>
  <c r="H48" i="9"/>
  <c r="D48" i="9"/>
  <c r="E48" i="9" s="1"/>
  <c r="C48" i="9"/>
  <c r="S47" i="9"/>
  <c r="Q47" i="9"/>
  <c r="N47" i="9"/>
  <c r="K47" i="9"/>
  <c r="H47" i="9"/>
  <c r="D47" i="9"/>
  <c r="E47" i="9" s="1"/>
  <c r="C47" i="9"/>
  <c r="S46" i="9"/>
  <c r="Q46" i="9"/>
  <c r="N46" i="9"/>
  <c r="K46" i="9"/>
  <c r="H46" i="9"/>
  <c r="D46" i="9"/>
  <c r="E46" i="9" s="1"/>
  <c r="C46" i="9"/>
  <c r="S45" i="9"/>
  <c r="Q45" i="9"/>
  <c r="N45" i="9"/>
  <c r="K45" i="9"/>
  <c r="H45" i="9"/>
  <c r="D45" i="9"/>
  <c r="E45" i="9" s="1"/>
  <c r="C45" i="9"/>
  <c r="S44" i="9"/>
  <c r="Q44" i="9"/>
  <c r="N44" i="9"/>
  <c r="K44" i="9"/>
  <c r="H44" i="9"/>
  <c r="D44" i="9"/>
  <c r="E44" i="9" s="1"/>
  <c r="C44" i="9"/>
  <c r="S43" i="9"/>
  <c r="Q43" i="9"/>
  <c r="N43" i="9"/>
  <c r="K43" i="9"/>
  <c r="H43" i="9"/>
  <c r="D43" i="9"/>
  <c r="E43" i="9" s="1"/>
  <c r="C43" i="9"/>
  <c r="S42" i="9"/>
  <c r="Q42" i="9" s="1"/>
  <c r="N42" i="9"/>
  <c r="K42" i="9"/>
  <c r="H42" i="9"/>
  <c r="D42" i="9"/>
  <c r="E42" i="9" s="1"/>
  <c r="C42" i="9"/>
  <c r="Q41" i="9"/>
  <c r="N41" i="9"/>
  <c r="H41" i="9"/>
  <c r="D41" i="9"/>
  <c r="E41" i="9" s="1"/>
  <c r="C41" i="9"/>
  <c r="S40" i="9"/>
  <c r="Q40" i="9" s="1"/>
  <c r="N40" i="9"/>
  <c r="K40" i="9"/>
  <c r="H40" i="9"/>
  <c r="D40" i="9"/>
  <c r="E40" i="9" s="1"/>
  <c r="C40" i="9"/>
  <c r="S39" i="9"/>
  <c r="D39" i="9"/>
  <c r="C39" i="9"/>
  <c r="S38" i="9"/>
  <c r="Q38" i="9"/>
  <c r="N38" i="9"/>
  <c r="K38" i="9"/>
  <c r="H38" i="9"/>
  <c r="E38" i="9"/>
  <c r="D38" i="9"/>
  <c r="C38" i="9"/>
  <c r="S37" i="9"/>
  <c r="Q37" i="9"/>
  <c r="N37" i="9"/>
  <c r="K37" i="9"/>
  <c r="H37" i="9"/>
  <c r="D37" i="9"/>
  <c r="E37" i="9" s="1"/>
  <c r="C37" i="9"/>
  <c r="S36" i="9"/>
  <c r="Q36" i="9" s="1"/>
  <c r="N36" i="9"/>
  <c r="K36" i="9"/>
  <c r="H36" i="9"/>
  <c r="E36" i="9"/>
  <c r="D36" i="9"/>
  <c r="C36" i="9"/>
  <c r="S35" i="9"/>
  <c r="Q35" i="9"/>
  <c r="N35" i="9"/>
  <c r="K35" i="9"/>
  <c r="H35" i="9"/>
  <c r="D35" i="9"/>
  <c r="E35" i="9" s="1"/>
  <c r="C35" i="9"/>
  <c r="S34" i="9"/>
  <c r="Q34" i="9"/>
  <c r="N34" i="9"/>
  <c r="K34" i="9"/>
  <c r="H34" i="9"/>
  <c r="E34" i="9"/>
  <c r="D34" i="9"/>
  <c r="C34" i="9"/>
  <c r="S33" i="9"/>
  <c r="Q33" i="9" s="1"/>
  <c r="N33" i="9"/>
  <c r="K33" i="9"/>
  <c r="H33" i="9"/>
  <c r="D33" i="9"/>
  <c r="E33" i="9" s="1"/>
  <c r="C33" i="9"/>
  <c r="S32" i="9"/>
  <c r="Q32" i="9"/>
  <c r="N32" i="9"/>
  <c r="K32" i="9"/>
  <c r="H32" i="9"/>
  <c r="D32" i="9"/>
  <c r="E32" i="9" s="1"/>
  <c r="C32" i="9"/>
  <c r="S31" i="9"/>
  <c r="Q31" i="9"/>
  <c r="N31" i="9"/>
  <c r="K31" i="9"/>
  <c r="H31" i="9"/>
  <c r="D31" i="9"/>
  <c r="E31" i="9" s="1"/>
  <c r="C31" i="9"/>
  <c r="S30" i="9"/>
  <c r="Q30" i="9" s="1"/>
  <c r="N30" i="9"/>
  <c r="K30" i="9"/>
  <c r="H30" i="9"/>
  <c r="E30" i="9"/>
  <c r="D30" i="9"/>
  <c r="C30" i="9"/>
  <c r="S29" i="9"/>
  <c r="Q29" i="9"/>
  <c r="N29" i="9"/>
  <c r="K29" i="9"/>
  <c r="H29" i="9"/>
  <c r="E29" i="9"/>
  <c r="D29" i="9"/>
  <c r="C29" i="9"/>
  <c r="S28" i="9"/>
  <c r="D28" i="9"/>
  <c r="C28" i="9"/>
  <c r="S27" i="9"/>
  <c r="Q27" i="9" s="1"/>
  <c r="N27" i="9"/>
  <c r="K27" i="9"/>
  <c r="H27" i="9"/>
  <c r="D27" i="9"/>
  <c r="E27" i="9" s="1"/>
  <c r="C27" i="9"/>
  <c r="S26" i="9"/>
  <c r="Q26" i="9"/>
  <c r="N26" i="9"/>
  <c r="K26" i="9"/>
  <c r="H26" i="9"/>
  <c r="D26" i="9"/>
  <c r="E26" i="9" s="1"/>
  <c r="C26" i="9"/>
  <c r="S25" i="9"/>
  <c r="Q25" i="9" s="1"/>
  <c r="N25" i="9"/>
  <c r="K25" i="9"/>
  <c r="H25" i="9"/>
  <c r="D25" i="9"/>
  <c r="E25" i="9" s="1"/>
  <c r="C25" i="9"/>
  <c r="S24" i="9"/>
  <c r="Q24" i="9" s="1"/>
  <c r="N24" i="9"/>
  <c r="K24" i="9"/>
  <c r="H24" i="9"/>
  <c r="D24" i="9"/>
  <c r="E24" i="9" s="1"/>
  <c r="C24" i="9"/>
  <c r="S23" i="9"/>
  <c r="Q23" i="9" s="1"/>
  <c r="N23" i="9"/>
  <c r="K23" i="9"/>
  <c r="H23" i="9"/>
  <c r="D23" i="9"/>
  <c r="E23" i="9" s="1"/>
  <c r="C23" i="9"/>
  <c r="S22" i="9"/>
  <c r="Q22" i="9"/>
  <c r="N22" i="9"/>
  <c r="K22" i="9"/>
  <c r="H22" i="9"/>
  <c r="D22" i="9"/>
  <c r="E22" i="9" s="1"/>
  <c r="C22" i="9"/>
  <c r="S21" i="9"/>
  <c r="Q21" i="9" s="1"/>
  <c r="N21" i="9"/>
  <c r="K21" i="9"/>
  <c r="H21" i="9"/>
  <c r="D21" i="9"/>
  <c r="E21" i="9" s="1"/>
  <c r="C21" i="9"/>
  <c r="S20" i="9"/>
  <c r="Q20" i="9" s="1"/>
  <c r="N20" i="9"/>
  <c r="K20" i="9"/>
  <c r="H20" i="9"/>
  <c r="D20" i="9"/>
  <c r="E20" i="9" s="1"/>
  <c r="C20" i="9"/>
  <c r="S19" i="9"/>
  <c r="Q19" i="9"/>
  <c r="N19" i="9"/>
  <c r="K19" i="9"/>
  <c r="H19" i="9"/>
  <c r="D19" i="9"/>
  <c r="E19" i="9" s="1"/>
  <c r="C19" i="9"/>
  <c r="S18" i="9"/>
  <c r="Q18" i="9"/>
  <c r="N18" i="9"/>
  <c r="K18" i="9"/>
  <c r="H18" i="9"/>
  <c r="D18" i="9"/>
  <c r="E18" i="9" s="1"/>
  <c r="C18" i="9"/>
  <c r="S17" i="9"/>
  <c r="D17" i="9"/>
  <c r="C17" i="9"/>
  <c r="S16" i="9"/>
  <c r="Q16" i="9"/>
  <c r="N16" i="9"/>
  <c r="K16" i="9"/>
  <c r="H16" i="9"/>
  <c r="E16" i="9"/>
  <c r="D16" i="9"/>
  <c r="C16" i="9"/>
  <c r="S15" i="9"/>
  <c r="Q15" i="9" s="1"/>
  <c r="N15" i="9"/>
  <c r="K15" i="9"/>
  <c r="H15" i="9"/>
  <c r="D15" i="9"/>
  <c r="E15" i="9" s="1"/>
  <c r="C15" i="9"/>
  <c r="S14" i="9"/>
  <c r="Q14" i="9" s="1"/>
  <c r="N14" i="9"/>
  <c r="K14" i="9"/>
  <c r="H14" i="9"/>
  <c r="D14" i="9"/>
  <c r="E14" i="9" s="1"/>
  <c r="C14" i="9"/>
  <c r="S13" i="9"/>
  <c r="Q13" i="9" s="1"/>
  <c r="N13" i="9"/>
  <c r="K13" i="9"/>
  <c r="H13" i="9"/>
  <c r="D13" i="9"/>
  <c r="E13" i="9" s="1"/>
  <c r="C13" i="9"/>
  <c r="S12" i="9"/>
  <c r="Q12" i="9" s="1"/>
  <c r="N12" i="9"/>
  <c r="K12" i="9"/>
  <c r="H12" i="9"/>
  <c r="D12" i="9"/>
  <c r="E12" i="9" s="1"/>
  <c r="C12" i="9"/>
  <c r="S11" i="9"/>
  <c r="Q11" i="9" s="1"/>
  <c r="N11" i="9"/>
  <c r="K11" i="9"/>
  <c r="H11" i="9"/>
  <c r="D11" i="9"/>
  <c r="E11" i="9" s="1"/>
  <c r="C11" i="9"/>
  <c r="S10" i="9"/>
  <c r="Q10" i="9" s="1"/>
  <c r="N10" i="9"/>
  <c r="K10" i="9"/>
  <c r="H10" i="9"/>
  <c r="D10" i="9"/>
  <c r="E10" i="9" s="1"/>
  <c r="C10" i="9"/>
  <c r="S9" i="9"/>
  <c r="Q9" i="9" s="1"/>
  <c r="N9" i="9"/>
  <c r="K9" i="9"/>
  <c r="H9" i="9"/>
  <c r="D9" i="9"/>
  <c r="E9" i="9" s="1"/>
  <c r="C9" i="9"/>
  <c r="S8" i="9"/>
  <c r="Q8" i="9" s="1"/>
  <c r="N8" i="9"/>
  <c r="K8" i="9"/>
  <c r="H8" i="9"/>
  <c r="E8" i="9"/>
  <c r="D8" i="9"/>
  <c r="C8" i="9"/>
  <c r="S7" i="9"/>
  <c r="Q7" i="9" s="1"/>
  <c r="N7" i="9"/>
  <c r="K7" i="9"/>
  <c r="H7" i="9"/>
  <c r="D7" i="9"/>
  <c r="E7" i="9" s="1"/>
  <c r="C7" i="9"/>
</calcChain>
</file>

<file path=xl/sharedStrings.xml><?xml version="1.0" encoding="utf-8"?>
<sst xmlns="http://schemas.openxmlformats.org/spreadsheetml/2006/main" count="546" uniqueCount="137">
  <si>
    <t>（単位：社、％）</t>
    <rPh sb="1" eb="3">
      <t>タンイ</t>
    </rPh>
    <rPh sb="4" eb="5">
      <t>シャ</t>
    </rPh>
    <phoneticPr fontId="4"/>
  </si>
  <si>
    <t>資本金</t>
  </si>
  <si>
    <t>業種</t>
  </si>
  <si>
    <t>一般土木建築</t>
  </si>
  <si>
    <t>土木</t>
  </si>
  <si>
    <t>土木工事業</t>
  </si>
  <si>
    <t>ほ装工事業</t>
  </si>
  <si>
    <t>造園工事業</t>
  </si>
  <si>
    <t>小　計</t>
    <phoneticPr fontId="4"/>
  </si>
  <si>
    <t>建築</t>
  </si>
  <si>
    <t>職別</t>
  </si>
  <si>
    <t>大工工事業</t>
  </si>
  <si>
    <t>鉄筋工事業</t>
  </si>
  <si>
    <t>躯体関係計　</t>
    <rPh sb="4" eb="5">
      <t>ケイ</t>
    </rPh>
    <phoneticPr fontId="4"/>
  </si>
  <si>
    <t>左官工事業</t>
  </si>
  <si>
    <t>石工事業</t>
  </si>
  <si>
    <t>屋根工事業</t>
  </si>
  <si>
    <t>板金工事業</t>
  </si>
  <si>
    <t>ガラス工事業</t>
    <phoneticPr fontId="4"/>
  </si>
  <si>
    <t>防水工事業</t>
    <phoneticPr fontId="4"/>
  </si>
  <si>
    <t>内装仕上工事業</t>
    <phoneticPr fontId="4"/>
  </si>
  <si>
    <t>建具工事業</t>
  </si>
  <si>
    <t>仕上関係計　</t>
    <phoneticPr fontId="4"/>
  </si>
  <si>
    <t>設備</t>
  </si>
  <si>
    <t>電気工事業</t>
  </si>
  <si>
    <t>管工事業</t>
  </si>
  <si>
    <t>熱絶縁工事業</t>
    <rPh sb="5" eb="6">
      <t>ギョウ</t>
    </rPh>
    <phoneticPr fontId="4"/>
  </si>
  <si>
    <t>電気通信工事業</t>
    <rPh sb="6" eb="7">
      <t>ギョウ</t>
    </rPh>
    <phoneticPr fontId="4"/>
  </si>
  <si>
    <t>合　　　　　計</t>
    <phoneticPr fontId="4"/>
  </si>
  <si>
    <t>（注）</t>
    <rPh sb="1" eb="2">
      <t>チュウ</t>
    </rPh>
    <phoneticPr fontId="4"/>
  </si>
  <si>
    <t>年度</t>
    <rPh sb="0" eb="2">
      <t>ネンド</t>
    </rPh>
    <phoneticPr fontId="4"/>
  </si>
  <si>
    <t>R01年度</t>
  </si>
  <si>
    <t>H14年度</t>
  </si>
  <si>
    <t>業種</t>
    <rPh sb="0" eb="2">
      <t>ギョウシュ</t>
    </rPh>
    <phoneticPr fontId="4"/>
  </si>
  <si>
    <t>増減</t>
    <rPh sb="0" eb="2">
      <t>ゾウゲン</t>
    </rPh>
    <phoneticPr fontId="4"/>
  </si>
  <si>
    <t>合　　計</t>
    <rPh sb="0" eb="4">
      <t>ゴウケイ</t>
    </rPh>
    <phoneticPr fontId="4"/>
  </si>
  <si>
    <t>資本金</t>
    <rPh sb="0" eb="3">
      <t>シホンキン</t>
    </rPh>
    <phoneticPr fontId="4"/>
  </si>
  <si>
    <t>個人</t>
    <rPh sb="0" eb="2">
      <t>コジン</t>
    </rPh>
    <phoneticPr fontId="4"/>
  </si>
  <si>
    <t>法　　　　　人</t>
    <rPh sb="0" eb="7">
      <t>ホウジン</t>
    </rPh>
    <phoneticPr fontId="4"/>
  </si>
  <si>
    <t>合　　　　　計</t>
    <rPh sb="0" eb="7">
      <t>ゴウケイ</t>
    </rPh>
    <phoneticPr fontId="4"/>
  </si>
  <si>
    <t>500万円未満</t>
    <rPh sb="3" eb="5">
      <t>マンエン</t>
    </rPh>
    <rPh sb="5" eb="7">
      <t>ミマン</t>
    </rPh>
    <phoneticPr fontId="4"/>
  </si>
  <si>
    <t>1000万円以上　　　　　3000万円未満</t>
    <rPh sb="4" eb="6">
      <t>マンエン</t>
    </rPh>
    <rPh sb="6" eb="8">
      <t>イジョウ</t>
    </rPh>
    <rPh sb="17" eb="19">
      <t>マンエン</t>
    </rPh>
    <rPh sb="19" eb="21">
      <t>ミマン</t>
    </rPh>
    <phoneticPr fontId="4"/>
  </si>
  <si>
    <t>3000万円以上　　　　　5000万円未満</t>
    <rPh sb="4" eb="6">
      <t>マンエン</t>
    </rPh>
    <rPh sb="6" eb="8">
      <t>イジョウ</t>
    </rPh>
    <rPh sb="17" eb="19">
      <t>マンエン</t>
    </rPh>
    <rPh sb="19" eb="21">
      <t>ミマン</t>
    </rPh>
    <phoneticPr fontId="4"/>
  </si>
  <si>
    <t>5000万円以上　　　　　1億円未満</t>
    <rPh sb="4" eb="6">
      <t>マンエン</t>
    </rPh>
    <rPh sb="6" eb="8">
      <t>イジョウ</t>
    </rPh>
    <rPh sb="13" eb="16">
      <t>１オクエン</t>
    </rPh>
    <rPh sb="16" eb="18">
      <t>ミマン</t>
    </rPh>
    <phoneticPr fontId="4"/>
  </si>
  <si>
    <t>3億円以上　　　　　　　10億円未満</t>
    <rPh sb="1" eb="3">
      <t>１オクエン</t>
    </rPh>
    <rPh sb="3" eb="5">
      <t>イジョウ</t>
    </rPh>
    <rPh sb="14" eb="16">
      <t>１０オクエン</t>
    </rPh>
    <rPh sb="16" eb="18">
      <t>ミマン</t>
    </rPh>
    <phoneticPr fontId="4"/>
  </si>
  <si>
    <t>10億円以上</t>
    <rPh sb="0" eb="4">
      <t>１０オクエン</t>
    </rPh>
    <rPh sb="4" eb="6">
      <t>イジョウ</t>
    </rPh>
    <phoneticPr fontId="4"/>
  </si>
  <si>
    <t>H23年度</t>
    <phoneticPr fontId="4"/>
  </si>
  <si>
    <t>小　計</t>
    <phoneticPr fontId="4"/>
  </si>
  <si>
    <t>建築工事業</t>
    <phoneticPr fontId="4"/>
  </si>
  <si>
    <t>H20年度</t>
    <phoneticPr fontId="4"/>
  </si>
  <si>
    <t>H17年度</t>
    <phoneticPr fontId="4"/>
  </si>
  <si>
    <t>表7－3－1　利用している共同事業の種類（６業種別集計）（事業協同組合の組合員になっている企業のみ対象）</t>
    <rPh sb="0" eb="1">
      <t>ヒョウ</t>
    </rPh>
    <rPh sb="7" eb="9">
      <t>リヨウ</t>
    </rPh>
    <rPh sb="13" eb="15">
      <t>キョウドウ</t>
    </rPh>
    <rPh sb="15" eb="17">
      <t>ジギョウ</t>
    </rPh>
    <rPh sb="18" eb="20">
      <t>シュルイ</t>
    </rPh>
    <rPh sb="22" eb="24">
      <t>ギョウシュ</t>
    </rPh>
    <rPh sb="24" eb="25">
      <t>ベツ</t>
    </rPh>
    <rPh sb="25" eb="27">
      <t>シュウケイ</t>
    </rPh>
    <rPh sb="29" eb="31">
      <t>ジギョウ</t>
    </rPh>
    <rPh sb="31" eb="33">
      <t>キョウドウ</t>
    </rPh>
    <rPh sb="33" eb="35">
      <t>クミアイ</t>
    </rPh>
    <rPh sb="36" eb="38">
      <t>クミアイ</t>
    </rPh>
    <rPh sb="38" eb="39">
      <t>イン</t>
    </rPh>
    <rPh sb="45" eb="47">
      <t>キギョウ</t>
    </rPh>
    <rPh sb="49" eb="51">
      <t>タイショウ</t>
    </rPh>
    <phoneticPr fontId="4"/>
  </si>
  <si>
    <t>個　　人</t>
    <phoneticPr fontId="4"/>
  </si>
  <si>
    <t>法　　　　　　　人</t>
    <phoneticPr fontId="4"/>
  </si>
  <si>
    <t>合　　計</t>
    <phoneticPr fontId="4"/>
  </si>
  <si>
    <t>利用事業種類</t>
    <rPh sb="0" eb="2">
      <t>リヨウ</t>
    </rPh>
    <rPh sb="2" eb="4">
      <t>ジギョウ</t>
    </rPh>
    <rPh sb="4" eb="6">
      <t>シュルイ</t>
    </rPh>
    <phoneticPr fontId="4"/>
  </si>
  <si>
    <t>500万円未満</t>
    <phoneticPr fontId="7"/>
  </si>
  <si>
    <t>500万円以上  　　　　　1000万円未満</t>
    <phoneticPr fontId="4"/>
  </si>
  <si>
    <t>1000万円以上 　　　　　3000万円未満</t>
    <phoneticPr fontId="4"/>
  </si>
  <si>
    <t>3000万円以上　　　　　 5000万円未満</t>
    <phoneticPr fontId="4"/>
  </si>
  <si>
    <t>5000万円以上　　　　　    1億円未満</t>
    <phoneticPr fontId="4"/>
  </si>
  <si>
    <t>1億円以上      　　　　　   3億円未満</t>
    <phoneticPr fontId="4"/>
  </si>
  <si>
    <t>3億円以上      　　　　　   10億円未満</t>
    <rPh sb="1" eb="2">
      <t>オク</t>
    </rPh>
    <phoneticPr fontId="4"/>
  </si>
  <si>
    <t>10億円以上</t>
    <phoneticPr fontId="4"/>
  </si>
  <si>
    <t>　　一　般　土　木　建　築</t>
    <phoneticPr fontId="4"/>
  </si>
  <si>
    <t>共同購入</t>
    <rPh sb="0" eb="2">
      <t>キョウドウ</t>
    </rPh>
    <rPh sb="2" eb="4">
      <t>コウニュウ</t>
    </rPh>
    <phoneticPr fontId="4"/>
  </si>
  <si>
    <t>機械等の共同利用</t>
    <rPh sb="0" eb="2">
      <t>キカイ</t>
    </rPh>
    <rPh sb="2" eb="3">
      <t>トウ</t>
    </rPh>
    <rPh sb="4" eb="6">
      <t>キョウドウ</t>
    </rPh>
    <rPh sb="6" eb="8">
      <t>リヨウ</t>
    </rPh>
    <phoneticPr fontId="4"/>
  </si>
  <si>
    <t>金融（斡旋・転貸）</t>
    <rPh sb="0" eb="2">
      <t>キンユウ</t>
    </rPh>
    <rPh sb="3" eb="5">
      <t>アッセン</t>
    </rPh>
    <rPh sb="6" eb="8">
      <t>テンタイ</t>
    </rPh>
    <phoneticPr fontId="4"/>
  </si>
  <si>
    <t>教育訓練</t>
    <rPh sb="0" eb="2">
      <t>キョウイク</t>
    </rPh>
    <rPh sb="2" eb="4">
      <t>クンレン</t>
    </rPh>
    <phoneticPr fontId="4"/>
  </si>
  <si>
    <t>情報交換</t>
    <rPh sb="0" eb="2">
      <t>ジョウホウ</t>
    </rPh>
    <rPh sb="2" eb="4">
      <t>コウカン</t>
    </rPh>
    <phoneticPr fontId="4"/>
  </si>
  <si>
    <t>福利厚生</t>
    <rPh sb="0" eb="2">
      <t>フクリ</t>
    </rPh>
    <rPh sb="2" eb="4">
      <t>コウセイ</t>
    </rPh>
    <phoneticPr fontId="4"/>
  </si>
  <si>
    <t>経営・施工管理の指導</t>
    <rPh sb="0" eb="2">
      <t>ケイエイ</t>
    </rPh>
    <rPh sb="3" eb="5">
      <t>セコウ</t>
    </rPh>
    <rPh sb="5" eb="7">
      <t>カンリ</t>
    </rPh>
    <rPh sb="8" eb="10">
      <t>シドウ</t>
    </rPh>
    <phoneticPr fontId="4"/>
  </si>
  <si>
    <t>共同受注</t>
    <rPh sb="0" eb="2">
      <t>キョウドウ</t>
    </rPh>
    <rPh sb="2" eb="4">
      <t>ジュチュウ</t>
    </rPh>
    <phoneticPr fontId="4"/>
  </si>
  <si>
    <t>新事業分野への進出支援</t>
    <rPh sb="0" eb="3">
      <t>シンジギョウ</t>
    </rPh>
    <rPh sb="3" eb="5">
      <t>ブンヤ</t>
    </rPh>
    <rPh sb="7" eb="9">
      <t>シンシュツ</t>
    </rPh>
    <rPh sb="9" eb="11">
      <t>シエン</t>
    </rPh>
    <phoneticPr fontId="7"/>
  </si>
  <si>
    <t>その他</t>
    <rPh sb="0" eb="3">
      <t>ソノタ</t>
    </rPh>
    <phoneticPr fontId="4"/>
  </si>
  <si>
    <t>小　　計</t>
    <rPh sb="0" eb="4">
      <t>ショウケイ</t>
    </rPh>
    <phoneticPr fontId="4"/>
  </si>
  <si>
    <t>　　土　　　　　木</t>
    <rPh sb="2" eb="9">
      <t>ドボク</t>
    </rPh>
    <phoneticPr fontId="4"/>
  </si>
  <si>
    <t>　　建　　　　　築</t>
    <rPh sb="2" eb="9">
      <t>ケンチク</t>
    </rPh>
    <phoneticPr fontId="4"/>
  </si>
  <si>
    <t>　建　築　</t>
    <rPh sb="1" eb="4">
      <t>ケンチク</t>
    </rPh>
    <phoneticPr fontId="4"/>
  </si>
  <si>
    <t>　木　造　建　築　</t>
    <rPh sb="1" eb="4">
      <t>モクゾウ</t>
    </rPh>
    <rPh sb="5" eb="8">
      <t>ケンチク</t>
    </rPh>
    <phoneticPr fontId="4"/>
  </si>
  <si>
    <t>小　　　計</t>
    <rPh sb="0" eb="5">
      <t>ショウケイ</t>
    </rPh>
    <phoneticPr fontId="4"/>
  </si>
  <si>
    <t>　　職　　　　　別</t>
    <rPh sb="2" eb="9">
      <t>ショクベツ</t>
    </rPh>
    <phoneticPr fontId="4"/>
  </si>
  <si>
    <t>躯　体　関　係　計</t>
    <rPh sb="0" eb="3">
      <t>クタイ</t>
    </rPh>
    <rPh sb="4" eb="7">
      <t>カンケイ</t>
    </rPh>
    <rPh sb="8" eb="9">
      <t>ケイ</t>
    </rPh>
    <phoneticPr fontId="4"/>
  </si>
  <si>
    <t>仕　上　関　係　計</t>
    <rPh sb="0" eb="3">
      <t>シアゲ</t>
    </rPh>
    <rPh sb="4" eb="7">
      <t>カンケイ</t>
    </rPh>
    <rPh sb="8" eb="9">
      <t>ケイ</t>
    </rPh>
    <phoneticPr fontId="4"/>
  </si>
  <si>
    <t>　　設　　　　　備</t>
    <rPh sb="2" eb="9">
      <t>セツビ</t>
    </rPh>
    <phoneticPr fontId="4"/>
  </si>
  <si>
    <t>1．(     )の数値は、事業共同組合に加入している企業数を100とした場合の構成比（複数回答）</t>
    <rPh sb="10" eb="12">
      <t>スウチ</t>
    </rPh>
    <rPh sb="14" eb="16">
      <t>ジギョウ</t>
    </rPh>
    <rPh sb="16" eb="18">
      <t>キョウドウ</t>
    </rPh>
    <rPh sb="18" eb="20">
      <t>クミアイ</t>
    </rPh>
    <rPh sb="21" eb="23">
      <t>カニュウ</t>
    </rPh>
    <rPh sb="27" eb="30">
      <t>キギョウスウ</t>
    </rPh>
    <rPh sb="37" eb="39">
      <t>バアイ</t>
    </rPh>
    <rPh sb="40" eb="43">
      <t>コウセイヒ</t>
    </rPh>
    <rPh sb="44" eb="46">
      <t>フクスウ</t>
    </rPh>
    <rPh sb="46" eb="48">
      <t>カイトウ</t>
    </rPh>
    <phoneticPr fontId="4"/>
  </si>
  <si>
    <t>2．無効回答企業 0社を除く</t>
    <phoneticPr fontId="7"/>
  </si>
  <si>
    <t>表7－3－2　利用している共同事業の種類（３０業種別集計）（事業協同組合の組合員になっている企業のみ対象）</t>
    <rPh sb="0" eb="1">
      <t>ヒョウ</t>
    </rPh>
    <rPh sb="7" eb="9">
      <t>リヨウ</t>
    </rPh>
    <rPh sb="13" eb="15">
      <t>キョウドウ</t>
    </rPh>
    <rPh sb="15" eb="17">
      <t>ジギョウ</t>
    </rPh>
    <rPh sb="18" eb="20">
      <t>シュルイ</t>
    </rPh>
    <rPh sb="23" eb="25">
      <t>ギョウシュ</t>
    </rPh>
    <rPh sb="25" eb="26">
      <t>ベツ</t>
    </rPh>
    <rPh sb="26" eb="28">
      <t>シュウケイ</t>
    </rPh>
    <rPh sb="30" eb="32">
      <t>ジギョウ</t>
    </rPh>
    <rPh sb="32" eb="34">
      <t>キョウドウ</t>
    </rPh>
    <rPh sb="34" eb="36">
      <t>クミアイ</t>
    </rPh>
    <rPh sb="37" eb="40">
      <t>クミアイイン</t>
    </rPh>
    <rPh sb="46" eb="48">
      <t>キギョウ</t>
    </rPh>
    <rPh sb="50" eb="52">
      <t>タイショウ</t>
    </rPh>
    <phoneticPr fontId="4"/>
  </si>
  <si>
    <t>共同購入</t>
  </si>
  <si>
    <t>機械等の　　　　　　　　共同利用</t>
    <phoneticPr fontId="4"/>
  </si>
  <si>
    <t>金融　　　　　　　　　　（斡旋・転貸）</t>
    <phoneticPr fontId="4"/>
  </si>
  <si>
    <t>教育訓練</t>
  </si>
  <si>
    <t>情報交換</t>
  </si>
  <si>
    <t>福利厚生</t>
  </si>
  <si>
    <t>経営・施工　　　　　　　　管理の指導</t>
    <phoneticPr fontId="4"/>
  </si>
  <si>
    <t>共同受注</t>
  </si>
  <si>
    <t>新事業分野  への進出支援</t>
    <rPh sb="0" eb="3">
      <t>シンジギョウ</t>
    </rPh>
    <rPh sb="3" eb="5">
      <t>ブンヤ</t>
    </rPh>
    <rPh sb="9" eb="11">
      <t>シンシュツ</t>
    </rPh>
    <rPh sb="11" eb="13">
      <t>シエン</t>
    </rPh>
    <phoneticPr fontId="7"/>
  </si>
  <si>
    <t>その他</t>
  </si>
  <si>
    <t>合　計</t>
    <phoneticPr fontId="4"/>
  </si>
  <si>
    <t>一般土木建築工事業</t>
  </si>
  <si>
    <t>しゅんせつ工事業</t>
  </si>
  <si>
    <t>水道施設工事業</t>
  </si>
  <si>
    <t>木造建築工事業</t>
    <rPh sb="4" eb="6">
      <t>コウジ</t>
    </rPh>
    <rPh sb="6" eb="7">
      <t>ギョウ</t>
    </rPh>
    <phoneticPr fontId="4"/>
  </si>
  <si>
    <t>とび・土工・コンクリート工事業</t>
    <rPh sb="3" eb="4">
      <t>ド</t>
    </rPh>
    <rPh sb="4" eb="5">
      <t>ダイク</t>
    </rPh>
    <phoneticPr fontId="7"/>
  </si>
  <si>
    <t>鋼構造物工事業</t>
  </si>
  <si>
    <t>解体工事業</t>
    <rPh sb="0" eb="2">
      <t>カイタイ</t>
    </rPh>
    <rPh sb="2" eb="4">
      <t>コウジ</t>
    </rPh>
    <rPh sb="4" eb="5">
      <t>ギョウ</t>
    </rPh>
    <phoneticPr fontId="3"/>
  </si>
  <si>
    <t>タイル・れんが・ブロック工事業</t>
    <phoneticPr fontId="4"/>
  </si>
  <si>
    <t>塗装工事業</t>
    <phoneticPr fontId="4"/>
  </si>
  <si>
    <t>機械器具設置工事業</t>
    <rPh sb="8" eb="9">
      <t>ギョウ</t>
    </rPh>
    <phoneticPr fontId="4"/>
  </si>
  <si>
    <t>さく井工事業業</t>
    <rPh sb="6" eb="7">
      <t>ギョウ</t>
    </rPh>
    <phoneticPr fontId="4"/>
  </si>
  <si>
    <t>消防施設工事業</t>
  </si>
  <si>
    <t>2．無効回答企業 0社を除く</t>
    <phoneticPr fontId="7"/>
  </si>
  <si>
    <t>表7－3－3　利用している共同事業の種類（経年変化①：6業種別）（事業協同組合の組合員になっている企業のみ対象）</t>
    <rPh sb="0" eb="1">
      <t>ヒョウ</t>
    </rPh>
    <rPh sb="7" eb="9">
      <t>リヨウ</t>
    </rPh>
    <rPh sb="13" eb="15">
      <t>キョウドウ</t>
    </rPh>
    <rPh sb="15" eb="17">
      <t>ジギョウ</t>
    </rPh>
    <rPh sb="18" eb="20">
      <t>シュルイ</t>
    </rPh>
    <rPh sb="21" eb="23">
      <t>ケイネン</t>
    </rPh>
    <rPh sb="23" eb="25">
      <t>ヘンカ</t>
    </rPh>
    <rPh sb="28" eb="30">
      <t>ギョウシュ</t>
    </rPh>
    <rPh sb="30" eb="31">
      <t>ベツ</t>
    </rPh>
    <rPh sb="33" eb="35">
      <t>ジギョウ</t>
    </rPh>
    <rPh sb="35" eb="37">
      <t>キョウドウ</t>
    </rPh>
    <rPh sb="37" eb="39">
      <t>クミアイ</t>
    </rPh>
    <rPh sb="40" eb="43">
      <t>クミアイイン</t>
    </rPh>
    <rPh sb="49" eb="51">
      <t>キギョウ</t>
    </rPh>
    <rPh sb="53" eb="55">
      <t>タイショウ</t>
    </rPh>
    <phoneticPr fontId="4"/>
  </si>
  <si>
    <t>H26年度</t>
    <phoneticPr fontId="4"/>
  </si>
  <si>
    <t>　一般土木建築</t>
    <phoneticPr fontId="4"/>
  </si>
  <si>
    <t>-</t>
    <phoneticPr fontId="4"/>
  </si>
  <si>
    <t>-</t>
  </si>
  <si>
    <t>-</t>
    <phoneticPr fontId="4"/>
  </si>
  <si>
    <t>　土　　　木</t>
    <rPh sb="1" eb="6">
      <t>ドボク</t>
    </rPh>
    <phoneticPr fontId="4"/>
  </si>
  <si>
    <t>-</t>
    <phoneticPr fontId="4"/>
  </si>
  <si>
    <t>　建　　　築</t>
    <rPh sb="1" eb="6">
      <t>ケンチク</t>
    </rPh>
    <phoneticPr fontId="4"/>
  </si>
  <si>
    <t>　木　造　建　築</t>
    <rPh sb="1" eb="4">
      <t>モクゾウ</t>
    </rPh>
    <rPh sb="5" eb="8">
      <t>ケンチク</t>
    </rPh>
    <phoneticPr fontId="4"/>
  </si>
  <si>
    <t/>
  </si>
  <si>
    <t xml:space="preserve"> </t>
  </si>
  <si>
    <t>-</t>
    <phoneticPr fontId="4"/>
  </si>
  <si>
    <t>　職　　　別</t>
    <rPh sb="1" eb="6">
      <t>ショクベツ</t>
    </rPh>
    <phoneticPr fontId="4"/>
  </si>
  <si>
    <t>　設　　　備</t>
    <rPh sb="1" eb="6">
      <t>セツビ</t>
    </rPh>
    <phoneticPr fontId="4"/>
  </si>
  <si>
    <t>合　　　計</t>
    <rPh sb="0" eb="5">
      <t>ゴウケイ</t>
    </rPh>
    <phoneticPr fontId="4"/>
  </si>
  <si>
    <t>表7－3－4　利用している共同事業の種類（経年変化②：資本金別）（事業協同組合の組合員になっている企業のみ対象）</t>
    <rPh sb="0" eb="1">
      <t>ヒョウ</t>
    </rPh>
    <rPh sb="7" eb="9">
      <t>リヨウ</t>
    </rPh>
    <rPh sb="13" eb="15">
      <t>キョウドウ</t>
    </rPh>
    <rPh sb="15" eb="17">
      <t>ジギョウ</t>
    </rPh>
    <rPh sb="18" eb="20">
      <t>シュルイ</t>
    </rPh>
    <rPh sb="21" eb="23">
      <t>ケイネン</t>
    </rPh>
    <rPh sb="23" eb="25">
      <t>ヘンカ</t>
    </rPh>
    <rPh sb="27" eb="30">
      <t>シホンキン</t>
    </rPh>
    <rPh sb="30" eb="31">
      <t>ベツ</t>
    </rPh>
    <rPh sb="33" eb="35">
      <t>ジギョウ</t>
    </rPh>
    <rPh sb="35" eb="37">
      <t>キョウドウ</t>
    </rPh>
    <rPh sb="37" eb="39">
      <t>クミアイ</t>
    </rPh>
    <rPh sb="40" eb="43">
      <t>クミアイイン</t>
    </rPh>
    <rPh sb="49" eb="51">
      <t>キギョウ</t>
    </rPh>
    <rPh sb="53" eb="55">
      <t>タイショウ</t>
    </rPh>
    <phoneticPr fontId="4"/>
  </si>
  <si>
    <t>500万円以上　　　　　1000万円以下</t>
    <rPh sb="3" eb="5">
      <t>マンエン</t>
    </rPh>
    <rPh sb="5" eb="7">
      <t>イジョウ</t>
    </rPh>
    <rPh sb="16" eb="18">
      <t>マンエン</t>
    </rPh>
    <rPh sb="18" eb="20">
      <t>イカ</t>
    </rPh>
    <phoneticPr fontId="4"/>
  </si>
  <si>
    <t>1億円以上　　　　　　　3億円未満</t>
    <rPh sb="0" eb="3">
      <t>１オクエン</t>
    </rPh>
    <rPh sb="3" eb="5">
      <t>イジョウ</t>
    </rPh>
    <rPh sb="13" eb="15">
      <t>１０オクエン</t>
    </rPh>
    <rPh sb="15" eb="17">
      <t>ミマン</t>
    </rPh>
    <phoneticPr fontId="4"/>
  </si>
  <si>
    <t>R01
年度</t>
  </si>
  <si>
    <t>H26
年度</t>
    <phoneticPr fontId="4"/>
  </si>
  <si>
    <t>H23
年度</t>
    <phoneticPr fontId="4"/>
  </si>
  <si>
    <t>H20
年度</t>
    <phoneticPr fontId="4"/>
  </si>
  <si>
    <t>H17
年度</t>
    <phoneticPr fontId="4"/>
  </si>
  <si>
    <t>H14
年度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</si>
</sst>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.0;&quot;▲ &quot;#,##0.0"/>
    <numFmt numFmtId="177" formatCode="#,##0_ "/>
    <numFmt numFmtId="179" formatCode="\(0.0\)"/>
    <numFmt numFmtId="180" formatCode="#,##0;&quot;▲ &quot;#,##0"/>
    <numFmt numFmtId="181" formatCode="[Black]\(#,##0.0\)"/>
  </numFmts>
  <fonts count="10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u/>
      <sz val="11"/>
      <color indexed="36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8" fillId="0" borderId="0"/>
    <xf numFmtId="38" fontId="8" fillId="0" borderId="0" applyFont="0" applyFill="0" applyBorder="0" applyAlignment="0" applyProtection="0"/>
  </cellStyleXfs>
  <cellXfs count="271">
    <xf numFmtId="0" fontId="0" fillId="0" borderId="0" xfId="0">
      <alignment vertical="center"/>
    </xf>
    <xf numFmtId="177" fontId="5" fillId="0" borderId="0" xfId="1" applyNumberFormat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5" fillId="0" borderId="0" xfId="1" applyFont="1" applyFill="1" applyBorder="1" applyAlignment="1">
      <alignment vertical="center"/>
    </xf>
    <xf numFmtId="176" fontId="5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center" vertical="center" wrapText="1"/>
    </xf>
    <xf numFmtId="176" fontId="5" fillId="0" borderId="0" xfId="1" applyNumberFormat="1" applyFont="1" applyBorder="1" applyAlignment="1">
      <alignment vertical="center"/>
    </xf>
    <xf numFmtId="0" fontId="5" fillId="0" borderId="0" xfId="1" applyFont="1" applyFill="1" applyAlignment="1">
      <alignment horizontal="right" vertical="center"/>
    </xf>
    <xf numFmtId="176" fontId="5" fillId="0" borderId="0" xfId="1" applyNumberFormat="1" applyFont="1" applyAlignment="1">
      <alignment vertical="center" wrapText="1"/>
    </xf>
    <xf numFmtId="177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176" fontId="2" fillId="0" borderId="0" xfId="2" applyNumberFormat="1" applyFont="1" applyAlignment="1">
      <alignment vertical="center"/>
    </xf>
    <xf numFmtId="176" fontId="5" fillId="0" borderId="0" xfId="2" applyNumberFormat="1" applyFont="1" applyAlignment="1">
      <alignment horizontal="justify" vertical="center" wrapText="1"/>
    </xf>
    <xf numFmtId="177" fontId="5" fillId="0" borderId="0" xfId="2" applyNumberFormat="1" applyFont="1" applyAlignment="1">
      <alignment vertical="center"/>
    </xf>
    <xf numFmtId="0" fontId="5" fillId="0" borderId="0" xfId="2" applyFont="1" applyAlignment="1">
      <alignment vertical="center"/>
    </xf>
    <xf numFmtId="176" fontId="5" fillId="0" borderId="0" xfId="2" applyNumberFormat="1" applyFont="1" applyAlignment="1">
      <alignment vertical="center"/>
    </xf>
    <xf numFmtId="176" fontId="9" fillId="0" borderId="0" xfId="2" applyNumberFormat="1" applyFont="1" applyAlignment="1">
      <alignment vertical="center"/>
    </xf>
    <xf numFmtId="0" fontId="5" fillId="0" borderId="0" xfId="2" applyFont="1" applyAlignment="1">
      <alignment horizontal="right" vertical="center"/>
    </xf>
    <xf numFmtId="176" fontId="5" fillId="0" borderId="1" xfId="2" applyNumberFormat="1" applyFont="1" applyBorder="1" applyAlignment="1">
      <alignment vertical="center"/>
    </xf>
    <xf numFmtId="176" fontId="5" fillId="0" borderId="3" xfId="2" applyNumberFormat="1" applyFont="1" applyBorder="1" applyAlignment="1">
      <alignment horizontal="right" vertical="center"/>
    </xf>
    <xf numFmtId="176" fontId="5" fillId="0" borderId="6" xfId="2" applyNumberFormat="1" applyFont="1" applyBorder="1" applyAlignment="1">
      <alignment vertical="center"/>
    </xf>
    <xf numFmtId="176" fontId="5" fillId="0" borderId="7" xfId="2" applyNumberFormat="1" applyFont="1" applyBorder="1" applyAlignment="1">
      <alignment vertical="center"/>
    </xf>
    <xf numFmtId="176" fontId="5" fillId="0" borderId="0" xfId="2" applyNumberFormat="1" applyFont="1" applyBorder="1" applyAlignment="1">
      <alignment vertical="center"/>
    </xf>
    <xf numFmtId="176" fontId="5" fillId="0" borderId="10" xfId="2" applyNumberFormat="1" applyFont="1" applyBorder="1" applyAlignment="1">
      <alignment horizontal="right" vertical="center"/>
    </xf>
    <xf numFmtId="176" fontId="5" fillId="0" borderId="16" xfId="2" applyNumberFormat="1" applyFont="1" applyBorder="1" applyAlignment="1">
      <alignment vertical="center"/>
    </xf>
    <xf numFmtId="0" fontId="5" fillId="0" borderId="7" xfId="2" applyFont="1" applyBorder="1" applyAlignment="1">
      <alignment vertical="center"/>
    </xf>
    <xf numFmtId="0" fontId="5" fillId="0" borderId="10" xfId="2" applyFont="1" applyBorder="1" applyAlignment="1">
      <alignment vertical="center"/>
    </xf>
    <xf numFmtId="176" fontId="5" fillId="0" borderId="7" xfId="2" applyNumberFormat="1" applyFont="1" applyBorder="1" applyAlignment="1">
      <alignment horizontal="center" vertical="center" wrapText="1"/>
    </xf>
    <xf numFmtId="176" fontId="5" fillId="0" borderId="0" xfId="2" applyNumberFormat="1" applyFont="1" applyBorder="1" applyAlignment="1">
      <alignment horizontal="center" vertical="center" wrapText="1"/>
    </xf>
    <xf numFmtId="176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right"/>
    </xf>
    <xf numFmtId="176" fontId="5" fillId="0" borderId="10" xfId="2" applyNumberFormat="1" applyFont="1" applyBorder="1" applyAlignment="1">
      <alignment horizontal="center" vertical="center" wrapText="1"/>
    </xf>
    <xf numFmtId="0" fontId="5" fillId="0" borderId="0" xfId="1" applyFont="1"/>
    <xf numFmtId="176" fontId="2" fillId="0" borderId="0" xfId="1" applyNumberFormat="1" applyFont="1" applyAlignment="1">
      <alignment vertical="center"/>
    </xf>
    <xf numFmtId="181" fontId="5" fillId="0" borderId="0" xfId="1" applyNumberFormat="1" applyFont="1" applyAlignment="1">
      <alignment vertical="center"/>
    </xf>
    <xf numFmtId="0" fontId="5" fillId="0" borderId="0" xfId="1" applyFont="1" applyAlignment="1">
      <alignment horizontal="right"/>
    </xf>
    <xf numFmtId="176" fontId="6" fillId="0" borderId="1" xfId="1" applyNumberFormat="1" applyFont="1" applyBorder="1" applyAlignment="1">
      <alignment vertical="center"/>
    </xf>
    <xf numFmtId="176" fontId="6" fillId="0" borderId="2" xfId="1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>
      <alignment horizontal="right" vertical="center"/>
    </xf>
    <xf numFmtId="176" fontId="6" fillId="0" borderId="10" xfId="1" applyNumberFormat="1" applyFont="1" applyBorder="1" applyAlignment="1">
      <alignment horizontal="center" vertical="center" wrapText="1"/>
    </xf>
    <xf numFmtId="176" fontId="6" fillId="0" borderId="13" xfId="1" applyNumberFormat="1" applyFont="1" applyBorder="1" applyAlignment="1">
      <alignment vertical="center"/>
    </xf>
    <xf numFmtId="176" fontId="6" fillId="0" borderId="31" xfId="1" applyNumberFormat="1" applyFont="1" applyBorder="1" applyAlignment="1">
      <alignment vertical="center"/>
    </xf>
    <xf numFmtId="176" fontId="6" fillId="0" borderId="34" xfId="1" applyNumberFormat="1" applyFont="1" applyBorder="1" applyAlignment="1">
      <alignment vertical="center"/>
    </xf>
    <xf numFmtId="176" fontId="6" fillId="0" borderId="17" xfId="1" applyNumberFormat="1" applyFont="1" applyBorder="1" applyAlignment="1">
      <alignment vertical="center"/>
    </xf>
    <xf numFmtId="176" fontId="6" fillId="0" borderId="11" xfId="1" applyNumberFormat="1" applyFont="1" applyBorder="1" applyAlignment="1">
      <alignment vertical="top"/>
    </xf>
    <xf numFmtId="0" fontId="6" fillId="0" borderId="16" xfId="1" applyFont="1" applyBorder="1" applyAlignment="1">
      <alignment vertical="top"/>
    </xf>
    <xf numFmtId="176" fontId="6" fillId="0" borderId="16" xfId="1" applyNumberFormat="1" applyFont="1" applyBorder="1" applyAlignment="1">
      <alignment vertical="top"/>
    </xf>
    <xf numFmtId="176" fontId="6" fillId="0" borderId="20" xfId="1" applyNumberFormat="1" applyFont="1" applyBorder="1" applyAlignment="1">
      <alignment vertical="center"/>
    </xf>
    <xf numFmtId="181" fontId="5" fillId="0" borderId="0" xfId="1" applyNumberFormat="1" applyFont="1" applyFill="1" applyAlignment="1">
      <alignment vertical="center"/>
    </xf>
    <xf numFmtId="181" fontId="5" fillId="0" borderId="0" xfId="1" quotePrefix="1" applyNumberFormat="1" applyFont="1" applyFill="1" applyAlignment="1">
      <alignment vertical="center"/>
    </xf>
    <xf numFmtId="180" fontId="5" fillId="0" borderId="0" xfId="1" applyNumberFormat="1" applyFont="1" applyAlignment="1">
      <alignment vertical="center"/>
    </xf>
    <xf numFmtId="176" fontId="9" fillId="0" borderId="0" xfId="1" applyNumberFormat="1" applyFont="1" applyAlignment="1">
      <alignment vertical="center"/>
    </xf>
    <xf numFmtId="180" fontId="1" fillId="0" borderId="0" xfId="1" applyNumberFormat="1"/>
    <xf numFmtId="0" fontId="1" fillId="0" borderId="0" xfId="1"/>
    <xf numFmtId="176" fontId="5" fillId="0" borderId="0" xfId="1" applyNumberFormat="1" applyFont="1" applyAlignment="1">
      <alignment horizontal="right" vertical="center"/>
    </xf>
    <xf numFmtId="176" fontId="5" fillId="0" borderId="1" xfId="1" applyNumberFormat="1" applyFont="1" applyBorder="1" applyAlignment="1">
      <alignment vertical="center"/>
    </xf>
    <xf numFmtId="176" fontId="5" fillId="0" borderId="3" xfId="1" applyNumberFormat="1" applyFont="1" applyBorder="1" applyAlignment="1">
      <alignment horizontal="right" vertical="center"/>
    </xf>
    <xf numFmtId="176" fontId="5" fillId="0" borderId="7" xfId="1" applyNumberFormat="1" applyFont="1" applyBorder="1" applyAlignment="1">
      <alignment horizontal="center" vertical="center" wrapText="1"/>
    </xf>
    <xf numFmtId="176" fontId="5" fillId="0" borderId="10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vertical="center"/>
    </xf>
    <xf numFmtId="176" fontId="6" fillId="0" borderId="37" xfId="1" applyNumberFormat="1" applyFont="1" applyBorder="1" applyAlignment="1">
      <alignment vertical="center"/>
    </xf>
    <xf numFmtId="176" fontId="6" fillId="0" borderId="7" xfId="1" applyNumberFormat="1" applyFont="1" applyBorder="1" applyAlignment="1">
      <alignment vertical="center"/>
    </xf>
    <xf numFmtId="176" fontId="6" fillId="0" borderId="12" xfId="1" applyNumberFormat="1" applyFont="1" applyBorder="1" applyAlignment="1">
      <alignment vertical="center"/>
    </xf>
    <xf numFmtId="176" fontId="6" fillId="0" borderId="16" xfId="1" applyNumberFormat="1" applyFont="1" applyBorder="1" applyAlignment="1">
      <alignment vertical="center"/>
    </xf>
    <xf numFmtId="176" fontId="6" fillId="0" borderId="37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180" fontId="5" fillId="0" borderId="0" xfId="1" quotePrefix="1" applyNumberFormat="1" applyFont="1" applyAlignment="1">
      <alignment vertical="center"/>
    </xf>
    <xf numFmtId="181" fontId="5" fillId="0" borderId="0" xfId="1" quotePrefix="1" applyNumberFormat="1" applyFont="1" applyAlignment="1">
      <alignment vertical="center"/>
    </xf>
    <xf numFmtId="0" fontId="5" fillId="0" borderId="0" xfId="2" applyFont="1"/>
    <xf numFmtId="176" fontId="5" fillId="0" borderId="16" xfId="2" applyNumberFormat="1" applyFont="1" applyBorder="1" applyAlignment="1">
      <alignment horizontal="center" vertical="center" wrapText="1"/>
    </xf>
    <xf numFmtId="176" fontId="6" fillId="0" borderId="13" xfId="2" applyNumberFormat="1" applyFont="1" applyBorder="1" applyAlignment="1">
      <alignment vertical="center"/>
    </xf>
    <xf numFmtId="176" fontId="6" fillId="0" borderId="31" xfId="2" applyNumberFormat="1" applyFont="1" applyBorder="1" applyAlignment="1">
      <alignment vertical="center"/>
    </xf>
    <xf numFmtId="176" fontId="6" fillId="0" borderId="34" xfId="2" applyNumberFormat="1" applyFont="1" applyBorder="1" applyAlignment="1">
      <alignment vertical="center"/>
    </xf>
    <xf numFmtId="176" fontId="6" fillId="0" borderId="34" xfId="2" applyNumberFormat="1" applyFont="1" applyBorder="1" applyAlignment="1">
      <alignment vertical="center" wrapText="1"/>
    </xf>
    <xf numFmtId="176" fontId="6" fillId="0" borderId="17" xfId="2" applyNumberFormat="1" applyFont="1" applyBorder="1" applyAlignment="1">
      <alignment vertical="center"/>
    </xf>
    <xf numFmtId="176" fontId="6" fillId="0" borderId="6" xfId="2" applyNumberFormat="1" applyFont="1" applyBorder="1" applyAlignment="1">
      <alignment horizontal="center" vertical="center"/>
    </xf>
    <xf numFmtId="176" fontId="6" fillId="0" borderId="41" xfId="2" applyNumberFormat="1" applyFont="1" applyBorder="1" applyAlignment="1">
      <alignment horizontal="center" vertical="center"/>
    </xf>
    <xf numFmtId="176" fontId="6" fillId="0" borderId="20" xfId="2" applyNumberFormat="1" applyFont="1" applyBorder="1" applyAlignment="1">
      <alignment vertical="center"/>
    </xf>
    <xf numFmtId="176" fontId="6" fillId="0" borderId="0" xfId="2" applyNumberFormat="1" applyFont="1" applyAlignment="1">
      <alignment vertical="center"/>
    </xf>
    <xf numFmtId="180" fontId="6" fillId="0" borderId="4" xfId="1" applyNumberFormat="1" applyFont="1" applyBorder="1" applyAlignment="1">
      <alignment vertical="center" shrinkToFit="1"/>
    </xf>
    <xf numFmtId="179" fontId="6" fillId="0" borderId="15" xfId="1" applyNumberFormat="1" applyFont="1" applyBorder="1" applyAlignment="1">
      <alignment vertical="center" shrinkToFit="1"/>
    </xf>
    <xf numFmtId="180" fontId="6" fillId="0" borderId="25" xfId="1" applyNumberFormat="1" applyFont="1" applyBorder="1" applyAlignment="1">
      <alignment vertical="center" shrinkToFit="1"/>
    </xf>
    <xf numFmtId="180" fontId="6" fillId="0" borderId="38" xfId="1" applyNumberFormat="1" applyFont="1" applyBorder="1" applyAlignment="1">
      <alignment vertical="center" shrinkToFit="1"/>
    </xf>
    <xf numFmtId="179" fontId="6" fillId="0" borderId="30" xfId="1" applyNumberFormat="1" applyFont="1" applyBorder="1" applyAlignment="1">
      <alignment vertical="center" shrinkToFit="1"/>
    </xf>
    <xf numFmtId="180" fontId="6" fillId="0" borderId="27" xfId="1" applyNumberFormat="1" applyFont="1" applyBorder="1" applyAlignment="1">
      <alignment vertical="center" shrinkToFit="1"/>
    </xf>
    <xf numFmtId="179" fontId="6" fillId="0" borderId="19" xfId="1" applyNumberFormat="1" applyFont="1" applyBorder="1" applyAlignment="1">
      <alignment vertical="center" shrinkToFit="1"/>
    </xf>
    <xf numFmtId="180" fontId="6" fillId="0" borderId="11" xfId="1" applyNumberFormat="1" applyFont="1" applyBorder="1" applyAlignment="1">
      <alignment vertical="center" shrinkToFit="1"/>
    </xf>
    <xf numFmtId="179" fontId="6" fillId="0" borderId="9" xfId="1" applyNumberFormat="1" applyFont="1" applyBorder="1" applyAlignment="1">
      <alignment vertical="center" shrinkToFit="1"/>
    </xf>
    <xf numFmtId="180" fontId="6" fillId="0" borderId="39" xfId="1" applyNumberFormat="1" applyFont="1" applyBorder="1" applyAlignment="1">
      <alignment vertical="center" shrinkToFit="1"/>
    </xf>
    <xf numFmtId="179" fontId="6" fillId="0" borderId="33" xfId="1" applyNumberFormat="1" applyFont="1" applyBorder="1" applyAlignment="1">
      <alignment vertical="center" shrinkToFit="1"/>
    </xf>
    <xf numFmtId="179" fontId="6" fillId="0" borderId="6" xfId="1" applyNumberFormat="1" applyFont="1" applyBorder="1" applyAlignment="1">
      <alignment vertical="center" shrinkToFit="1"/>
    </xf>
    <xf numFmtId="180" fontId="6" fillId="0" borderId="40" xfId="1" applyNumberFormat="1" applyFont="1" applyBorder="1" applyAlignment="1">
      <alignment vertical="center" shrinkToFit="1"/>
    </xf>
    <xf numFmtId="179" fontId="6" fillId="0" borderId="22" xfId="1" applyNumberFormat="1" applyFont="1" applyBorder="1" applyAlignment="1">
      <alignment vertical="center" shrinkToFit="1"/>
    </xf>
    <xf numFmtId="180" fontId="6" fillId="0" borderId="23" xfId="1" applyNumberFormat="1" applyFont="1" applyBorder="1" applyAlignment="1">
      <alignment vertical="center" shrinkToFit="1"/>
    </xf>
    <xf numFmtId="179" fontId="6" fillId="0" borderId="24" xfId="1" applyNumberFormat="1" applyFont="1" applyBorder="1" applyAlignment="1">
      <alignment vertical="center" shrinkToFit="1"/>
    </xf>
    <xf numFmtId="177" fontId="6" fillId="0" borderId="25" xfId="2" applyNumberFormat="1" applyFont="1" applyBorder="1" applyAlignment="1">
      <alignment vertical="center" shrinkToFit="1"/>
    </xf>
    <xf numFmtId="179" fontId="6" fillId="0" borderId="15" xfId="2" applyNumberFormat="1" applyFont="1" applyBorder="1" applyAlignment="1">
      <alignment vertical="center" shrinkToFit="1"/>
    </xf>
    <xf numFmtId="176" fontId="5" fillId="0" borderId="13" xfId="2" applyNumberFormat="1" applyFont="1" applyBorder="1" applyAlignment="1">
      <alignment vertical="center" shrinkToFit="1"/>
    </xf>
    <xf numFmtId="177" fontId="6" fillId="0" borderId="11" xfId="2" applyNumberFormat="1" applyFont="1" applyBorder="1" applyAlignment="1">
      <alignment vertical="center" shrinkToFit="1"/>
    </xf>
    <xf numFmtId="179" fontId="6" fillId="0" borderId="9" xfId="2" applyNumberFormat="1" applyFont="1" applyBorder="1" applyAlignment="1">
      <alignment vertical="center" shrinkToFit="1"/>
    </xf>
    <xf numFmtId="176" fontId="5" fillId="0" borderId="17" xfId="2" applyNumberFormat="1" applyFont="1" applyBorder="1" applyAlignment="1">
      <alignment vertical="center" shrinkToFit="1"/>
    </xf>
    <xf numFmtId="179" fontId="6" fillId="0" borderId="14" xfId="2" applyNumberFormat="1" applyFont="1" applyBorder="1" applyAlignment="1">
      <alignment vertical="center" shrinkToFit="1"/>
    </xf>
    <xf numFmtId="179" fontId="6" fillId="0" borderId="26" xfId="2" applyNumberFormat="1" applyFont="1" applyBorder="1" applyAlignment="1">
      <alignment vertical="center" shrinkToFit="1"/>
    </xf>
    <xf numFmtId="179" fontId="6" fillId="0" borderId="18" xfId="2" applyNumberFormat="1" applyFont="1" applyBorder="1" applyAlignment="1">
      <alignment vertical="center" shrinkToFit="1"/>
    </xf>
    <xf numFmtId="179" fontId="6" fillId="0" borderId="19" xfId="2" applyNumberFormat="1" applyFont="1" applyBorder="1" applyAlignment="1">
      <alignment vertical="center" shrinkToFit="1"/>
    </xf>
    <xf numFmtId="179" fontId="6" fillId="0" borderId="28" xfId="2" applyNumberFormat="1" applyFont="1" applyBorder="1" applyAlignment="1">
      <alignment vertical="center" shrinkToFit="1"/>
    </xf>
    <xf numFmtId="176" fontId="6" fillId="0" borderId="14" xfId="2" applyNumberFormat="1" applyFont="1" applyBorder="1" applyAlignment="1">
      <alignment vertical="center" shrinkToFit="1"/>
    </xf>
    <xf numFmtId="176" fontId="6" fillId="0" borderId="15" xfId="2" applyNumberFormat="1" applyFont="1" applyBorder="1" applyAlignment="1">
      <alignment vertical="center" shrinkToFit="1"/>
    </xf>
    <xf numFmtId="176" fontId="6" fillId="0" borderId="18" xfId="2" applyNumberFormat="1" applyFont="1" applyBorder="1" applyAlignment="1">
      <alignment vertical="center" shrinkToFit="1"/>
    </xf>
    <xf numFmtId="176" fontId="6" fillId="0" borderId="19" xfId="2" applyNumberFormat="1" applyFont="1" applyBorder="1" applyAlignment="1">
      <alignment vertical="center" shrinkToFit="1"/>
    </xf>
    <xf numFmtId="180" fontId="6" fillId="0" borderId="14" xfId="1" applyNumberFormat="1" applyFont="1" applyFill="1" applyBorder="1" applyAlignment="1">
      <alignment vertical="center" shrinkToFit="1"/>
    </xf>
    <xf numFmtId="181" fontId="6" fillId="0" borderId="15" xfId="1" applyNumberFormat="1" applyFont="1" applyFill="1" applyBorder="1" applyAlignment="1">
      <alignment vertical="center" shrinkToFit="1"/>
    </xf>
    <xf numFmtId="180" fontId="6" fillId="0" borderId="32" xfId="1" applyNumberFormat="1" applyFont="1" applyFill="1" applyBorder="1" applyAlignment="1">
      <alignment vertical="center" shrinkToFit="1"/>
    </xf>
    <xf numFmtId="181" fontId="6" fillId="0" borderId="30" xfId="1" applyNumberFormat="1" applyFont="1" applyFill="1" applyBorder="1" applyAlignment="1">
      <alignment vertical="center" shrinkToFit="1"/>
    </xf>
    <xf numFmtId="180" fontId="6" fillId="0" borderId="35" xfId="1" applyNumberFormat="1" applyFont="1" applyFill="1" applyBorder="1" applyAlignment="1">
      <alignment vertical="center" shrinkToFit="1"/>
    </xf>
    <xf numFmtId="181" fontId="6" fillId="0" borderId="33" xfId="1" applyNumberFormat="1" applyFont="1" applyFill="1" applyBorder="1" applyAlignment="1">
      <alignment vertical="center" shrinkToFit="1"/>
    </xf>
    <xf numFmtId="180" fontId="6" fillId="0" borderId="18" xfId="1" applyNumberFormat="1" applyFont="1" applyFill="1" applyBorder="1" applyAlignment="1">
      <alignment vertical="center" shrinkToFit="1"/>
    </xf>
    <xf numFmtId="181" fontId="6" fillId="0" borderId="19" xfId="1" applyNumberFormat="1" applyFont="1" applyFill="1" applyBorder="1" applyAlignment="1">
      <alignment vertical="center" shrinkToFit="1"/>
    </xf>
    <xf numFmtId="180" fontId="6" fillId="0" borderId="8" xfId="1" applyNumberFormat="1" applyFont="1" applyFill="1" applyBorder="1" applyAlignment="1">
      <alignment vertical="center" shrinkToFit="1"/>
    </xf>
    <xf numFmtId="181" fontId="6" fillId="0" borderId="9" xfId="1" applyNumberFormat="1" applyFont="1" applyFill="1" applyBorder="1" applyAlignment="1">
      <alignment vertical="center" shrinkToFit="1"/>
    </xf>
    <xf numFmtId="180" fontId="6" fillId="0" borderId="21" xfId="1" applyNumberFormat="1" applyFont="1" applyFill="1" applyBorder="1" applyAlignment="1">
      <alignment vertical="center" shrinkToFit="1"/>
    </xf>
    <xf numFmtId="181" fontId="6" fillId="0" borderId="22" xfId="1" applyNumberFormat="1" applyFont="1" applyFill="1" applyBorder="1" applyAlignment="1">
      <alignment vertical="center" shrinkToFit="1"/>
    </xf>
    <xf numFmtId="180" fontId="6" fillId="0" borderId="36" xfId="1" applyNumberFormat="1" applyFont="1" applyFill="1" applyBorder="1" applyAlignment="1">
      <alignment vertical="center" shrinkToFit="1"/>
    </xf>
    <xf numFmtId="181" fontId="6" fillId="0" borderId="24" xfId="1" applyNumberFormat="1" applyFont="1" applyFill="1" applyBorder="1" applyAlignment="1">
      <alignment vertical="center" shrinkToFit="1"/>
    </xf>
    <xf numFmtId="180" fontId="6" fillId="0" borderId="2" xfId="1" applyNumberFormat="1" applyFont="1" applyBorder="1" applyAlignment="1">
      <alignment vertical="center" shrinkToFit="1"/>
    </xf>
    <xf numFmtId="179" fontId="6" fillId="0" borderId="2" xfId="1" applyNumberFormat="1" applyFont="1" applyBorder="1" applyAlignment="1">
      <alignment vertical="center" shrinkToFit="1"/>
    </xf>
    <xf numFmtId="180" fontId="6" fillId="0" borderId="14" xfId="1" applyNumberFormat="1" applyFont="1" applyBorder="1" applyAlignment="1">
      <alignment vertical="center" shrinkToFit="1"/>
    </xf>
    <xf numFmtId="179" fontId="6" fillId="0" borderId="14" xfId="1" applyNumberFormat="1" applyFont="1" applyBorder="1" applyAlignment="1">
      <alignment vertical="center" shrinkToFit="1"/>
    </xf>
    <xf numFmtId="180" fontId="6" fillId="0" borderId="32" xfId="1" applyNumberFormat="1" applyFont="1" applyBorder="1" applyAlignment="1">
      <alignment vertical="center" shrinkToFit="1"/>
    </xf>
    <xf numFmtId="179" fontId="6" fillId="0" borderId="32" xfId="1" applyNumberFormat="1" applyFont="1" applyBorder="1" applyAlignment="1">
      <alignment vertical="center" shrinkToFit="1"/>
    </xf>
    <xf numFmtId="180" fontId="6" fillId="0" borderId="18" xfId="1" applyNumberFormat="1" applyFont="1" applyBorder="1" applyAlignment="1">
      <alignment vertical="center" shrinkToFit="1"/>
    </xf>
    <xf numFmtId="179" fontId="6" fillId="0" borderId="18" xfId="1" applyNumberFormat="1" applyFont="1" applyBorder="1" applyAlignment="1">
      <alignment vertical="center" shrinkToFit="1"/>
    </xf>
    <xf numFmtId="180" fontId="6" fillId="0" borderId="8" xfId="1" applyNumberFormat="1" applyFont="1" applyBorder="1" applyAlignment="1">
      <alignment vertical="center" shrinkToFit="1"/>
    </xf>
    <xf numFmtId="179" fontId="6" fillId="0" borderId="8" xfId="1" applyNumberFormat="1" applyFont="1" applyBorder="1" applyAlignment="1">
      <alignment vertical="center" shrinkToFit="1"/>
    </xf>
    <xf numFmtId="180" fontId="6" fillId="0" borderId="35" xfId="1" applyNumberFormat="1" applyFont="1" applyBorder="1" applyAlignment="1">
      <alignment vertical="center" shrinkToFit="1"/>
    </xf>
    <xf numFmtId="179" fontId="6" fillId="0" borderId="35" xfId="1" applyNumberFormat="1" applyFont="1" applyBorder="1" applyAlignment="1">
      <alignment vertical="center" shrinkToFit="1"/>
    </xf>
    <xf numFmtId="180" fontId="6" fillId="0" borderId="5" xfId="1" applyNumberFormat="1" applyFont="1" applyBorder="1" applyAlignment="1">
      <alignment vertical="center" shrinkToFit="1"/>
    </xf>
    <xf numFmtId="179" fontId="6" fillId="0" borderId="5" xfId="1" applyNumberFormat="1" applyFont="1" applyBorder="1" applyAlignment="1">
      <alignment vertical="center" shrinkToFit="1"/>
    </xf>
    <xf numFmtId="180" fontId="6" fillId="0" borderId="21" xfId="1" applyNumberFormat="1" applyFont="1" applyBorder="1" applyAlignment="1">
      <alignment vertical="center" shrinkToFit="1"/>
    </xf>
    <xf numFmtId="179" fontId="6" fillId="0" borderId="21" xfId="1" applyNumberFormat="1" applyFont="1" applyBorder="1" applyAlignment="1">
      <alignment vertical="center" shrinkToFit="1"/>
    </xf>
    <xf numFmtId="180" fontId="6" fillId="0" borderId="36" xfId="1" applyNumberFormat="1" applyFont="1" applyBorder="1" applyAlignment="1">
      <alignment vertical="center" shrinkToFit="1"/>
    </xf>
    <xf numFmtId="179" fontId="6" fillId="0" borderId="36" xfId="1" applyNumberFormat="1" applyFont="1" applyBorder="1" applyAlignment="1">
      <alignment vertical="center" shrinkToFit="1"/>
    </xf>
    <xf numFmtId="177" fontId="6" fillId="0" borderId="38" xfId="2" applyNumberFormat="1" applyFont="1" applyBorder="1" applyAlignment="1">
      <alignment vertical="center" shrinkToFit="1"/>
    </xf>
    <xf numFmtId="179" fontId="6" fillId="0" borderId="30" xfId="2" applyNumberFormat="1" applyFont="1" applyBorder="1" applyAlignment="1">
      <alignment vertical="center" shrinkToFit="1"/>
    </xf>
    <xf numFmtId="176" fontId="5" fillId="0" borderId="31" xfId="2" applyNumberFormat="1" applyFont="1" applyBorder="1" applyAlignment="1">
      <alignment vertical="center" shrinkToFit="1"/>
    </xf>
    <xf numFmtId="177" fontId="6" fillId="0" borderId="40" xfId="2" applyNumberFormat="1" applyFont="1" applyBorder="1" applyAlignment="1">
      <alignment vertical="center" shrinkToFit="1"/>
    </xf>
    <xf numFmtId="177" fontId="6" fillId="0" borderId="39" xfId="2" applyNumberFormat="1" applyFont="1" applyBorder="1" applyAlignment="1">
      <alignment vertical="center" shrinkToFit="1"/>
    </xf>
    <xf numFmtId="179" fontId="6" fillId="0" borderId="33" xfId="2" applyNumberFormat="1" applyFont="1" applyBorder="1" applyAlignment="1">
      <alignment vertical="center" shrinkToFit="1"/>
    </xf>
    <xf numFmtId="177" fontId="6" fillId="0" borderId="27" xfId="2" applyNumberFormat="1" applyFont="1" applyBorder="1" applyAlignment="1">
      <alignment vertical="center" shrinkToFit="1"/>
    </xf>
    <xf numFmtId="176" fontId="5" fillId="0" borderId="37" xfId="2" applyNumberFormat="1" applyFont="1" applyBorder="1" applyAlignment="1">
      <alignment horizontal="center" vertical="center" shrinkToFit="1"/>
    </xf>
    <xf numFmtId="177" fontId="6" fillId="0" borderId="42" xfId="2" applyNumberFormat="1" applyFont="1" applyBorder="1" applyAlignment="1">
      <alignment vertical="center" shrinkToFit="1"/>
    </xf>
    <xf numFmtId="179" fontId="6" fillId="0" borderId="41" xfId="2" applyNumberFormat="1" applyFont="1" applyBorder="1" applyAlignment="1">
      <alignment vertical="center" shrinkToFit="1"/>
    </xf>
    <xf numFmtId="176" fontId="5" fillId="0" borderId="43" xfId="2" applyNumberFormat="1" applyFont="1" applyBorder="1" applyAlignment="1">
      <alignment horizontal="center" vertical="center" shrinkToFit="1"/>
    </xf>
    <xf numFmtId="179" fontId="6" fillId="0" borderId="22" xfId="2" applyNumberFormat="1" applyFont="1" applyBorder="1" applyAlignment="1">
      <alignment vertical="center" shrinkToFit="1"/>
    </xf>
    <xf numFmtId="176" fontId="5" fillId="0" borderId="20" xfId="2" applyNumberFormat="1" applyFont="1" applyBorder="1" applyAlignment="1">
      <alignment vertical="center" shrinkToFit="1"/>
    </xf>
    <xf numFmtId="177" fontId="6" fillId="0" borderId="37" xfId="2" applyNumberFormat="1" applyFont="1" applyBorder="1" applyAlignment="1">
      <alignment horizontal="center" vertical="center" shrinkToFit="1"/>
    </xf>
    <xf numFmtId="177" fontId="6" fillId="0" borderId="25" xfId="2" applyNumberFormat="1" applyFont="1" applyBorder="1" applyAlignment="1">
      <alignment horizontal="center" vertical="center" shrinkToFit="1"/>
    </xf>
    <xf numFmtId="179" fontId="6" fillId="0" borderId="32" xfId="2" applyNumberFormat="1" applyFont="1" applyBorder="1" applyAlignment="1">
      <alignment vertical="center" shrinkToFit="1"/>
    </xf>
    <xf numFmtId="177" fontId="6" fillId="0" borderId="38" xfId="2" applyNumberFormat="1" applyFont="1" applyBorder="1" applyAlignment="1">
      <alignment horizontal="center" vertical="center" shrinkToFit="1"/>
    </xf>
    <xf numFmtId="179" fontId="6" fillId="0" borderId="44" xfId="2" applyNumberFormat="1" applyFont="1" applyBorder="1" applyAlignment="1">
      <alignment vertical="center" shrinkToFit="1"/>
    </xf>
    <xf numFmtId="179" fontId="6" fillId="0" borderId="21" xfId="2" applyNumberFormat="1" applyFont="1" applyBorder="1" applyAlignment="1">
      <alignment vertical="center" shrinkToFit="1"/>
    </xf>
    <xf numFmtId="179" fontId="6" fillId="0" borderId="45" xfId="2" applyNumberFormat="1" applyFont="1" applyBorder="1" applyAlignment="1">
      <alignment vertical="center" shrinkToFit="1"/>
    </xf>
    <xf numFmtId="179" fontId="6" fillId="0" borderId="35" xfId="2" applyNumberFormat="1" applyFont="1" applyBorder="1" applyAlignment="1">
      <alignment vertical="center" shrinkToFit="1"/>
    </xf>
    <xf numFmtId="177" fontId="6" fillId="0" borderId="39" xfId="2" applyNumberFormat="1" applyFont="1" applyBorder="1" applyAlignment="1">
      <alignment horizontal="center" vertical="center" shrinkToFit="1"/>
    </xf>
    <xf numFmtId="179" fontId="6" fillId="0" borderId="46" xfId="2" applyNumberFormat="1" applyFont="1" applyBorder="1" applyAlignment="1">
      <alignment vertical="center" shrinkToFit="1"/>
    </xf>
    <xf numFmtId="177" fontId="6" fillId="0" borderId="27" xfId="2" applyNumberFormat="1" applyFont="1" applyBorder="1" applyAlignment="1">
      <alignment horizontal="center" vertical="center" shrinkToFit="1"/>
    </xf>
    <xf numFmtId="179" fontId="6" fillId="0" borderId="8" xfId="2" applyNumberFormat="1" applyFont="1" applyBorder="1" applyAlignment="1">
      <alignment vertical="center" shrinkToFit="1"/>
    </xf>
    <xf numFmtId="177" fontId="6" fillId="0" borderId="4" xfId="2" quotePrefix="1" applyNumberFormat="1" applyFont="1" applyBorder="1" applyAlignment="1">
      <alignment horizontal="center" vertical="center" shrinkToFit="1"/>
    </xf>
    <xf numFmtId="179" fontId="6" fillId="0" borderId="47" xfId="2" applyNumberFormat="1" applyFont="1" applyBorder="1" applyAlignment="1">
      <alignment vertical="center" shrinkToFit="1"/>
    </xf>
    <xf numFmtId="176" fontId="6" fillId="0" borderId="32" xfId="2" applyNumberFormat="1" applyFont="1" applyBorder="1" applyAlignment="1">
      <alignment vertical="center" shrinkToFit="1"/>
    </xf>
    <xf numFmtId="176" fontId="6" fillId="0" borderId="30" xfId="2" applyNumberFormat="1" applyFont="1" applyBorder="1" applyAlignment="1">
      <alignment vertical="center" shrinkToFit="1"/>
    </xf>
    <xf numFmtId="176" fontId="6" fillId="0" borderId="21" xfId="2" applyNumberFormat="1" applyFont="1" applyBorder="1" applyAlignment="1">
      <alignment vertical="center" shrinkToFit="1"/>
    </xf>
    <xf numFmtId="176" fontId="6" fillId="0" borderId="22" xfId="2" applyNumberFormat="1" applyFont="1" applyBorder="1" applyAlignment="1">
      <alignment vertical="center" shrinkToFit="1"/>
    </xf>
    <xf numFmtId="176" fontId="6" fillId="0" borderId="35" xfId="2" applyNumberFormat="1" applyFont="1" applyBorder="1" applyAlignment="1">
      <alignment vertical="center" shrinkToFit="1"/>
    </xf>
    <xf numFmtId="176" fontId="6" fillId="0" borderId="33" xfId="2" applyNumberFormat="1" applyFont="1" applyBorder="1" applyAlignment="1">
      <alignment vertical="center" shrinkToFit="1"/>
    </xf>
    <xf numFmtId="179" fontId="6" fillId="0" borderId="8" xfId="2" applyNumberFormat="1" applyFont="1" applyBorder="1" applyAlignment="1">
      <alignment horizontal="center" vertical="center" shrinkToFit="1"/>
    </xf>
    <xf numFmtId="179" fontId="6" fillId="0" borderId="9" xfId="2" applyNumberFormat="1" applyFont="1" applyBorder="1" applyAlignment="1">
      <alignment horizontal="center" vertical="center" shrinkToFit="1"/>
    </xf>
    <xf numFmtId="176" fontId="6" fillId="0" borderId="11" xfId="1" applyNumberFormat="1" applyFont="1" applyBorder="1" applyAlignment="1">
      <alignment horizontal="center" vertical="top" wrapText="1"/>
    </xf>
    <xf numFmtId="176" fontId="6" fillId="0" borderId="8" xfId="1" applyNumberFormat="1" applyFont="1" applyBorder="1" applyAlignment="1">
      <alignment horizontal="center" vertical="top" wrapText="1"/>
    </xf>
    <xf numFmtId="176" fontId="6" fillId="0" borderId="9" xfId="1" applyNumberFormat="1" applyFont="1" applyBorder="1" applyAlignment="1">
      <alignment horizontal="center" vertical="top" wrapText="1"/>
    </xf>
    <xf numFmtId="176" fontId="6" fillId="0" borderId="7" xfId="1" applyNumberFormat="1" applyFont="1" applyBorder="1" applyAlignment="1">
      <alignment horizontal="center" vertical="center" textRotation="255" wrapText="1"/>
    </xf>
    <xf numFmtId="176" fontId="6" fillId="0" borderId="10" xfId="1" applyNumberFormat="1" applyFont="1" applyBorder="1" applyAlignment="1">
      <alignment horizontal="center" vertical="center" textRotation="255" wrapText="1"/>
    </xf>
    <xf numFmtId="176" fontId="6" fillId="0" borderId="11" xfId="1" applyNumberFormat="1" applyFont="1" applyBorder="1" applyAlignment="1">
      <alignment horizontal="center" vertical="center"/>
    </xf>
    <xf numFmtId="176" fontId="6" fillId="0" borderId="8" xfId="1" applyNumberFormat="1" applyFont="1" applyBorder="1" applyAlignment="1">
      <alignment horizontal="center" vertical="center"/>
    </xf>
    <xf numFmtId="176" fontId="6" fillId="0" borderId="9" xfId="1" applyNumberFormat="1" applyFont="1" applyBorder="1" applyAlignment="1">
      <alignment horizontal="center" vertical="center"/>
    </xf>
    <xf numFmtId="176" fontId="6" fillId="0" borderId="7" xfId="1" applyNumberFormat="1" applyFont="1" applyBorder="1" applyAlignment="1">
      <alignment vertical="top" textRotation="255" wrapText="1"/>
    </xf>
    <xf numFmtId="0" fontId="6" fillId="0" borderId="7" xfId="1" applyFont="1" applyBorder="1" applyAlignment="1">
      <alignment vertical="top" textRotation="255" wrapText="1"/>
    </xf>
    <xf numFmtId="0" fontId="6" fillId="0" borderId="23" xfId="1" applyFont="1" applyBorder="1" applyAlignment="1">
      <alignment vertical="top" textRotation="255" wrapText="1"/>
    </xf>
    <xf numFmtId="176" fontId="6" fillId="0" borderId="22" xfId="1" applyNumberFormat="1" applyFont="1" applyBorder="1" applyAlignment="1">
      <alignment vertical="top" textRotation="255" wrapText="1"/>
    </xf>
    <xf numFmtId="0" fontId="6" fillId="0" borderId="30" xfId="1" applyFont="1" applyBorder="1" applyAlignment="1">
      <alignment vertical="top" textRotation="255" wrapText="1"/>
    </xf>
    <xf numFmtId="0" fontId="6" fillId="0" borderId="33" xfId="1" applyFont="1" applyBorder="1" applyAlignment="1">
      <alignment vertical="top" textRotation="255" wrapText="1"/>
    </xf>
    <xf numFmtId="176" fontId="6" fillId="0" borderId="36" xfId="1" applyNumberFormat="1" applyFont="1" applyBorder="1" applyAlignment="1">
      <alignment horizontal="center" vertical="center"/>
    </xf>
    <xf numFmtId="176" fontId="6" fillId="0" borderId="24" xfId="1" applyNumberFormat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 textRotation="255" wrapText="1"/>
    </xf>
    <xf numFmtId="0" fontId="1" fillId="0" borderId="7" xfId="1" applyFont="1" applyBorder="1" applyAlignment="1">
      <alignment horizontal="center" vertical="center" textRotation="255" wrapText="1"/>
    </xf>
    <xf numFmtId="176" fontId="6" fillId="0" borderId="12" xfId="1" applyNumberFormat="1" applyFont="1" applyBorder="1" applyAlignment="1">
      <alignment vertical="top" textRotation="255" wrapText="1"/>
    </xf>
    <xf numFmtId="0" fontId="6" fillId="0" borderId="16" xfId="1" applyFont="1" applyBorder="1" applyAlignment="1">
      <alignment vertical="top" textRotation="255" wrapText="1"/>
    </xf>
    <xf numFmtId="176" fontId="6" fillId="0" borderId="13" xfId="1" applyNumberFormat="1" applyFont="1" applyBorder="1" applyAlignment="1">
      <alignment vertical="top" textRotation="255" wrapText="1"/>
    </xf>
    <xf numFmtId="0" fontId="6" fillId="0" borderId="31" xfId="1" applyFont="1" applyBorder="1" applyAlignment="1">
      <alignment vertical="top" textRotation="255" wrapText="1"/>
    </xf>
    <xf numFmtId="0" fontId="6" fillId="0" borderId="34" xfId="1" applyFont="1" applyBorder="1" applyAlignment="1">
      <alignment vertical="top" textRotation="255" wrapText="1"/>
    </xf>
    <xf numFmtId="176" fontId="6" fillId="0" borderId="12" xfId="1" applyNumberFormat="1" applyFont="1" applyBorder="1" applyAlignment="1">
      <alignment vertical="center" textRotation="255" wrapText="1"/>
    </xf>
    <xf numFmtId="0" fontId="6" fillId="0" borderId="16" xfId="1" applyFont="1" applyBorder="1" applyAlignment="1">
      <alignment vertical="center" textRotation="255" wrapText="1"/>
    </xf>
    <xf numFmtId="176" fontId="6" fillId="0" borderId="1" xfId="1" applyNumberFormat="1" applyFont="1" applyBorder="1" applyAlignment="1">
      <alignment vertical="top" textRotation="255" wrapText="1"/>
    </xf>
    <xf numFmtId="0" fontId="6" fillId="0" borderId="11" xfId="1" applyFont="1" applyBorder="1" applyAlignment="1">
      <alignment vertical="top" textRotation="255" wrapText="1"/>
    </xf>
    <xf numFmtId="176" fontId="6" fillId="0" borderId="15" xfId="1" applyNumberFormat="1" applyFont="1" applyBorder="1" applyAlignment="1">
      <alignment vertical="top" textRotation="255" wrapText="1"/>
    </xf>
    <xf numFmtId="176" fontId="6" fillId="0" borderId="1" xfId="1" applyNumberFormat="1" applyFont="1" applyBorder="1" applyAlignment="1">
      <alignment horizontal="center" vertical="center"/>
    </xf>
    <xf numFmtId="176" fontId="6" fillId="0" borderId="3" xfId="1" applyNumberFormat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center" vertical="center"/>
    </xf>
    <xf numFmtId="176" fontId="6" fillId="0" borderId="10" xfId="1" applyNumberFormat="1" applyFont="1" applyBorder="1" applyAlignment="1">
      <alignment horizontal="center" vertical="center"/>
    </xf>
    <xf numFmtId="176" fontId="6" fillId="0" borderId="4" xfId="1" applyNumberFormat="1" applyFont="1" applyBorder="1" applyAlignment="1">
      <alignment horizontal="center" vertical="center"/>
    </xf>
    <xf numFmtId="176" fontId="6" fillId="0" borderId="5" xfId="1" applyNumberFormat="1" applyFont="1" applyBorder="1" applyAlignment="1">
      <alignment horizontal="center" vertical="center"/>
    </xf>
    <xf numFmtId="176" fontId="6" fillId="0" borderId="6" xfId="1" applyNumberFormat="1" applyFont="1" applyBorder="1" applyAlignment="1">
      <alignment horizontal="center" vertical="center"/>
    </xf>
    <xf numFmtId="176" fontId="6" fillId="0" borderId="1" xfId="1" applyNumberFormat="1" applyFont="1" applyBorder="1" applyAlignment="1">
      <alignment horizontal="center" vertical="center" wrapText="1"/>
    </xf>
    <xf numFmtId="176" fontId="6" fillId="0" borderId="3" xfId="1" applyNumberFormat="1" applyFont="1" applyBorder="1" applyAlignment="1">
      <alignment horizontal="center" vertical="center" wrapText="1"/>
    </xf>
    <xf numFmtId="176" fontId="6" fillId="0" borderId="7" xfId="1" applyNumberFormat="1" applyFont="1" applyBorder="1" applyAlignment="1">
      <alignment horizontal="center" vertical="center" wrapText="1"/>
    </xf>
    <xf numFmtId="176" fontId="6" fillId="0" borderId="10" xfId="1" applyNumberFormat="1" applyFont="1" applyBorder="1" applyAlignment="1">
      <alignment horizontal="center" vertical="center" wrapText="1"/>
    </xf>
    <xf numFmtId="176" fontId="6" fillId="0" borderId="11" xfId="1" applyNumberFormat="1" applyFont="1" applyBorder="1" applyAlignment="1">
      <alignment horizontal="center" vertical="center" wrapText="1"/>
    </xf>
    <xf numFmtId="176" fontId="6" fillId="0" borderId="8" xfId="1" applyNumberFormat="1" applyFont="1" applyBorder="1" applyAlignment="1">
      <alignment horizontal="center" vertical="center" wrapText="1"/>
    </xf>
    <xf numFmtId="176" fontId="6" fillId="0" borderId="2" xfId="1" applyNumberFormat="1" applyFont="1" applyBorder="1" applyAlignment="1">
      <alignment horizontal="center" vertical="center" wrapText="1"/>
    </xf>
    <xf numFmtId="176" fontId="6" fillId="0" borderId="23" xfId="1" applyNumberFormat="1" applyFont="1" applyBorder="1" applyAlignment="1">
      <alignment horizontal="center" vertical="center"/>
    </xf>
    <xf numFmtId="180" fontId="5" fillId="0" borderId="1" xfId="1" applyNumberFormat="1" applyFont="1" applyBorder="1" applyAlignment="1">
      <alignment horizontal="center" vertical="center" wrapText="1"/>
    </xf>
    <xf numFmtId="180" fontId="5" fillId="0" borderId="3" xfId="1" applyNumberFormat="1" applyFont="1" applyBorder="1" applyAlignment="1">
      <alignment horizontal="center" vertical="center" wrapText="1"/>
    </xf>
    <xf numFmtId="180" fontId="5" fillId="0" borderId="11" xfId="1" applyNumberFormat="1" applyFont="1" applyBorder="1" applyAlignment="1">
      <alignment horizontal="center" vertical="center" wrapText="1"/>
    </xf>
    <xf numFmtId="180" fontId="5" fillId="0" borderId="9" xfId="1" applyNumberFormat="1" applyFont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180" fontId="5" fillId="0" borderId="2" xfId="1" applyNumberFormat="1" applyFont="1" applyBorder="1" applyAlignment="1">
      <alignment horizontal="center" vertical="center"/>
    </xf>
    <xf numFmtId="180" fontId="5" fillId="0" borderId="3" xfId="1" applyNumberFormat="1" applyFont="1" applyBorder="1" applyAlignment="1">
      <alignment horizontal="center" vertical="center"/>
    </xf>
    <xf numFmtId="180" fontId="5" fillId="0" borderId="8" xfId="1" applyNumberFormat="1" applyFont="1" applyBorder="1" applyAlignment="1">
      <alignment horizontal="center" vertical="center"/>
    </xf>
    <xf numFmtId="180" fontId="5" fillId="0" borderId="9" xfId="1" applyNumberFormat="1" applyFont="1" applyBorder="1" applyAlignment="1">
      <alignment horizontal="center" vertical="center"/>
    </xf>
    <xf numFmtId="180" fontId="5" fillId="0" borderId="2" xfId="1" applyNumberFormat="1" applyFont="1" applyBorder="1" applyAlignment="1">
      <alignment horizontal="center" vertical="center" wrapText="1"/>
    </xf>
    <xf numFmtId="180" fontId="5" fillId="0" borderId="8" xfId="1" applyNumberFormat="1" applyFont="1" applyBorder="1" applyAlignment="1">
      <alignment horizontal="center" vertical="center" wrapText="1"/>
    </xf>
    <xf numFmtId="176" fontId="6" fillId="0" borderId="29" xfId="2" applyNumberFormat="1" applyFont="1" applyBorder="1" applyAlignment="1">
      <alignment horizontal="center" vertical="center" textRotation="255" wrapText="1"/>
    </xf>
    <xf numFmtId="176" fontId="6" fillId="0" borderId="7" xfId="2" applyNumberFormat="1" applyFont="1" applyBorder="1" applyAlignment="1">
      <alignment horizontal="center" vertical="center" textRotation="255" wrapText="1"/>
    </xf>
    <xf numFmtId="176" fontId="6" fillId="0" borderId="11" xfId="2" applyNumberFormat="1" applyFont="1" applyBorder="1" applyAlignment="1">
      <alignment horizontal="center" vertical="center" textRotation="255" wrapText="1"/>
    </xf>
    <xf numFmtId="176" fontId="6" fillId="0" borderId="1" xfId="2" applyNumberFormat="1" applyFont="1" applyBorder="1" applyAlignment="1">
      <alignment horizontal="center" vertical="top" textRotation="255" wrapText="1"/>
    </xf>
    <xf numFmtId="176" fontId="6" fillId="0" borderId="7" xfId="2" applyNumberFormat="1" applyFont="1" applyBorder="1" applyAlignment="1">
      <alignment horizontal="center" vertical="top" textRotation="255" wrapText="1"/>
    </xf>
    <xf numFmtId="176" fontId="6" fillId="0" borderId="11" xfId="2" applyNumberFormat="1" applyFont="1" applyBorder="1" applyAlignment="1">
      <alignment horizontal="center" vertical="top" textRotation="255" wrapText="1"/>
    </xf>
    <xf numFmtId="176" fontId="6" fillId="0" borderId="12" xfId="2" applyNumberFormat="1" applyFont="1" applyBorder="1" applyAlignment="1">
      <alignment vertical="top" textRotation="255" wrapText="1"/>
    </xf>
    <xf numFmtId="0" fontId="6" fillId="0" borderId="16" xfId="2" applyFont="1" applyBorder="1" applyAlignment="1">
      <alignment vertical="top" textRotation="255" wrapText="1"/>
    </xf>
    <xf numFmtId="0" fontId="6" fillId="0" borderId="7" xfId="2" applyFont="1" applyBorder="1" applyAlignment="1">
      <alignment vertical="top" textRotation="255" wrapText="1"/>
    </xf>
    <xf numFmtId="0" fontId="6" fillId="0" borderId="11" xfId="2" applyFont="1" applyBorder="1" applyAlignment="1">
      <alignment vertical="top" textRotation="255" wrapText="1"/>
    </xf>
    <xf numFmtId="0" fontId="6" fillId="0" borderId="23" xfId="2" applyFont="1" applyBorder="1" applyAlignment="1">
      <alignment vertical="top" textRotation="255" wrapText="1"/>
    </xf>
    <xf numFmtId="0" fontId="5" fillId="0" borderId="1" xfId="2" applyFont="1" applyBorder="1" applyAlignment="1">
      <alignment horizontal="center" vertical="center"/>
    </xf>
    <xf numFmtId="0" fontId="8" fillId="0" borderId="2" xfId="2" applyBorder="1" applyAlignment="1">
      <alignment horizontal="center" vertical="center"/>
    </xf>
    <xf numFmtId="0" fontId="8" fillId="0" borderId="7" xfId="2" applyBorder="1" applyAlignment="1">
      <alignment horizontal="center" vertical="center"/>
    </xf>
    <xf numFmtId="0" fontId="8" fillId="0" borderId="10" xfId="2" applyBorder="1" applyAlignment="1">
      <alignment horizontal="center" vertical="center"/>
    </xf>
    <xf numFmtId="176" fontId="6" fillId="0" borderId="1" xfId="2" applyNumberFormat="1" applyFont="1" applyBorder="1" applyAlignment="1">
      <alignment horizontal="center" vertical="center" wrapText="1"/>
    </xf>
    <xf numFmtId="0" fontId="5" fillId="0" borderId="7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/>
    </xf>
    <xf numFmtId="0" fontId="8" fillId="0" borderId="3" xfId="2" applyBorder="1" applyAlignment="1">
      <alignment vertical="center"/>
    </xf>
    <xf numFmtId="0" fontId="8" fillId="0" borderId="11" xfId="2" applyBorder="1" applyAlignment="1">
      <alignment vertical="center"/>
    </xf>
    <xf numFmtId="0" fontId="8" fillId="0" borderId="9" xfId="2" applyBorder="1" applyAlignment="1">
      <alignment vertical="center"/>
    </xf>
    <xf numFmtId="0" fontId="8" fillId="0" borderId="7" xfId="2" applyBorder="1" applyAlignment="1">
      <alignment vertical="center"/>
    </xf>
    <xf numFmtId="0" fontId="8" fillId="0" borderId="10" xfId="2" applyBorder="1" applyAlignment="1">
      <alignment vertical="center"/>
    </xf>
    <xf numFmtId="0" fontId="6" fillId="0" borderId="4" xfId="2" applyFont="1" applyBorder="1" applyAlignment="1">
      <alignment horizontal="center" vertical="center"/>
    </xf>
    <xf numFmtId="0" fontId="8" fillId="0" borderId="5" xfId="2" applyBorder="1" applyAlignment="1">
      <alignment vertical="center"/>
    </xf>
    <xf numFmtId="0" fontId="8" fillId="0" borderId="6" xfId="2" applyBorder="1" applyAlignment="1">
      <alignment vertical="center"/>
    </xf>
    <xf numFmtId="0" fontId="6" fillId="0" borderId="1" xfId="2" applyFont="1" applyBorder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0" fontId="5" fillId="0" borderId="11" xfId="2" applyFont="1" applyBorder="1" applyAlignment="1">
      <alignment vertical="center" wrapText="1"/>
    </xf>
    <xf numFmtId="0" fontId="5" fillId="0" borderId="8" xfId="2" applyFont="1" applyBorder="1" applyAlignment="1">
      <alignment vertical="center" wrapText="1"/>
    </xf>
    <xf numFmtId="0" fontId="8" fillId="0" borderId="3" xfId="2" applyBorder="1" applyAlignment="1">
      <alignment vertical="center" wrapText="1"/>
    </xf>
    <xf numFmtId="0" fontId="8" fillId="0" borderId="11" xfId="2" applyBorder="1" applyAlignment="1">
      <alignment vertical="center" wrapText="1"/>
    </xf>
    <xf numFmtId="0" fontId="8" fillId="0" borderId="9" xfId="2" applyBorder="1" applyAlignment="1">
      <alignment vertical="center" wrapText="1"/>
    </xf>
    <xf numFmtId="0" fontId="8" fillId="0" borderId="2" xfId="2" applyBorder="1" applyAlignment="1">
      <alignment vertical="center" wrapText="1"/>
    </xf>
    <xf numFmtId="0" fontId="8" fillId="0" borderId="8" xfId="2" applyBorder="1" applyAlignment="1">
      <alignment vertical="center" wrapText="1"/>
    </xf>
  </cellXfs>
  <cellStyles count="4">
    <cellStyle name="桁区切り 3" xfId="3"/>
    <cellStyle name="標準" xfId="0" builtinId="0"/>
    <cellStyle name="標準 4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3"/>
  <dimension ref="A1:W117"/>
  <sheetViews>
    <sheetView tabSelected="1" view="pageBreakPreview" zoomScale="60" zoomScaleNormal="85" workbookViewId="0"/>
  </sheetViews>
  <sheetFormatPr defaultRowHeight="13.5" x14ac:dyDescent="0.15"/>
  <cols>
    <col min="1" max="1" width="4.125" style="4" customWidth="1"/>
    <col min="2" max="2" width="4.125" style="8" customWidth="1"/>
    <col min="3" max="3" width="21.125" style="4" customWidth="1"/>
    <col min="4" max="4" width="6.625" style="9" customWidth="1"/>
    <col min="5" max="5" width="6.375" style="35" customWidth="1"/>
    <col min="6" max="6" width="6.625" style="9" customWidth="1"/>
    <col min="7" max="7" width="6.375" style="35" customWidth="1"/>
    <col min="8" max="8" width="6.625" style="9" customWidth="1"/>
    <col min="9" max="9" width="6.375" style="35" customWidth="1"/>
    <col min="10" max="10" width="6.625" style="9" customWidth="1"/>
    <col min="11" max="11" width="6.375" style="35" customWidth="1"/>
    <col min="12" max="12" width="6.625" style="9" customWidth="1"/>
    <col min="13" max="13" width="6.375" style="35" customWidth="1"/>
    <col min="14" max="14" width="6.625" style="9" customWidth="1"/>
    <col min="15" max="15" width="6.375" style="35" customWidth="1"/>
    <col min="16" max="16" width="6.625" style="9" customWidth="1"/>
    <col min="17" max="17" width="6.375" style="35" customWidth="1"/>
    <col min="18" max="18" width="6.375" style="10" customWidth="1"/>
    <col min="19" max="19" width="6.375" style="35" customWidth="1"/>
    <col min="20" max="20" width="6.625" style="11" customWidth="1"/>
    <col min="21" max="21" width="6.375" style="35" customWidth="1"/>
    <col min="22" max="22" width="7.375" style="10" customWidth="1"/>
    <col min="23" max="23" width="6.375" style="35" customWidth="1"/>
    <col min="24" max="256" width="9" style="4"/>
    <col min="257" max="258" width="4.125" style="4" customWidth="1"/>
    <col min="259" max="259" width="21.125" style="4" customWidth="1"/>
    <col min="260" max="260" width="6.625" style="4" customWidth="1"/>
    <col min="261" max="261" width="6.375" style="4" customWidth="1"/>
    <col min="262" max="262" width="6.625" style="4" customWidth="1"/>
    <col min="263" max="263" width="6.375" style="4" customWidth="1"/>
    <col min="264" max="264" width="6.625" style="4" customWidth="1"/>
    <col min="265" max="265" width="6.375" style="4" customWidth="1"/>
    <col min="266" max="266" width="6.625" style="4" customWidth="1"/>
    <col min="267" max="267" width="6.375" style="4" customWidth="1"/>
    <col min="268" max="268" width="6.625" style="4" customWidth="1"/>
    <col min="269" max="269" width="6.375" style="4" customWidth="1"/>
    <col min="270" max="270" width="6.625" style="4" customWidth="1"/>
    <col min="271" max="271" width="6.375" style="4" customWidth="1"/>
    <col min="272" max="272" width="6.625" style="4" customWidth="1"/>
    <col min="273" max="275" width="6.375" style="4" customWidth="1"/>
    <col min="276" max="276" width="6.625" style="4" customWidth="1"/>
    <col min="277" max="277" width="6.375" style="4" customWidth="1"/>
    <col min="278" max="278" width="7.375" style="4" customWidth="1"/>
    <col min="279" max="279" width="6.375" style="4" customWidth="1"/>
    <col min="280" max="512" width="9" style="4"/>
    <col min="513" max="514" width="4.125" style="4" customWidth="1"/>
    <col min="515" max="515" width="21.125" style="4" customWidth="1"/>
    <col min="516" max="516" width="6.625" style="4" customWidth="1"/>
    <col min="517" max="517" width="6.375" style="4" customWidth="1"/>
    <col min="518" max="518" width="6.625" style="4" customWidth="1"/>
    <col min="519" max="519" width="6.375" style="4" customWidth="1"/>
    <col min="520" max="520" width="6.625" style="4" customWidth="1"/>
    <col min="521" max="521" width="6.375" style="4" customWidth="1"/>
    <col min="522" max="522" width="6.625" style="4" customWidth="1"/>
    <col min="523" max="523" width="6.375" style="4" customWidth="1"/>
    <col min="524" max="524" width="6.625" style="4" customWidth="1"/>
    <col min="525" max="525" width="6.375" style="4" customWidth="1"/>
    <col min="526" max="526" width="6.625" style="4" customWidth="1"/>
    <col min="527" max="527" width="6.375" style="4" customWidth="1"/>
    <col min="528" max="528" width="6.625" style="4" customWidth="1"/>
    <col min="529" max="531" width="6.375" style="4" customWidth="1"/>
    <col min="532" max="532" width="6.625" style="4" customWidth="1"/>
    <col min="533" max="533" width="6.375" style="4" customWidth="1"/>
    <col min="534" max="534" width="7.375" style="4" customWidth="1"/>
    <col min="535" max="535" width="6.375" style="4" customWidth="1"/>
    <col min="536" max="768" width="9" style="4"/>
    <col min="769" max="770" width="4.125" style="4" customWidth="1"/>
    <col min="771" max="771" width="21.125" style="4" customWidth="1"/>
    <col min="772" max="772" width="6.625" style="4" customWidth="1"/>
    <col min="773" max="773" width="6.375" style="4" customWidth="1"/>
    <col min="774" max="774" width="6.625" style="4" customWidth="1"/>
    <col min="775" max="775" width="6.375" style="4" customWidth="1"/>
    <col min="776" max="776" width="6.625" style="4" customWidth="1"/>
    <col min="777" max="777" width="6.375" style="4" customWidth="1"/>
    <col min="778" max="778" width="6.625" style="4" customWidth="1"/>
    <col min="779" max="779" width="6.375" style="4" customWidth="1"/>
    <col min="780" max="780" width="6.625" style="4" customWidth="1"/>
    <col min="781" max="781" width="6.375" style="4" customWidth="1"/>
    <col min="782" max="782" width="6.625" style="4" customWidth="1"/>
    <col min="783" max="783" width="6.375" style="4" customWidth="1"/>
    <col min="784" max="784" width="6.625" style="4" customWidth="1"/>
    <col min="785" max="787" width="6.375" style="4" customWidth="1"/>
    <col min="788" max="788" width="6.625" style="4" customWidth="1"/>
    <col min="789" max="789" width="6.375" style="4" customWidth="1"/>
    <col min="790" max="790" width="7.375" style="4" customWidth="1"/>
    <col min="791" max="791" width="6.375" style="4" customWidth="1"/>
    <col min="792" max="1024" width="9" style="4"/>
    <col min="1025" max="1026" width="4.125" style="4" customWidth="1"/>
    <col min="1027" max="1027" width="21.125" style="4" customWidth="1"/>
    <col min="1028" max="1028" width="6.625" style="4" customWidth="1"/>
    <col min="1029" max="1029" width="6.375" style="4" customWidth="1"/>
    <col min="1030" max="1030" width="6.625" style="4" customWidth="1"/>
    <col min="1031" max="1031" width="6.375" style="4" customWidth="1"/>
    <col min="1032" max="1032" width="6.625" style="4" customWidth="1"/>
    <col min="1033" max="1033" width="6.375" style="4" customWidth="1"/>
    <col min="1034" max="1034" width="6.625" style="4" customWidth="1"/>
    <col min="1035" max="1035" width="6.375" style="4" customWidth="1"/>
    <col min="1036" max="1036" width="6.625" style="4" customWidth="1"/>
    <col min="1037" max="1037" width="6.375" style="4" customWidth="1"/>
    <col min="1038" max="1038" width="6.625" style="4" customWidth="1"/>
    <col min="1039" max="1039" width="6.375" style="4" customWidth="1"/>
    <col min="1040" max="1040" width="6.625" style="4" customWidth="1"/>
    <col min="1041" max="1043" width="6.375" style="4" customWidth="1"/>
    <col min="1044" max="1044" width="6.625" style="4" customWidth="1"/>
    <col min="1045" max="1045" width="6.375" style="4" customWidth="1"/>
    <col min="1046" max="1046" width="7.375" style="4" customWidth="1"/>
    <col min="1047" max="1047" width="6.375" style="4" customWidth="1"/>
    <col min="1048" max="1280" width="9" style="4"/>
    <col min="1281" max="1282" width="4.125" style="4" customWidth="1"/>
    <col min="1283" max="1283" width="21.125" style="4" customWidth="1"/>
    <col min="1284" max="1284" width="6.625" style="4" customWidth="1"/>
    <col min="1285" max="1285" width="6.375" style="4" customWidth="1"/>
    <col min="1286" max="1286" width="6.625" style="4" customWidth="1"/>
    <col min="1287" max="1287" width="6.375" style="4" customWidth="1"/>
    <col min="1288" max="1288" width="6.625" style="4" customWidth="1"/>
    <col min="1289" max="1289" width="6.375" style="4" customWidth="1"/>
    <col min="1290" max="1290" width="6.625" style="4" customWidth="1"/>
    <col min="1291" max="1291" width="6.375" style="4" customWidth="1"/>
    <col min="1292" max="1292" width="6.625" style="4" customWidth="1"/>
    <col min="1293" max="1293" width="6.375" style="4" customWidth="1"/>
    <col min="1294" max="1294" width="6.625" style="4" customWidth="1"/>
    <col min="1295" max="1295" width="6.375" style="4" customWidth="1"/>
    <col min="1296" max="1296" width="6.625" style="4" customWidth="1"/>
    <col min="1297" max="1299" width="6.375" style="4" customWidth="1"/>
    <col min="1300" max="1300" width="6.625" style="4" customWidth="1"/>
    <col min="1301" max="1301" width="6.375" style="4" customWidth="1"/>
    <col min="1302" max="1302" width="7.375" style="4" customWidth="1"/>
    <col min="1303" max="1303" width="6.375" style="4" customWidth="1"/>
    <col min="1304" max="1536" width="9" style="4"/>
    <col min="1537" max="1538" width="4.125" style="4" customWidth="1"/>
    <col min="1539" max="1539" width="21.125" style="4" customWidth="1"/>
    <col min="1540" max="1540" width="6.625" style="4" customWidth="1"/>
    <col min="1541" max="1541" width="6.375" style="4" customWidth="1"/>
    <col min="1542" max="1542" width="6.625" style="4" customWidth="1"/>
    <col min="1543" max="1543" width="6.375" style="4" customWidth="1"/>
    <col min="1544" max="1544" width="6.625" style="4" customWidth="1"/>
    <col min="1545" max="1545" width="6.375" style="4" customWidth="1"/>
    <col min="1546" max="1546" width="6.625" style="4" customWidth="1"/>
    <col min="1547" max="1547" width="6.375" style="4" customWidth="1"/>
    <col min="1548" max="1548" width="6.625" style="4" customWidth="1"/>
    <col min="1549" max="1549" width="6.375" style="4" customWidth="1"/>
    <col min="1550" max="1550" width="6.625" style="4" customWidth="1"/>
    <col min="1551" max="1551" width="6.375" style="4" customWidth="1"/>
    <col min="1552" max="1552" width="6.625" style="4" customWidth="1"/>
    <col min="1553" max="1555" width="6.375" style="4" customWidth="1"/>
    <col min="1556" max="1556" width="6.625" style="4" customWidth="1"/>
    <col min="1557" max="1557" width="6.375" style="4" customWidth="1"/>
    <col min="1558" max="1558" width="7.375" style="4" customWidth="1"/>
    <col min="1559" max="1559" width="6.375" style="4" customWidth="1"/>
    <col min="1560" max="1792" width="9" style="4"/>
    <col min="1793" max="1794" width="4.125" style="4" customWidth="1"/>
    <col min="1795" max="1795" width="21.125" style="4" customWidth="1"/>
    <col min="1796" max="1796" width="6.625" style="4" customWidth="1"/>
    <col min="1797" max="1797" width="6.375" style="4" customWidth="1"/>
    <col min="1798" max="1798" width="6.625" style="4" customWidth="1"/>
    <col min="1799" max="1799" width="6.375" style="4" customWidth="1"/>
    <col min="1800" max="1800" width="6.625" style="4" customWidth="1"/>
    <col min="1801" max="1801" width="6.375" style="4" customWidth="1"/>
    <col min="1802" max="1802" width="6.625" style="4" customWidth="1"/>
    <col min="1803" max="1803" width="6.375" style="4" customWidth="1"/>
    <col min="1804" max="1804" width="6.625" style="4" customWidth="1"/>
    <col min="1805" max="1805" width="6.375" style="4" customWidth="1"/>
    <col min="1806" max="1806" width="6.625" style="4" customWidth="1"/>
    <col min="1807" max="1807" width="6.375" style="4" customWidth="1"/>
    <col min="1808" max="1808" width="6.625" style="4" customWidth="1"/>
    <col min="1809" max="1811" width="6.375" style="4" customWidth="1"/>
    <col min="1812" max="1812" width="6.625" style="4" customWidth="1"/>
    <col min="1813" max="1813" width="6.375" style="4" customWidth="1"/>
    <col min="1814" max="1814" width="7.375" style="4" customWidth="1"/>
    <col min="1815" max="1815" width="6.375" style="4" customWidth="1"/>
    <col min="1816" max="2048" width="9" style="4"/>
    <col min="2049" max="2050" width="4.125" style="4" customWidth="1"/>
    <col min="2051" max="2051" width="21.125" style="4" customWidth="1"/>
    <col min="2052" max="2052" width="6.625" style="4" customWidth="1"/>
    <col min="2053" max="2053" width="6.375" style="4" customWidth="1"/>
    <col min="2054" max="2054" width="6.625" style="4" customWidth="1"/>
    <col min="2055" max="2055" width="6.375" style="4" customWidth="1"/>
    <col min="2056" max="2056" width="6.625" style="4" customWidth="1"/>
    <col min="2057" max="2057" width="6.375" style="4" customWidth="1"/>
    <col min="2058" max="2058" width="6.625" style="4" customWidth="1"/>
    <col min="2059" max="2059" width="6.375" style="4" customWidth="1"/>
    <col min="2060" max="2060" width="6.625" style="4" customWidth="1"/>
    <col min="2061" max="2061" width="6.375" style="4" customWidth="1"/>
    <col min="2062" max="2062" width="6.625" style="4" customWidth="1"/>
    <col min="2063" max="2063" width="6.375" style="4" customWidth="1"/>
    <col min="2064" max="2064" width="6.625" style="4" customWidth="1"/>
    <col min="2065" max="2067" width="6.375" style="4" customWidth="1"/>
    <col min="2068" max="2068" width="6.625" style="4" customWidth="1"/>
    <col min="2069" max="2069" width="6.375" style="4" customWidth="1"/>
    <col min="2070" max="2070" width="7.375" style="4" customWidth="1"/>
    <col min="2071" max="2071" width="6.375" style="4" customWidth="1"/>
    <col min="2072" max="2304" width="9" style="4"/>
    <col min="2305" max="2306" width="4.125" style="4" customWidth="1"/>
    <col min="2307" max="2307" width="21.125" style="4" customWidth="1"/>
    <col min="2308" max="2308" width="6.625" style="4" customWidth="1"/>
    <col min="2309" max="2309" width="6.375" style="4" customWidth="1"/>
    <col min="2310" max="2310" width="6.625" style="4" customWidth="1"/>
    <col min="2311" max="2311" width="6.375" style="4" customWidth="1"/>
    <col min="2312" max="2312" width="6.625" style="4" customWidth="1"/>
    <col min="2313" max="2313" width="6.375" style="4" customWidth="1"/>
    <col min="2314" max="2314" width="6.625" style="4" customWidth="1"/>
    <col min="2315" max="2315" width="6.375" style="4" customWidth="1"/>
    <col min="2316" max="2316" width="6.625" style="4" customWidth="1"/>
    <col min="2317" max="2317" width="6.375" style="4" customWidth="1"/>
    <col min="2318" max="2318" width="6.625" style="4" customWidth="1"/>
    <col min="2319" max="2319" width="6.375" style="4" customWidth="1"/>
    <col min="2320" max="2320" width="6.625" style="4" customWidth="1"/>
    <col min="2321" max="2323" width="6.375" style="4" customWidth="1"/>
    <col min="2324" max="2324" width="6.625" style="4" customWidth="1"/>
    <col min="2325" max="2325" width="6.375" style="4" customWidth="1"/>
    <col min="2326" max="2326" width="7.375" style="4" customWidth="1"/>
    <col min="2327" max="2327" width="6.375" style="4" customWidth="1"/>
    <col min="2328" max="2560" width="9" style="4"/>
    <col min="2561" max="2562" width="4.125" style="4" customWidth="1"/>
    <col min="2563" max="2563" width="21.125" style="4" customWidth="1"/>
    <col min="2564" max="2564" width="6.625" style="4" customWidth="1"/>
    <col min="2565" max="2565" width="6.375" style="4" customWidth="1"/>
    <col min="2566" max="2566" width="6.625" style="4" customWidth="1"/>
    <col min="2567" max="2567" width="6.375" style="4" customWidth="1"/>
    <col min="2568" max="2568" width="6.625" style="4" customWidth="1"/>
    <col min="2569" max="2569" width="6.375" style="4" customWidth="1"/>
    <col min="2570" max="2570" width="6.625" style="4" customWidth="1"/>
    <col min="2571" max="2571" width="6.375" style="4" customWidth="1"/>
    <col min="2572" max="2572" width="6.625" style="4" customWidth="1"/>
    <col min="2573" max="2573" width="6.375" style="4" customWidth="1"/>
    <col min="2574" max="2574" width="6.625" style="4" customWidth="1"/>
    <col min="2575" max="2575" width="6.375" style="4" customWidth="1"/>
    <col min="2576" max="2576" width="6.625" style="4" customWidth="1"/>
    <col min="2577" max="2579" width="6.375" style="4" customWidth="1"/>
    <col min="2580" max="2580" width="6.625" style="4" customWidth="1"/>
    <col min="2581" max="2581" width="6.375" style="4" customWidth="1"/>
    <col min="2582" max="2582" width="7.375" style="4" customWidth="1"/>
    <col min="2583" max="2583" width="6.375" style="4" customWidth="1"/>
    <col min="2584" max="2816" width="9" style="4"/>
    <col min="2817" max="2818" width="4.125" style="4" customWidth="1"/>
    <col min="2819" max="2819" width="21.125" style="4" customWidth="1"/>
    <col min="2820" max="2820" width="6.625" style="4" customWidth="1"/>
    <col min="2821" max="2821" width="6.375" style="4" customWidth="1"/>
    <col min="2822" max="2822" width="6.625" style="4" customWidth="1"/>
    <col min="2823" max="2823" width="6.375" style="4" customWidth="1"/>
    <col min="2824" max="2824" width="6.625" style="4" customWidth="1"/>
    <col min="2825" max="2825" width="6.375" style="4" customWidth="1"/>
    <col min="2826" max="2826" width="6.625" style="4" customWidth="1"/>
    <col min="2827" max="2827" width="6.375" style="4" customWidth="1"/>
    <col min="2828" max="2828" width="6.625" style="4" customWidth="1"/>
    <col min="2829" max="2829" width="6.375" style="4" customWidth="1"/>
    <col min="2830" max="2830" width="6.625" style="4" customWidth="1"/>
    <col min="2831" max="2831" width="6.375" style="4" customWidth="1"/>
    <col min="2832" max="2832" width="6.625" style="4" customWidth="1"/>
    <col min="2833" max="2835" width="6.375" style="4" customWidth="1"/>
    <col min="2836" max="2836" width="6.625" style="4" customWidth="1"/>
    <col min="2837" max="2837" width="6.375" style="4" customWidth="1"/>
    <col min="2838" max="2838" width="7.375" style="4" customWidth="1"/>
    <col min="2839" max="2839" width="6.375" style="4" customWidth="1"/>
    <col min="2840" max="3072" width="9" style="4"/>
    <col min="3073" max="3074" width="4.125" style="4" customWidth="1"/>
    <col min="3075" max="3075" width="21.125" style="4" customWidth="1"/>
    <col min="3076" max="3076" width="6.625" style="4" customWidth="1"/>
    <col min="3077" max="3077" width="6.375" style="4" customWidth="1"/>
    <col min="3078" max="3078" width="6.625" style="4" customWidth="1"/>
    <col min="3079" max="3079" width="6.375" style="4" customWidth="1"/>
    <col min="3080" max="3080" width="6.625" style="4" customWidth="1"/>
    <col min="3081" max="3081" width="6.375" style="4" customWidth="1"/>
    <col min="3082" max="3082" width="6.625" style="4" customWidth="1"/>
    <col min="3083" max="3083" width="6.375" style="4" customWidth="1"/>
    <col min="3084" max="3084" width="6.625" style="4" customWidth="1"/>
    <col min="3085" max="3085" width="6.375" style="4" customWidth="1"/>
    <col min="3086" max="3086" width="6.625" style="4" customWidth="1"/>
    <col min="3087" max="3087" width="6.375" style="4" customWidth="1"/>
    <col min="3088" max="3088" width="6.625" style="4" customWidth="1"/>
    <col min="3089" max="3091" width="6.375" style="4" customWidth="1"/>
    <col min="3092" max="3092" width="6.625" style="4" customWidth="1"/>
    <col min="3093" max="3093" width="6.375" style="4" customWidth="1"/>
    <col min="3094" max="3094" width="7.375" style="4" customWidth="1"/>
    <col min="3095" max="3095" width="6.375" style="4" customWidth="1"/>
    <col min="3096" max="3328" width="9" style="4"/>
    <col min="3329" max="3330" width="4.125" style="4" customWidth="1"/>
    <col min="3331" max="3331" width="21.125" style="4" customWidth="1"/>
    <col min="3332" max="3332" width="6.625" style="4" customWidth="1"/>
    <col min="3333" max="3333" width="6.375" style="4" customWidth="1"/>
    <col min="3334" max="3334" width="6.625" style="4" customWidth="1"/>
    <col min="3335" max="3335" width="6.375" style="4" customWidth="1"/>
    <col min="3336" max="3336" width="6.625" style="4" customWidth="1"/>
    <col min="3337" max="3337" width="6.375" style="4" customWidth="1"/>
    <col min="3338" max="3338" width="6.625" style="4" customWidth="1"/>
    <col min="3339" max="3339" width="6.375" style="4" customWidth="1"/>
    <col min="3340" max="3340" width="6.625" style="4" customWidth="1"/>
    <col min="3341" max="3341" width="6.375" style="4" customWidth="1"/>
    <col min="3342" max="3342" width="6.625" style="4" customWidth="1"/>
    <col min="3343" max="3343" width="6.375" style="4" customWidth="1"/>
    <col min="3344" max="3344" width="6.625" style="4" customWidth="1"/>
    <col min="3345" max="3347" width="6.375" style="4" customWidth="1"/>
    <col min="3348" max="3348" width="6.625" style="4" customWidth="1"/>
    <col min="3349" max="3349" width="6.375" style="4" customWidth="1"/>
    <col min="3350" max="3350" width="7.375" style="4" customWidth="1"/>
    <col min="3351" max="3351" width="6.375" style="4" customWidth="1"/>
    <col min="3352" max="3584" width="9" style="4"/>
    <col min="3585" max="3586" width="4.125" style="4" customWidth="1"/>
    <col min="3587" max="3587" width="21.125" style="4" customWidth="1"/>
    <col min="3588" max="3588" width="6.625" style="4" customWidth="1"/>
    <col min="3589" max="3589" width="6.375" style="4" customWidth="1"/>
    <col min="3590" max="3590" width="6.625" style="4" customWidth="1"/>
    <col min="3591" max="3591" width="6.375" style="4" customWidth="1"/>
    <col min="3592" max="3592" width="6.625" style="4" customWidth="1"/>
    <col min="3593" max="3593" width="6.375" style="4" customWidth="1"/>
    <col min="3594" max="3594" width="6.625" style="4" customWidth="1"/>
    <col min="3595" max="3595" width="6.375" style="4" customWidth="1"/>
    <col min="3596" max="3596" width="6.625" style="4" customWidth="1"/>
    <col min="3597" max="3597" width="6.375" style="4" customWidth="1"/>
    <col min="3598" max="3598" width="6.625" style="4" customWidth="1"/>
    <col min="3599" max="3599" width="6.375" style="4" customWidth="1"/>
    <col min="3600" max="3600" width="6.625" style="4" customWidth="1"/>
    <col min="3601" max="3603" width="6.375" style="4" customWidth="1"/>
    <col min="3604" max="3604" width="6.625" style="4" customWidth="1"/>
    <col min="3605" max="3605" width="6.375" style="4" customWidth="1"/>
    <col min="3606" max="3606" width="7.375" style="4" customWidth="1"/>
    <col min="3607" max="3607" width="6.375" style="4" customWidth="1"/>
    <col min="3608" max="3840" width="9" style="4"/>
    <col min="3841" max="3842" width="4.125" style="4" customWidth="1"/>
    <col min="3843" max="3843" width="21.125" style="4" customWidth="1"/>
    <col min="3844" max="3844" width="6.625" style="4" customWidth="1"/>
    <col min="3845" max="3845" width="6.375" style="4" customWidth="1"/>
    <col min="3846" max="3846" width="6.625" style="4" customWidth="1"/>
    <col min="3847" max="3847" width="6.375" style="4" customWidth="1"/>
    <col min="3848" max="3848" width="6.625" style="4" customWidth="1"/>
    <col min="3849" max="3849" width="6.375" style="4" customWidth="1"/>
    <col min="3850" max="3850" width="6.625" style="4" customWidth="1"/>
    <col min="3851" max="3851" width="6.375" style="4" customWidth="1"/>
    <col min="3852" max="3852" width="6.625" style="4" customWidth="1"/>
    <col min="3853" max="3853" width="6.375" style="4" customWidth="1"/>
    <col min="3854" max="3854" width="6.625" style="4" customWidth="1"/>
    <col min="3855" max="3855" width="6.375" style="4" customWidth="1"/>
    <col min="3856" max="3856" width="6.625" style="4" customWidth="1"/>
    <col min="3857" max="3859" width="6.375" style="4" customWidth="1"/>
    <col min="3860" max="3860" width="6.625" style="4" customWidth="1"/>
    <col min="3861" max="3861" width="6.375" style="4" customWidth="1"/>
    <col min="3862" max="3862" width="7.375" style="4" customWidth="1"/>
    <col min="3863" max="3863" width="6.375" style="4" customWidth="1"/>
    <col min="3864" max="4096" width="9" style="4"/>
    <col min="4097" max="4098" width="4.125" style="4" customWidth="1"/>
    <col min="4099" max="4099" width="21.125" style="4" customWidth="1"/>
    <col min="4100" max="4100" width="6.625" style="4" customWidth="1"/>
    <col min="4101" max="4101" width="6.375" style="4" customWidth="1"/>
    <col min="4102" max="4102" width="6.625" style="4" customWidth="1"/>
    <col min="4103" max="4103" width="6.375" style="4" customWidth="1"/>
    <col min="4104" max="4104" width="6.625" style="4" customWidth="1"/>
    <col min="4105" max="4105" width="6.375" style="4" customWidth="1"/>
    <col min="4106" max="4106" width="6.625" style="4" customWidth="1"/>
    <col min="4107" max="4107" width="6.375" style="4" customWidth="1"/>
    <col min="4108" max="4108" width="6.625" style="4" customWidth="1"/>
    <col min="4109" max="4109" width="6.375" style="4" customWidth="1"/>
    <col min="4110" max="4110" width="6.625" style="4" customWidth="1"/>
    <col min="4111" max="4111" width="6.375" style="4" customWidth="1"/>
    <col min="4112" max="4112" width="6.625" style="4" customWidth="1"/>
    <col min="4113" max="4115" width="6.375" style="4" customWidth="1"/>
    <col min="4116" max="4116" width="6.625" style="4" customWidth="1"/>
    <col min="4117" max="4117" width="6.375" style="4" customWidth="1"/>
    <col min="4118" max="4118" width="7.375" style="4" customWidth="1"/>
    <col min="4119" max="4119" width="6.375" style="4" customWidth="1"/>
    <col min="4120" max="4352" width="9" style="4"/>
    <col min="4353" max="4354" width="4.125" style="4" customWidth="1"/>
    <col min="4355" max="4355" width="21.125" style="4" customWidth="1"/>
    <col min="4356" max="4356" width="6.625" style="4" customWidth="1"/>
    <col min="4357" max="4357" width="6.375" style="4" customWidth="1"/>
    <col min="4358" max="4358" width="6.625" style="4" customWidth="1"/>
    <col min="4359" max="4359" width="6.375" style="4" customWidth="1"/>
    <col min="4360" max="4360" width="6.625" style="4" customWidth="1"/>
    <col min="4361" max="4361" width="6.375" style="4" customWidth="1"/>
    <col min="4362" max="4362" width="6.625" style="4" customWidth="1"/>
    <col min="4363" max="4363" width="6.375" style="4" customWidth="1"/>
    <col min="4364" max="4364" width="6.625" style="4" customWidth="1"/>
    <col min="4365" max="4365" width="6.375" style="4" customWidth="1"/>
    <col min="4366" max="4366" width="6.625" style="4" customWidth="1"/>
    <col min="4367" max="4367" width="6.375" style="4" customWidth="1"/>
    <col min="4368" max="4368" width="6.625" style="4" customWidth="1"/>
    <col min="4369" max="4371" width="6.375" style="4" customWidth="1"/>
    <col min="4372" max="4372" width="6.625" style="4" customWidth="1"/>
    <col min="4373" max="4373" width="6.375" style="4" customWidth="1"/>
    <col min="4374" max="4374" width="7.375" style="4" customWidth="1"/>
    <col min="4375" max="4375" width="6.375" style="4" customWidth="1"/>
    <col min="4376" max="4608" width="9" style="4"/>
    <col min="4609" max="4610" width="4.125" style="4" customWidth="1"/>
    <col min="4611" max="4611" width="21.125" style="4" customWidth="1"/>
    <col min="4612" max="4612" width="6.625" style="4" customWidth="1"/>
    <col min="4613" max="4613" width="6.375" style="4" customWidth="1"/>
    <col min="4614" max="4614" width="6.625" style="4" customWidth="1"/>
    <col min="4615" max="4615" width="6.375" style="4" customWidth="1"/>
    <col min="4616" max="4616" width="6.625" style="4" customWidth="1"/>
    <col min="4617" max="4617" width="6.375" style="4" customWidth="1"/>
    <col min="4618" max="4618" width="6.625" style="4" customWidth="1"/>
    <col min="4619" max="4619" width="6.375" style="4" customWidth="1"/>
    <col min="4620" max="4620" width="6.625" style="4" customWidth="1"/>
    <col min="4621" max="4621" width="6.375" style="4" customWidth="1"/>
    <col min="4622" max="4622" width="6.625" style="4" customWidth="1"/>
    <col min="4623" max="4623" width="6.375" style="4" customWidth="1"/>
    <col min="4624" max="4624" width="6.625" style="4" customWidth="1"/>
    <col min="4625" max="4627" width="6.375" style="4" customWidth="1"/>
    <col min="4628" max="4628" width="6.625" style="4" customWidth="1"/>
    <col min="4629" max="4629" width="6.375" style="4" customWidth="1"/>
    <col min="4630" max="4630" width="7.375" style="4" customWidth="1"/>
    <col min="4631" max="4631" width="6.375" style="4" customWidth="1"/>
    <col min="4632" max="4864" width="9" style="4"/>
    <col min="4865" max="4866" width="4.125" style="4" customWidth="1"/>
    <col min="4867" max="4867" width="21.125" style="4" customWidth="1"/>
    <col min="4868" max="4868" width="6.625" style="4" customWidth="1"/>
    <col min="4869" max="4869" width="6.375" style="4" customWidth="1"/>
    <col min="4870" max="4870" width="6.625" style="4" customWidth="1"/>
    <col min="4871" max="4871" width="6.375" style="4" customWidth="1"/>
    <col min="4872" max="4872" width="6.625" style="4" customWidth="1"/>
    <col min="4873" max="4873" width="6.375" style="4" customWidth="1"/>
    <col min="4874" max="4874" width="6.625" style="4" customWidth="1"/>
    <col min="4875" max="4875" width="6.375" style="4" customWidth="1"/>
    <col min="4876" max="4876" width="6.625" style="4" customWidth="1"/>
    <col min="4877" max="4877" width="6.375" style="4" customWidth="1"/>
    <col min="4878" max="4878" width="6.625" style="4" customWidth="1"/>
    <col min="4879" max="4879" width="6.375" style="4" customWidth="1"/>
    <col min="4880" max="4880" width="6.625" style="4" customWidth="1"/>
    <col min="4881" max="4883" width="6.375" style="4" customWidth="1"/>
    <col min="4884" max="4884" width="6.625" style="4" customWidth="1"/>
    <col min="4885" max="4885" width="6.375" style="4" customWidth="1"/>
    <col min="4886" max="4886" width="7.375" style="4" customWidth="1"/>
    <col min="4887" max="4887" width="6.375" style="4" customWidth="1"/>
    <col min="4888" max="5120" width="9" style="4"/>
    <col min="5121" max="5122" width="4.125" style="4" customWidth="1"/>
    <col min="5123" max="5123" width="21.125" style="4" customWidth="1"/>
    <col min="5124" max="5124" width="6.625" style="4" customWidth="1"/>
    <col min="5125" max="5125" width="6.375" style="4" customWidth="1"/>
    <col min="5126" max="5126" width="6.625" style="4" customWidth="1"/>
    <col min="5127" max="5127" width="6.375" style="4" customWidth="1"/>
    <col min="5128" max="5128" width="6.625" style="4" customWidth="1"/>
    <col min="5129" max="5129" width="6.375" style="4" customWidth="1"/>
    <col min="5130" max="5130" width="6.625" style="4" customWidth="1"/>
    <col min="5131" max="5131" width="6.375" style="4" customWidth="1"/>
    <col min="5132" max="5132" width="6.625" style="4" customWidth="1"/>
    <col min="5133" max="5133" width="6.375" style="4" customWidth="1"/>
    <col min="5134" max="5134" width="6.625" style="4" customWidth="1"/>
    <col min="5135" max="5135" width="6.375" style="4" customWidth="1"/>
    <col min="5136" max="5136" width="6.625" style="4" customWidth="1"/>
    <col min="5137" max="5139" width="6.375" style="4" customWidth="1"/>
    <col min="5140" max="5140" width="6.625" style="4" customWidth="1"/>
    <col min="5141" max="5141" width="6.375" style="4" customWidth="1"/>
    <col min="5142" max="5142" width="7.375" style="4" customWidth="1"/>
    <col min="5143" max="5143" width="6.375" style="4" customWidth="1"/>
    <col min="5144" max="5376" width="9" style="4"/>
    <col min="5377" max="5378" width="4.125" style="4" customWidth="1"/>
    <col min="5379" max="5379" width="21.125" style="4" customWidth="1"/>
    <col min="5380" max="5380" width="6.625" style="4" customWidth="1"/>
    <col min="5381" max="5381" width="6.375" style="4" customWidth="1"/>
    <col min="5382" max="5382" width="6.625" style="4" customWidth="1"/>
    <col min="5383" max="5383" width="6.375" style="4" customWidth="1"/>
    <col min="5384" max="5384" width="6.625" style="4" customWidth="1"/>
    <col min="5385" max="5385" width="6.375" style="4" customWidth="1"/>
    <col min="5386" max="5386" width="6.625" style="4" customWidth="1"/>
    <col min="5387" max="5387" width="6.375" style="4" customWidth="1"/>
    <col min="5388" max="5388" width="6.625" style="4" customWidth="1"/>
    <col min="5389" max="5389" width="6.375" style="4" customWidth="1"/>
    <col min="5390" max="5390" width="6.625" style="4" customWidth="1"/>
    <col min="5391" max="5391" width="6.375" style="4" customWidth="1"/>
    <col min="5392" max="5392" width="6.625" style="4" customWidth="1"/>
    <col min="5393" max="5395" width="6.375" style="4" customWidth="1"/>
    <col min="5396" max="5396" width="6.625" style="4" customWidth="1"/>
    <col min="5397" max="5397" width="6.375" style="4" customWidth="1"/>
    <col min="5398" max="5398" width="7.375" style="4" customWidth="1"/>
    <col min="5399" max="5399" width="6.375" style="4" customWidth="1"/>
    <col min="5400" max="5632" width="9" style="4"/>
    <col min="5633" max="5634" width="4.125" style="4" customWidth="1"/>
    <col min="5635" max="5635" width="21.125" style="4" customWidth="1"/>
    <col min="5636" max="5636" width="6.625" style="4" customWidth="1"/>
    <col min="5637" max="5637" width="6.375" style="4" customWidth="1"/>
    <col min="5638" max="5638" width="6.625" style="4" customWidth="1"/>
    <col min="5639" max="5639" width="6.375" style="4" customWidth="1"/>
    <col min="5640" max="5640" width="6.625" style="4" customWidth="1"/>
    <col min="5641" max="5641" width="6.375" style="4" customWidth="1"/>
    <col min="5642" max="5642" width="6.625" style="4" customWidth="1"/>
    <col min="5643" max="5643" width="6.375" style="4" customWidth="1"/>
    <col min="5644" max="5644" width="6.625" style="4" customWidth="1"/>
    <col min="5645" max="5645" width="6.375" style="4" customWidth="1"/>
    <col min="5646" max="5646" width="6.625" style="4" customWidth="1"/>
    <col min="5647" max="5647" width="6.375" style="4" customWidth="1"/>
    <col min="5648" max="5648" width="6.625" style="4" customWidth="1"/>
    <col min="5649" max="5651" width="6.375" style="4" customWidth="1"/>
    <col min="5652" max="5652" width="6.625" style="4" customWidth="1"/>
    <col min="5653" max="5653" width="6.375" style="4" customWidth="1"/>
    <col min="5654" max="5654" width="7.375" style="4" customWidth="1"/>
    <col min="5655" max="5655" width="6.375" style="4" customWidth="1"/>
    <col min="5656" max="5888" width="9" style="4"/>
    <col min="5889" max="5890" width="4.125" style="4" customWidth="1"/>
    <col min="5891" max="5891" width="21.125" style="4" customWidth="1"/>
    <col min="5892" max="5892" width="6.625" style="4" customWidth="1"/>
    <col min="5893" max="5893" width="6.375" style="4" customWidth="1"/>
    <col min="5894" max="5894" width="6.625" style="4" customWidth="1"/>
    <col min="5895" max="5895" width="6.375" style="4" customWidth="1"/>
    <col min="5896" max="5896" width="6.625" style="4" customWidth="1"/>
    <col min="5897" max="5897" width="6.375" style="4" customWidth="1"/>
    <col min="5898" max="5898" width="6.625" style="4" customWidth="1"/>
    <col min="5899" max="5899" width="6.375" style="4" customWidth="1"/>
    <col min="5900" max="5900" width="6.625" style="4" customWidth="1"/>
    <col min="5901" max="5901" width="6.375" style="4" customWidth="1"/>
    <col min="5902" max="5902" width="6.625" style="4" customWidth="1"/>
    <col min="5903" max="5903" width="6.375" style="4" customWidth="1"/>
    <col min="5904" max="5904" width="6.625" style="4" customWidth="1"/>
    <col min="5905" max="5907" width="6.375" style="4" customWidth="1"/>
    <col min="5908" max="5908" width="6.625" style="4" customWidth="1"/>
    <col min="5909" max="5909" width="6.375" style="4" customWidth="1"/>
    <col min="5910" max="5910" width="7.375" style="4" customWidth="1"/>
    <col min="5911" max="5911" width="6.375" style="4" customWidth="1"/>
    <col min="5912" max="6144" width="9" style="4"/>
    <col min="6145" max="6146" width="4.125" style="4" customWidth="1"/>
    <col min="6147" max="6147" width="21.125" style="4" customWidth="1"/>
    <col min="6148" max="6148" width="6.625" style="4" customWidth="1"/>
    <col min="6149" max="6149" width="6.375" style="4" customWidth="1"/>
    <col min="6150" max="6150" width="6.625" style="4" customWidth="1"/>
    <col min="6151" max="6151" width="6.375" style="4" customWidth="1"/>
    <col min="6152" max="6152" width="6.625" style="4" customWidth="1"/>
    <col min="6153" max="6153" width="6.375" style="4" customWidth="1"/>
    <col min="6154" max="6154" width="6.625" style="4" customWidth="1"/>
    <col min="6155" max="6155" width="6.375" style="4" customWidth="1"/>
    <col min="6156" max="6156" width="6.625" style="4" customWidth="1"/>
    <col min="6157" max="6157" width="6.375" style="4" customWidth="1"/>
    <col min="6158" max="6158" width="6.625" style="4" customWidth="1"/>
    <col min="6159" max="6159" width="6.375" style="4" customWidth="1"/>
    <col min="6160" max="6160" width="6.625" style="4" customWidth="1"/>
    <col min="6161" max="6163" width="6.375" style="4" customWidth="1"/>
    <col min="6164" max="6164" width="6.625" style="4" customWidth="1"/>
    <col min="6165" max="6165" width="6.375" style="4" customWidth="1"/>
    <col min="6166" max="6166" width="7.375" style="4" customWidth="1"/>
    <col min="6167" max="6167" width="6.375" style="4" customWidth="1"/>
    <col min="6168" max="6400" width="9" style="4"/>
    <col min="6401" max="6402" width="4.125" style="4" customWidth="1"/>
    <col min="6403" max="6403" width="21.125" style="4" customWidth="1"/>
    <col min="6404" max="6404" width="6.625" style="4" customWidth="1"/>
    <col min="6405" max="6405" width="6.375" style="4" customWidth="1"/>
    <col min="6406" max="6406" width="6.625" style="4" customWidth="1"/>
    <col min="6407" max="6407" width="6.375" style="4" customWidth="1"/>
    <col min="6408" max="6408" width="6.625" style="4" customWidth="1"/>
    <col min="6409" max="6409" width="6.375" style="4" customWidth="1"/>
    <col min="6410" max="6410" width="6.625" style="4" customWidth="1"/>
    <col min="6411" max="6411" width="6.375" style="4" customWidth="1"/>
    <col min="6412" max="6412" width="6.625" style="4" customWidth="1"/>
    <col min="6413" max="6413" width="6.375" style="4" customWidth="1"/>
    <col min="6414" max="6414" width="6.625" style="4" customWidth="1"/>
    <col min="6415" max="6415" width="6.375" style="4" customWidth="1"/>
    <col min="6416" max="6416" width="6.625" style="4" customWidth="1"/>
    <col min="6417" max="6419" width="6.375" style="4" customWidth="1"/>
    <col min="6420" max="6420" width="6.625" style="4" customWidth="1"/>
    <col min="6421" max="6421" width="6.375" style="4" customWidth="1"/>
    <col min="6422" max="6422" width="7.375" style="4" customWidth="1"/>
    <col min="6423" max="6423" width="6.375" style="4" customWidth="1"/>
    <col min="6424" max="6656" width="9" style="4"/>
    <col min="6657" max="6658" width="4.125" style="4" customWidth="1"/>
    <col min="6659" max="6659" width="21.125" style="4" customWidth="1"/>
    <col min="6660" max="6660" width="6.625" style="4" customWidth="1"/>
    <col min="6661" max="6661" width="6.375" style="4" customWidth="1"/>
    <col min="6662" max="6662" width="6.625" style="4" customWidth="1"/>
    <col min="6663" max="6663" width="6.375" style="4" customWidth="1"/>
    <col min="6664" max="6664" width="6.625" style="4" customWidth="1"/>
    <col min="6665" max="6665" width="6.375" style="4" customWidth="1"/>
    <col min="6666" max="6666" width="6.625" style="4" customWidth="1"/>
    <col min="6667" max="6667" width="6.375" style="4" customWidth="1"/>
    <col min="6668" max="6668" width="6.625" style="4" customWidth="1"/>
    <col min="6669" max="6669" width="6.375" style="4" customWidth="1"/>
    <col min="6670" max="6670" width="6.625" style="4" customWidth="1"/>
    <col min="6671" max="6671" width="6.375" style="4" customWidth="1"/>
    <col min="6672" max="6672" width="6.625" style="4" customWidth="1"/>
    <col min="6673" max="6675" width="6.375" style="4" customWidth="1"/>
    <col min="6676" max="6676" width="6.625" style="4" customWidth="1"/>
    <col min="6677" max="6677" width="6.375" style="4" customWidth="1"/>
    <col min="6678" max="6678" width="7.375" style="4" customWidth="1"/>
    <col min="6679" max="6679" width="6.375" style="4" customWidth="1"/>
    <col min="6680" max="6912" width="9" style="4"/>
    <col min="6913" max="6914" width="4.125" style="4" customWidth="1"/>
    <col min="6915" max="6915" width="21.125" style="4" customWidth="1"/>
    <col min="6916" max="6916" width="6.625" style="4" customWidth="1"/>
    <col min="6917" max="6917" width="6.375" style="4" customWidth="1"/>
    <col min="6918" max="6918" width="6.625" style="4" customWidth="1"/>
    <col min="6919" max="6919" width="6.375" style="4" customWidth="1"/>
    <col min="6920" max="6920" width="6.625" style="4" customWidth="1"/>
    <col min="6921" max="6921" width="6.375" style="4" customWidth="1"/>
    <col min="6922" max="6922" width="6.625" style="4" customWidth="1"/>
    <col min="6923" max="6923" width="6.375" style="4" customWidth="1"/>
    <col min="6924" max="6924" width="6.625" style="4" customWidth="1"/>
    <col min="6925" max="6925" width="6.375" style="4" customWidth="1"/>
    <col min="6926" max="6926" width="6.625" style="4" customWidth="1"/>
    <col min="6927" max="6927" width="6.375" style="4" customWidth="1"/>
    <col min="6928" max="6928" width="6.625" style="4" customWidth="1"/>
    <col min="6929" max="6931" width="6.375" style="4" customWidth="1"/>
    <col min="6932" max="6932" width="6.625" style="4" customWidth="1"/>
    <col min="6933" max="6933" width="6.375" style="4" customWidth="1"/>
    <col min="6934" max="6934" width="7.375" style="4" customWidth="1"/>
    <col min="6935" max="6935" width="6.375" style="4" customWidth="1"/>
    <col min="6936" max="7168" width="9" style="4"/>
    <col min="7169" max="7170" width="4.125" style="4" customWidth="1"/>
    <col min="7171" max="7171" width="21.125" style="4" customWidth="1"/>
    <col min="7172" max="7172" width="6.625" style="4" customWidth="1"/>
    <col min="7173" max="7173" width="6.375" style="4" customWidth="1"/>
    <col min="7174" max="7174" width="6.625" style="4" customWidth="1"/>
    <col min="7175" max="7175" width="6.375" style="4" customWidth="1"/>
    <col min="7176" max="7176" width="6.625" style="4" customWidth="1"/>
    <col min="7177" max="7177" width="6.375" style="4" customWidth="1"/>
    <col min="7178" max="7178" width="6.625" style="4" customWidth="1"/>
    <col min="7179" max="7179" width="6.375" style="4" customWidth="1"/>
    <col min="7180" max="7180" width="6.625" style="4" customWidth="1"/>
    <col min="7181" max="7181" width="6.375" style="4" customWidth="1"/>
    <col min="7182" max="7182" width="6.625" style="4" customWidth="1"/>
    <col min="7183" max="7183" width="6.375" style="4" customWidth="1"/>
    <col min="7184" max="7184" width="6.625" style="4" customWidth="1"/>
    <col min="7185" max="7187" width="6.375" style="4" customWidth="1"/>
    <col min="7188" max="7188" width="6.625" style="4" customWidth="1"/>
    <col min="7189" max="7189" width="6.375" style="4" customWidth="1"/>
    <col min="7190" max="7190" width="7.375" style="4" customWidth="1"/>
    <col min="7191" max="7191" width="6.375" style="4" customWidth="1"/>
    <col min="7192" max="7424" width="9" style="4"/>
    <col min="7425" max="7426" width="4.125" style="4" customWidth="1"/>
    <col min="7427" max="7427" width="21.125" style="4" customWidth="1"/>
    <col min="7428" max="7428" width="6.625" style="4" customWidth="1"/>
    <col min="7429" max="7429" width="6.375" style="4" customWidth="1"/>
    <col min="7430" max="7430" width="6.625" style="4" customWidth="1"/>
    <col min="7431" max="7431" width="6.375" style="4" customWidth="1"/>
    <col min="7432" max="7432" width="6.625" style="4" customWidth="1"/>
    <col min="7433" max="7433" width="6.375" style="4" customWidth="1"/>
    <col min="7434" max="7434" width="6.625" style="4" customWidth="1"/>
    <col min="7435" max="7435" width="6.375" style="4" customWidth="1"/>
    <col min="7436" max="7436" width="6.625" style="4" customWidth="1"/>
    <col min="7437" max="7437" width="6.375" style="4" customWidth="1"/>
    <col min="7438" max="7438" width="6.625" style="4" customWidth="1"/>
    <col min="7439" max="7439" width="6.375" style="4" customWidth="1"/>
    <col min="7440" max="7440" width="6.625" style="4" customWidth="1"/>
    <col min="7441" max="7443" width="6.375" style="4" customWidth="1"/>
    <col min="7444" max="7444" width="6.625" style="4" customWidth="1"/>
    <col min="7445" max="7445" width="6.375" style="4" customWidth="1"/>
    <col min="7446" max="7446" width="7.375" style="4" customWidth="1"/>
    <col min="7447" max="7447" width="6.375" style="4" customWidth="1"/>
    <col min="7448" max="7680" width="9" style="4"/>
    <col min="7681" max="7682" width="4.125" style="4" customWidth="1"/>
    <col min="7683" max="7683" width="21.125" style="4" customWidth="1"/>
    <col min="7684" max="7684" width="6.625" style="4" customWidth="1"/>
    <col min="7685" max="7685" width="6.375" style="4" customWidth="1"/>
    <col min="7686" max="7686" width="6.625" style="4" customWidth="1"/>
    <col min="7687" max="7687" width="6.375" style="4" customWidth="1"/>
    <col min="7688" max="7688" width="6.625" style="4" customWidth="1"/>
    <col min="7689" max="7689" width="6.375" style="4" customWidth="1"/>
    <col min="7690" max="7690" width="6.625" style="4" customWidth="1"/>
    <col min="7691" max="7691" width="6.375" style="4" customWidth="1"/>
    <col min="7692" max="7692" width="6.625" style="4" customWidth="1"/>
    <col min="7693" max="7693" width="6.375" style="4" customWidth="1"/>
    <col min="7694" max="7694" width="6.625" style="4" customWidth="1"/>
    <col min="7695" max="7695" width="6.375" style="4" customWidth="1"/>
    <col min="7696" max="7696" width="6.625" style="4" customWidth="1"/>
    <col min="7697" max="7699" width="6.375" style="4" customWidth="1"/>
    <col min="7700" max="7700" width="6.625" style="4" customWidth="1"/>
    <col min="7701" max="7701" width="6.375" style="4" customWidth="1"/>
    <col min="7702" max="7702" width="7.375" style="4" customWidth="1"/>
    <col min="7703" max="7703" width="6.375" style="4" customWidth="1"/>
    <col min="7704" max="7936" width="9" style="4"/>
    <col min="7937" max="7938" width="4.125" style="4" customWidth="1"/>
    <col min="7939" max="7939" width="21.125" style="4" customWidth="1"/>
    <col min="7940" max="7940" width="6.625" style="4" customWidth="1"/>
    <col min="7941" max="7941" width="6.375" style="4" customWidth="1"/>
    <col min="7942" max="7942" width="6.625" style="4" customWidth="1"/>
    <col min="7943" max="7943" width="6.375" style="4" customWidth="1"/>
    <col min="7944" max="7944" width="6.625" style="4" customWidth="1"/>
    <col min="7945" max="7945" width="6.375" style="4" customWidth="1"/>
    <col min="7946" max="7946" width="6.625" style="4" customWidth="1"/>
    <col min="7947" max="7947" width="6.375" style="4" customWidth="1"/>
    <col min="7948" max="7948" width="6.625" style="4" customWidth="1"/>
    <col min="7949" max="7949" width="6.375" style="4" customWidth="1"/>
    <col min="7950" max="7950" width="6.625" style="4" customWidth="1"/>
    <col min="7951" max="7951" width="6.375" style="4" customWidth="1"/>
    <col min="7952" max="7952" width="6.625" style="4" customWidth="1"/>
    <col min="7953" max="7955" width="6.375" style="4" customWidth="1"/>
    <col min="7956" max="7956" width="6.625" style="4" customWidth="1"/>
    <col min="7957" max="7957" width="6.375" style="4" customWidth="1"/>
    <col min="7958" max="7958" width="7.375" style="4" customWidth="1"/>
    <col min="7959" max="7959" width="6.375" style="4" customWidth="1"/>
    <col min="7960" max="8192" width="9" style="4"/>
    <col min="8193" max="8194" width="4.125" style="4" customWidth="1"/>
    <col min="8195" max="8195" width="21.125" style="4" customWidth="1"/>
    <col min="8196" max="8196" width="6.625" style="4" customWidth="1"/>
    <col min="8197" max="8197" width="6.375" style="4" customWidth="1"/>
    <col min="8198" max="8198" width="6.625" style="4" customWidth="1"/>
    <col min="8199" max="8199" width="6.375" style="4" customWidth="1"/>
    <col min="8200" max="8200" width="6.625" style="4" customWidth="1"/>
    <col min="8201" max="8201" width="6.375" style="4" customWidth="1"/>
    <col min="8202" max="8202" width="6.625" style="4" customWidth="1"/>
    <col min="8203" max="8203" width="6.375" style="4" customWidth="1"/>
    <col min="8204" max="8204" width="6.625" style="4" customWidth="1"/>
    <col min="8205" max="8205" width="6.375" style="4" customWidth="1"/>
    <col min="8206" max="8206" width="6.625" style="4" customWidth="1"/>
    <col min="8207" max="8207" width="6.375" style="4" customWidth="1"/>
    <col min="8208" max="8208" width="6.625" style="4" customWidth="1"/>
    <col min="8209" max="8211" width="6.375" style="4" customWidth="1"/>
    <col min="8212" max="8212" width="6.625" style="4" customWidth="1"/>
    <col min="8213" max="8213" width="6.375" style="4" customWidth="1"/>
    <col min="8214" max="8214" width="7.375" style="4" customWidth="1"/>
    <col min="8215" max="8215" width="6.375" style="4" customWidth="1"/>
    <col min="8216" max="8448" width="9" style="4"/>
    <col min="8449" max="8450" width="4.125" style="4" customWidth="1"/>
    <col min="8451" max="8451" width="21.125" style="4" customWidth="1"/>
    <col min="8452" max="8452" width="6.625" style="4" customWidth="1"/>
    <col min="8453" max="8453" width="6.375" style="4" customWidth="1"/>
    <col min="8454" max="8454" width="6.625" style="4" customWidth="1"/>
    <col min="8455" max="8455" width="6.375" style="4" customWidth="1"/>
    <col min="8456" max="8456" width="6.625" style="4" customWidth="1"/>
    <col min="8457" max="8457" width="6.375" style="4" customWidth="1"/>
    <col min="8458" max="8458" width="6.625" style="4" customWidth="1"/>
    <col min="8459" max="8459" width="6.375" style="4" customWidth="1"/>
    <col min="8460" max="8460" width="6.625" style="4" customWidth="1"/>
    <col min="8461" max="8461" width="6.375" style="4" customWidth="1"/>
    <col min="8462" max="8462" width="6.625" style="4" customWidth="1"/>
    <col min="8463" max="8463" width="6.375" style="4" customWidth="1"/>
    <col min="8464" max="8464" width="6.625" style="4" customWidth="1"/>
    <col min="8465" max="8467" width="6.375" style="4" customWidth="1"/>
    <col min="8468" max="8468" width="6.625" style="4" customWidth="1"/>
    <col min="8469" max="8469" width="6.375" style="4" customWidth="1"/>
    <col min="8470" max="8470" width="7.375" style="4" customWidth="1"/>
    <col min="8471" max="8471" width="6.375" style="4" customWidth="1"/>
    <col min="8472" max="8704" width="9" style="4"/>
    <col min="8705" max="8706" width="4.125" style="4" customWidth="1"/>
    <col min="8707" max="8707" width="21.125" style="4" customWidth="1"/>
    <col min="8708" max="8708" width="6.625" style="4" customWidth="1"/>
    <col min="8709" max="8709" width="6.375" style="4" customWidth="1"/>
    <col min="8710" max="8710" width="6.625" style="4" customWidth="1"/>
    <col min="8711" max="8711" width="6.375" style="4" customWidth="1"/>
    <col min="8712" max="8712" width="6.625" style="4" customWidth="1"/>
    <col min="8713" max="8713" width="6.375" style="4" customWidth="1"/>
    <col min="8714" max="8714" width="6.625" style="4" customWidth="1"/>
    <col min="8715" max="8715" width="6.375" style="4" customWidth="1"/>
    <col min="8716" max="8716" width="6.625" style="4" customWidth="1"/>
    <col min="8717" max="8717" width="6.375" style="4" customWidth="1"/>
    <col min="8718" max="8718" width="6.625" style="4" customWidth="1"/>
    <col min="8719" max="8719" width="6.375" style="4" customWidth="1"/>
    <col min="8720" max="8720" width="6.625" style="4" customWidth="1"/>
    <col min="8721" max="8723" width="6.375" style="4" customWidth="1"/>
    <col min="8724" max="8724" width="6.625" style="4" customWidth="1"/>
    <col min="8725" max="8725" width="6.375" style="4" customWidth="1"/>
    <col min="8726" max="8726" width="7.375" style="4" customWidth="1"/>
    <col min="8727" max="8727" width="6.375" style="4" customWidth="1"/>
    <col min="8728" max="8960" width="9" style="4"/>
    <col min="8961" max="8962" width="4.125" style="4" customWidth="1"/>
    <col min="8963" max="8963" width="21.125" style="4" customWidth="1"/>
    <col min="8964" max="8964" width="6.625" style="4" customWidth="1"/>
    <col min="8965" max="8965" width="6.375" style="4" customWidth="1"/>
    <col min="8966" max="8966" width="6.625" style="4" customWidth="1"/>
    <col min="8967" max="8967" width="6.375" style="4" customWidth="1"/>
    <col min="8968" max="8968" width="6.625" style="4" customWidth="1"/>
    <col min="8969" max="8969" width="6.375" style="4" customWidth="1"/>
    <col min="8970" max="8970" width="6.625" style="4" customWidth="1"/>
    <col min="8971" max="8971" width="6.375" style="4" customWidth="1"/>
    <col min="8972" max="8972" width="6.625" style="4" customWidth="1"/>
    <col min="8973" max="8973" width="6.375" style="4" customWidth="1"/>
    <col min="8974" max="8974" width="6.625" style="4" customWidth="1"/>
    <col min="8975" max="8975" width="6.375" style="4" customWidth="1"/>
    <col min="8976" max="8976" width="6.625" style="4" customWidth="1"/>
    <col min="8977" max="8979" width="6.375" style="4" customWidth="1"/>
    <col min="8980" max="8980" width="6.625" style="4" customWidth="1"/>
    <col min="8981" max="8981" width="6.375" style="4" customWidth="1"/>
    <col min="8982" max="8982" width="7.375" style="4" customWidth="1"/>
    <col min="8983" max="8983" width="6.375" style="4" customWidth="1"/>
    <col min="8984" max="9216" width="9" style="4"/>
    <col min="9217" max="9218" width="4.125" style="4" customWidth="1"/>
    <col min="9219" max="9219" width="21.125" style="4" customWidth="1"/>
    <col min="9220" max="9220" width="6.625" style="4" customWidth="1"/>
    <col min="9221" max="9221" width="6.375" style="4" customWidth="1"/>
    <col min="9222" max="9222" width="6.625" style="4" customWidth="1"/>
    <col min="9223" max="9223" width="6.375" style="4" customWidth="1"/>
    <col min="9224" max="9224" width="6.625" style="4" customWidth="1"/>
    <col min="9225" max="9225" width="6.375" style="4" customWidth="1"/>
    <col min="9226" max="9226" width="6.625" style="4" customWidth="1"/>
    <col min="9227" max="9227" width="6.375" style="4" customWidth="1"/>
    <col min="9228" max="9228" width="6.625" style="4" customWidth="1"/>
    <col min="9229" max="9229" width="6.375" style="4" customWidth="1"/>
    <col min="9230" max="9230" width="6.625" style="4" customWidth="1"/>
    <col min="9231" max="9231" width="6.375" style="4" customWidth="1"/>
    <col min="9232" max="9232" width="6.625" style="4" customWidth="1"/>
    <col min="9233" max="9235" width="6.375" style="4" customWidth="1"/>
    <col min="9236" max="9236" width="6.625" style="4" customWidth="1"/>
    <col min="9237" max="9237" width="6.375" style="4" customWidth="1"/>
    <col min="9238" max="9238" width="7.375" style="4" customWidth="1"/>
    <col min="9239" max="9239" width="6.375" style="4" customWidth="1"/>
    <col min="9240" max="9472" width="9" style="4"/>
    <col min="9473" max="9474" width="4.125" style="4" customWidth="1"/>
    <col min="9475" max="9475" width="21.125" style="4" customWidth="1"/>
    <col min="9476" max="9476" width="6.625" style="4" customWidth="1"/>
    <col min="9477" max="9477" width="6.375" style="4" customWidth="1"/>
    <col min="9478" max="9478" width="6.625" style="4" customWidth="1"/>
    <col min="9479" max="9479" width="6.375" style="4" customWidth="1"/>
    <col min="9480" max="9480" width="6.625" style="4" customWidth="1"/>
    <col min="9481" max="9481" width="6.375" style="4" customWidth="1"/>
    <col min="9482" max="9482" width="6.625" style="4" customWidth="1"/>
    <col min="9483" max="9483" width="6.375" style="4" customWidth="1"/>
    <col min="9484" max="9484" width="6.625" style="4" customWidth="1"/>
    <col min="9485" max="9485" width="6.375" style="4" customWidth="1"/>
    <col min="9486" max="9486" width="6.625" style="4" customWidth="1"/>
    <col min="9487" max="9487" width="6.375" style="4" customWidth="1"/>
    <col min="9488" max="9488" width="6.625" style="4" customWidth="1"/>
    <col min="9489" max="9491" width="6.375" style="4" customWidth="1"/>
    <col min="9492" max="9492" width="6.625" style="4" customWidth="1"/>
    <col min="9493" max="9493" width="6.375" style="4" customWidth="1"/>
    <col min="9494" max="9494" width="7.375" style="4" customWidth="1"/>
    <col min="9495" max="9495" width="6.375" style="4" customWidth="1"/>
    <col min="9496" max="9728" width="9" style="4"/>
    <col min="9729" max="9730" width="4.125" style="4" customWidth="1"/>
    <col min="9731" max="9731" width="21.125" style="4" customWidth="1"/>
    <col min="9732" max="9732" width="6.625" style="4" customWidth="1"/>
    <col min="9733" max="9733" width="6.375" style="4" customWidth="1"/>
    <col min="9734" max="9734" width="6.625" style="4" customWidth="1"/>
    <col min="9735" max="9735" width="6.375" style="4" customWidth="1"/>
    <col min="9736" max="9736" width="6.625" style="4" customWidth="1"/>
    <col min="9737" max="9737" width="6.375" style="4" customWidth="1"/>
    <col min="9738" max="9738" width="6.625" style="4" customWidth="1"/>
    <col min="9739" max="9739" width="6.375" style="4" customWidth="1"/>
    <col min="9740" max="9740" width="6.625" style="4" customWidth="1"/>
    <col min="9741" max="9741" width="6.375" style="4" customWidth="1"/>
    <col min="9742" max="9742" width="6.625" style="4" customWidth="1"/>
    <col min="9743" max="9743" width="6.375" style="4" customWidth="1"/>
    <col min="9744" max="9744" width="6.625" style="4" customWidth="1"/>
    <col min="9745" max="9747" width="6.375" style="4" customWidth="1"/>
    <col min="9748" max="9748" width="6.625" style="4" customWidth="1"/>
    <col min="9749" max="9749" width="6.375" style="4" customWidth="1"/>
    <col min="9750" max="9750" width="7.375" style="4" customWidth="1"/>
    <col min="9751" max="9751" width="6.375" style="4" customWidth="1"/>
    <col min="9752" max="9984" width="9" style="4"/>
    <col min="9985" max="9986" width="4.125" style="4" customWidth="1"/>
    <col min="9987" max="9987" width="21.125" style="4" customWidth="1"/>
    <col min="9988" max="9988" width="6.625" style="4" customWidth="1"/>
    <col min="9989" max="9989" width="6.375" style="4" customWidth="1"/>
    <col min="9990" max="9990" width="6.625" style="4" customWidth="1"/>
    <col min="9991" max="9991" width="6.375" style="4" customWidth="1"/>
    <col min="9992" max="9992" width="6.625" style="4" customWidth="1"/>
    <col min="9993" max="9993" width="6.375" style="4" customWidth="1"/>
    <col min="9994" max="9994" width="6.625" style="4" customWidth="1"/>
    <col min="9995" max="9995" width="6.375" style="4" customWidth="1"/>
    <col min="9996" max="9996" width="6.625" style="4" customWidth="1"/>
    <col min="9997" max="9997" width="6.375" style="4" customWidth="1"/>
    <col min="9998" max="9998" width="6.625" style="4" customWidth="1"/>
    <col min="9999" max="9999" width="6.375" style="4" customWidth="1"/>
    <col min="10000" max="10000" width="6.625" style="4" customWidth="1"/>
    <col min="10001" max="10003" width="6.375" style="4" customWidth="1"/>
    <col min="10004" max="10004" width="6.625" style="4" customWidth="1"/>
    <col min="10005" max="10005" width="6.375" style="4" customWidth="1"/>
    <col min="10006" max="10006" width="7.375" style="4" customWidth="1"/>
    <col min="10007" max="10007" width="6.375" style="4" customWidth="1"/>
    <col min="10008" max="10240" width="9" style="4"/>
    <col min="10241" max="10242" width="4.125" style="4" customWidth="1"/>
    <col min="10243" max="10243" width="21.125" style="4" customWidth="1"/>
    <col min="10244" max="10244" width="6.625" style="4" customWidth="1"/>
    <col min="10245" max="10245" width="6.375" style="4" customWidth="1"/>
    <col min="10246" max="10246" width="6.625" style="4" customWidth="1"/>
    <col min="10247" max="10247" width="6.375" style="4" customWidth="1"/>
    <col min="10248" max="10248" width="6.625" style="4" customWidth="1"/>
    <col min="10249" max="10249" width="6.375" style="4" customWidth="1"/>
    <col min="10250" max="10250" width="6.625" style="4" customWidth="1"/>
    <col min="10251" max="10251" width="6.375" style="4" customWidth="1"/>
    <col min="10252" max="10252" width="6.625" style="4" customWidth="1"/>
    <col min="10253" max="10253" width="6.375" style="4" customWidth="1"/>
    <col min="10254" max="10254" width="6.625" style="4" customWidth="1"/>
    <col min="10255" max="10255" width="6.375" style="4" customWidth="1"/>
    <col min="10256" max="10256" width="6.625" style="4" customWidth="1"/>
    <col min="10257" max="10259" width="6.375" style="4" customWidth="1"/>
    <col min="10260" max="10260" width="6.625" style="4" customWidth="1"/>
    <col min="10261" max="10261" width="6.375" style="4" customWidth="1"/>
    <col min="10262" max="10262" width="7.375" style="4" customWidth="1"/>
    <col min="10263" max="10263" width="6.375" style="4" customWidth="1"/>
    <col min="10264" max="10496" width="9" style="4"/>
    <col min="10497" max="10498" width="4.125" style="4" customWidth="1"/>
    <col min="10499" max="10499" width="21.125" style="4" customWidth="1"/>
    <col min="10500" max="10500" width="6.625" style="4" customWidth="1"/>
    <col min="10501" max="10501" width="6.375" style="4" customWidth="1"/>
    <col min="10502" max="10502" width="6.625" style="4" customWidth="1"/>
    <col min="10503" max="10503" width="6.375" style="4" customWidth="1"/>
    <col min="10504" max="10504" width="6.625" style="4" customWidth="1"/>
    <col min="10505" max="10505" width="6.375" style="4" customWidth="1"/>
    <col min="10506" max="10506" width="6.625" style="4" customWidth="1"/>
    <col min="10507" max="10507" width="6.375" style="4" customWidth="1"/>
    <col min="10508" max="10508" width="6.625" style="4" customWidth="1"/>
    <col min="10509" max="10509" width="6.375" style="4" customWidth="1"/>
    <col min="10510" max="10510" width="6.625" style="4" customWidth="1"/>
    <col min="10511" max="10511" width="6.375" style="4" customWidth="1"/>
    <col min="10512" max="10512" width="6.625" style="4" customWidth="1"/>
    <col min="10513" max="10515" width="6.375" style="4" customWidth="1"/>
    <col min="10516" max="10516" width="6.625" style="4" customWidth="1"/>
    <col min="10517" max="10517" width="6.375" style="4" customWidth="1"/>
    <col min="10518" max="10518" width="7.375" style="4" customWidth="1"/>
    <col min="10519" max="10519" width="6.375" style="4" customWidth="1"/>
    <col min="10520" max="10752" width="9" style="4"/>
    <col min="10753" max="10754" width="4.125" style="4" customWidth="1"/>
    <col min="10755" max="10755" width="21.125" style="4" customWidth="1"/>
    <col min="10756" max="10756" width="6.625" style="4" customWidth="1"/>
    <col min="10757" max="10757" width="6.375" style="4" customWidth="1"/>
    <col min="10758" max="10758" width="6.625" style="4" customWidth="1"/>
    <col min="10759" max="10759" width="6.375" style="4" customWidth="1"/>
    <col min="10760" max="10760" width="6.625" style="4" customWidth="1"/>
    <col min="10761" max="10761" width="6.375" style="4" customWidth="1"/>
    <col min="10762" max="10762" width="6.625" style="4" customWidth="1"/>
    <col min="10763" max="10763" width="6.375" style="4" customWidth="1"/>
    <col min="10764" max="10764" width="6.625" style="4" customWidth="1"/>
    <col min="10765" max="10765" width="6.375" style="4" customWidth="1"/>
    <col min="10766" max="10766" width="6.625" style="4" customWidth="1"/>
    <col min="10767" max="10767" width="6.375" style="4" customWidth="1"/>
    <col min="10768" max="10768" width="6.625" style="4" customWidth="1"/>
    <col min="10769" max="10771" width="6.375" style="4" customWidth="1"/>
    <col min="10772" max="10772" width="6.625" style="4" customWidth="1"/>
    <col min="10773" max="10773" width="6.375" style="4" customWidth="1"/>
    <col min="10774" max="10774" width="7.375" style="4" customWidth="1"/>
    <col min="10775" max="10775" width="6.375" style="4" customWidth="1"/>
    <col min="10776" max="11008" width="9" style="4"/>
    <col min="11009" max="11010" width="4.125" style="4" customWidth="1"/>
    <col min="11011" max="11011" width="21.125" style="4" customWidth="1"/>
    <col min="11012" max="11012" width="6.625" style="4" customWidth="1"/>
    <col min="11013" max="11013" width="6.375" style="4" customWidth="1"/>
    <col min="11014" max="11014" width="6.625" style="4" customWidth="1"/>
    <col min="11015" max="11015" width="6.375" style="4" customWidth="1"/>
    <col min="11016" max="11016" width="6.625" style="4" customWidth="1"/>
    <col min="11017" max="11017" width="6.375" style="4" customWidth="1"/>
    <col min="11018" max="11018" width="6.625" style="4" customWidth="1"/>
    <col min="11019" max="11019" width="6.375" style="4" customWidth="1"/>
    <col min="11020" max="11020" width="6.625" style="4" customWidth="1"/>
    <col min="11021" max="11021" width="6.375" style="4" customWidth="1"/>
    <col min="11022" max="11022" width="6.625" style="4" customWidth="1"/>
    <col min="11023" max="11023" width="6.375" style="4" customWidth="1"/>
    <col min="11024" max="11024" width="6.625" style="4" customWidth="1"/>
    <col min="11025" max="11027" width="6.375" style="4" customWidth="1"/>
    <col min="11028" max="11028" width="6.625" style="4" customWidth="1"/>
    <col min="11029" max="11029" width="6.375" style="4" customWidth="1"/>
    <col min="11030" max="11030" width="7.375" style="4" customWidth="1"/>
    <col min="11031" max="11031" width="6.375" style="4" customWidth="1"/>
    <col min="11032" max="11264" width="9" style="4"/>
    <col min="11265" max="11266" width="4.125" style="4" customWidth="1"/>
    <col min="11267" max="11267" width="21.125" style="4" customWidth="1"/>
    <col min="11268" max="11268" width="6.625" style="4" customWidth="1"/>
    <col min="11269" max="11269" width="6.375" style="4" customWidth="1"/>
    <col min="11270" max="11270" width="6.625" style="4" customWidth="1"/>
    <col min="11271" max="11271" width="6.375" style="4" customWidth="1"/>
    <col min="11272" max="11272" width="6.625" style="4" customWidth="1"/>
    <col min="11273" max="11273" width="6.375" style="4" customWidth="1"/>
    <col min="11274" max="11274" width="6.625" style="4" customWidth="1"/>
    <col min="11275" max="11275" width="6.375" style="4" customWidth="1"/>
    <col min="11276" max="11276" width="6.625" style="4" customWidth="1"/>
    <col min="11277" max="11277" width="6.375" style="4" customWidth="1"/>
    <col min="11278" max="11278" width="6.625" style="4" customWidth="1"/>
    <col min="11279" max="11279" width="6.375" style="4" customWidth="1"/>
    <col min="11280" max="11280" width="6.625" style="4" customWidth="1"/>
    <col min="11281" max="11283" width="6.375" style="4" customWidth="1"/>
    <col min="11284" max="11284" width="6.625" style="4" customWidth="1"/>
    <col min="11285" max="11285" width="6.375" style="4" customWidth="1"/>
    <col min="11286" max="11286" width="7.375" style="4" customWidth="1"/>
    <col min="11287" max="11287" width="6.375" style="4" customWidth="1"/>
    <col min="11288" max="11520" width="9" style="4"/>
    <col min="11521" max="11522" width="4.125" style="4" customWidth="1"/>
    <col min="11523" max="11523" width="21.125" style="4" customWidth="1"/>
    <col min="11524" max="11524" width="6.625" style="4" customWidth="1"/>
    <col min="11525" max="11525" width="6.375" style="4" customWidth="1"/>
    <col min="11526" max="11526" width="6.625" style="4" customWidth="1"/>
    <col min="11527" max="11527" width="6.375" style="4" customWidth="1"/>
    <col min="11528" max="11528" width="6.625" style="4" customWidth="1"/>
    <col min="11529" max="11529" width="6.375" style="4" customWidth="1"/>
    <col min="11530" max="11530" width="6.625" style="4" customWidth="1"/>
    <col min="11531" max="11531" width="6.375" style="4" customWidth="1"/>
    <col min="11532" max="11532" width="6.625" style="4" customWidth="1"/>
    <col min="11533" max="11533" width="6.375" style="4" customWidth="1"/>
    <col min="11534" max="11534" width="6.625" style="4" customWidth="1"/>
    <col min="11535" max="11535" width="6.375" style="4" customWidth="1"/>
    <col min="11536" max="11536" width="6.625" style="4" customWidth="1"/>
    <col min="11537" max="11539" width="6.375" style="4" customWidth="1"/>
    <col min="11540" max="11540" width="6.625" style="4" customWidth="1"/>
    <col min="11541" max="11541" width="6.375" style="4" customWidth="1"/>
    <col min="11542" max="11542" width="7.375" style="4" customWidth="1"/>
    <col min="11543" max="11543" width="6.375" style="4" customWidth="1"/>
    <col min="11544" max="11776" width="9" style="4"/>
    <col min="11777" max="11778" width="4.125" style="4" customWidth="1"/>
    <col min="11779" max="11779" width="21.125" style="4" customWidth="1"/>
    <col min="11780" max="11780" width="6.625" style="4" customWidth="1"/>
    <col min="11781" max="11781" width="6.375" style="4" customWidth="1"/>
    <col min="11782" max="11782" width="6.625" style="4" customWidth="1"/>
    <col min="11783" max="11783" width="6.375" style="4" customWidth="1"/>
    <col min="11784" max="11784" width="6.625" style="4" customWidth="1"/>
    <col min="11785" max="11785" width="6.375" style="4" customWidth="1"/>
    <col min="11786" max="11786" width="6.625" style="4" customWidth="1"/>
    <col min="11787" max="11787" width="6.375" style="4" customWidth="1"/>
    <col min="11788" max="11788" width="6.625" style="4" customWidth="1"/>
    <col min="11789" max="11789" width="6.375" style="4" customWidth="1"/>
    <col min="11790" max="11790" width="6.625" style="4" customWidth="1"/>
    <col min="11791" max="11791" width="6.375" style="4" customWidth="1"/>
    <col min="11792" max="11792" width="6.625" style="4" customWidth="1"/>
    <col min="11793" max="11795" width="6.375" style="4" customWidth="1"/>
    <col min="11796" max="11796" width="6.625" style="4" customWidth="1"/>
    <col min="11797" max="11797" width="6.375" style="4" customWidth="1"/>
    <col min="11798" max="11798" width="7.375" style="4" customWidth="1"/>
    <col min="11799" max="11799" width="6.375" style="4" customWidth="1"/>
    <col min="11800" max="12032" width="9" style="4"/>
    <col min="12033" max="12034" width="4.125" style="4" customWidth="1"/>
    <col min="12035" max="12035" width="21.125" style="4" customWidth="1"/>
    <col min="12036" max="12036" width="6.625" style="4" customWidth="1"/>
    <col min="12037" max="12037" width="6.375" style="4" customWidth="1"/>
    <col min="12038" max="12038" width="6.625" style="4" customWidth="1"/>
    <col min="12039" max="12039" width="6.375" style="4" customWidth="1"/>
    <col min="12040" max="12040" width="6.625" style="4" customWidth="1"/>
    <col min="12041" max="12041" width="6.375" style="4" customWidth="1"/>
    <col min="12042" max="12042" width="6.625" style="4" customWidth="1"/>
    <col min="12043" max="12043" width="6.375" style="4" customWidth="1"/>
    <col min="12044" max="12044" width="6.625" style="4" customWidth="1"/>
    <col min="12045" max="12045" width="6.375" style="4" customWidth="1"/>
    <col min="12046" max="12046" width="6.625" style="4" customWidth="1"/>
    <col min="12047" max="12047" width="6.375" style="4" customWidth="1"/>
    <col min="12048" max="12048" width="6.625" style="4" customWidth="1"/>
    <col min="12049" max="12051" width="6.375" style="4" customWidth="1"/>
    <col min="12052" max="12052" width="6.625" style="4" customWidth="1"/>
    <col min="12053" max="12053" width="6.375" style="4" customWidth="1"/>
    <col min="12054" max="12054" width="7.375" style="4" customWidth="1"/>
    <col min="12055" max="12055" width="6.375" style="4" customWidth="1"/>
    <col min="12056" max="12288" width="9" style="4"/>
    <col min="12289" max="12290" width="4.125" style="4" customWidth="1"/>
    <col min="12291" max="12291" width="21.125" style="4" customWidth="1"/>
    <col min="12292" max="12292" width="6.625" style="4" customWidth="1"/>
    <col min="12293" max="12293" width="6.375" style="4" customWidth="1"/>
    <col min="12294" max="12294" width="6.625" style="4" customWidth="1"/>
    <col min="12295" max="12295" width="6.375" style="4" customWidth="1"/>
    <col min="12296" max="12296" width="6.625" style="4" customWidth="1"/>
    <col min="12297" max="12297" width="6.375" style="4" customWidth="1"/>
    <col min="12298" max="12298" width="6.625" style="4" customWidth="1"/>
    <col min="12299" max="12299" width="6.375" style="4" customWidth="1"/>
    <col min="12300" max="12300" width="6.625" style="4" customWidth="1"/>
    <col min="12301" max="12301" width="6.375" style="4" customWidth="1"/>
    <col min="12302" max="12302" width="6.625" style="4" customWidth="1"/>
    <col min="12303" max="12303" width="6.375" style="4" customWidth="1"/>
    <col min="12304" max="12304" width="6.625" style="4" customWidth="1"/>
    <col min="12305" max="12307" width="6.375" style="4" customWidth="1"/>
    <col min="12308" max="12308" width="6.625" style="4" customWidth="1"/>
    <col min="12309" max="12309" width="6.375" style="4" customWidth="1"/>
    <col min="12310" max="12310" width="7.375" style="4" customWidth="1"/>
    <col min="12311" max="12311" width="6.375" style="4" customWidth="1"/>
    <col min="12312" max="12544" width="9" style="4"/>
    <col min="12545" max="12546" width="4.125" style="4" customWidth="1"/>
    <col min="12547" max="12547" width="21.125" style="4" customWidth="1"/>
    <col min="12548" max="12548" width="6.625" style="4" customWidth="1"/>
    <col min="12549" max="12549" width="6.375" style="4" customWidth="1"/>
    <col min="12550" max="12550" width="6.625" style="4" customWidth="1"/>
    <col min="12551" max="12551" width="6.375" style="4" customWidth="1"/>
    <col min="12552" max="12552" width="6.625" style="4" customWidth="1"/>
    <col min="12553" max="12553" width="6.375" style="4" customWidth="1"/>
    <col min="12554" max="12554" width="6.625" style="4" customWidth="1"/>
    <col min="12555" max="12555" width="6.375" style="4" customWidth="1"/>
    <col min="12556" max="12556" width="6.625" style="4" customWidth="1"/>
    <col min="12557" max="12557" width="6.375" style="4" customWidth="1"/>
    <col min="12558" max="12558" width="6.625" style="4" customWidth="1"/>
    <col min="12559" max="12559" width="6.375" style="4" customWidth="1"/>
    <col min="12560" max="12560" width="6.625" style="4" customWidth="1"/>
    <col min="12561" max="12563" width="6.375" style="4" customWidth="1"/>
    <col min="12564" max="12564" width="6.625" style="4" customWidth="1"/>
    <col min="12565" max="12565" width="6.375" style="4" customWidth="1"/>
    <col min="12566" max="12566" width="7.375" style="4" customWidth="1"/>
    <col min="12567" max="12567" width="6.375" style="4" customWidth="1"/>
    <col min="12568" max="12800" width="9" style="4"/>
    <col min="12801" max="12802" width="4.125" style="4" customWidth="1"/>
    <col min="12803" max="12803" width="21.125" style="4" customWidth="1"/>
    <col min="12804" max="12804" width="6.625" style="4" customWidth="1"/>
    <col min="12805" max="12805" width="6.375" style="4" customWidth="1"/>
    <col min="12806" max="12806" width="6.625" style="4" customWidth="1"/>
    <col min="12807" max="12807" width="6.375" style="4" customWidth="1"/>
    <col min="12808" max="12808" width="6.625" style="4" customWidth="1"/>
    <col min="12809" max="12809" width="6.375" style="4" customWidth="1"/>
    <col min="12810" max="12810" width="6.625" style="4" customWidth="1"/>
    <col min="12811" max="12811" width="6.375" style="4" customWidth="1"/>
    <col min="12812" max="12812" width="6.625" style="4" customWidth="1"/>
    <col min="12813" max="12813" width="6.375" style="4" customWidth="1"/>
    <col min="12814" max="12814" width="6.625" style="4" customWidth="1"/>
    <col min="12815" max="12815" width="6.375" style="4" customWidth="1"/>
    <col min="12816" max="12816" width="6.625" style="4" customWidth="1"/>
    <col min="12817" max="12819" width="6.375" style="4" customWidth="1"/>
    <col min="12820" max="12820" width="6.625" style="4" customWidth="1"/>
    <col min="12821" max="12821" width="6.375" style="4" customWidth="1"/>
    <col min="12822" max="12822" width="7.375" style="4" customWidth="1"/>
    <col min="12823" max="12823" width="6.375" style="4" customWidth="1"/>
    <col min="12824" max="13056" width="9" style="4"/>
    <col min="13057" max="13058" width="4.125" style="4" customWidth="1"/>
    <col min="13059" max="13059" width="21.125" style="4" customWidth="1"/>
    <col min="13060" max="13060" width="6.625" style="4" customWidth="1"/>
    <col min="13061" max="13061" width="6.375" style="4" customWidth="1"/>
    <col min="13062" max="13062" width="6.625" style="4" customWidth="1"/>
    <col min="13063" max="13063" width="6.375" style="4" customWidth="1"/>
    <col min="13064" max="13064" width="6.625" style="4" customWidth="1"/>
    <col min="13065" max="13065" width="6.375" style="4" customWidth="1"/>
    <col min="13066" max="13066" width="6.625" style="4" customWidth="1"/>
    <col min="13067" max="13067" width="6.375" style="4" customWidth="1"/>
    <col min="13068" max="13068" width="6.625" style="4" customWidth="1"/>
    <col min="13069" max="13069" width="6.375" style="4" customWidth="1"/>
    <col min="13070" max="13070" width="6.625" style="4" customWidth="1"/>
    <col min="13071" max="13071" width="6.375" style="4" customWidth="1"/>
    <col min="13072" max="13072" width="6.625" style="4" customWidth="1"/>
    <col min="13073" max="13075" width="6.375" style="4" customWidth="1"/>
    <col min="13076" max="13076" width="6.625" style="4" customWidth="1"/>
    <col min="13077" max="13077" width="6.375" style="4" customWidth="1"/>
    <col min="13078" max="13078" width="7.375" style="4" customWidth="1"/>
    <col min="13079" max="13079" width="6.375" style="4" customWidth="1"/>
    <col min="13080" max="13312" width="9" style="4"/>
    <col min="13313" max="13314" width="4.125" style="4" customWidth="1"/>
    <col min="13315" max="13315" width="21.125" style="4" customWidth="1"/>
    <col min="13316" max="13316" width="6.625" style="4" customWidth="1"/>
    <col min="13317" max="13317" width="6.375" style="4" customWidth="1"/>
    <col min="13318" max="13318" width="6.625" style="4" customWidth="1"/>
    <col min="13319" max="13319" width="6.375" style="4" customWidth="1"/>
    <col min="13320" max="13320" width="6.625" style="4" customWidth="1"/>
    <col min="13321" max="13321" width="6.375" style="4" customWidth="1"/>
    <col min="13322" max="13322" width="6.625" style="4" customWidth="1"/>
    <col min="13323" max="13323" width="6.375" style="4" customWidth="1"/>
    <col min="13324" max="13324" width="6.625" style="4" customWidth="1"/>
    <col min="13325" max="13325" width="6.375" style="4" customWidth="1"/>
    <col min="13326" max="13326" width="6.625" style="4" customWidth="1"/>
    <col min="13327" max="13327" width="6.375" style="4" customWidth="1"/>
    <col min="13328" max="13328" width="6.625" style="4" customWidth="1"/>
    <col min="13329" max="13331" width="6.375" style="4" customWidth="1"/>
    <col min="13332" max="13332" width="6.625" style="4" customWidth="1"/>
    <col min="13333" max="13333" width="6.375" style="4" customWidth="1"/>
    <col min="13334" max="13334" width="7.375" style="4" customWidth="1"/>
    <col min="13335" max="13335" width="6.375" style="4" customWidth="1"/>
    <col min="13336" max="13568" width="9" style="4"/>
    <col min="13569" max="13570" width="4.125" style="4" customWidth="1"/>
    <col min="13571" max="13571" width="21.125" style="4" customWidth="1"/>
    <col min="13572" max="13572" width="6.625" style="4" customWidth="1"/>
    <col min="13573" max="13573" width="6.375" style="4" customWidth="1"/>
    <col min="13574" max="13574" width="6.625" style="4" customWidth="1"/>
    <col min="13575" max="13575" width="6.375" style="4" customWidth="1"/>
    <col min="13576" max="13576" width="6.625" style="4" customWidth="1"/>
    <col min="13577" max="13577" width="6.375" style="4" customWidth="1"/>
    <col min="13578" max="13578" width="6.625" style="4" customWidth="1"/>
    <col min="13579" max="13579" width="6.375" style="4" customWidth="1"/>
    <col min="13580" max="13580" width="6.625" style="4" customWidth="1"/>
    <col min="13581" max="13581" width="6.375" style="4" customWidth="1"/>
    <col min="13582" max="13582" width="6.625" style="4" customWidth="1"/>
    <col min="13583" max="13583" width="6.375" style="4" customWidth="1"/>
    <col min="13584" max="13584" width="6.625" style="4" customWidth="1"/>
    <col min="13585" max="13587" width="6.375" style="4" customWidth="1"/>
    <col min="13588" max="13588" width="6.625" style="4" customWidth="1"/>
    <col min="13589" max="13589" width="6.375" style="4" customWidth="1"/>
    <col min="13590" max="13590" width="7.375" style="4" customWidth="1"/>
    <col min="13591" max="13591" width="6.375" style="4" customWidth="1"/>
    <col min="13592" max="13824" width="9" style="4"/>
    <col min="13825" max="13826" width="4.125" style="4" customWidth="1"/>
    <col min="13827" max="13827" width="21.125" style="4" customWidth="1"/>
    <col min="13828" max="13828" width="6.625" style="4" customWidth="1"/>
    <col min="13829" max="13829" width="6.375" style="4" customWidth="1"/>
    <col min="13830" max="13830" width="6.625" style="4" customWidth="1"/>
    <col min="13831" max="13831" width="6.375" style="4" customWidth="1"/>
    <col min="13832" max="13832" width="6.625" style="4" customWidth="1"/>
    <col min="13833" max="13833" width="6.375" style="4" customWidth="1"/>
    <col min="13834" max="13834" width="6.625" style="4" customWidth="1"/>
    <col min="13835" max="13835" width="6.375" style="4" customWidth="1"/>
    <col min="13836" max="13836" width="6.625" style="4" customWidth="1"/>
    <col min="13837" max="13837" width="6.375" style="4" customWidth="1"/>
    <col min="13838" max="13838" width="6.625" style="4" customWidth="1"/>
    <col min="13839" max="13839" width="6.375" style="4" customWidth="1"/>
    <col min="13840" max="13840" width="6.625" style="4" customWidth="1"/>
    <col min="13841" max="13843" width="6.375" style="4" customWidth="1"/>
    <col min="13844" max="13844" width="6.625" style="4" customWidth="1"/>
    <col min="13845" max="13845" width="6.375" style="4" customWidth="1"/>
    <col min="13846" max="13846" width="7.375" style="4" customWidth="1"/>
    <col min="13847" max="13847" width="6.375" style="4" customWidth="1"/>
    <col min="13848" max="14080" width="9" style="4"/>
    <col min="14081" max="14082" width="4.125" style="4" customWidth="1"/>
    <col min="14083" max="14083" width="21.125" style="4" customWidth="1"/>
    <col min="14084" max="14084" width="6.625" style="4" customWidth="1"/>
    <col min="14085" max="14085" width="6.375" style="4" customWidth="1"/>
    <col min="14086" max="14086" width="6.625" style="4" customWidth="1"/>
    <col min="14087" max="14087" width="6.375" style="4" customWidth="1"/>
    <col min="14088" max="14088" width="6.625" style="4" customWidth="1"/>
    <col min="14089" max="14089" width="6.375" style="4" customWidth="1"/>
    <col min="14090" max="14090" width="6.625" style="4" customWidth="1"/>
    <col min="14091" max="14091" width="6.375" style="4" customWidth="1"/>
    <col min="14092" max="14092" width="6.625" style="4" customWidth="1"/>
    <col min="14093" max="14093" width="6.375" style="4" customWidth="1"/>
    <col min="14094" max="14094" width="6.625" style="4" customWidth="1"/>
    <col min="14095" max="14095" width="6.375" style="4" customWidth="1"/>
    <col min="14096" max="14096" width="6.625" style="4" customWidth="1"/>
    <col min="14097" max="14099" width="6.375" style="4" customWidth="1"/>
    <col min="14100" max="14100" width="6.625" style="4" customWidth="1"/>
    <col min="14101" max="14101" width="6.375" style="4" customWidth="1"/>
    <col min="14102" max="14102" width="7.375" style="4" customWidth="1"/>
    <col min="14103" max="14103" width="6.375" style="4" customWidth="1"/>
    <col min="14104" max="14336" width="9" style="4"/>
    <col min="14337" max="14338" width="4.125" style="4" customWidth="1"/>
    <col min="14339" max="14339" width="21.125" style="4" customWidth="1"/>
    <col min="14340" max="14340" width="6.625" style="4" customWidth="1"/>
    <col min="14341" max="14341" width="6.375" style="4" customWidth="1"/>
    <col min="14342" max="14342" width="6.625" style="4" customWidth="1"/>
    <col min="14343" max="14343" width="6.375" style="4" customWidth="1"/>
    <col min="14344" max="14344" width="6.625" style="4" customWidth="1"/>
    <col min="14345" max="14345" width="6.375" style="4" customWidth="1"/>
    <col min="14346" max="14346" width="6.625" style="4" customWidth="1"/>
    <col min="14347" max="14347" width="6.375" style="4" customWidth="1"/>
    <col min="14348" max="14348" width="6.625" style="4" customWidth="1"/>
    <col min="14349" max="14349" width="6.375" style="4" customWidth="1"/>
    <col min="14350" max="14350" width="6.625" style="4" customWidth="1"/>
    <col min="14351" max="14351" width="6.375" style="4" customWidth="1"/>
    <col min="14352" max="14352" width="6.625" style="4" customWidth="1"/>
    <col min="14353" max="14355" width="6.375" style="4" customWidth="1"/>
    <col min="14356" max="14356" width="6.625" style="4" customWidth="1"/>
    <col min="14357" max="14357" width="6.375" style="4" customWidth="1"/>
    <col min="14358" max="14358" width="7.375" style="4" customWidth="1"/>
    <col min="14359" max="14359" width="6.375" style="4" customWidth="1"/>
    <col min="14360" max="14592" width="9" style="4"/>
    <col min="14593" max="14594" width="4.125" style="4" customWidth="1"/>
    <col min="14595" max="14595" width="21.125" style="4" customWidth="1"/>
    <col min="14596" max="14596" width="6.625" style="4" customWidth="1"/>
    <col min="14597" max="14597" width="6.375" style="4" customWidth="1"/>
    <col min="14598" max="14598" width="6.625" style="4" customWidth="1"/>
    <col min="14599" max="14599" width="6.375" style="4" customWidth="1"/>
    <col min="14600" max="14600" width="6.625" style="4" customWidth="1"/>
    <col min="14601" max="14601" width="6.375" style="4" customWidth="1"/>
    <col min="14602" max="14602" width="6.625" style="4" customWidth="1"/>
    <col min="14603" max="14603" width="6.375" style="4" customWidth="1"/>
    <col min="14604" max="14604" width="6.625" style="4" customWidth="1"/>
    <col min="14605" max="14605" width="6.375" style="4" customWidth="1"/>
    <col min="14606" max="14606" width="6.625" style="4" customWidth="1"/>
    <col min="14607" max="14607" width="6.375" style="4" customWidth="1"/>
    <col min="14608" max="14608" width="6.625" style="4" customWidth="1"/>
    <col min="14609" max="14611" width="6.375" style="4" customWidth="1"/>
    <col min="14612" max="14612" width="6.625" style="4" customWidth="1"/>
    <col min="14613" max="14613" width="6.375" style="4" customWidth="1"/>
    <col min="14614" max="14614" width="7.375" style="4" customWidth="1"/>
    <col min="14615" max="14615" width="6.375" style="4" customWidth="1"/>
    <col min="14616" max="14848" width="9" style="4"/>
    <col min="14849" max="14850" width="4.125" style="4" customWidth="1"/>
    <col min="14851" max="14851" width="21.125" style="4" customWidth="1"/>
    <col min="14852" max="14852" width="6.625" style="4" customWidth="1"/>
    <col min="14853" max="14853" width="6.375" style="4" customWidth="1"/>
    <col min="14854" max="14854" width="6.625" style="4" customWidth="1"/>
    <col min="14855" max="14855" width="6.375" style="4" customWidth="1"/>
    <col min="14856" max="14856" width="6.625" style="4" customWidth="1"/>
    <col min="14857" max="14857" width="6.375" style="4" customWidth="1"/>
    <col min="14858" max="14858" width="6.625" style="4" customWidth="1"/>
    <col min="14859" max="14859" width="6.375" style="4" customWidth="1"/>
    <col min="14860" max="14860" width="6.625" style="4" customWidth="1"/>
    <col min="14861" max="14861" width="6.375" style="4" customWidth="1"/>
    <col min="14862" max="14862" width="6.625" style="4" customWidth="1"/>
    <col min="14863" max="14863" width="6.375" style="4" customWidth="1"/>
    <col min="14864" max="14864" width="6.625" style="4" customWidth="1"/>
    <col min="14865" max="14867" width="6.375" style="4" customWidth="1"/>
    <col min="14868" max="14868" width="6.625" style="4" customWidth="1"/>
    <col min="14869" max="14869" width="6.375" style="4" customWidth="1"/>
    <col min="14870" max="14870" width="7.375" style="4" customWidth="1"/>
    <col min="14871" max="14871" width="6.375" style="4" customWidth="1"/>
    <col min="14872" max="15104" width="9" style="4"/>
    <col min="15105" max="15106" width="4.125" style="4" customWidth="1"/>
    <col min="15107" max="15107" width="21.125" style="4" customWidth="1"/>
    <col min="15108" max="15108" width="6.625" style="4" customWidth="1"/>
    <col min="15109" max="15109" width="6.375" style="4" customWidth="1"/>
    <col min="15110" max="15110" width="6.625" style="4" customWidth="1"/>
    <col min="15111" max="15111" width="6.375" style="4" customWidth="1"/>
    <col min="15112" max="15112" width="6.625" style="4" customWidth="1"/>
    <col min="15113" max="15113" width="6.375" style="4" customWidth="1"/>
    <col min="15114" max="15114" width="6.625" style="4" customWidth="1"/>
    <col min="15115" max="15115" width="6.375" style="4" customWidth="1"/>
    <col min="15116" max="15116" width="6.625" style="4" customWidth="1"/>
    <col min="15117" max="15117" width="6.375" style="4" customWidth="1"/>
    <col min="15118" max="15118" width="6.625" style="4" customWidth="1"/>
    <col min="15119" max="15119" width="6.375" style="4" customWidth="1"/>
    <col min="15120" max="15120" width="6.625" style="4" customWidth="1"/>
    <col min="15121" max="15123" width="6.375" style="4" customWidth="1"/>
    <col min="15124" max="15124" width="6.625" style="4" customWidth="1"/>
    <col min="15125" max="15125" width="6.375" style="4" customWidth="1"/>
    <col min="15126" max="15126" width="7.375" style="4" customWidth="1"/>
    <col min="15127" max="15127" width="6.375" style="4" customWidth="1"/>
    <col min="15128" max="15360" width="9" style="4"/>
    <col min="15361" max="15362" width="4.125" style="4" customWidth="1"/>
    <col min="15363" max="15363" width="21.125" style="4" customWidth="1"/>
    <col min="15364" max="15364" width="6.625" style="4" customWidth="1"/>
    <col min="15365" max="15365" width="6.375" style="4" customWidth="1"/>
    <col min="15366" max="15366" width="6.625" style="4" customWidth="1"/>
    <col min="15367" max="15367" width="6.375" style="4" customWidth="1"/>
    <col min="15368" max="15368" width="6.625" style="4" customWidth="1"/>
    <col min="15369" max="15369" width="6.375" style="4" customWidth="1"/>
    <col min="15370" max="15370" width="6.625" style="4" customWidth="1"/>
    <col min="15371" max="15371" width="6.375" style="4" customWidth="1"/>
    <col min="15372" max="15372" width="6.625" style="4" customWidth="1"/>
    <col min="15373" max="15373" width="6.375" style="4" customWidth="1"/>
    <col min="15374" max="15374" width="6.625" style="4" customWidth="1"/>
    <col min="15375" max="15375" width="6.375" style="4" customWidth="1"/>
    <col min="15376" max="15376" width="6.625" style="4" customWidth="1"/>
    <col min="15377" max="15379" width="6.375" style="4" customWidth="1"/>
    <col min="15380" max="15380" width="6.625" style="4" customWidth="1"/>
    <col min="15381" max="15381" width="6.375" style="4" customWidth="1"/>
    <col min="15382" max="15382" width="7.375" style="4" customWidth="1"/>
    <col min="15383" max="15383" width="6.375" style="4" customWidth="1"/>
    <col min="15384" max="15616" width="9" style="4"/>
    <col min="15617" max="15618" width="4.125" style="4" customWidth="1"/>
    <col min="15619" max="15619" width="21.125" style="4" customWidth="1"/>
    <col min="15620" max="15620" width="6.625" style="4" customWidth="1"/>
    <col min="15621" max="15621" width="6.375" style="4" customWidth="1"/>
    <col min="15622" max="15622" width="6.625" style="4" customWidth="1"/>
    <col min="15623" max="15623" width="6.375" style="4" customWidth="1"/>
    <col min="15624" max="15624" width="6.625" style="4" customWidth="1"/>
    <col min="15625" max="15625" width="6.375" style="4" customWidth="1"/>
    <col min="15626" max="15626" width="6.625" style="4" customWidth="1"/>
    <col min="15627" max="15627" width="6.375" style="4" customWidth="1"/>
    <col min="15628" max="15628" width="6.625" style="4" customWidth="1"/>
    <col min="15629" max="15629" width="6.375" style="4" customWidth="1"/>
    <col min="15630" max="15630" width="6.625" style="4" customWidth="1"/>
    <col min="15631" max="15631" width="6.375" style="4" customWidth="1"/>
    <col min="15632" max="15632" width="6.625" style="4" customWidth="1"/>
    <col min="15633" max="15635" width="6.375" style="4" customWidth="1"/>
    <col min="15636" max="15636" width="6.625" style="4" customWidth="1"/>
    <col min="15637" max="15637" width="6.375" style="4" customWidth="1"/>
    <col min="15638" max="15638" width="7.375" style="4" customWidth="1"/>
    <col min="15639" max="15639" width="6.375" style="4" customWidth="1"/>
    <col min="15640" max="15872" width="9" style="4"/>
    <col min="15873" max="15874" width="4.125" style="4" customWidth="1"/>
    <col min="15875" max="15875" width="21.125" style="4" customWidth="1"/>
    <col min="15876" max="15876" width="6.625" style="4" customWidth="1"/>
    <col min="15877" max="15877" width="6.375" style="4" customWidth="1"/>
    <col min="15878" max="15878" width="6.625" style="4" customWidth="1"/>
    <col min="15879" max="15879" width="6.375" style="4" customWidth="1"/>
    <col min="15880" max="15880" width="6.625" style="4" customWidth="1"/>
    <col min="15881" max="15881" width="6.375" style="4" customWidth="1"/>
    <col min="15882" max="15882" width="6.625" style="4" customWidth="1"/>
    <col min="15883" max="15883" width="6.375" style="4" customWidth="1"/>
    <col min="15884" max="15884" width="6.625" style="4" customWidth="1"/>
    <col min="15885" max="15885" width="6.375" style="4" customWidth="1"/>
    <col min="15886" max="15886" width="6.625" style="4" customWidth="1"/>
    <col min="15887" max="15887" width="6.375" style="4" customWidth="1"/>
    <col min="15888" max="15888" width="6.625" style="4" customWidth="1"/>
    <col min="15889" max="15891" width="6.375" style="4" customWidth="1"/>
    <col min="15892" max="15892" width="6.625" style="4" customWidth="1"/>
    <col min="15893" max="15893" width="6.375" style="4" customWidth="1"/>
    <col min="15894" max="15894" width="7.375" style="4" customWidth="1"/>
    <col min="15895" max="15895" width="6.375" style="4" customWidth="1"/>
    <col min="15896" max="16128" width="9" style="4"/>
    <col min="16129" max="16130" width="4.125" style="4" customWidth="1"/>
    <col min="16131" max="16131" width="21.125" style="4" customWidth="1"/>
    <col min="16132" max="16132" width="6.625" style="4" customWidth="1"/>
    <col min="16133" max="16133" width="6.375" style="4" customWidth="1"/>
    <col min="16134" max="16134" width="6.625" style="4" customWidth="1"/>
    <col min="16135" max="16135" width="6.375" style="4" customWidth="1"/>
    <col min="16136" max="16136" width="6.625" style="4" customWidth="1"/>
    <col min="16137" max="16137" width="6.375" style="4" customWidth="1"/>
    <col min="16138" max="16138" width="6.625" style="4" customWidth="1"/>
    <col min="16139" max="16139" width="6.375" style="4" customWidth="1"/>
    <col min="16140" max="16140" width="6.625" style="4" customWidth="1"/>
    <col min="16141" max="16141" width="6.375" style="4" customWidth="1"/>
    <col min="16142" max="16142" width="6.625" style="4" customWidth="1"/>
    <col min="16143" max="16143" width="6.375" style="4" customWidth="1"/>
    <col min="16144" max="16144" width="6.625" style="4" customWidth="1"/>
    <col min="16145" max="16147" width="6.375" style="4" customWidth="1"/>
    <col min="16148" max="16148" width="6.625" style="4" customWidth="1"/>
    <col min="16149" max="16149" width="6.375" style="4" customWidth="1"/>
    <col min="16150" max="16150" width="7.375" style="4" customWidth="1"/>
    <col min="16151" max="16151" width="6.375" style="4" customWidth="1"/>
    <col min="16152" max="16384" width="9" style="4"/>
  </cols>
  <sheetData>
    <row r="1" spans="1:23" ht="17.25" customHeight="1" x14ac:dyDescent="0.15">
      <c r="A1" s="34" t="s">
        <v>51</v>
      </c>
    </row>
    <row r="2" spans="1:23" ht="17.25" x14ac:dyDescent="0.15">
      <c r="A2" s="34"/>
    </row>
    <row r="3" spans="1:23" ht="17.25" customHeight="1" x14ac:dyDescent="0.15"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6" t="s">
        <v>0</v>
      </c>
    </row>
    <row r="4" spans="1:23" ht="15.75" customHeight="1" x14ac:dyDescent="0.15">
      <c r="A4" s="37"/>
      <c r="B4" s="38"/>
      <c r="C4" s="39" t="s">
        <v>1</v>
      </c>
      <c r="D4" s="207" t="s">
        <v>52</v>
      </c>
      <c r="E4" s="208"/>
      <c r="F4" s="211" t="s">
        <v>53</v>
      </c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213"/>
      <c r="V4" s="207" t="s">
        <v>54</v>
      </c>
      <c r="W4" s="208"/>
    </row>
    <row r="5" spans="1:23" s="5" customFormat="1" ht="34.5" customHeight="1" x14ac:dyDescent="0.15">
      <c r="A5" s="218" t="s">
        <v>33</v>
      </c>
      <c r="B5" s="219"/>
      <c r="C5" s="40" t="s">
        <v>55</v>
      </c>
      <c r="D5" s="209"/>
      <c r="E5" s="210"/>
      <c r="F5" s="220" t="s">
        <v>56</v>
      </c>
      <c r="G5" s="215"/>
      <c r="H5" s="214" t="s">
        <v>57</v>
      </c>
      <c r="I5" s="215"/>
      <c r="J5" s="214" t="s">
        <v>58</v>
      </c>
      <c r="K5" s="215"/>
      <c r="L5" s="214" t="s">
        <v>59</v>
      </c>
      <c r="M5" s="215"/>
      <c r="N5" s="214" t="s">
        <v>60</v>
      </c>
      <c r="O5" s="215"/>
      <c r="P5" s="214" t="s">
        <v>61</v>
      </c>
      <c r="Q5" s="215"/>
      <c r="R5" s="214" t="s">
        <v>62</v>
      </c>
      <c r="S5" s="215"/>
      <c r="T5" s="216" t="s">
        <v>63</v>
      </c>
      <c r="U5" s="217"/>
      <c r="V5" s="209"/>
      <c r="W5" s="210"/>
    </row>
    <row r="6" spans="1:23" s="6" customFormat="1" ht="22.5" customHeight="1" x14ac:dyDescent="0.15">
      <c r="A6" s="204" t="s">
        <v>64</v>
      </c>
      <c r="B6" s="206"/>
      <c r="C6" s="41" t="s">
        <v>65</v>
      </c>
      <c r="D6" s="112"/>
      <c r="E6" s="113"/>
      <c r="F6" s="112"/>
      <c r="G6" s="113"/>
      <c r="H6" s="112"/>
      <c r="I6" s="113"/>
      <c r="J6" s="112">
        <v>119.32394366197182</v>
      </c>
      <c r="K6" s="113">
        <v>15.789473684210533</v>
      </c>
      <c r="L6" s="112">
        <v>96.692307692307665</v>
      </c>
      <c r="M6" s="113">
        <v>21.428571428571438</v>
      </c>
      <c r="N6" s="112">
        <v>59.873417721518997</v>
      </c>
      <c r="O6" s="113">
        <v>21.276595744680858</v>
      </c>
      <c r="P6" s="112">
        <v>11.4</v>
      </c>
      <c r="Q6" s="113">
        <v>27.272727272727284</v>
      </c>
      <c r="R6" s="112">
        <v>1.263157894736842</v>
      </c>
      <c r="S6" s="113">
        <v>14.285714285714283</v>
      </c>
      <c r="T6" s="112"/>
      <c r="U6" s="113"/>
      <c r="V6" s="112">
        <v>288.55282697053531</v>
      </c>
      <c r="W6" s="113">
        <v>16.293158722716885</v>
      </c>
    </row>
    <row r="7" spans="1:23" s="6" customFormat="1" ht="22.5" customHeight="1" x14ac:dyDescent="0.15">
      <c r="A7" s="188"/>
      <c r="B7" s="191"/>
      <c r="C7" s="42" t="s">
        <v>66</v>
      </c>
      <c r="D7" s="114"/>
      <c r="E7" s="115"/>
      <c r="F7" s="114"/>
      <c r="G7" s="115"/>
      <c r="H7" s="114"/>
      <c r="I7" s="115"/>
      <c r="J7" s="114"/>
      <c r="K7" s="115"/>
      <c r="L7" s="114">
        <v>10.743589743589743</v>
      </c>
      <c r="M7" s="115">
        <v>2.3809523809523827</v>
      </c>
      <c r="N7" s="114">
        <v>5.9873417721518987</v>
      </c>
      <c r="O7" s="115">
        <v>2.1276595744680855</v>
      </c>
      <c r="P7" s="114">
        <v>5.6999999999999993</v>
      </c>
      <c r="Q7" s="115">
        <v>13.63636363636364</v>
      </c>
      <c r="R7" s="114"/>
      <c r="S7" s="115"/>
      <c r="T7" s="114"/>
      <c r="U7" s="115"/>
      <c r="V7" s="114">
        <v>22.430931515741641</v>
      </c>
      <c r="W7" s="115">
        <v>1.26656436300203</v>
      </c>
    </row>
    <row r="8" spans="1:23" s="6" customFormat="1" ht="22.5" customHeight="1" x14ac:dyDescent="0.15">
      <c r="A8" s="188"/>
      <c r="B8" s="191"/>
      <c r="C8" s="42" t="s">
        <v>67</v>
      </c>
      <c r="D8" s="114"/>
      <c r="E8" s="115"/>
      <c r="F8" s="114"/>
      <c r="G8" s="115"/>
      <c r="H8" s="114"/>
      <c r="I8" s="115"/>
      <c r="J8" s="114"/>
      <c r="K8" s="115"/>
      <c r="L8" s="114">
        <v>32.230769230769226</v>
      </c>
      <c r="M8" s="115">
        <v>7.1428571428571477</v>
      </c>
      <c r="N8" s="114">
        <v>23.949367088607595</v>
      </c>
      <c r="O8" s="115">
        <v>8.5106382978723421</v>
      </c>
      <c r="P8" s="114"/>
      <c r="Q8" s="115"/>
      <c r="R8" s="114"/>
      <c r="S8" s="115"/>
      <c r="T8" s="114"/>
      <c r="U8" s="115"/>
      <c r="V8" s="114">
        <v>56.180136319376821</v>
      </c>
      <c r="W8" s="115">
        <v>3.1722159430063273</v>
      </c>
    </row>
    <row r="9" spans="1:23" s="6" customFormat="1" ht="22.5" customHeight="1" x14ac:dyDescent="0.15">
      <c r="A9" s="188"/>
      <c r="B9" s="191"/>
      <c r="C9" s="42" t="s">
        <v>68</v>
      </c>
      <c r="D9" s="114"/>
      <c r="E9" s="115"/>
      <c r="F9" s="114">
        <v>44.833333333333336</v>
      </c>
      <c r="G9" s="115">
        <v>100</v>
      </c>
      <c r="H9" s="114">
        <v>81</v>
      </c>
      <c r="I9" s="115">
        <v>60</v>
      </c>
      <c r="J9" s="114">
        <v>517.07042253521115</v>
      </c>
      <c r="K9" s="115">
        <v>68.421052631578959</v>
      </c>
      <c r="L9" s="114">
        <v>343.79487179487165</v>
      </c>
      <c r="M9" s="115">
        <v>76.190476190476218</v>
      </c>
      <c r="N9" s="114">
        <v>173.63291139240499</v>
      </c>
      <c r="O9" s="115">
        <v>61.702127659574458</v>
      </c>
      <c r="P9" s="114">
        <v>32.29999999999999</v>
      </c>
      <c r="Q9" s="115">
        <v>77.27272727272728</v>
      </c>
      <c r="R9" s="114">
        <v>3.7894736842105261</v>
      </c>
      <c r="S9" s="115">
        <v>42.857142857142854</v>
      </c>
      <c r="T9" s="114">
        <v>10.294117647058824</v>
      </c>
      <c r="U9" s="115">
        <v>63.636363636363626</v>
      </c>
      <c r="V9" s="114">
        <v>1206.7151303870905</v>
      </c>
      <c r="W9" s="115">
        <v>68.137267476878719</v>
      </c>
    </row>
    <row r="10" spans="1:23" s="6" customFormat="1" ht="22.5" customHeight="1" x14ac:dyDescent="0.15">
      <c r="A10" s="188"/>
      <c r="B10" s="191"/>
      <c r="C10" s="42" t="s">
        <v>69</v>
      </c>
      <c r="D10" s="114">
        <v>36</v>
      </c>
      <c r="E10" s="115">
        <v>100</v>
      </c>
      <c r="F10" s="114">
        <v>44.833333333333336</v>
      </c>
      <c r="G10" s="115">
        <v>100</v>
      </c>
      <c r="H10" s="114">
        <v>54</v>
      </c>
      <c r="I10" s="115">
        <v>40</v>
      </c>
      <c r="J10" s="114">
        <v>616.50704225352092</v>
      </c>
      <c r="K10" s="115">
        <v>81.578947368421055</v>
      </c>
      <c r="L10" s="114">
        <v>386.76923076923055</v>
      </c>
      <c r="M10" s="115">
        <v>85.714285714285737</v>
      </c>
      <c r="N10" s="114">
        <v>233.50632911392393</v>
      </c>
      <c r="O10" s="115">
        <v>82.978723404255291</v>
      </c>
      <c r="P10" s="114">
        <v>34.199999999999989</v>
      </c>
      <c r="Q10" s="115">
        <v>81.818181818181827</v>
      </c>
      <c r="R10" s="114">
        <v>8.8421052631578956</v>
      </c>
      <c r="S10" s="115">
        <v>100</v>
      </c>
      <c r="T10" s="114">
        <v>14.705882352941178</v>
      </c>
      <c r="U10" s="115">
        <v>90.909090909090892</v>
      </c>
      <c r="V10" s="114">
        <v>1429.3639230861081</v>
      </c>
      <c r="W10" s="115">
        <v>80.709149571926815</v>
      </c>
    </row>
    <row r="11" spans="1:23" s="6" customFormat="1" ht="22.5" customHeight="1" x14ac:dyDescent="0.15">
      <c r="A11" s="188"/>
      <c r="B11" s="191"/>
      <c r="C11" s="42" t="s">
        <v>70</v>
      </c>
      <c r="D11" s="114">
        <v>36</v>
      </c>
      <c r="E11" s="115">
        <v>100</v>
      </c>
      <c r="F11" s="114"/>
      <c r="G11" s="115"/>
      <c r="H11" s="114"/>
      <c r="I11" s="115"/>
      <c r="J11" s="114">
        <v>79.549295774647888</v>
      </c>
      <c r="K11" s="115">
        <v>10.526315789473689</v>
      </c>
      <c r="L11" s="114">
        <v>107.4358974358974</v>
      </c>
      <c r="M11" s="115">
        <v>23.809523809523821</v>
      </c>
      <c r="N11" s="114">
        <v>71.848101265822791</v>
      </c>
      <c r="O11" s="115">
        <v>25.531914893617028</v>
      </c>
      <c r="P11" s="114">
        <v>7.6</v>
      </c>
      <c r="Q11" s="115">
        <v>18.181818181818187</v>
      </c>
      <c r="R11" s="114"/>
      <c r="S11" s="115"/>
      <c r="T11" s="114"/>
      <c r="U11" s="115"/>
      <c r="V11" s="114">
        <v>302.43329447636808</v>
      </c>
      <c r="W11" s="115">
        <v>17.076920443551252</v>
      </c>
    </row>
    <row r="12" spans="1:23" s="6" customFormat="1" ht="22.5" customHeight="1" x14ac:dyDescent="0.15">
      <c r="A12" s="188"/>
      <c r="B12" s="191"/>
      <c r="C12" s="42" t="s">
        <v>71</v>
      </c>
      <c r="D12" s="114"/>
      <c r="E12" s="115"/>
      <c r="F12" s="114"/>
      <c r="G12" s="115"/>
      <c r="H12" s="114">
        <v>27</v>
      </c>
      <c r="I12" s="115">
        <v>20</v>
      </c>
      <c r="J12" s="114">
        <v>79.549295774647888</v>
      </c>
      <c r="K12" s="115">
        <v>10.526315789473689</v>
      </c>
      <c r="L12" s="114">
        <v>96.692307692307665</v>
      </c>
      <c r="M12" s="115">
        <v>21.428571428571438</v>
      </c>
      <c r="N12" s="114">
        <v>53.886075949367097</v>
      </c>
      <c r="O12" s="115">
        <v>19.148936170212771</v>
      </c>
      <c r="P12" s="114">
        <v>3.8</v>
      </c>
      <c r="Q12" s="115">
        <v>9.0909090909090935</v>
      </c>
      <c r="R12" s="114">
        <v>2.5263157894736841</v>
      </c>
      <c r="S12" s="115">
        <v>28.571428571428566</v>
      </c>
      <c r="T12" s="114"/>
      <c r="U12" s="115"/>
      <c r="V12" s="114">
        <v>263.45399520579633</v>
      </c>
      <c r="W12" s="115">
        <v>14.875951156286016</v>
      </c>
    </row>
    <row r="13" spans="1:23" s="6" customFormat="1" ht="22.5" customHeight="1" x14ac:dyDescent="0.15">
      <c r="A13" s="188"/>
      <c r="B13" s="192"/>
      <c r="C13" s="43" t="s">
        <v>72</v>
      </c>
      <c r="D13" s="114"/>
      <c r="E13" s="115"/>
      <c r="F13" s="114"/>
      <c r="G13" s="115"/>
      <c r="H13" s="114"/>
      <c r="I13" s="115"/>
      <c r="J13" s="114">
        <v>79.549295774647888</v>
      </c>
      <c r="K13" s="115">
        <v>10.526315789473689</v>
      </c>
      <c r="L13" s="114">
        <v>53.717948717948715</v>
      </c>
      <c r="M13" s="115">
        <v>11.904761904761914</v>
      </c>
      <c r="N13" s="114">
        <v>23.949367088607595</v>
      </c>
      <c r="O13" s="115">
        <v>8.5106382978723421</v>
      </c>
      <c r="P13" s="114">
        <v>5.6999999999999993</v>
      </c>
      <c r="Q13" s="115">
        <v>13.63636363636364</v>
      </c>
      <c r="R13" s="114"/>
      <c r="S13" s="115"/>
      <c r="T13" s="114"/>
      <c r="U13" s="115"/>
      <c r="V13" s="114">
        <v>162.91661158120419</v>
      </c>
      <c r="W13" s="115">
        <v>9.1990996550895847</v>
      </c>
    </row>
    <row r="14" spans="1:23" s="6" customFormat="1" ht="22.5" customHeight="1" x14ac:dyDescent="0.15">
      <c r="A14" s="188"/>
      <c r="B14" s="192"/>
      <c r="C14" s="43" t="s">
        <v>73</v>
      </c>
      <c r="D14" s="116"/>
      <c r="E14" s="117"/>
      <c r="F14" s="116"/>
      <c r="G14" s="117"/>
      <c r="H14" s="116"/>
      <c r="I14" s="117"/>
      <c r="J14" s="116"/>
      <c r="K14" s="117"/>
      <c r="L14" s="116"/>
      <c r="M14" s="117"/>
      <c r="N14" s="116"/>
      <c r="O14" s="117"/>
      <c r="P14" s="116"/>
      <c r="Q14" s="117"/>
      <c r="R14" s="116"/>
      <c r="S14" s="117"/>
      <c r="T14" s="116"/>
      <c r="U14" s="117"/>
      <c r="V14" s="116"/>
      <c r="W14" s="117"/>
    </row>
    <row r="15" spans="1:23" s="6" customFormat="1" ht="22.5" customHeight="1" x14ac:dyDescent="0.15">
      <c r="A15" s="188"/>
      <c r="B15" s="192"/>
      <c r="C15" s="44" t="s">
        <v>74</v>
      </c>
      <c r="D15" s="118"/>
      <c r="E15" s="119"/>
      <c r="F15" s="118"/>
      <c r="G15" s="119"/>
      <c r="H15" s="118">
        <v>81</v>
      </c>
      <c r="I15" s="119">
        <v>60</v>
      </c>
      <c r="J15" s="118">
        <v>99.436619718309856</v>
      </c>
      <c r="K15" s="119">
        <v>13.15789473684211</v>
      </c>
      <c r="L15" s="118">
        <v>42.974358974358971</v>
      </c>
      <c r="M15" s="119">
        <v>9.5238095238095308</v>
      </c>
      <c r="N15" s="118">
        <v>17.962025316455694</v>
      </c>
      <c r="O15" s="119">
        <v>6.3829787234042561</v>
      </c>
      <c r="P15" s="118">
        <v>1.9</v>
      </c>
      <c r="Q15" s="119">
        <v>4.5454545454545467</v>
      </c>
      <c r="R15" s="118">
        <v>1.263157894736842</v>
      </c>
      <c r="S15" s="119">
        <v>14.285714285714283</v>
      </c>
      <c r="T15" s="118">
        <v>2.9411764705882355</v>
      </c>
      <c r="U15" s="119">
        <v>18.18181818181818</v>
      </c>
      <c r="V15" s="118">
        <v>247.47733837444963</v>
      </c>
      <c r="W15" s="119">
        <v>13.973827935576445</v>
      </c>
    </row>
    <row r="16" spans="1:23" s="6" customFormat="1" ht="22.5" customHeight="1" x14ac:dyDescent="0.15">
      <c r="A16" s="45"/>
      <c r="B16" s="185" t="s">
        <v>75</v>
      </c>
      <c r="C16" s="186"/>
      <c r="D16" s="120">
        <v>36</v>
      </c>
      <c r="E16" s="121">
        <v>100</v>
      </c>
      <c r="F16" s="120">
        <v>44.833333333333336</v>
      </c>
      <c r="G16" s="121">
        <v>100</v>
      </c>
      <c r="H16" s="120">
        <v>135</v>
      </c>
      <c r="I16" s="121">
        <v>100</v>
      </c>
      <c r="J16" s="120">
        <v>755.7183098591546</v>
      </c>
      <c r="K16" s="121">
        <v>100</v>
      </c>
      <c r="L16" s="120">
        <v>451.23076923076889</v>
      </c>
      <c r="M16" s="121">
        <v>100</v>
      </c>
      <c r="N16" s="120">
        <v>281.40506329113919</v>
      </c>
      <c r="O16" s="121">
        <v>100</v>
      </c>
      <c r="P16" s="120">
        <v>41.799999999999983</v>
      </c>
      <c r="Q16" s="121">
        <v>100</v>
      </c>
      <c r="R16" s="120">
        <v>8.8421052631578956</v>
      </c>
      <c r="S16" s="121">
        <v>100</v>
      </c>
      <c r="T16" s="120">
        <v>16.176470588235297</v>
      </c>
      <c r="U16" s="121">
        <v>100</v>
      </c>
      <c r="V16" s="120">
        <v>1771.0060515657892</v>
      </c>
      <c r="W16" s="121">
        <v>100</v>
      </c>
    </row>
    <row r="17" spans="1:23" s="6" customFormat="1" ht="22.5" customHeight="1" x14ac:dyDescent="0.15">
      <c r="A17" s="204" t="s">
        <v>76</v>
      </c>
      <c r="B17" s="206"/>
      <c r="C17" s="41" t="s">
        <v>65</v>
      </c>
      <c r="D17" s="112"/>
      <c r="E17" s="113"/>
      <c r="F17" s="112">
        <v>230.51724137931035</v>
      </c>
      <c r="G17" s="113">
        <v>14.876161794485698</v>
      </c>
      <c r="H17" s="112">
        <v>210.22619047619045</v>
      </c>
      <c r="I17" s="113">
        <v>9.7853203017551404</v>
      </c>
      <c r="J17" s="112">
        <v>1552.8869795215244</v>
      </c>
      <c r="K17" s="113">
        <v>25.558578381650364</v>
      </c>
      <c r="L17" s="112">
        <v>463.82493224932239</v>
      </c>
      <c r="M17" s="113">
        <v>22.014562291955098</v>
      </c>
      <c r="N17" s="112">
        <v>100.1087962962963</v>
      </c>
      <c r="O17" s="113">
        <v>16.077848207149103</v>
      </c>
      <c r="P17" s="112"/>
      <c r="Q17" s="113"/>
      <c r="R17" s="112"/>
      <c r="S17" s="113"/>
      <c r="T17" s="112"/>
      <c r="U17" s="113"/>
      <c r="V17" s="112">
        <v>2557.5641399226442</v>
      </c>
      <c r="W17" s="113">
        <v>19.948118651948761</v>
      </c>
    </row>
    <row r="18" spans="1:23" s="6" customFormat="1" ht="22.5" customHeight="1" x14ac:dyDescent="0.15">
      <c r="A18" s="188"/>
      <c r="B18" s="191"/>
      <c r="C18" s="42" t="s">
        <v>66</v>
      </c>
      <c r="D18" s="114"/>
      <c r="E18" s="115"/>
      <c r="F18" s="114">
        <v>74.75</v>
      </c>
      <c r="G18" s="115">
        <v>4.8239042228865179</v>
      </c>
      <c r="H18" s="114"/>
      <c r="I18" s="115"/>
      <c r="J18" s="114">
        <v>140.23184174421985</v>
      </c>
      <c r="K18" s="115">
        <v>2.3080408079196939</v>
      </c>
      <c r="L18" s="114">
        <v>4.1333333333333337</v>
      </c>
      <c r="M18" s="115">
        <v>0.19618075229118739</v>
      </c>
      <c r="N18" s="114">
        <v>24.708333333333332</v>
      </c>
      <c r="O18" s="115">
        <v>3.968251017714743</v>
      </c>
      <c r="P18" s="114"/>
      <c r="Q18" s="115"/>
      <c r="R18" s="114"/>
      <c r="S18" s="115"/>
      <c r="T18" s="114"/>
      <c r="U18" s="115"/>
      <c r="V18" s="114">
        <v>243.82350841088652</v>
      </c>
      <c r="W18" s="115">
        <v>1.9017393151523863</v>
      </c>
    </row>
    <row r="19" spans="1:23" s="6" customFormat="1" ht="22.5" customHeight="1" x14ac:dyDescent="0.15">
      <c r="A19" s="188"/>
      <c r="B19" s="191"/>
      <c r="C19" s="42" t="s">
        <v>67</v>
      </c>
      <c r="D19" s="114">
        <v>90.785714285714292</v>
      </c>
      <c r="E19" s="115">
        <v>33.333333333333329</v>
      </c>
      <c r="F19" s="114"/>
      <c r="G19" s="115"/>
      <c r="H19" s="114"/>
      <c r="I19" s="115"/>
      <c r="J19" s="114">
        <v>176.86821705426357</v>
      </c>
      <c r="K19" s="115">
        <v>2.9110297455111649</v>
      </c>
      <c r="L19" s="114"/>
      <c r="M19" s="115"/>
      <c r="N19" s="114"/>
      <c r="O19" s="115"/>
      <c r="P19" s="114"/>
      <c r="Q19" s="115"/>
      <c r="R19" s="114">
        <v>1.0909090909090908</v>
      </c>
      <c r="S19" s="115">
        <v>18.367346938775512</v>
      </c>
      <c r="T19" s="114"/>
      <c r="U19" s="115"/>
      <c r="V19" s="114">
        <v>268.74484043088694</v>
      </c>
      <c r="W19" s="115">
        <v>2.0961171140664008</v>
      </c>
    </row>
    <row r="20" spans="1:23" s="6" customFormat="1" ht="22.5" customHeight="1" x14ac:dyDescent="0.15">
      <c r="A20" s="188"/>
      <c r="B20" s="191"/>
      <c r="C20" s="42" t="s">
        <v>68</v>
      </c>
      <c r="D20" s="114">
        <v>90.785714285714292</v>
      </c>
      <c r="E20" s="115">
        <v>33.333333333333329</v>
      </c>
      <c r="F20" s="114">
        <v>519.30172413793105</v>
      </c>
      <c r="G20" s="115">
        <v>33.512532174196856</v>
      </c>
      <c r="H20" s="114">
        <v>1277.9071428571426</v>
      </c>
      <c r="I20" s="115">
        <v>59.48226850533235</v>
      </c>
      <c r="J20" s="114">
        <v>3469.8290294144153</v>
      </c>
      <c r="K20" s="115">
        <v>57.109048107634614</v>
      </c>
      <c r="L20" s="114">
        <v>1258.7481029810299</v>
      </c>
      <c r="M20" s="115">
        <v>59.744068497078246</v>
      </c>
      <c r="N20" s="114">
        <v>357.45370370370381</v>
      </c>
      <c r="O20" s="115">
        <v>57.408405673178834</v>
      </c>
      <c r="P20" s="114">
        <v>18.913043478260867</v>
      </c>
      <c r="Q20" s="115">
        <v>60.082872928176798</v>
      </c>
      <c r="R20" s="114">
        <v>1.3333333333333333</v>
      </c>
      <c r="S20" s="115">
        <v>22.448979591836736</v>
      </c>
      <c r="T20" s="114"/>
      <c r="U20" s="115"/>
      <c r="V20" s="114">
        <v>6994.2717941915307</v>
      </c>
      <c r="W20" s="115">
        <v>54.55290894043079</v>
      </c>
    </row>
    <row r="21" spans="1:23" s="6" customFormat="1" ht="22.5" customHeight="1" x14ac:dyDescent="0.15">
      <c r="A21" s="188"/>
      <c r="B21" s="191"/>
      <c r="C21" s="42" t="s">
        <v>69</v>
      </c>
      <c r="D21" s="114">
        <v>272.35714285714289</v>
      </c>
      <c r="E21" s="115">
        <v>100</v>
      </c>
      <c r="F21" s="114">
        <v>904.55459770114942</v>
      </c>
      <c r="G21" s="115">
        <v>58.37437784189953</v>
      </c>
      <c r="H21" s="114">
        <v>1658.9</v>
      </c>
      <c r="I21" s="115">
        <v>77.216201329682022</v>
      </c>
      <c r="J21" s="114">
        <v>4730.0341388253719</v>
      </c>
      <c r="K21" s="115">
        <v>77.850448795893627</v>
      </c>
      <c r="L21" s="114">
        <v>1593.6796747967471</v>
      </c>
      <c r="M21" s="115">
        <v>75.6409542369679</v>
      </c>
      <c r="N21" s="114">
        <v>523.08564814814838</v>
      </c>
      <c r="O21" s="115">
        <v>84.009517259326785</v>
      </c>
      <c r="P21" s="114">
        <v>22.695652173913039</v>
      </c>
      <c r="Q21" s="115">
        <v>72.099447513812152</v>
      </c>
      <c r="R21" s="114">
        <v>4.8484848484848477</v>
      </c>
      <c r="S21" s="115">
        <v>81.632653061224488</v>
      </c>
      <c r="T21" s="114">
        <v>8</v>
      </c>
      <c r="U21" s="115">
        <v>100</v>
      </c>
      <c r="V21" s="114">
        <v>9718.1553393509566</v>
      </c>
      <c r="W21" s="115">
        <v>75.798261619865258</v>
      </c>
    </row>
    <row r="22" spans="1:23" s="6" customFormat="1" ht="22.5" customHeight="1" x14ac:dyDescent="0.15">
      <c r="A22" s="188"/>
      <c r="B22" s="191"/>
      <c r="C22" s="42" t="s">
        <v>70</v>
      </c>
      <c r="D22" s="114">
        <v>181.57142857142858</v>
      </c>
      <c r="E22" s="115">
        <v>66.666666666666657</v>
      </c>
      <c r="F22" s="114">
        <v>434.23563218390808</v>
      </c>
      <c r="G22" s="115">
        <v>28.022890967488305</v>
      </c>
      <c r="H22" s="114">
        <v>208.65714285714282</v>
      </c>
      <c r="I22" s="115">
        <v>9.7122864257841712</v>
      </c>
      <c r="J22" s="114">
        <v>1142.3611869311032</v>
      </c>
      <c r="K22" s="115">
        <v>18.801837043755732</v>
      </c>
      <c r="L22" s="114">
        <v>304.72581300812999</v>
      </c>
      <c r="M22" s="115">
        <v>14.463227235115797</v>
      </c>
      <c r="N22" s="114">
        <v>75.400462962962962</v>
      </c>
      <c r="O22" s="115">
        <v>12.109597189434357</v>
      </c>
      <c r="P22" s="114"/>
      <c r="Q22" s="115"/>
      <c r="R22" s="114"/>
      <c r="S22" s="115"/>
      <c r="T22" s="114"/>
      <c r="U22" s="115"/>
      <c r="V22" s="114">
        <v>2346.9516665146757</v>
      </c>
      <c r="W22" s="115">
        <v>18.305413961363904</v>
      </c>
    </row>
    <row r="23" spans="1:23" s="6" customFormat="1" ht="22.5" customHeight="1" x14ac:dyDescent="0.15">
      <c r="A23" s="188"/>
      <c r="B23" s="191"/>
      <c r="C23" s="42" t="s">
        <v>71</v>
      </c>
      <c r="D23" s="114">
        <v>90.785714285714292</v>
      </c>
      <c r="E23" s="115">
        <v>33.333333333333329</v>
      </c>
      <c r="F23" s="114">
        <v>126.75</v>
      </c>
      <c r="G23" s="115">
        <v>8.1796636822858346</v>
      </c>
      <c r="H23" s="114">
        <v>367.6</v>
      </c>
      <c r="I23" s="115">
        <v>17.110540483929778</v>
      </c>
      <c r="J23" s="114">
        <v>1224.5929610908593</v>
      </c>
      <c r="K23" s="115">
        <v>20.155269246511324</v>
      </c>
      <c r="L23" s="114">
        <v>370.31084010840107</v>
      </c>
      <c r="M23" s="115">
        <v>17.576094966301866</v>
      </c>
      <c r="N23" s="114">
        <v>61.56481481481481</v>
      </c>
      <c r="O23" s="115">
        <v>9.8875401974087787</v>
      </c>
      <c r="P23" s="114"/>
      <c r="Q23" s="115"/>
      <c r="R23" s="114">
        <v>1.0909090909090908</v>
      </c>
      <c r="S23" s="115">
        <v>18.367346938775512</v>
      </c>
      <c r="T23" s="114"/>
      <c r="U23" s="115"/>
      <c r="V23" s="114">
        <v>2242.6952393906986</v>
      </c>
      <c r="W23" s="115">
        <v>17.492249768906838</v>
      </c>
    </row>
    <row r="24" spans="1:23" s="6" customFormat="1" ht="22.5" customHeight="1" x14ac:dyDescent="0.15">
      <c r="A24" s="188"/>
      <c r="B24" s="192"/>
      <c r="C24" s="43" t="s">
        <v>72</v>
      </c>
      <c r="D24" s="114"/>
      <c r="E24" s="115"/>
      <c r="F24" s="114">
        <v>78</v>
      </c>
      <c r="G24" s="115">
        <v>5.0336391890989747</v>
      </c>
      <c r="H24" s="114">
        <v>420.45714285714286</v>
      </c>
      <c r="I24" s="115">
        <v>19.570862254120208</v>
      </c>
      <c r="J24" s="114">
        <v>792.49891004112567</v>
      </c>
      <c r="K24" s="115">
        <v>13.04354133737383</v>
      </c>
      <c r="L24" s="114">
        <v>292.49397018970183</v>
      </c>
      <c r="M24" s="115">
        <v>13.882666236883509</v>
      </c>
      <c r="N24" s="114">
        <v>80.543981481481481</v>
      </c>
      <c r="O24" s="115">
        <v>12.935665557558975</v>
      </c>
      <c r="P24" s="114">
        <v>5</v>
      </c>
      <c r="Q24" s="115">
        <v>15.883977900552489</v>
      </c>
      <c r="R24" s="114"/>
      <c r="S24" s="115"/>
      <c r="T24" s="114"/>
      <c r="U24" s="115"/>
      <c r="V24" s="114">
        <v>1668.9940045694518</v>
      </c>
      <c r="W24" s="115">
        <v>13.017577902679509</v>
      </c>
    </row>
    <row r="25" spans="1:23" s="6" customFormat="1" ht="22.5" customHeight="1" x14ac:dyDescent="0.15">
      <c r="A25" s="188"/>
      <c r="B25" s="192"/>
      <c r="C25" s="43" t="s">
        <v>73</v>
      </c>
      <c r="D25" s="116"/>
      <c r="E25" s="117"/>
      <c r="F25" s="116"/>
      <c r="G25" s="117"/>
      <c r="H25" s="116"/>
      <c r="I25" s="117"/>
      <c r="J25" s="116"/>
      <c r="K25" s="117"/>
      <c r="L25" s="116">
        <v>42.101490514905151</v>
      </c>
      <c r="M25" s="117">
        <v>1.9982666326921892</v>
      </c>
      <c r="N25" s="116">
        <v>20.708333333333332</v>
      </c>
      <c r="O25" s="117">
        <v>3.3258360131605857</v>
      </c>
      <c r="P25" s="116"/>
      <c r="Q25" s="117"/>
      <c r="R25" s="116"/>
      <c r="S25" s="117"/>
      <c r="T25" s="116"/>
      <c r="U25" s="117"/>
      <c r="V25" s="116">
        <v>62.80982384823848</v>
      </c>
      <c r="W25" s="117">
        <v>0.48989497431355067</v>
      </c>
    </row>
    <row r="26" spans="1:23" s="6" customFormat="1" ht="22.5" customHeight="1" x14ac:dyDescent="0.15">
      <c r="A26" s="188"/>
      <c r="B26" s="192"/>
      <c r="C26" s="44" t="s">
        <v>74</v>
      </c>
      <c r="D26" s="118"/>
      <c r="E26" s="119"/>
      <c r="F26" s="118">
        <v>291.80172413793105</v>
      </c>
      <c r="G26" s="119">
        <v>18.831084539324845</v>
      </c>
      <c r="H26" s="118">
        <v>26.428571428571427</v>
      </c>
      <c r="I26" s="119">
        <v>1.2301608850952155</v>
      </c>
      <c r="J26" s="118">
        <v>490.09411863419706</v>
      </c>
      <c r="K26" s="119">
        <v>8.0663365143015895</v>
      </c>
      <c r="L26" s="118">
        <v>228.58949864498641</v>
      </c>
      <c r="M26" s="119">
        <v>10.849562857267449</v>
      </c>
      <c r="N26" s="118">
        <v>73.712962962962948</v>
      </c>
      <c r="O26" s="119">
        <v>11.83857835938807</v>
      </c>
      <c r="P26" s="118">
        <v>3.7826086956521738</v>
      </c>
      <c r="Q26" s="119">
        <v>12.016574585635361</v>
      </c>
      <c r="R26" s="118"/>
      <c r="S26" s="119"/>
      <c r="T26" s="118"/>
      <c r="U26" s="119"/>
      <c r="V26" s="118">
        <v>1114.4094845043012</v>
      </c>
      <c r="W26" s="119">
        <v>8.6920098216661863</v>
      </c>
    </row>
    <row r="27" spans="1:23" s="6" customFormat="1" ht="22.5" customHeight="1" x14ac:dyDescent="0.15">
      <c r="A27" s="205"/>
      <c r="B27" s="185" t="s">
        <v>75</v>
      </c>
      <c r="C27" s="186"/>
      <c r="D27" s="120">
        <v>272.35714285714289</v>
      </c>
      <c r="E27" s="121">
        <v>100</v>
      </c>
      <c r="F27" s="120">
        <v>1549.5747126436779</v>
      </c>
      <c r="G27" s="121">
        <v>100</v>
      </c>
      <c r="H27" s="120">
        <v>2148.3833333333332</v>
      </c>
      <c r="I27" s="121">
        <v>100</v>
      </c>
      <c r="J27" s="120">
        <v>6075.7955952527109</v>
      </c>
      <c r="K27" s="121">
        <v>100</v>
      </c>
      <c r="L27" s="120">
        <v>2106.9005420054182</v>
      </c>
      <c r="M27" s="121">
        <v>100</v>
      </c>
      <c r="N27" s="120">
        <v>622.65046296296282</v>
      </c>
      <c r="O27" s="121">
        <v>100</v>
      </c>
      <c r="P27" s="120">
        <v>31.478260869565212</v>
      </c>
      <c r="Q27" s="121">
        <v>100</v>
      </c>
      <c r="R27" s="120">
        <v>5.9393939393939386</v>
      </c>
      <c r="S27" s="121">
        <v>100</v>
      </c>
      <c r="T27" s="120">
        <v>8</v>
      </c>
      <c r="U27" s="121">
        <v>100</v>
      </c>
      <c r="V27" s="120">
        <v>12821.079443864206</v>
      </c>
      <c r="W27" s="121">
        <v>100</v>
      </c>
    </row>
    <row r="28" spans="1:23" s="6" customFormat="1" ht="22.5" customHeight="1" x14ac:dyDescent="0.15">
      <c r="A28" s="197" t="s">
        <v>77</v>
      </c>
      <c r="B28" s="199" t="s">
        <v>78</v>
      </c>
      <c r="C28" s="41" t="s">
        <v>65</v>
      </c>
      <c r="D28" s="112"/>
      <c r="E28" s="113"/>
      <c r="F28" s="112"/>
      <c r="G28" s="113"/>
      <c r="H28" s="112"/>
      <c r="I28" s="113"/>
      <c r="J28" s="112">
        <v>570</v>
      </c>
      <c r="K28" s="113">
        <v>14.634146341463415</v>
      </c>
      <c r="L28" s="112">
        <v>99.208333333333329</v>
      </c>
      <c r="M28" s="113">
        <v>9.0909090909090899</v>
      </c>
      <c r="N28" s="112">
        <v>54.805970149253731</v>
      </c>
      <c r="O28" s="113">
        <v>15.384615384615389</v>
      </c>
      <c r="P28" s="112">
        <v>7.68</v>
      </c>
      <c r="Q28" s="113">
        <v>9.0909090909090882</v>
      </c>
      <c r="R28" s="112"/>
      <c r="S28" s="113"/>
      <c r="T28" s="112"/>
      <c r="U28" s="113"/>
      <c r="V28" s="112">
        <v>731.69430348258709</v>
      </c>
      <c r="W28" s="113">
        <v>7.1763165380590639</v>
      </c>
    </row>
    <row r="29" spans="1:23" s="6" customFormat="1" ht="22.5" customHeight="1" x14ac:dyDescent="0.15">
      <c r="A29" s="198"/>
      <c r="B29" s="200"/>
      <c r="C29" s="42" t="s">
        <v>66</v>
      </c>
      <c r="D29" s="114"/>
      <c r="E29" s="115"/>
      <c r="F29" s="114"/>
      <c r="G29" s="115"/>
      <c r="H29" s="114"/>
      <c r="I29" s="115"/>
      <c r="J29" s="114">
        <v>95</v>
      </c>
      <c r="K29" s="115">
        <v>2.4390243902439024</v>
      </c>
      <c r="L29" s="114"/>
      <c r="M29" s="115"/>
      <c r="N29" s="114"/>
      <c r="O29" s="115"/>
      <c r="P29" s="114"/>
      <c r="Q29" s="115"/>
      <c r="R29" s="114"/>
      <c r="S29" s="115"/>
      <c r="T29" s="114"/>
      <c r="U29" s="115"/>
      <c r="V29" s="114">
        <v>95</v>
      </c>
      <c r="W29" s="115">
        <v>0.93174166844095896</v>
      </c>
    </row>
    <row r="30" spans="1:23" s="6" customFormat="1" ht="22.5" customHeight="1" x14ac:dyDescent="0.15">
      <c r="A30" s="198"/>
      <c r="B30" s="200"/>
      <c r="C30" s="42" t="s">
        <v>67</v>
      </c>
      <c r="D30" s="114"/>
      <c r="E30" s="115"/>
      <c r="F30" s="114"/>
      <c r="G30" s="115"/>
      <c r="H30" s="114">
        <v>254.26315789473685</v>
      </c>
      <c r="I30" s="115">
        <v>14.285714285714286</v>
      </c>
      <c r="J30" s="114">
        <v>95</v>
      </c>
      <c r="K30" s="115">
        <v>2.4390243902439024</v>
      </c>
      <c r="L30" s="114">
        <v>33.069444444444443</v>
      </c>
      <c r="M30" s="115">
        <v>3.0303030303030298</v>
      </c>
      <c r="N30" s="114"/>
      <c r="O30" s="115"/>
      <c r="P30" s="114">
        <v>7.68</v>
      </c>
      <c r="Q30" s="115">
        <v>9.0909090909090882</v>
      </c>
      <c r="R30" s="114"/>
      <c r="S30" s="115"/>
      <c r="T30" s="114"/>
      <c r="U30" s="115"/>
      <c r="V30" s="114">
        <v>390.01260233918134</v>
      </c>
      <c r="W30" s="115">
        <v>3.8251683454369378</v>
      </c>
    </row>
    <row r="31" spans="1:23" s="6" customFormat="1" ht="22.5" customHeight="1" x14ac:dyDescent="0.15">
      <c r="A31" s="198"/>
      <c r="B31" s="200"/>
      <c r="C31" s="42" t="s">
        <v>68</v>
      </c>
      <c r="D31" s="114"/>
      <c r="E31" s="115"/>
      <c r="F31" s="114"/>
      <c r="G31" s="115"/>
      <c r="H31" s="114">
        <v>1017.0526315789474</v>
      </c>
      <c r="I31" s="115">
        <v>57.142857142857146</v>
      </c>
      <c r="J31" s="114">
        <v>2565</v>
      </c>
      <c r="K31" s="115">
        <v>65.853658536585371</v>
      </c>
      <c r="L31" s="114">
        <v>496.0416666666668</v>
      </c>
      <c r="M31" s="115">
        <v>45.45454545454546</v>
      </c>
      <c r="N31" s="114">
        <v>150.71641791044775</v>
      </c>
      <c r="O31" s="115">
        <v>42.307692307692314</v>
      </c>
      <c r="P31" s="114">
        <v>61.44</v>
      </c>
      <c r="Q31" s="115">
        <v>72.727272727272705</v>
      </c>
      <c r="R31" s="114">
        <v>5.7142857142857144</v>
      </c>
      <c r="S31" s="115">
        <v>57.142857142857146</v>
      </c>
      <c r="T31" s="114">
        <v>3.3636363636363638</v>
      </c>
      <c r="U31" s="115">
        <v>50</v>
      </c>
      <c r="V31" s="114">
        <v>4299.3286382339829</v>
      </c>
      <c r="W31" s="115">
        <v>42.166985669096078</v>
      </c>
    </row>
    <row r="32" spans="1:23" s="6" customFormat="1" ht="22.5" customHeight="1" x14ac:dyDescent="0.15">
      <c r="A32" s="198"/>
      <c r="B32" s="200"/>
      <c r="C32" s="42" t="s">
        <v>69</v>
      </c>
      <c r="D32" s="114">
        <v>1112</v>
      </c>
      <c r="E32" s="115">
        <v>57.142857142857146</v>
      </c>
      <c r="F32" s="114">
        <v>410.55172413793105</v>
      </c>
      <c r="G32" s="115">
        <v>40</v>
      </c>
      <c r="H32" s="114">
        <v>1271.3157894736842</v>
      </c>
      <c r="I32" s="115">
        <v>71.428571428571431</v>
      </c>
      <c r="J32" s="114">
        <v>2945</v>
      </c>
      <c r="K32" s="115">
        <v>75.609756097560975</v>
      </c>
      <c r="L32" s="114">
        <v>694.45833333333348</v>
      </c>
      <c r="M32" s="115">
        <v>63.636363636363647</v>
      </c>
      <c r="N32" s="114">
        <v>274.02985074626866</v>
      </c>
      <c r="O32" s="115">
        <v>76.923076923076948</v>
      </c>
      <c r="P32" s="114">
        <v>84.480000000000018</v>
      </c>
      <c r="Q32" s="115">
        <v>100</v>
      </c>
      <c r="R32" s="114">
        <v>8.5714285714285712</v>
      </c>
      <c r="S32" s="115">
        <v>85.714285714285708</v>
      </c>
      <c r="T32" s="114">
        <v>6.7272727272727275</v>
      </c>
      <c r="U32" s="115">
        <v>100</v>
      </c>
      <c r="V32" s="114">
        <v>6807.1343989899178</v>
      </c>
      <c r="W32" s="115">
        <v>66.763060654912735</v>
      </c>
    </row>
    <row r="33" spans="1:23" s="6" customFormat="1" ht="22.5" customHeight="1" x14ac:dyDescent="0.15">
      <c r="A33" s="198"/>
      <c r="B33" s="200"/>
      <c r="C33" s="42" t="s">
        <v>70</v>
      </c>
      <c r="D33" s="114">
        <v>834</v>
      </c>
      <c r="E33" s="115">
        <v>42.857142857142854</v>
      </c>
      <c r="F33" s="114">
        <v>205.27586206896552</v>
      </c>
      <c r="G33" s="115">
        <v>20</v>
      </c>
      <c r="H33" s="114">
        <v>508.5263157894737</v>
      </c>
      <c r="I33" s="115">
        <v>28.571428571428573</v>
      </c>
      <c r="J33" s="114">
        <v>855</v>
      </c>
      <c r="K33" s="115">
        <v>21.951219512195124</v>
      </c>
      <c r="L33" s="114">
        <v>132.27777777777777</v>
      </c>
      <c r="M33" s="115">
        <v>12.121212121212119</v>
      </c>
      <c r="N33" s="114">
        <v>27.402985074626866</v>
      </c>
      <c r="O33" s="115">
        <v>7.6923076923076943</v>
      </c>
      <c r="P33" s="114">
        <v>15.36</v>
      </c>
      <c r="Q33" s="115">
        <v>18.181818181818176</v>
      </c>
      <c r="R33" s="114"/>
      <c r="S33" s="115"/>
      <c r="T33" s="114"/>
      <c r="U33" s="115"/>
      <c r="V33" s="114">
        <v>2577.8429407108442</v>
      </c>
      <c r="W33" s="115">
        <v>25.282986132175473</v>
      </c>
    </row>
    <row r="34" spans="1:23" s="6" customFormat="1" ht="22.5" customHeight="1" x14ac:dyDescent="0.15">
      <c r="A34" s="198"/>
      <c r="B34" s="200"/>
      <c r="C34" s="42" t="s">
        <v>71</v>
      </c>
      <c r="D34" s="114">
        <v>556</v>
      </c>
      <c r="E34" s="115">
        <v>28.571428571428573</v>
      </c>
      <c r="F34" s="114"/>
      <c r="G34" s="115"/>
      <c r="H34" s="114">
        <v>254.26315789473685</v>
      </c>
      <c r="I34" s="115">
        <v>14.285714285714286</v>
      </c>
      <c r="J34" s="114">
        <v>760</v>
      </c>
      <c r="K34" s="115">
        <v>19.512195121951219</v>
      </c>
      <c r="L34" s="114">
        <v>99.208333333333329</v>
      </c>
      <c r="M34" s="115">
        <v>9.0909090909090899</v>
      </c>
      <c r="N34" s="114">
        <v>54.805970149253731</v>
      </c>
      <c r="O34" s="115">
        <v>15.384615384615389</v>
      </c>
      <c r="P34" s="114">
        <v>15.36</v>
      </c>
      <c r="Q34" s="115">
        <v>18.181818181818176</v>
      </c>
      <c r="R34" s="114">
        <v>2.8571428571428572</v>
      </c>
      <c r="S34" s="115">
        <v>28.571428571428573</v>
      </c>
      <c r="T34" s="114"/>
      <c r="U34" s="115"/>
      <c r="V34" s="114">
        <v>1742.4946042344666</v>
      </c>
      <c r="W34" s="115">
        <v>17.090050839987267</v>
      </c>
    </row>
    <row r="35" spans="1:23" s="6" customFormat="1" ht="22.5" customHeight="1" x14ac:dyDescent="0.15">
      <c r="A35" s="198"/>
      <c r="B35" s="201"/>
      <c r="C35" s="43" t="s">
        <v>72</v>
      </c>
      <c r="D35" s="114"/>
      <c r="E35" s="115"/>
      <c r="F35" s="114">
        <v>205.27586206896552</v>
      </c>
      <c r="G35" s="115">
        <v>20</v>
      </c>
      <c r="H35" s="114"/>
      <c r="I35" s="115"/>
      <c r="J35" s="114">
        <v>285</v>
      </c>
      <c r="K35" s="115">
        <v>7.3170731707317076</v>
      </c>
      <c r="L35" s="114">
        <v>165.34722222222223</v>
      </c>
      <c r="M35" s="115">
        <v>15.15151515151515</v>
      </c>
      <c r="N35" s="114">
        <v>13.701492537313433</v>
      </c>
      <c r="O35" s="115">
        <v>3.8461538461538471</v>
      </c>
      <c r="P35" s="114">
        <v>7.68</v>
      </c>
      <c r="Q35" s="115">
        <v>9.0909090909090882</v>
      </c>
      <c r="R35" s="114"/>
      <c r="S35" s="115"/>
      <c r="T35" s="114"/>
      <c r="U35" s="115"/>
      <c r="V35" s="114">
        <v>677.00457682850117</v>
      </c>
      <c r="W35" s="115">
        <v>6.6399302521721379</v>
      </c>
    </row>
    <row r="36" spans="1:23" s="6" customFormat="1" ht="22.5" customHeight="1" x14ac:dyDescent="0.15">
      <c r="A36" s="198"/>
      <c r="B36" s="201"/>
      <c r="C36" s="43" t="s">
        <v>73</v>
      </c>
      <c r="D36" s="116"/>
      <c r="E36" s="117"/>
      <c r="F36" s="116"/>
      <c r="G36" s="117"/>
      <c r="H36" s="116"/>
      <c r="I36" s="117"/>
      <c r="J36" s="116"/>
      <c r="K36" s="117"/>
      <c r="L36" s="116">
        <v>33.069444444444443</v>
      </c>
      <c r="M36" s="117">
        <v>3.0303030303030298</v>
      </c>
      <c r="N36" s="116"/>
      <c r="O36" s="117"/>
      <c r="P36" s="116"/>
      <c r="Q36" s="117"/>
      <c r="R36" s="116"/>
      <c r="S36" s="117"/>
      <c r="T36" s="116"/>
      <c r="U36" s="117"/>
      <c r="V36" s="116">
        <v>33.069444444444443</v>
      </c>
      <c r="W36" s="117">
        <v>0.32433872990612911</v>
      </c>
    </row>
    <row r="37" spans="1:23" s="6" customFormat="1" ht="22.5" customHeight="1" x14ac:dyDescent="0.15">
      <c r="A37" s="198"/>
      <c r="B37" s="201"/>
      <c r="C37" s="44" t="s">
        <v>74</v>
      </c>
      <c r="D37" s="118">
        <v>556</v>
      </c>
      <c r="E37" s="119">
        <v>28.571428571428573</v>
      </c>
      <c r="F37" s="118"/>
      <c r="G37" s="119"/>
      <c r="H37" s="118"/>
      <c r="I37" s="119"/>
      <c r="J37" s="118">
        <v>950</v>
      </c>
      <c r="K37" s="119">
        <v>24.390243902439025</v>
      </c>
      <c r="L37" s="118">
        <v>231.48611111111114</v>
      </c>
      <c r="M37" s="119">
        <v>21.212121212121215</v>
      </c>
      <c r="N37" s="118">
        <v>137.0149253731343</v>
      </c>
      <c r="O37" s="119">
        <v>38.461538461538467</v>
      </c>
      <c r="P37" s="118">
        <v>7.68</v>
      </c>
      <c r="Q37" s="119">
        <v>9.0909090909090882</v>
      </c>
      <c r="R37" s="118">
        <v>1.4285714285714286</v>
      </c>
      <c r="S37" s="119">
        <v>14.285714285714286</v>
      </c>
      <c r="T37" s="118"/>
      <c r="U37" s="119"/>
      <c r="V37" s="118">
        <v>1883.6096079128167</v>
      </c>
      <c r="W37" s="119">
        <v>18.474079565980087</v>
      </c>
    </row>
    <row r="38" spans="1:23" s="6" customFormat="1" ht="22.5" customHeight="1" x14ac:dyDescent="0.15">
      <c r="A38" s="198"/>
      <c r="B38" s="184" t="s">
        <v>75</v>
      </c>
      <c r="C38" s="186"/>
      <c r="D38" s="120">
        <v>1946</v>
      </c>
      <c r="E38" s="121">
        <v>100</v>
      </c>
      <c r="F38" s="120">
        <v>1026.3793103448277</v>
      </c>
      <c r="G38" s="121">
        <v>100</v>
      </c>
      <c r="H38" s="120">
        <v>1779.8421052631579</v>
      </c>
      <c r="I38" s="121">
        <v>100</v>
      </c>
      <c r="J38" s="120">
        <v>3895</v>
      </c>
      <c r="K38" s="121">
        <v>100</v>
      </c>
      <c r="L38" s="120">
        <v>1091.2916666666667</v>
      </c>
      <c r="M38" s="121">
        <v>100</v>
      </c>
      <c r="N38" s="120">
        <v>356.23880597014914</v>
      </c>
      <c r="O38" s="121">
        <v>100</v>
      </c>
      <c r="P38" s="120">
        <v>84.480000000000018</v>
      </c>
      <c r="Q38" s="121">
        <v>100</v>
      </c>
      <c r="R38" s="120">
        <v>10</v>
      </c>
      <c r="S38" s="121">
        <v>100</v>
      </c>
      <c r="T38" s="120">
        <v>6.7272727272727275</v>
      </c>
      <c r="U38" s="121">
        <v>100</v>
      </c>
      <c r="V38" s="120">
        <v>10195.959160972074</v>
      </c>
      <c r="W38" s="121">
        <v>100</v>
      </c>
    </row>
    <row r="39" spans="1:23" s="6" customFormat="1" ht="22.5" customHeight="1" x14ac:dyDescent="0.15">
      <c r="A39" s="46"/>
      <c r="B39" s="199" t="s">
        <v>79</v>
      </c>
      <c r="C39" s="41" t="s">
        <v>65</v>
      </c>
      <c r="D39" s="112"/>
      <c r="E39" s="113"/>
      <c r="F39" s="112">
        <v>136</v>
      </c>
      <c r="G39" s="113">
        <v>20</v>
      </c>
      <c r="H39" s="112"/>
      <c r="I39" s="113"/>
      <c r="J39" s="112">
        <v>31.823529411764707</v>
      </c>
      <c r="K39" s="113">
        <v>3.3333333333333317</v>
      </c>
      <c r="L39" s="112"/>
      <c r="M39" s="113"/>
      <c r="N39" s="112">
        <v>10</v>
      </c>
      <c r="O39" s="113">
        <v>25</v>
      </c>
      <c r="P39" s="112"/>
      <c r="Q39" s="113"/>
      <c r="R39" s="112"/>
      <c r="S39" s="113"/>
      <c r="T39" s="112"/>
      <c r="U39" s="113"/>
      <c r="V39" s="112">
        <v>177.8235294117647</v>
      </c>
      <c r="W39" s="113">
        <v>4.7273549148694398</v>
      </c>
    </row>
    <row r="40" spans="1:23" s="6" customFormat="1" ht="22.5" customHeight="1" x14ac:dyDescent="0.15">
      <c r="A40" s="46"/>
      <c r="B40" s="200"/>
      <c r="C40" s="42" t="s">
        <v>66</v>
      </c>
      <c r="D40" s="114"/>
      <c r="E40" s="115"/>
      <c r="F40" s="114"/>
      <c r="G40" s="115"/>
      <c r="H40" s="114"/>
      <c r="I40" s="115"/>
      <c r="J40" s="114"/>
      <c r="K40" s="115"/>
      <c r="L40" s="114"/>
      <c r="M40" s="115"/>
      <c r="N40" s="114"/>
      <c r="O40" s="115"/>
      <c r="P40" s="114"/>
      <c r="Q40" s="115"/>
      <c r="R40" s="114"/>
      <c r="S40" s="115"/>
      <c r="T40" s="114"/>
      <c r="U40" s="115"/>
      <c r="V40" s="114"/>
      <c r="W40" s="115"/>
    </row>
    <row r="41" spans="1:23" s="6" customFormat="1" ht="22.5" customHeight="1" x14ac:dyDescent="0.15">
      <c r="A41" s="46"/>
      <c r="B41" s="200"/>
      <c r="C41" s="42" t="s">
        <v>67</v>
      </c>
      <c r="D41" s="114"/>
      <c r="E41" s="115"/>
      <c r="F41" s="114"/>
      <c r="G41" s="115"/>
      <c r="H41" s="114"/>
      <c r="I41" s="115"/>
      <c r="J41" s="114"/>
      <c r="K41" s="115"/>
      <c r="L41" s="114"/>
      <c r="M41" s="115"/>
      <c r="N41" s="114"/>
      <c r="O41" s="115"/>
      <c r="P41" s="114"/>
      <c r="Q41" s="115"/>
      <c r="R41" s="114"/>
      <c r="S41" s="115"/>
      <c r="T41" s="114"/>
      <c r="U41" s="115"/>
      <c r="V41" s="114"/>
      <c r="W41" s="115"/>
    </row>
    <row r="42" spans="1:23" s="6" customFormat="1" ht="22.5" customHeight="1" x14ac:dyDescent="0.15">
      <c r="A42" s="46"/>
      <c r="B42" s="200"/>
      <c r="C42" s="42" t="s">
        <v>68</v>
      </c>
      <c r="D42" s="114">
        <v>287.63636363636363</v>
      </c>
      <c r="E42" s="115">
        <v>22.222222222222229</v>
      </c>
      <c r="F42" s="114">
        <v>272</v>
      </c>
      <c r="G42" s="115">
        <v>40</v>
      </c>
      <c r="H42" s="114">
        <v>591.33333333333337</v>
      </c>
      <c r="I42" s="115">
        <v>83.333333333333343</v>
      </c>
      <c r="J42" s="114">
        <v>350.05882352941171</v>
      </c>
      <c r="K42" s="115">
        <v>36.666666666666643</v>
      </c>
      <c r="L42" s="114">
        <v>24.555555555555557</v>
      </c>
      <c r="M42" s="115">
        <v>33.333333333333336</v>
      </c>
      <c r="N42" s="114">
        <v>10</v>
      </c>
      <c r="O42" s="115">
        <v>25</v>
      </c>
      <c r="P42" s="114"/>
      <c r="Q42" s="115"/>
      <c r="R42" s="114"/>
      <c r="S42" s="115"/>
      <c r="T42" s="114"/>
      <c r="U42" s="115"/>
      <c r="V42" s="114">
        <v>1535.5840760546644</v>
      </c>
      <c r="W42" s="115">
        <v>40.82278061371106</v>
      </c>
    </row>
    <row r="43" spans="1:23" s="6" customFormat="1" ht="22.5" customHeight="1" x14ac:dyDescent="0.15">
      <c r="A43" s="46"/>
      <c r="B43" s="200"/>
      <c r="C43" s="42" t="s">
        <v>69</v>
      </c>
      <c r="D43" s="114">
        <v>431.45454545454544</v>
      </c>
      <c r="E43" s="115">
        <v>33.333333333333343</v>
      </c>
      <c r="F43" s="114">
        <v>408</v>
      </c>
      <c r="G43" s="115">
        <v>60</v>
      </c>
      <c r="H43" s="114">
        <v>591.33333333333337</v>
      </c>
      <c r="I43" s="115">
        <v>83.333333333333343</v>
      </c>
      <c r="J43" s="114">
        <v>700.11764705882365</v>
      </c>
      <c r="K43" s="115">
        <v>73.333333333333314</v>
      </c>
      <c r="L43" s="114">
        <v>57.296296296296291</v>
      </c>
      <c r="M43" s="115">
        <v>77.777777777777771</v>
      </c>
      <c r="N43" s="114">
        <v>35</v>
      </c>
      <c r="O43" s="115">
        <v>87.5</v>
      </c>
      <c r="P43" s="114">
        <v>4.25</v>
      </c>
      <c r="Q43" s="115">
        <v>100</v>
      </c>
      <c r="R43" s="114"/>
      <c r="S43" s="115"/>
      <c r="T43" s="114"/>
      <c r="U43" s="115"/>
      <c r="V43" s="114">
        <v>2227.4518221429985</v>
      </c>
      <c r="W43" s="115">
        <v>59.215759319789647</v>
      </c>
    </row>
    <row r="44" spans="1:23" s="6" customFormat="1" ht="22.5" customHeight="1" x14ac:dyDescent="0.15">
      <c r="A44" s="46"/>
      <c r="B44" s="200"/>
      <c r="C44" s="42" t="s">
        <v>70</v>
      </c>
      <c r="D44" s="114">
        <v>862.90909090909076</v>
      </c>
      <c r="E44" s="115">
        <v>66.666666666666671</v>
      </c>
      <c r="F44" s="114">
        <v>272</v>
      </c>
      <c r="G44" s="115">
        <v>40</v>
      </c>
      <c r="H44" s="114">
        <v>354.8</v>
      </c>
      <c r="I44" s="115">
        <v>50</v>
      </c>
      <c r="J44" s="114">
        <v>190.94117647058823</v>
      </c>
      <c r="K44" s="115">
        <v>19.999999999999989</v>
      </c>
      <c r="L44" s="114">
        <v>8.1851851851851851</v>
      </c>
      <c r="M44" s="115">
        <v>11.111111111111111</v>
      </c>
      <c r="N44" s="114">
        <v>5</v>
      </c>
      <c r="O44" s="115">
        <v>12.5</v>
      </c>
      <c r="P44" s="114">
        <v>4.25</v>
      </c>
      <c r="Q44" s="115">
        <v>100</v>
      </c>
      <c r="R44" s="114"/>
      <c r="S44" s="115"/>
      <c r="T44" s="114"/>
      <c r="U44" s="115"/>
      <c r="V44" s="114">
        <v>1698.0854525648642</v>
      </c>
      <c r="W44" s="115">
        <v>45.142803298334023</v>
      </c>
    </row>
    <row r="45" spans="1:23" s="6" customFormat="1" ht="22.5" customHeight="1" x14ac:dyDescent="0.15">
      <c r="A45" s="46"/>
      <c r="B45" s="200"/>
      <c r="C45" s="42" t="s">
        <v>71</v>
      </c>
      <c r="D45" s="114">
        <v>287.63636363636363</v>
      </c>
      <c r="E45" s="115">
        <v>22.222222222222229</v>
      </c>
      <c r="F45" s="114">
        <v>136</v>
      </c>
      <c r="G45" s="115">
        <v>20</v>
      </c>
      <c r="H45" s="114">
        <v>118.26666666666667</v>
      </c>
      <c r="I45" s="115">
        <v>16.666666666666664</v>
      </c>
      <c r="J45" s="114">
        <v>127.29411764705883</v>
      </c>
      <c r="K45" s="115">
        <v>13.333333333333327</v>
      </c>
      <c r="L45" s="114">
        <v>16.37037037037037</v>
      </c>
      <c r="M45" s="115">
        <v>22.222222222222221</v>
      </c>
      <c r="N45" s="114">
        <v>5</v>
      </c>
      <c r="O45" s="115">
        <v>12.5</v>
      </c>
      <c r="P45" s="114"/>
      <c r="Q45" s="115"/>
      <c r="R45" s="114"/>
      <c r="S45" s="115"/>
      <c r="T45" s="114"/>
      <c r="U45" s="115"/>
      <c r="V45" s="114">
        <v>690.56751832045938</v>
      </c>
      <c r="W45" s="115">
        <v>18.358412762250769</v>
      </c>
    </row>
    <row r="46" spans="1:23" s="6" customFormat="1" ht="22.5" customHeight="1" x14ac:dyDescent="0.15">
      <c r="A46" s="46"/>
      <c r="B46" s="201"/>
      <c r="C46" s="43" t="s">
        <v>72</v>
      </c>
      <c r="D46" s="114">
        <v>143.81818181818181</v>
      </c>
      <c r="E46" s="115">
        <v>11.111111111111114</v>
      </c>
      <c r="F46" s="114"/>
      <c r="G46" s="115"/>
      <c r="H46" s="114"/>
      <c r="I46" s="115"/>
      <c r="J46" s="114">
        <v>95.470588235294116</v>
      </c>
      <c r="K46" s="115">
        <v>9.9999999999999947</v>
      </c>
      <c r="L46" s="114"/>
      <c r="M46" s="115"/>
      <c r="N46" s="114"/>
      <c r="O46" s="115"/>
      <c r="P46" s="114"/>
      <c r="Q46" s="115"/>
      <c r="R46" s="114"/>
      <c r="S46" s="115"/>
      <c r="T46" s="114"/>
      <c r="U46" s="115"/>
      <c r="V46" s="114">
        <v>239.28877005347593</v>
      </c>
      <c r="W46" s="115">
        <v>6.3613794357099467</v>
      </c>
    </row>
    <row r="47" spans="1:23" s="6" customFormat="1" ht="22.5" customHeight="1" x14ac:dyDescent="0.15">
      <c r="A47" s="46"/>
      <c r="B47" s="201"/>
      <c r="C47" s="43" t="s">
        <v>73</v>
      </c>
      <c r="D47" s="116">
        <v>143.81818181818181</v>
      </c>
      <c r="E47" s="117">
        <v>11.111111111111114</v>
      </c>
      <c r="F47" s="116"/>
      <c r="G47" s="117"/>
      <c r="H47" s="116"/>
      <c r="I47" s="117"/>
      <c r="J47" s="116">
        <v>63.647058823529413</v>
      </c>
      <c r="K47" s="117">
        <v>6.6666666666666634</v>
      </c>
      <c r="L47" s="116">
        <v>8.1851851851851851</v>
      </c>
      <c r="M47" s="117">
        <v>11.111111111111111</v>
      </c>
      <c r="N47" s="116"/>
      <c r="O47" s="117"/>
      <c r="P47" s="116"/>
      <c r="Q47" s="117"/>
      <c r="R47" s="116"/>
      <c r="S47" s="117"/>
      <c r="T47" s="116"/>
      <c r="U47" s="117"/>
      <c r="V47" s="116">
        <v>215.65042582689642</v>
      </c>
      <c r="W47" s="117">
        <v>5.7329651694508534</v>
      </c>
    </row>
    <row r="48" spans="1:23" s="6" customFormat="1" ht="22.5" customHeight="1" x14ac:dyDescent="0.15">
      <c r="A48" s="46"/>
      <c r="B48" s="201"/>
      <c r="C48" s="44" t="s">
        <v>74</v>
      </c>
      <c r="D48" s="118">
        <v>431.45454545454544</v>
      </c>
      <c r="E48" s="119">
        <v>33.333333333333343</v>
      </c>
      <c r="F48" s="118">
        <v>272</v>
      </c>
      <c r="G48" s="119">
        <v>40</v>
      </c>
      <c r="H48" s="118">
        <v>118.26666666666667</v>
      </c>
      <c r="I48" s="119">
        <v>16.666666666666664</v>
      </c>
      <c r="J48" s="118">
        <v>190.94117647058823</v>
      </c>
      <c r="K48" s="119">
        <v>19.999999999999989</v>
      </c>
      <c r="L48" s="118">
        <v>8.1851851851851851</v>
      </c>
      <c r="M48" s="119">
        <v>11.111111111111111</v>
      </c>
      <c r="N48" s="118"/>
      <c r="O48" s="119"/>
      <c r="P48" s="118"/>
      <c r="Q48" s="119"/>
      <c r="R48" s="118">
        <v>5</v>
      </c>
      <c r="S48" s="119">
        <v>100</v>
      </c>
      <c r="T48" s="118"/>
      <c r="U48" s="119"/>
      <c r="V48" s="118">
        <v>1025.8475737769857</v>
      </c>
      <c r="W48" s="119">
        <v>27.271675384262622</v>
      </c>
    </row>
    <row r="49" spans="1:23" s="6" customFormat="1" ht="22.5" customHeight="1" x14ac:dyDescent="0.15">
      <c r="A49" s="47"/>
      <c r="B49" s="184" t="s">
        <v>75</v>
      </c>
      <c r="C49" s="186"/>
      <c r="D49" s="120">
        <v>1294.363636363636</v>
      </c>
      <c r="E49" s="121">
        <v>100</v>
      </c>
      <c r="F49" s="120">
        <v>680</v>
      </c>
      <c r="G49" s="121">
        <v>100</v>
      </c>
      <c r="H49" s="120">
        <v>709.6</v>
      </c>
      <c r="I49" s="121">
        <v>100</v>
      </c>
      <c r="J49" s="120">
        <v>954.70588235294167</v>
      </c>
      <c r="K49" s="121">
        <v>100</v>
      </c>
      <c r="L49" s="120">
        <v>73.666666666666671</v>
      </c>
      <c r="M49" s="121">
        <v>100</v>
      </c>
      <c r="N49" s="120">
        <v>40</v>
      </c>
      <c r="O49" s="121">
        <v>100</v>
      </c>
      <c r="P49" s="120">
        <v>4.25</v>
      </c>
      <c r="Q49" s="121">
        <v>100</v>
      </c>
      <c r="R49" s="120">
        <v>5</v>
      </c>
      <c r="S49" s="121">
        <v>100</v>
      </c>
      <c r="T49" s="120"/>
      <c r="U49" s="121"/>
      <c r="V49" s="120">
        <v>3761.5861853832444</v>
      </c>
      <c r="W49" s="121">
        <v>100</v>
      </c>
    </row>
    <row r="50" spans="1:23" s="6" customFormat="1" ht="22.5" customHeight="1" x14ac:dyDescent="0.15">
      <c r="A50" s="182" t="s">
        <v>80</v>
      </c>
      <c r="B50" s="183"/>
      <c r="C50" s="41" t="s">
        <v>65</v>
      </c>
      <c r="D50" s="112"/>
      <c r="E50" s="113"/>
      <c r="F50" s="112">
        <v>136</v>
      </c>
      <c r="G50" s="113">
        <v>7.9700919470546623</v>
      </c>
      <c r="H50" s="112"/>
      <c r="I50" s="113"/>
      <c r="J50" s="112">
        <v>601.82352941176475</v>
      </c>
      <c r="K50" s="113">
        <v>12.409485111286312</v>
      </c>
      <c r="L50" s="112">
        <v>99.208333333333329</v>
      </c>
      <c r="M50" s="113">
        <v>8.5160413462570173</v>
      </c>
      <c r="N50" s="112">
        <v>64.805970149253739</v>
      </c>
      <c r="O50" s="113">
        <v>16.355281000452017</v>
      </c>
      <c r="P50" s="112">
        <v>7.68</v>
      </c>
      <c r="Q50" s="113">
        <v>8.6554716555843552</v>
      </c>
      <c r="R50" s="112"/>
      <c r="S50" s="113"/>
      <c r="T50" s="112"/>
      <c r="U50" s="113"/>
      <c r="V50" s="112">
        <v>909.51783289435184</v>
      </c>
      <c r="W50" s="113">
        <v>6.5163165178743325</v>
      </c>
    </row>
    <row r="51" spans="1:23" s="6" customFormat="1" ht="22.5" customHeight="1" x14ac:dyDescent="0.15">
      <c r="A51" s="182"/>
      <c r="B51" s="183"/>
      <c r="C51" s="42" t="s">
        <v>66</v>
      </c>
      <c r="D51" s="114"/>
      <c r="E51" s="115"/>
      <c r="F51" s="114"/>
      <c r="G51" s="115"/>
      <c r="H51" s="114"/>
      <c r="I51" s="115"/>
      <c r="J51" s="114">
        <v>95</v>
      </c>
      <c r="K51" s="115">
        <v>1.9588816786948875</v>
      </c>
      <c r="L51" s="114"/>
      <c r="M51" s="115"/>
      <c r="N51" s="114"/>
      <c r="O51" s="115"/>
      <c r="P51" s="114"/>
      <c r="Q51" s="115"/>
      <c r="R51" s="114"/>
      <c r="S51" s="115"/>
      <c r="T51" s="114"/>
      <c r="U51" s="115"/>
      <c r="V51" s="114">
        <v>95</v>
      </c>
      <c r="W51" s="115">
        <v>0.68063543870059495</v>
      </c>
    </row>
    <row r="52" spans="1:23" s="6" customFormat="1" ht="22.5" customHeight="1" x14ac:dyDescent="0.15">
      <c r="A52" s="182"/>
      <c r="B52" s="183"/>
      <c r="C52" s="42" t="s">
        <v>67</v>
      </c>
      <c r="D52" s="114"/>
      <c r="E52" s="115"/>
      <c r="F52" s="114"/>
      <c r="G52" s="115"/>
      <c r="H52" s="114">
        <v>254.26315789473685</v>
      </c>
      <c r="I52" s="115">
        <v>10.213660215562989</v>
      </c>
      <c r="J52" s="114">
        <v>95</v>
      </c>
      <c r="K52" s="115">
        <v>1.9588816786948875</v>
      </c>
      <c r="L52" s="114">
        <v>33.069444444444443</v>
      </c>
      <c r="M52" s="115">
        <v>2.8386804487523394</v>
      </c>
      <c r="N52" s="114"/>
      <c r="O52" s="115"/>
      <c r="P52" s="114">
        <v>7.68</v>
      </c>
      <c r="Q52" s="115">
        <v>8.6554716555843552</v>
      </c>
      <c r="R52" s="114"/>
      <c r="S52" s="115"/>
      <c r="T52" s="114"/>
      <c r="U52" s="115"/>
      <c r="V52" s="114">
        <v>390.01260233918134</v>
      </c>
      <c r="W52" s="115">
        <v>2.7942778809672566</v>
      </c>
    </row>
    <row r="53" spans="1:23" s="6" customFormat="1" ht="22.5" customHeight="1" x14ac:dyDescent="0.15">
      <c r="A53" s="182"/>
      <c r="B53" s="183"/>
      <c r="C53" s="42" t="s">
        <v>68</v>
      </c>
      <c r="D53" s="114">
        <v>287.63636363636363</v>
      </c>
      <c r="E53" s="115">
        <v>8.8766692851531825</v>
      </c>
      <c r="F53" s="114">
        <v>272</v>
      </c>
      <c r="G53" s="115">
        <v>15.940183894109325</v>
      </c>
      <c r="H53" s="114">
        <v>1608.3859649122808</v>
      </c>
      <c r="I53" s="115">
        <v>64.608289604801186</v>
      </c>
      <c r="J53" s="114">
        <v>2915.0588235294117</v>
      </c>
      <c r="K53" s="115">
        <v>60.107950755048819</v>
      </c>
      <c r="L53" s="114">
        <v>520.5972222222224</v>
      </c>
      <c r="M53" s="115">
        <v>44.688055128342704</v>
      </c>
      <c r="N53" s="114">
        <v>160.71641791044775</v>
      </c>
      <c r="O53" s="115">
        <v>40.560494199186387</v>
      </c>
      <c r="P53" s="114">
        <v>61.44</v>
      </c>
      <c r="Q53" s="115">
        <v>69.243773244674841</v>
      </c>
      <c r="R53" s="114">
        <v>5.7142857142857144</v>
      </c>
      <c r="S53" s="115">
        <v>38.095238095238095</v>
      </c>
      <c r="T53" s="114">
        <v>3.3636363636363638</v>
      </c>
      <c r="U53" s="115">
        <v>50</v>
      </c>
      <c r="V53" s="114">
        <v>5834.9127142886473</v>
      </c>
      <c r="W53" s="115">
        <v>41.804719737574032</v>
      </c>
    </row>
    <row r="54" spans="1:23" s="6" customFormat="1" ht="22.5" customHeight="1" x14ac:dyDescent="0.15">
      <c r="A54" s="182"/>
      <c r="B54" s="183"/>
      <c r="C54" s="42" t="s">
        <v>69</v>
      </c>
      <c r="D54" s="114">
        <v>1543.4545454545455</v>
      </c>
      <c r="E54" s="115">
        <v>47.632140051621597</v>
      </c>
      <c r="F54" s="114">
        <v>818.55172413793105</v>
      </c>
      <c r="G54" s="115">
        <v>47.970091947054662</v>
      </c>
      <c r="H54" s="114">
        <v>1862.6491228070176</v>
      </c>
      <c r="I54" s="115">
        <v>74.821949820364182</v>
      </c>
      <c r="J54" s="114">
        <v>3645.1176470588234</v>
      </c>
      <c r="K54" s="115">
        <v>75.161622900115219</v>
      </c>
      <c r="L54" s="114">
        <v>751.75462962962979</v>
      </c>
      <c r="M54" s="115">
        <v>64.530602350266861</v>
      </c>
      <c r="N54" s="114">
        <v>309.02985074626866</v>
      </c>
      <c r="O54" s="115">
        <v>77.990809100497231</v>
      </c>
      <c r="P54" s="114">
        <v>88.730000000000018</v>
      </c>
      <c r="Q54" s="115">
        <v>100</v>
      </c>
      <c r="R54" s="114">
        <v>8.5714285714285712</v>
      </c>
      <c r="S54" s="115">
        <v>57.142857142857139</v>
      </c>
      <c r="T54" s="114">
        <v>6.7272727272727275</v>
      </c>
      <c r="U54" s="115">
        <v>100</v>
      </c>
      <c r="V54" s="114">
        <v>9034.5862211329168</v>
      </c>
      <c r="W54" s="115">
        <v>64.729047958938452</v>
      </c>
    </row>
    <row r="55" spans="1:23" s="6" customFormat="1" ht="22.5" customHeight="1" x14ac:dyDescent="0.15">
      <c r="A55" s="182"/>
      <c r="B55" s="183"/>
      <c r="C55" s="42" t="s">
        <v>70</v>
      </c>
      <c r="D55" s="114">
        <v>1696.9090909090908</v>
      </c>
      <c r="E55" s="115">
        <v>52.36785994837841</v>
      </c>
      <c r="F55" s="114">
        <v>477.27586206896552</v>
      </c>
      <c r="G55" s="115">
        <v>27.970091947054662</v>
      </c>
      <c r="H55" s="114">
        <v>863.32631578947371</v>
      </c>
      <c r="I55" s="115">
        <v>34.67950967665552</v>
      </c>
      <c r="J55" s="114">
        <v>1045.9411764705883</v>
      </c>
      <c r="K55" s="115">
        <v>21.567105342955909</v>
      </c>
      <c r="L55" s="114">
        <v>140.46296296296296</v>
      </c>
      <c r="M55" s="115">
        <v>12.057337927361889</v>
      </c>
      <c r="N55" s="114">
        <v>32.402985074626869</v>
      </c>
      <c r="O55" s="115">
        <v>8.1776405002260084</v>
      </c>
      <c r="P55" s="114">
        <v>19.61</v>
      </c>
      <c r="Q55" s="115">
        <v>22.10075509974078</v>
      </c>
      <c r="R55" s="114"/>
      <c r="S55" s="115"/>
      <c r="T55" s="114"/>
      <c r="U55" s="115"/>
      <c r="V55" s="114">
        <v>4275.9283932757071</v>
      </c>
      <c r="W55" s="115">
        <v>30.63524629273201</v>
      </c>
    </row>
    <row r="56" spans="1:23" s="6" customFormat="1" ht="22.5" customHeight="1" x14ac:dyDescent="0.15">
      <c r="A56" s="182"/>
      <c r="B56" s="183"/>
      <c r="C56" s="42" t="s">
        <v>71</v>
      </c>
      <c r="D56" s="114">
        <v>843.63636363636363</v>
      </c>
      <c r="E56" s="115">
        <v>26.035237347099095</v>
      </c>
      <c r="F56" s="114">
        <v>136</v>
      </c>
      <c r="G56" s="115">
        <v>7.9700919470546623</v>
      </c>
      <c r="H56" s="114">
        <v>372.52982456140353</v>
      </c>
      <c r="I56" s="115">
        <v>14.964389964072836</v>
      </c>
      <c r="J56" s="114">
        <v>887.29411764705878</v>
      </c>
      <c r="K56" s="115">
        <v>18.295833586027047</v>
      </c>
      <c r="L56" s="114">
        <v>115.5787037037037</v>
      </c>
      <c r="M56" s="115">
        <v>9.921273610962082</v>
      </c>
      <c r="N56" s="114">
        <v>59.805970149253731</v>
      </c>
      <c r="O56" s="115">
        <v>15.093415699864401</v>
      </c>
      <c r="P56" s="114">
        <v>15.36</v>
      </c>
      <c r="Q56" s="115">
        <v>17.31094331116871</v>
      </c>
      <c r="R56" s="114">
        <v>2.8571428571428572</v>
      </c>
      <c r="S56" s="115">
        <v>19.047619047619047</v>
      </c>
      <c r="T56" s="114"/>
      <c r="U56" s="115"/>
      <c r="V56" s="114">
        <v>2433.0621225549257</v>
      </c>
      <c r="W56" s="115">
        <v>17.431876896536554</v>
      </c>
    </row>
    <row r="57" spans="1:23" s="6" customFormat="1" ht="22.5" customHeight="1" x14ac:dyDescent="0.15">
      <c r="A57" s="182"/>
      <c r="B57" s="183"/>
      <c r="C57" s="43" t="s">
        <v>72</v>
      </c>
      <c r="D57" s="114">
        <v>143.81818181818181</v>
      </c>
      <c r="E57" s="115">
        <v>4.4383346425765913</v>
      </c>
      <c r="F57" s="114">
        <v>205.27586206896552</v>
      </c>
      <c r="G57" s="115">
        <v>12.029908052945336</v>
      </c>
      <c r="H57" s="114"/>
      <c r="I57" s="115"/>
      <c r="J57" s="114">
        <v>380.47058823529414</v>
      </c>
      <c r="K57" s="115">
        <v>7.8452301534356241</v>
      </c>
      <c r="L57" s="114">
        <v>165.34722222222223</v>
      </c>
      <c r="M57" s="115">
        <v>14.193402243761698</v>
      </c>
      <c r="N57" s="114">
        <v>13.701492537313433</v>
      </c>
      <c r="O57" s="115">
        <v>3.4578875998191965</v>
      </c>
      <c r="P57" s="114">
        <v>7.68</v>
      </c>
      <c r="Q57" s="115">
        <v>8.6554716555843552</v>
      </c>
      <c r="R57" s="114"/>
      <c r="S57" s="115"/>
      <c r="T57" s="114"/>
      <c r="U57" s="115"/>
      <c r="V57" s="114">
        <v>916.29334688197707</v>
      </c>
      <c r="W57" s="115">
        <v>6.5648602540363257</v>
      </c>
    </row>
    <row r="58" spans="1:23" s="6" customFormat="1" ht="22.5" customHeight="1" x14ac:dyDescent="0.15">
      <c r="A58" s="182"/>
      <c r="B58" s="183"/>
      <c r="C58" s="43" t="s">
        <v>73</v>
      </c>
      <c r="D58" s="116">
        <v>143.81818181818181</v>
      </c>
      <c r="E58" s="117">
        <v>4.4383346425765913</v>
      </c>
      <c r="F58" s="116"/>
      <c r="G58" s="117"/>
      <c r="H58" s="116"/>
      <c r="I58" s="117"/>
      <c r="J58" s="116">
        <v>63.647058823529413</v>
      </c>
      <c r="K58" s="117">
        <v>1.3123900782339741</v>
      </c>
      <c r="L58" s="116">
        <v>41.254629629629626</v>
      </c>
      <c r="M58" s="117">
        <v>3.5412965811048709</v>
      </c>
      <c r="N58" s="116"/>
      <c r="O58" s="117"/>
      <c r="P58" s="116"/>
      <c r="Q58" s="117"/>
      <c r="R58" s="116"/>
      <c r="S58" s="117"/>
      <c r="T58" s="116"/>
      <c r="U58" s="117"/>
      <c r="V58" s="116">
        <v>248.71987027134085</v>
      </c>
      <c r="W58" s="117">
        <v>1.781974294901991</v>
      </c>
    </row>
    <row r="59" spans="1:23" s="6" customFormat="1" ht="22.5" customHeight="1" x14ac:dyDescent="0.15">
      <c r="A59" s="182"/>
      <c r="B59" s="183"/>
      <c r="C59" s="44" t="s">
        <v>74</v>
      </c>
      <c r="D59" s="118">
        <v>987.4545454545455</v>
      </c>
      <c r="E59" s="119">
        <v>30.473571989675687</v>
      </c>
      <c r="F59" s="118">
        <v>272</v>
      </c>
      <c r="G59" s="119">
        <v>15.940183894109325</v>
      </c>
      <c r="H59" s="118">
        <v>118.26666666666667</v>
      </c>
      <c r="I59" s="119">
        <v>4.7507297485098476</v>
      </c>
      <c r="J59" s="118">
        <v>1140.9411764705883</v>
      </c>
      <c r="K59" s="119">
        <v>23.525987021650796</v>
      </c>
      <c r="L59" s="118">
        <v>239.67129629629633</v>
      </c>
      <c r="M59" s="119">
        <v>20.573379273618912</v>
      </c>
      <c r="N59" s="118">
        <v>137.0149253731343</v>
      </c>
      <c r="O59" s="119">
        <v>34.578875998191954</v>
      </c>
      <c r="P59" s="118">
        <v>7.68</v>
      </c>
      <c r="Q59" s="119">
        <v>8.6554716555843552</v>
      </c>
      <c r="R59" s="118">
        <v>6.4285714285714288</v>
      </c>
      <c r="S59" s="119">
        <v>42.857142857142861</v>
      </c>
      <c r="T59" s="118"/>
      <c r="U59" s="119"/>
      <c r="V59" s="118">
        <v>2909.4571816898028</v>
      </c>
      <c r="W59" s="119">
        <v>20.845049107789848</v>
      </c>
    </row>
    <row r="60" spans="1:23" s="6" customFormat="1" ht="22.5" customHeight="1" x14ac:dyDescent="0.15">
      <c r="A60" s="184" t="s">
        <v>75</v>
      </c>
      <c r="B60" s="185"/>
      <c r="C60" s="186"/>
      <c r="D60" s="120">
        <v>3240.363636363636</v>
      </c>
      <c r="E60" s="121">
        <v>100</v>
      </c>
      <c r="F60" s="120">
        <v>1706.3793103448277</v>
      </c>
      <c r="G60" s="121">
        <v>100</v>
      </c>
      <c r="H60" s="120">
        <v>2489.4421052631578</v>
      </c>
      <c r="I60" s="121">
        <v>100</v>
      </c>
      <c r="J60" s="120">
        <v>4849.7058823529414</v>
      </c>
      <c r="K60" s="121">
        <v>100</v>
      </c>
      <c r="L60" s="120">
        <v>1164.9583333333335</v>
      </c>
      <c r="M60" s="121">
        <v>100</v>
      </c>
      <c r="N60" s="120">
        <v>396.23880597014914</v>
      </c>
      <c r="O60" s="121">
        <v>100</v>
      </c>
      <c r="P60" s="120">
        <v>88.730000000000018</v>
      </c>
      <c r="Q60" s="121">
        <v>100</v>
      </c>
      <c r="R60" s="120">
        <v>15</v>
      </c>
      <c r="S60" s="121">
        <v>100</v>
      </c>
      <c r="T60" s="120">
        <v>6.7272727272727275</v>
      </c>
      <c r="U60" s="121">
        <v>100</v>
      </c>
      <c r="V60" s="120">
        <v>13957.545346355319</v>
      </c>
      <c r="W60" s="121">
        <v>100</v>
      </c>
    </row>
    <row r="61" spans="1:23" s="6" customFormat="1" ht="22.5" customHeight="1" x14ac:dyDescent="0.15">
      <c r="A61" s="197" t="s">
        <v>81</v>
      </c>
      <c r="B61" s="202" t="s">
        <v>82</v>
      </c>
      <c r="C61" s="41" t="s">
        <v>65</v>
      </c>
      <c r="D61" s="112"/>
      <c r="E61" s="113"/>
      <c r="F61" s="112">
        <v>78.006060606060601</v>
      </c>
      <c r="G61" s="113">
        <v>5.3662338128400568</v>
      </c>
      <c r="H61" s="112">
        <v>120.373055028463</v>
      </c>
      <c r="I61" s="113">
        <v>7.7202511881930311</v>
      </c>
      <c r="J61" s="112">
        <v>491.87903572387842</v>
      </c>
      <c r="K61" s="113">
        <v>24.51367789883269</v>
      </c>
      <c r="L61" s="112">
        <v>35.694119937694701</v>
      </c>
      <c r="M61" s="113">
        <v>18.557627886065244</v>
      </c>
      <c r="N61" s="112">
        <v>18.49351851851852</v>
      </c>
      <c r="O61" s="113">
        <v>17.505611053691489</v>
      </c>
      <c r="P61" s="112"/>
      <c r="Q61" s="113"/>
      <c r="R61" s="112"/>
      <c r="S61" s="113"/>
      <c r="T61" s="112"/>
      <c r="U61" s="113"/>
      <c r="V61" s="112">
        <v>744.4457898146153</v>
      </c>
      <c r="W61" s="113">
        <v>11.981816120092024</v>
      </c>
    </row>
    <row r="62" spans="1:23" s="6" customFormat="1" ht="22.5" customHeight="1" x14ac:dyDescent="0.15">
      <c r="A62" s="198"/>
      <c r="B62" s="203"/>
      <c r="C62" s="42" t="s">
        <v>66</v>
      </c>
      <c r="D62" s="114"/>
      <c r="E62" s="115"/>
      <c r="F62" s="114"/>
      <c r="G62" s="115"/>
      <c r="H62" s="114"/>
      <c r="I62" s="115"/>
      <c r="J62" s="114">
        <v>34.905392156862746</v>
      </c>
      <c r="K62" s="115">
        <v>1.7395731025749752</v>
      </c>
      <c r="L62" s="114">
        <v>2.2429906542056073</v>
      </c>
      <c r="M62" s="115">
        <v>1.1661468607526067</v>
      </c>
      <c r="N62" s="114">
        <v>3.1311728395061729</v>
      </c>
      <c r="O62" s="115">
        <v>2.9639083452611046</v>
      </c>
      <c r="P62" s="114"/>
      <c r="Q62" s="115"/>
      <c r="R62" s="114"/>
      <c r="S62" s="115"/>
      <c r="T62" s="114"/>
      <c r="U62" s="115"/>
      <c r="V62" s="114">
        <v>40.279555650574522</v>
      </c>
      <c r="W62" s="115">
        <v>0.64829734522963989</v>
      </c>
    </row>
    <row r="63" spans="1:23" s="6" customFormat="1" ht="22.5" customHeight="1" x14ac:dyDescent="0.15">
      <c r="A63" s="198"/>
      <c r="B63" s="203"/>
      <c r="C63" s="42" t="s">
        <v>67</v>
      </c>
      <c r="D63" s="114">
        <v>62.41935483870968</v>
      </c>
      <c r="E63" s="115">
        <v>7.0921975687892473</v>
      </c>
      <c r="F63" s="114">
        <v>43.939393939393938</v>
      </c>
      <c r="G63" s="115">
        <v>3.0227018213884245</v>
      </c>
      <c r="H63" s="114"/>
      <c r="I63" s="115"/>
      <c r="J63" s="114">
        <v>74.872322775263953</v>
      </c>
      <c r="K63" s="115">
        <v>3.7313970930864695</v>
      </c>
      <c r="L63" s="114">
        <v>2.5625</v>
      </c>
      <c r="M63" s="115">
        <v>1.332262051594189</v>
      </c>
      <c r="N63" s="114"/>
      <c r="O63" s="115"/>
      <c r="P63" s="114"/>
      <c r="Q63" s="115"/>
      <c r="R63" s="114"/>
      <c r="S63" s="115"/>
      <c r="T63" s="114"/>
      <c r="U63" s="115"/>
      <c r="V63" s="114">
        <v>183.79357155336757</v>
      </c>
      <c r="W63" s="115">
        <v>2.9581479384225164</v>
      </c>
    </row>
    <row r="64" spans="1:23" s="6" customFormat="1" ht="22.5" customHeight="1" x14ac:dyDescent="0.15">
      <c r="A64" s="198"/>
      <c r="B64" s="203"/>
      <c r="C64" s="42" t="s">
        <v>68</v>
      </c>
      <c r="D64" s="114">
        <v>234.95559279430248</v>
      </c>
      <c r="E64" s="115">
        <v>26.6960702861317</v>
      </c>
      <c r="F64" s="114">
        <v>808.8178833447256</v>
      </c>
      <c r="G64" s="115">
        <v>55.640623822208191</v>
      </c>
      <c r="H64" s="114">
        <v>873.20975874220619</v>
      </c>
      <c r="I64" s="115">
        <v>56.004216856315722</v>
      </c>
      <c r="J64" s="114">
        <v>1296.4198242732293</v>
      </c>
      <c r="K64" s="115">
        <v>64.609417531133161</v>
      </c>
      <c r="L64" s="114">
        <v>125.42106141522035</v>
      </c>
      <c r="M64" s="115">
        <v>65.207305597721856</v>
      </c>
      <c r="N64" s="114">
        <v>62.944610636277289</v>
      </c>
      <c r="O64" s="115">
        <v>59.582164995879452</v>
      </c>
      <c r="P64" s="114">
        <v>7.8888888888888893</v>
      </c>
      <c r="Q64" s="115">
        <v>81.609195402298852</v>
      </c>
      <c r="R64" s="114">
        <v>0.4</v>
      </c>
      <c r="S64" s="115">
        <v>24.242424242424246</v>
      </c>
      <c r="T64" s="114">
        <v>0.66666666666666663</v>
      </c>
      <c r="U64" s="115">
        <v>15.384615384615385</v>
      </c>
      <c r="V64" s="114">
        <v>3410.7242867615164</v>
      </c>
      <c r="W64" s="115">
        <v>54.89542932398782</v>
      </c>
    </row>
    <row r="65" spans="1:23" s="6" customFormat="1" ht="22.5" customHeight="1" x14ac:dyDescent="0.15">
      <c r="A65" s="198"/>
      <c r="B65" s="203"/>
      <c r="C65" s="42" t="s">
        <v>69</v>
      </c>
      <c r="D65" s="114">
        <v>568.46418098030995</v>
      </c>
      <c r="E65" s="115">
        <v>64.589906331298224</v>
      </c>
      <c r="F65" s="114">
        <v>917.24815447710205</v>
      </c>
      <c r="G65" s="115">
        <v>63.099815874277617</v>
      </c>
      <c r="H65" s="114">
        <v>966.55547122074609</v>
      </c>
      <c r="I65" s="115">
        <v>61.991041295595508</v>
      </c>
      <c r="J65" s="114">
        <v>1682.5984839562807</v>
      </c>
      <c r="K65" s="115">
        <v>83.85532676355561</v>
      </c>
      <c r="L65" s="114">
        <v>172.98826212728088</v>
      </c>
      <c r="M65" s="115">
        <v>89.937832976938367</v>
      </c>
      <c r="N65" s="114">
        <v>80.225474833808178</v>
      </c>
      <c r="O65" s="115">
        <v>75.939900653954311</v>
      </c>
      <c r="P65" s="114">
        <v>7.8888888888888893</v>
      </c>
      <c r="Q65" s="115">
        <v>81.609195402298852</v>
      </c>
      <c r="R65" s="114">
        <v>1.25</v>
      </c>
      <c r="S65" s="115">
        <v>75.757575757575765</v>
      </c>
      <c r="T65" s="114">
        <v>4.333333333333333</v>
      </c>
      <c r="U65" s="115">
        <v>100</v>
      </c>
      <c r="V65" s="114">
        <v>4401.5522498177497</v>
      </c>
      <c r="W65" s="115">
        <v>70.842753658969301</v>
      </c>
    </row>
    <row r="66" spans="1:23" s="6" customFormat="1" ht="22.5" customHeight="1" x14ac:dyDescent="0.15">
      <c r="A66" s="198"/>
      <c r="B66" s="203"/>
      <c r="C66" s="42" t="s">
        <v>70</v>
      </c>
      <c r="D66" s="114">
        <v>364.66820276497702</v>
      </c>
      <c r="E66" s="115">
        <v>41.434246601033564</v>
      </c>
      <c r="F66" s="114">
        <v>326.23183413078152</v>
      </c>
      <c r="G66" s="115">
        <v>22.442311347811028</v>
      </c>
      <c r="H66" s="114">
        <v>444.35815487485314</v>
      </c>
      <c r="I66" s="115">
        <v>28.499372823466764</v>
      </c>
      <c r="J66" s="114">
        <v>335.73025527386932</v>
      </c>
      <c r="K66" s="115">
        <v>16.731722112459572</v>
      </c>
      <c r="L66" s="114">
        <v>25.950934579439249</v>
      </c>
      <c r="M66" s="115">
        <v>13.492076231645003</v>
      </c>
      <c r="N66" s="114">
        <v>18.005864197530865</v>
      </c>
      <c r="O66" s="115">
        <v>17.044006796864227</v>
      </c>
      <c r="P66" s="114">
        <v>0.88888888888888884</v>
      </c>
      <c r="Q66" s="115">
        <v>9.1954022988505724</v>
      </c>
      <c r="R66" s="114"/>
      <c r="S66" s="115"/>
      <c r="T66" s="114">
        <v>0.66666666666666663</v>
      </c>
      <c r="U66" s="115">
        <v>15.384615384615385</v>
      </c>
      <c r="V66" s="114">
        <v>1516.5008013770068</v>
      </c>
      <c r="W66" s="115">
        <v>24.408001222757083</v>
      </c>
    </row>
    <row r="67" spans="1:23" s="6" customFormat="1" ht="22.5" customHeight="1" x14ac:dyDescent="0.15">
      <c r="A67" s="198"/>
      <c r="B67" s="203"/>
      <c r="C67" s="42" t="s">
        <v>71</v>
      </c>
      <c r="D67" s="114">
        <v>251.71650607457059</v>
      </c>
      <c r="E67" s="115">
        <v>28.600474917101806</v>
      </c>
      <c r="F67" s="114">
        <v>40.678571428571431</v>
      </c>
      <c r="G67" s="115">
        <v>2.7983816098651904</v>
      </c>
      <c r="H67" s="114">
        <v>355.77977771753865</v>
      </c>
      <c r="I67" s="115">
        <v>22.818306397635276</v>
      </c>
      <c r="J67" s="114">
        <v>451.05638597904908</v>
      </c>
      <c r="K67" s="115">
        <v>22.47920760401945</v>
      </c>
      <c r="L67" s="114">
        <v>27.235786604361365</v>
      </c>
      <c r="M67" s="115">
        <v>14.160079975925076</v>
      </c>
      <c r="N67" s="114">
        <v>13.986229819563153</v>
      </c>
      <c r="O67" s="115">
        <v>13.23909774571268</v>
      </c>
      <c r="P67" s="114">
        <v>1.7777777777777777</v>
      </c>
      <c r="Q67" s="115">
        <v>18.390804597701145</v>
      </c>
      <c r="R67" s="114">
        <v>0.4</v>
      </c>
      <c r="S67" s="115">
        <v>24.242424242424246</v>
      </c>
      <c r="T67" s="114"/>
      <c r="U67" s="115"/>
      <c r="V67" s="114">
        <v>1142.6310354014322</v>
      </c>
      <c r="W67" s="115">
        <v>18.390586858849257</v>
      </c>
    </row>
    <row r="68" spans="1:23" s="6" customFormat="1" ht="22.5" customHeight="1" x14ac:dyDescent="0.15">
      <c r="A68" s="198"/>
      <c r="B68" s="203"/>
      <c r="C68" s="43" t="s">
        <v>72</v>
      </c>
      <c r="D68" s="114"/>
      <c r="E68" s="115"/>
      <c r="F68" s="114">
        <v>33.64</v>
      </c>
      <c r="G68" s="115">
        <v>2.3141805144549781</v>
      </c>
      <c r="H68" s="114">
        <v>85.961290322580638</v>
      </c>
      <c r="I68" s="115">
        <v>5.5132168373942703</v>
      </c>
      <c r="J68" s="114">
        <v>166.43010341122749</v>
      </c>
      <c r="K68" s="115">
        <v>8.294344038647937</v>
      </c>
      <c r="L68" s="114">
        <v>11.853971962616823</v>
      </c>
      <c r="M68" s="115">
        <v>6.162964685446199</v>
      </c>
      <c r="N68" s="114">
        <v>3.1311728395061729</v>
      </c>
      <c r="O68" s="115">
        <v>2.9639083452611046</v>
      </c>
      <c r="P68" s="114"/>
      <c r="Q68" s="115"/>
      <c r="R68" s="114"/>
      <c r="S68" s="115"/>
      <c r="T68" s="114"/>
      <c r="U68" s="115"/>
      <c r="V68" s="114">
        <v>301.01653853593115</v>
      </c>
      <c r="W68" s="115">
        <v>4.844845471880876</v>
      </c>
    </row>
    <row r="69" spans="1:23" s="6" customFormat="1" ht="22.5" customHeight="1" x14ac:dyDescent="0.15">
      <c r="A69" s="198"/>
      <c r="B69" s="203"/>
      <c r="C69" s="43" t="s">
        <v>73</v>
      </c>
      <c r="D69" s="116"/>
      <c r="E69" s="117"/>
      <c r="F69" s="116">
        <v>34.06666666666667</v>
      </c>
      <c r="G69" s="117">
        <v>2.3435319914516328</v>
      </c>
      <c r="H69" s="116"/>
      <c r="I69" s="117"/>
      <c r="J69" s="116">
        <v>29.416666666666668</v>
      </c>
      <c r="K69" s="117">
        <v>1.4660325794588209</v>
      </c>
      <c r="L69" s="116">
        <v>2.5625</v>
      </c>
      <c r="M69" s="117">
        <v>1.332262051594189</v>
      </c>
      <c r="N69" s="116"/>
      <c r="O69" s="117"/>
      <c r="P69" s="116"/>
      <c r="Q69" s="117"/>
      <c r="R69" s="116"/>
      <c r="S69" s="117"/>
      <c r="T69" s="116"/>
      <c r="U69" s="117"/>
      <c r="V69" s="116">
        <v>66.045833333333334</v>
      </c>
      <c r="W69" s="117">
        <v>1.0630042392949917</v>
      </c>
    </row>
    <row r="70" spans="1:23" s="6" customFormat="1" ht="22.5" customHeight="1" x14ac:dyDescent="0.15">
      <c r="A70" s="198"/>
      <c r="B70" s="203"/>
      <c r="C70" s="44" t="s">
        <v>74</v>
      </c>
      <c r="D70" s="118">
        <v>98.105069124423963</v>
      </c>
      <c r="E70" s="119">
        <v>11.146871583790368</v>
      </c>
      <c r="F70" s="118">
        <v>204.71304625199363</v>
      </c>
      <c r="G70" s="119">
        <v>14.082727190579201</v>
      </c>
      <c r="H70" s="118">
        <v>184.64639016897081</v>
      </c>
      <c r="I70" s="119">
        <v>11.842488443617869</v>
      </c>
      <c r="J70" s="118">
        <v>216.40863550899815</v>
      </c>
      <c r="K70" s="119">
        <v>10.785114225464714</v>
      </c>
      <c r="L70" s="118">
        <v>8.7151479750778815</v>
      </c>
      <c r="M70" s="119">
        <v>4.5310676765752982</v>
      </c>
      <c r="N70" s="118">
        <v>9.0370370370370363</v>
      </c>
      <c r="O70" s="119">
        <v>8.5542864809507293</v>
      </c>
      <c r="P70" s="118"/>
      <c r="Q70" s="119"/>
      <c r="R70" s="118"/>
      <c r="S70" s="119"/>
      <c r="T70" s="118"/>
      <c r="U70" s="119"/>
      <c r="V70" s="118">
        <v>721.62532606650154</v>
      </c>
      <c r="W70" s="119">
        <v>11.614521947505978</v>
      </c>
    </row>
    <row r="71" spans="1:23" s="6" customFormat="1" ht="22.5" customHeight="1" x14ac:dyDescent="0.15">
      <c r="A71" s="198"/>
      <c r="B71" s="184" t="s">
        <v>75</v>
      </c>
      <c r="C71" s="186"/>
      <c r="D71" s="120">
        <v>880.11302890657726</v>
      </c>
      <c r="E71" s="121">
        <v>100</v>
      </c>
      <c r="F71" s="120">
        <v>1453.6463249031674</v>
      </c>
      <c r="G71" s="121">
        <v>100</v>
      </c>
      <c r="H71" s="120">
        <v>1559.1857323574598</v>
      </c>
      <c r="I71" s="121">
        <v>100</v>
      </c>
      <c r="J71" s="120">
        <v>2006.5493140354147</v>
      </c>
      <c r="K71" s="121">
        <v>100</v>
      </c>
      <c r="L71" s="120">
        <v>192.34203938584787</v>
      </c>
      <c r="M71" s="121">
        <v>100</v>
      </c>
      <c r="N71" s="120">
        <v>105.64337606837613</v>
      </c>
      <c r="O71" s="121">
        <v>100</v>
      </c>
      <c r="P71" s="120">
        <v>9.6666666666666679</v>
      </c>
      <c r="Q71" s="121">
        <v>100</v>
      </c>
      <c r="R71" s="120">
        <v>1.65</v>
      </c>
      <c r="S71" s="121">
        <v>100</v>
      </c>
      <c r="T71" s="120">
        <v>4.333333333333333</v>
      </c>
      <c r="U71" s="121">
        <v>100</v>
      </c>
      <c r="V71" s="120">
        <v>6213.1298156568419</v>
      </c>
      <c r="W71" s="121">
        <v>100</v>
      </c>
    </row>
    <row r="72" spans="1:23" s="6" customFormat="1" ht="22.5" customHeight="1" x14ac:dyDescent="0.15">
      <c r="A72" s="46"/>
      <c r="B72" s="202" t="s">
        <v>83</v>
      </c>
      <c r="C72" s="41" t="s">
        <v>65</v>
      </c>
      <c r="D72" s="112">
        <v>309.02721088435385</v>
      </c>
      <c r="E72" s="113">
        <v>19.360709186609011</v>
      </c>
      <c r="F72" s="112">
        <v>657.92776269482158</v>
      </c>
      <c r="G72" s="113">
        <v>21.169665033938294</v>
      </c>
      <c r="H72" s="112">
        <v>328.78083970610282</v>
      </c>
      <c r="I72" s="113">
        <v>15.847774556728965</v>
      </c>
      <c r="J72" s="112">
        <v>584.93514884484944</v>
      </c>
      <c r="K72" s="113">
        <v>15.229690657767192</v>
      </c>
      <c r="L72" s="112">
        <v>53.437599364069946</v>
      </c>
      <c r="M72" s="113">
        <v>17.18657094463023</v>
      </c>
      <c r="N72" s="112">
        <v>32.600694444444443</v>
      </c>
      <c r="O72" s="113">
        <v>24.758564592719118</v>
      </c>
      <c r="P72" s="112">
        <v>3.5</v>
      </c>
      <c r="Q72" s="113">
        <v>18.750000000000004</v>
      </c>
      <c r="R72" s="112"/>
      <c r="S72" s="113"/>
      <c r="T72" s="112"/>
      <c r="U72" s="113"/>
      <c r="V72" s="112">
        <v>1970.2092559386419</v>
      </c>
      <c r="W72" s="113">
        <v>17.771496335482883</v>
      </c>
    </row>
    <row r="73" spans="1:23" s="6" customFormat="1" ht="22.5" customHeight="1" x14ac:dyDescent="0.15">
      <c r="A73" s="46"/>
      <c r="B73" s="203"/>
      <c r="C73" s="42" t="s">
        <v>66</v>
      </c>
      <c r="D73" s="114">
        <v>5.3877551020408161</v>
      </c>
      <c r="E73" s="115">
        <v>0.33754554947045434</v>
      </c>
      <c r="F73" s="114"/>
      <c r="G73" s="115"/>
      <c r="H73" s="114">
        <v>40.42</v>
      </c>
      <c r="I73" s="115">
        <v>1.9483101513932128</v>
      </c>
      <c r="J73" s="114">
        <v>37.991162662248001</v>
      </c>
      <c r="K73" s="115">
        <v>0.98915863787221414</v>
      </c>
      <c r="L73" s="114">
        <v>9.625</v>
      </c>
      <c r="M73" s="115">
        <v>3.0955871392173835</v>
      </c>
      <c r="N73" s="114">
        <v>2</v>
      </c>
      <c r="O73" s="115">
        <v>1.5188979875818738</v>
      </c>
      <c r="P73" s="114"/>
      <c r="Q73" s="115"/>
      <c r="R73" s="114"/>
      <c r="S73" s="115"/>
      <c r="T73" s="114"/>
      <c r="U73" s="115"/>
      <c r="V73" s="114">
        <v>95.423917764288817</v>
      </c>
      <c r="W73" s="115">
        <v>0.86073385339851005</v>
      </c>
    </row>
    <row r="74" spans="1:23" s="6" customFormat="1" ht="22.5" customHeight="1" x14ac:dyDescent="0.15">
      <c r="A74" s="46"/>
      <c r="B74" s="203"/>
      <c r="C74" s="42" t="s">
        <v>67</v>
      </c>
      <c r="D74" s="114"/>
      <c r="E74" s="115"/>
      <c r="F74" s="114">
        <v>107.50980392156863</v>
      </c>
      <c r="G74" s="115">
        <v>3.4592650833913607</v>
      </c>
      <c r="H74" s="114"/>
      <c r="I74" s="115"/>
      <c r="J74" s="114">
        <v>19.488261188554659</v>
      </c>
      <c r="K74" s="115">
        <v>0.50740700049499388</v>
      </c>
      <c r="L74" s="114">
        <v>11.875</v>
      </c>
      <c r="M74" s="115">
        <v>3.8192308860474209</v>
      </c>
      <c r="N74" s="114">
        <v>8.5940170940170937</v>
      </c>
      <c r="O74" s="115">
        <v>6.5267176346733935</v>
      </c>
      <c r="P74" s="114"/>
      <c r="Q74" s="115"/>
      <c r="R74" s="114"/>
      <c r="S74" s="115"/>
      <c r="T74" s="114"/>
      <c r="U74" s="115"/>
      <c r="V74" s="114">
        <v>147.46708220414038</v>
      </c>
      <c r="W74" s="115">
        <v>1.3301687133464823</v>
      </c>
    </row>
    <row r="75" spans="1:23" s="6" customFormat="1" ht="22.5" customHeight="1" x14ac:dyDescent="0.15">
      <c r="A75" s="46"/>
      <c r="B75" s="203"/>
      <c r="C75" s="42" t="s">
        <v>68</v>
      </c>
      <c r="D75" s="114">
        <v>790.73605442176904</v>
      </c>
      <c r="E75" s="115">
        <v>49.540008950071446</v>
      </c>
      <c r="F75" s="114">
        <v>1605.5719150062175</v>
      </c>
      <c r="G75" s="115">
        <v>51.661324473316668</v>
      </c>
      <c r="H75" s="114">
        <v>905.35663517768762</v>
      </c>
      <c r="I75" s="115">
        <v>43.639671522708809</v>
      </c>
      <c r="J75" s="114">
        <v>2320.9634141403412</v>
      </c>
      <c r="K75" s="115">
        <v>60.429869696082029</v>
      </c>
      <c r="L75" s="114">
        <v>215.06742713301523</v>
      </c>
      <c r="M75" s="115">
        <v>69.169866129613894</v>
      </c>
      <c r="N75" s="114">
        <v>87.333600427350405</v>
      </c>
      <c r="O75" s="115">
        <v>66.325414968691007</v>
      </c>
      <c r="P75" s="114">
        <v>13.5</v>
      </c>
      <c r="Q75" s="115">
        <v>72.321428571428584</v>
      </c>
      <c r="R75" s="114">
        <v>1.6666666666666665</v>
      </c>
      <c r="S75" s="115">
        <v>62.5</v>
      </c>
      <c r="T75" s="114"/>
      <c r="U75" s="115"/>
      <c r="V75" s="114">
        <v>5940.195712973049</v>
      </c>
      <c r="W75" s="115">
        <v>53.581195006039145</v>
      </c>
    </row>
    <row r="76" spans="1:23" s="6" customFormat="1" ht="22.5" customHeight="1" x14ac:dyDescent="0.15">
      <c r="A76" s="46"/>
      <c r="B76" s="203"/>
      <c r="C76" s="42" t="s">
        <v>69</v>
      </c>
      <c r="D76" s="114">
        <v>1279.6993197278912</v>
      </c>
      <c r="E76" s="115">
        <v>80.1738018624673</v>
      </c>
      <c r="F76" s="114">
        <v>2152.3314485812307</v>
      </c>
      <c r="G76" s="115">
        <v>69.254009926330866</v>
      </c>
      <c r="H76" s="114">
        <v>1204.8302804018592</v>
      </c>
      <c r="I76" s="115">
        <v>58.074791341238821</v>
      </c>
      <c r="J76" s="114">
        <v>3041.8047029967229</v>
      </c>
      <c r="K76" s="115">
        <v>79.19808676135672</v>
      </c>
      <c r="L76" s="114">
        <v>253.30245363010053</v>
      </c>
      <c r="M76" s="115">
        <v>81.466994056056805</v>
      </c>
      <c r="N76" s="114">
        <v>105.46260683760678</v>
      </c>
      <c r="O76" s="115">
        <v>80.093470645389658</v>
      </c>
      <c r="P76" s="114">
        <v>15.666666666666666</v>
      </c>
      <c r="Q76" s="115">
        <v>83.928571428571431</v>
      </c>
      <c r="R76" s="114">
        <v>2.333333333333333</v>
      </c>
      <c r="S76" s="115">
        <v>87.5</v>
      </c>
      <c r="T76" s="114">
        <v>3</v>
      </c>
      <c r="U76" s="115">
        <v>100</v>
      </c>
      <c r="V76" s="114">
        <v>8058.4308121754111</v>
      </c>
      <c r="W76" s="115">
        <v>72.687900138855937</v>
      </c>
    </row>
    <row r="77" spans="1:23" s="6" customFormat="1" ht="22.5" customHeight="1" x14ac:dyDescent="0.15">
      <c r="A77" s="46"/>
      <c r="B77" s="203"/>
      <c r="C77" s="42" t="s">
        <v>70</v>
      </c>
      <c r="D77" s="114">
        <v>502.80884353741504</v>
      </c>
      <c r="E77" s="115">
        <v>31.50122530739236</v>
      </c>
      <c r="F77" s="114">
        <v>834.77363534527638</v>
      </c>
      <c r="G77" s="115">
        <v>26.85990657551795</v>
      </c>
      <c r="H77" s="114">
        <v>492.81883040935674</v>
      </c>
      <c r="I77" s="115">
        <v>23.754674173287476</v>
      </c>
      <c r="J77" s="114">
        <v>854.54035892687193</v>
      </c>
      <c r="K77" s="115">
        <v>22.249278995688446</v>
      </c>
      <c r="L77" s="114">
        <v>70.640320614732389</v>
      </c>
      <c r="M77" s="115">
        <v>22.719300571964485</v>
      </c>
      <c r="N77" s="114">
        <v>32.538194444444443</v>
      </c>
      <c r="O77" s="115">
        <v>24.711099030607183</v>
      </c>
      <c r="P77" s="114">
        <v>3.166666666666667</v>
      </c>
      <c r="Q77" s="115">
        <v>16.964285714285719</v>
      </c>
      <c r="R77" s="114"/>
      <c r="S77" s="115"/>
      <c r="T77" s="114">
        <v>3</v>
      </c>
      <c r="U77" s="115">
        <v>100</v>
      </c>
      <c r="V77" s="114">
        <v>2794.2868499447636</v>
      </c>
      <c r="W77" s="115">
        <v>25.204763587623653</v>
      </c>
    </row>
    <row r="78" spans="1:23" s="6" customFormat="1" ht="22.5" customHeight="1" x14ac:dyDescent="0.15">
      <c r="A78" s="46"/>
      <c r="B78" s="203"/>
      <c r="C78" s="42" t="s">
        <v>71</v>
      </c>
      <c r="D78" s="114">
        <v>21.551020408163264</v>
      </c>
      <c r="E78" s="115">
        <v>1.3501821978818174</v>
      </c>
      <c r="F78" s="114">
        <v>253.70525715999403</v>
      </c>
      <c r="G78" s="115">
        <v>8.1632902819416486</v>
      </c>
      <c r="H78" s="114">
        <v>182.18771929824567</v>
      </c>
      <c r="I78" s="115">
        <v>8.7817462386924579</v>
      </c>
      <c r="J78" s="114">
        <v>708.26554942227153</v>
      </c>
      <c r="K78" s="115">
        <v>18.44078825243551</v>
      </c>
      <c r="L78" s="114">
        <v>74.61215686274511</v>
      </c>
      <c r="M78" s="115">
        <v>23.996720333878834</v>
      </c>
      <c r="N78" s="114">
        <v>21.326388888888889</v>
      </c>
      <c r="O78" s="115">
        <v>16.196304582860883</v>
      </c>
      <c r="P78" s="114">
        <v>5</v>
      </c>
      <c r="Q78" s="115">
        <v>26.785714285714288</v>
      </c>
      <c r="R78" s="114"/>
      <c r="S78" s="115"/>
      <c r="T78" s="114"/>
      <c r="U78" s="115"/>
      <c r="V78" s="114">
        <v>1266.6480920403085</v>
      </c>
      <c r="W78" s="115">
        <v>11.425300057945602</v>
      </c>
    </row>
    <row r="79" spans="1:23" s="6" customFormat="1" ht="22.5" customHeight="1" x14ac:dyDescent="0.15">
      <c r="A79" s="46"/>
      <c r="B79" s="203"/>
      <c r="C79" s="43" t="s">
        <v>72</v>
      </c>
      <c r="D79" s="114">
        <v>190.44217687074828</v>
      </c>
      <c r="E79" s="115">
        <v>11.931297547254253</v>
      </c>
      <c r="F79" s="114">
        <v>215.85175608705021</v>
      </c>
      <c r="G79" s="115">
        <v>6.945305598039889</v>
      </c>
      <c r="H79" s="114">
        <v>138.71385964912281</v>
      </c>
      <c r="I79" s="115">
        <v>6.6862350542632187</v>
      </c>
      <c r="J79" s="114">
        <v>170.30268616142067</v>
      </c>
      <c r="K79" s="115">
        <v>4.4340936487528442</v>
      </c>
      <c r="L79" s="114">
        <v>18.767917329093798</v>
      </c>
      <c r="M79" s="115">
        <v>6.0361271183208132</v>
      </c>
      <c r="N79" s="114">
        <v>9.8854166666666679</v>
      </c>
      <c r="O79" s="115">
        <v>7.507469740704158</v>
      </c>
      <c r="P79" s="114"/>
      <c r="Q79" s="115"/>
      <c r="R79" s="114"/>
      <c r="S79" s="115"/>
      <c r="T79" s="114"/>
      <c r="U79" s="115"/>
      <c r="V79" s="114">
        <v>743.96381276410239</v>
      </c>
      <c r="W79" s="115">
        <v>6.7106324530843997</v>
      </c>
    </row>
    <row r="80" spans="1:23" s="6" customFormat="1" ht="22.5" customHeight="1" x14ac:dyDescent="0.15">
      <c r="A80" s="46"/>
      <c r="B80" s="203"/>
      <c r="C80" s="43" t="s">
        <v>73</v>
      </c>
      <c r="D80" s="116">
        <v>5.3877551020408161</v>
      </c>
      <c r="E80" s="117">
        <v>0.33754554947045434</v>
      </c>
      <c r="F80" s="116">
        <v>7.6315789473684212</v>
      </c>
      <c r="G80" s="117">
        <v>0.24555578766598302</v>
      </c>
      <c r="H80" s="116">
        <v>15.846153846153847</v>
      </c>
      <c r="I80" s="117">
        <v>0.76381054920831615</v>
      </c>
      <c r="J80" s="116">
        <v>103.78484209165583</v>
      </c>
      <c r="K80" s="117">
        <v>2.702198770483498</v>
      </c>
      <c r="L80" s="116">
        <v>5.38</v>
      </c>
      <c r="M80" s="117">
        <v>1.7303126035313789</v>
      </c>
      <c r="N80" s="116">
        <v>2.3333333333333335</v>
      </c>
      <c r="O80" s="117">
        <v>1.7720476521788529</v>
      </c>
      <c r="P80" s="116"/>
      <c r="Q80" s="117"/>
      <c r="R80" s="116"/>
      <c r="S80" s="117"/>
      <c r="T80" s="116"/>
      <c r="U80" s="117"/>
      <c r="V80" s="116">
        <v>140.36366332055226</v>
      </c>
      <c r="W80" s="117">
        <v>1.2660951220370436</v>
      </c>
    </row>
    <row r="81" spans="1:23" s="6" customFormat="1" ht="22.5" customHeight="1" x14ac:dyDescent="0.15">
      <c r="A81" s="46"/>
      <c r="B81" s="203"/>
      <c r="C81" s="44" t="s">
        <v>74</v>
      </c>
      <c r="D81" s="118">
        <v>112.16054421768706</v>
      </c>
      <c r="E81" s="119">
        <v>7.0269141432437658</v>
      </c>
      <c r="F81" s="118">
        <v>440.10275144875766</v>
      </c>
      <c r="G81" s="119">
        <v>14.160867434023135</v>
      </c>
      <c r="H81" s="118">
        <v>401.98591018143657</v>
      </c>
      <c r="I81" s="119">
        <v>19.376378761096809</v>
      </c>
      <c r="J81" s="118">
        <v>462.57372996735893</v>
      </c>
      <c r="K81" s="119">
        <v>12.043821999284599</v>
      </c>
      <c r="L81" s="118">
        <v>25.360466348701642</v>
      </c>
      <c r="M81" s="119">
        <v>8.1564190621917962</v>
      </c>
      <c r="N81" s="118">
        <v>14.649572649572651</v>
      </c>
      <c r="O81" s="119">
        <v>11.125603208185179</v>
      </c>
      <c r="P81" s="118">
        <v>1.5</v>
      </c>
      <c r="Q81" s="119">
        <v>8.0357142857142865</v>
      </c>
      <c r="R81" s="118"/>
      <c r="S81" s="119"/>
      <c r="T81" s="118"/>
      <c r="U81" s="119"/>
      <c r="V81" s="118">
        <v>1458.3329748135147</v>
      </c>
      <c r="W81" s="119">
        <v>13.154318019618191</v>
      </c>
    </row>
    <row r="82" spans="1:23" s="6" customFormat="1" ht="22.5" customHeight="1" x14ac:dyDescent="0.15">
      <c r="A82" s="47"/>
      <c r="B82" s="184" t="s">
        <v>75</v>
      </c>
      <c r="C82" s="186"/>
      <c r="D82" s="120">
        <v>1596.1564625850328</v>
      </c>
      <c r="E82" s="121">
        <v>100</v>
      </c>
      <c r="F82" s="120">
        <v>3107.8798915337593</v>
      </c>
      <c r="G82" s="121">
        <v>100</v>
      </c>
      <c r="H82" s="120">
        <v>2074.6183543259863</v>
      </c>
      <c r="I82" s="121">
        <v>100</v>
      </c>
      <c r="J82" s="120">
        <v>3840.7552851149385</v>
      </c>
      <c r="K82" s="121">
        <v>100</v>
      </c>
      <c r="L82" s="120">
        <v>310.9264758876522</v>
      </c>
      <c r="M82" s="121">
        <v>100</v>
      </c>
      <c r="N82" s="120">
        <v>131.67441239316233</v>
      </c>
      <c r="O82" s="121">
        <v>100</v>
      </c>
      <c r="P82" s="120">
        <v>18.666666666666664</v>
      </c>
      <c r="Q82" s="121">
        <v>100</v>
      </c>
      <c r="R82" s="120">
        <v>2.6666666666666665</v>
      </c>
      <c r="S82" s="121">
        <v>100</v>
      </c>
      <c r="T82" s="120">
        <v>3</v>
      </c>
      <c r="U82" s="121">
        <v>100</v>
      </c>
      <c r="V82" s="120">
        <v>11086.344215173865</v>
      </c>
      <c r="W82" s="121">
        <v>100</v>
      </c>
    </row>
    <row r="83" spans="1:23" s="6" customFormat="1" ht="22.5" customHeight="1" x14ac:dyDescent="0.15">
      <c r="A83" s="182" t="s">
        <v>80</v>
      </c>
      <c r="B83" s="183"/>
      <c r="C83" s="41" t="s">
        <v>65</v>
      </c>
      <c r="D83" s="112">
        <v>309.02721088435385</v>
      </c>
      <c r="E83" s="113">
        <v>12.479546832287937</v>
      </c>
      <c r="F83" s="112">
        <v>735.93382330088218</v>
      </c>
      <c r="G83" s="113">
        <v>16.133499806468954</v>
      </c>
      <c r="H83" s="112">
        <v>449.15389473456582</v>
      </c>
      <c r="I83" s="113">
        <v>12.360432318862468</v>
      </c>
      <c r="J83" s="112">
        <v>1076.8141845687278</v>
      </c>
      <c r="K83" s="113">
        <v>18.415565091738081</v>
      </c>
      <c r="L83" s="112">
        <v>89.131719301764647</v>
      </c>
      <c r="M83" s="113">
        <v>17.710569327653296</v>
      </c>
      <c r="N83" s="112">
        <v>51.094212962962963</v>
      </c>
      <c r="O83" s="113">
        <v>21.529870682763288</v>
      </c>
      <c r="P83" s="112">
        <v>3.5</v>
      </c>
      <c r="Q83" s="113">
        <v>12.352941176470589</v>
      </c>
      <c r="R83" s="112"/>
      <c r="S83" s="113"/>
      <c r="T83" s="112"/>
      <c r="U83" s="113"/>
      <c r="V83" s="112">
        <v>2714.6550457532576</v>
      </c>
      <c r="W83" s="113">
        <v>15.692124748505446</v>
      </c>
    </row>
    <row r="84" spans="1:23" s="6" customFormat="1" ht="22.5" customHeight="1" x14ac:dyDescent="0.15">
      <c r="A84" s="182"/>
      <c r="B84" s="183"/>
      <c r="C84" s="42" t="s">
        <v>66</v>
      </c>
      <c r="D84" s="114">
        <v>5.3877551020408161</v>
      </c>
      <c r="E84" s="115">
        <v>0.21757547474347949</v>
      </c>
      <c r="F84" s="114"/>
      <c r="G84" s="115"/>
      <c r="H84" s="114">
        <v>40.42</v>
      </c>
      <c r="I84" s="115">
        <v>1.1123329446440005</v>
      </c>
      <c r="J84" s="114">
        <v>72.896554819110747</v>
      </c>
      <c r="K84" s="115">
        <v>1.2466693599253069</v>
      </c>
      <c r="L84" s="114">
        <v>11.867990654205608</v>
      </c>
      <c r="M84" s="115">
        <v>2.3581826190251496</v>
      </c>
      <c r="N84" s="114">
        <v>5.1311728395061724</v>
      </c>
      <c r="O84" s="115">
        <v>2.1621526446753356</v>
      </c>
      <c r="P84" s="114"/>
      <c r="Q84" s="115"/>
      <c r="R84" s="114"/>
      <c r="S84" s="115"/>
      <c r="T84" s="114"/>
      <c r="U84" s="115"/>
      <c r="V84" s="114">
        <v>135.70347341486334</v>
      </c>
      <c r="W84" s="115">
        <v>0.78443699024037317</v>
      </c>
    </row>
    <row r="85" spans="1:23" s="6" customFormat="1" ht="22.5" customHeight="1" x14ac:dyDescent="0.15">
      <c r="A85" s="182"/>
      <c r="B85" s="183"/>
      <c r="C85" s="42" t="s">
        <v>67</v>
      </c>
      <c r="D85" s="114">
        <v>62.41935483870968</v>
      </c>
      <c r="E85" s="115">
        <v>2.5207012020775914</v>
      </c>
      <c r="F85" s="114">
        <v>151.44919786096256</v>
      </c>
      <c r="G85" s="115">
        <v>3.3201430984926286</v>
      </c>
      <c r="H85" s="114"/>
      <c r="I85" s="115"/>
      <c r="J85" s="114">
        <v>94.360583963818613</v>
      </c>
      <c r="K85" s="115">
        <v>1.6137449719573314</v>
      </c>
      <c r="L85" s="114">
        <v>14.4375</v>
      </c>
      <c r="M85" s="115">
        <v>2.8687469137929233</v>
      </c>
      <c r="N85" s="114">
        <v>8.5940170940170937</v>
      </c>
      <c r="O85" s="115">
        <v>3.6213118071466885</v>
      </c>
      <c r="P85" s="114"/>
      <c r="Q85" s="115"/>
      <c r="R85" s="114"/>
      <c r="S85" s="115"/>
      <c r="T85" s="114"/>
      <c r="U85" s="115"/>
      <c r="V85" s="114">
        <v>331.26065375750795</v>
      </c>
      <c r="W85" s="115">
        <v>1.9148596839831271</v>
      </c>
    </row>
    <row r="86" spans="1:23" s="6" customFormat="1" ht="22.5" customHeight="1" x14ac:dyDescent="0.15">
      <c r="A86" s="182"/>
      <c r="B86" s="183"/>
      <c r="C86" s="42" t="s">
        <v>68</v>
      </c>
      <c r="D86" s="114">
        <v>1025.6916472160715</v>
      </c>
      <c r="E86" s="115">
        <v>41.420840935944902</v>
      </c>
      <c r="F86" s="114">
        <v>2414.3897983509432</v>
      </c>
      <c r="G86" s="115">
        <v>52.929429401303707</v>
      </c>
      <c r="H86" s="114">
        <v>1778.5663939198939</v>
      </c>
      <c r="I86" s="115">
        <v>48.945027070603082</v>
      </c>
      <c r="J86" s="114">
        <v>3617.3832384135703</v>
      </c>
      <c r="K86" s="115">
        <v>61.864114945186827</v>
      </c>
      <c r="L86" s="114">
        <v>340.48848854823558</v>
      </c>
      <c r="M86" s="115">
        <v>67.655432083447138</v>
      </c>
      <c r="N86" s="114">
        <v>150.27821106362768</v>
      </c>
      <c r="O86" s="115">
        <v>63.323618527644811</v>
      </c>
      <c r="P86" s="114">
        <v>21.388888888888889</v>
      </c>
      <c r="Q86" s="115">
        <v>75.490196078431381</v>
      </c>
      <c r="R86" s="114">
        <v>2.0666666666666664</v>
      </c>
      <c r="S86" s="115">
        <v>47.876447876447877</v>
      </c>
      <c r="T86" s="114">
        <v>0.66666666666666663</v>
      </c>
      <c r="U86" s="115">
        <v>9.0909090909090899</v>
      </c>
      <c r="V86" s="114">
        <v>9350.919999734564</v>
      </c>
      <c r="W86" s="115">
        <v>54.053204063138452</v>
      </c>
    </row>
    <row r="87" spans="1:23" s="6" customFormat="1" ht="22.5" customHeight="1" x14ac:dyDescent="0.15">
      <c r="A87" s="182"/>
      <c r="B87" s="183"/>
      <c r="C87" s="42" t="s">
        <v>69</v>
      </c>
      <c r="D87" s="114">
        <v>1848.1635007082011</v>
      </c>
      <c r="E87" s="115">
        <v>74.634990539536872</v>
      </c>
      <c r="F87" s="114">
        <v>3069.5796030583329</v>
      </c>
      <c r="G87" s="115">
        <v>67.29281949531412</v>
      </c>
      <c r="H87" s="114">
        <v>2171.3857516226053</v>
      </c>
      <c r="I87" s="115">
        <v>59.755168408223611</v>
      </c>
      <c r="J87" s="114">
        <v>4724.4031869530036</v>
      </c>
      <c r="K87" s="115">
        <v>80.79625589608392</v>
      </c>
      <c r="L87" s="114">
        <v>426.29071575738141</v>
      </c>
      <c r="M87" s="115">
        <v>84.704427720004446</v>
      </c>
      <c r="N87" s="114">
        <v>185.68808167141498</v>
      </c>
      <c r="O87" s="115">
        <v>78.244485116423974</v>
      </c>
      <c r="P87" s="114">
        <v>23.555555555555557</v>
      </c>
      <c r="Q87" s="115">
        <v>83.137254901960787</v>
      </c>
      <c r="R87" s="114">
        <v>3.583333333333333</v>
      </c>
      <c r="S87" s="115">
        <v>83.011583011583014</v>
      </c>
      <c r="T87" s="114">
        <v>7.333333333333333</v>
      </c>
      <c r="U87" s="115">
        <v>100</v>
      </c>
      <c r="V87" s="114">
        <v>12459.983061993162</v>
      </c>
      <c r="W87" s="115">
        <v>72.025213250918966</v>
      </c>
    </row>
    <row r="88" spans="1:23" s="6" customFormat="1" ht="22.5" customHeight="1" x14ac:dyDescent="0.15">
      <c r="A88" s="182"/>
      <c r="B88" s="183"/>
      <c r="C88" s="42" t="s">
        <v>70</v>
      </c>
      <c r="D88" s="114">
        <v>867.47704630239207</v>
      </c>
      <c r="E88" s="115">
        <v>35.031609010368939</v>
      </c>
      <c r="F88" s="114">
        <v>1161.0054694760579</v>
      </c>
      <c r="G88" s="115">
        <v>25.452127520225805</v>
      </c>
      <c r="H88" s="114">
        <v>937.17698528420988</v>
      </c>
      <c r="I88" s="115">
        <v>25.79052042785186</v>
      </c>
      <c r="J88" s="114">
        <v>1190.2706142007412</v>
      </c>
      <c r="K88" s="115">
        <v>20.355885246232841</v>
      </c>
      <c r="L88" s="114">
        <v>96.591255194171637</v>
      </c>
      <c r="M88" s="115">
        <v>19.192787202608802</v>
      </c>
      <c r="N88" s="114">
        <v>50.544058641975312</v>
      </c>
      <c r="O88" s="115">
        <v>21.298048902965768</v>
      </c>
      <c r="P88" s="114">
        <v>4.0555555555555554</v>
      </c>
      <c r="Q88" s="115">
        <v>14.313725490196079</v>
      </c>
      <c r="R88" s="114"/>
      <c r="S88" s="115"/>
      <c r="T88" s="114">
        <v>3.6666666666666665</v>
      </c>
      <c r="U88" s="115">
        <v>50</v>
      </c>
      <c r="V88" s="114">
        <v>4310.7876513217707</v>
      </c>
      <c r="W88" s="115">
        <v>24.918605291924997</v>
      </c>
    </row>
    <row r="89" spans="1:23" s="6" customFormat="1" ht="22.5" customHeight="1" x14ac:dyDescent="0.15">
      <c r="A89" s="182"/>
      <c r="B89" s="183"/>
      <c r="C89" s="42" t="s">
        <v>71</v>
      </c>
      <c r="D89" s="114">
        <v>273.26752648273384</v>
      </c>
      <c r="E89" s="115">
        <v>11.035451812562126</v>
      </c>
      <c r="F89" s="114">
        <v>294.38382858856545</v>
      </c>
      <c r="G89" s="115">
        <v>6.4536257081629325</v>
      </c>
      <c r="H89" s="114">
        <v>537.96749701578437</v>
      </c>
      <c r="I89" s="115">
        <v>14.804526721383718</v>
      </c>
      <c r="J89" s="114">
        <v>1159.3219354013206</v>
      </c>
      <c r="K89" s="115">
        <v>19.826604134318174</v>
      </c>
      <c r="L89" s="114">
        <v>101.84794346710648</v>
      </c>
      <c r="M89" s="115">
        <v>20.237296865622014</v>
      </c>
      <c r="N89" s="114">
        <v>35.312618708452042</v>
      </c>
      <c r="O89" s="115">
        <v>14.879886980817318</v>
      </c>
      <c r="P89" s="114">
        <v>6.7777777777777777</v>
      </c>
      <c r="Q89" s="115">
        <v>23.921568627450981</v>
      </c>
      <c r="R89" s="114">
        <v>0.4</v>
      </c>
      <c r="S89" s="115">
        <v>9.2664092664092674</v>
      </c>
      <c r="T89" s="114"/>
      <c r="U89" s="115"/>
      <c r="V89" s="114">
        <v>2409.2791274417414</v>
      </c>
      <c r="W89" s="115">
        <v>13.926892361860149</v>
      </c>
    </row>
    <row r="90" spans="1:23" s="6" customFormat="1" ht="22.5" customHeight="1" x14ac:dyDescent="0.15">
      <c r="A90" s="182"/>
      <c r="B90" s="183"/>
      <c r="C90" s="43" t="s">
        <v>72</v>
      </c>
      <c r="D90" s="114">
        <v>190.44217687074828</v>
      </c>
      <c r="E90" s="115">
        <v>7.6906886558632674</v>
      </c>
      <c r="F90" s="114">
        <v>249.49175608705019</v>
      </c>
      <c r="G90" s="115">
        <v>5.4694798242753881</v>
      </c>
      <c r="H90" s="114">
        <v>224.67514997170343</v>
      </c>
      <c r="I90" s="115">
        <v>6.182918633259705</v>
      </c>
      <c r="J90" s="114">
        <v>336.73278957264813</v>
      </c>
      <c r="K90" s="115">
        <v>5.7587694272259622</v>
      </c>
      <c r="L90" s="114">
        <v>30.621889291710623</v>
      </c>
      <c r="M90" s="115">
        <v>6.0846026251153882</v>
      </c>
      <c r="N90" s="114">
        <v>13.01658950617284</v>
      </c>
      <c r="O90" s="115">
        <v>5.4848772991504635</v>
      </c>
      <c r="P90" s="114"/>
      <c r="Q90" s="115"/>
      <c r="R90" s="114"/>
      <c r="S90" s="115"/>
      <c r="T90" s="114"/>
      <c r="U90" s="115"/>
      <c r="V90" s="114">
        <v>1044.9803513000334</v>
      </c>
      <c r="W90" s="115">
        <v>6.0405325008014383</v>
      </c>
    </row>
    <row r="91" spans="1:23" s="6" customFormat="1" ht="22.5" customHeight="1" x14ac:dyDescent="0.15">
      <c r="A91" s="182"/>
      <c r="B91" s="183"/>
      <c r="C91" s="43" t="s">
        <v>73</v>
      </c>
      <c r="D91" s="116">
        <v>5.3877551020408161</v>
      </c>
      <c r="E91" s="117">
        <v>0.21757547474347949</v>
      </c>
      <c r="F91" s="116">
        <v>41.698245614035088</v>
      </c>
      <c r="G91" s="117">
        <v>0.91412925489237196</v>
      </c>
      <c r="H91" s="116">
        <v>15.846153846153847</v>
      </c>
      <c r="I91" s="117">
        <v>0.4360761743932251</v>
      </c>
      <c r="J91" s="116">
        <v>133.20150875832249</v>
      </c>
      <c r="K91" s="117">
        <v>2.2779984606527499</v>
      </c>
      <c r="L91" s="116">
        <v>7.9424999999999999</v>
      </c>
      <c r="M91" s="117">
        <v>1.5781833671203667</v>
      </c>
      <c r="N91" s="116">
        <v>2.3333333333333335</v>
      </c>
      <c r="O91" s="117">
        <v>0.98321046578920546</v>
      </c>
      <c r="P91" s="116"/>
      <c r="Q91" s="117"/>
      <c r="R91" s="116"/>
      <c r="S91" s="117"/>
      <c r="T91" s="116"/>
      <c r="U91" s="117"/>
      <c r="V91" s="116">
        <v>206.40949665388558</v>
      </c>
      <c r="W91" s="117">
        <v>1.1931547530637496</v>
      </c>
    </row>
    <row r="92" spans="1:23" s="6" customFormat="1" ht="22.5" customHeight="1" x14ac:dyDescent="0.15">
      <c r="A92" s="182"/>
      <c r="B92" s="183"/>
      <c r="C92" s="44" t="s">
        <v>74</v>
      </c>
      <c r="D92" s="118">
        <v>210.26561334211101</v>
      </c>
      <c r="E92" s="119">
        <v>8.4912249682265006</v>
      </c>
      <c r="F92" s="118">
        <v>644.81579770075132</v>
      </c>
      <c r="G92" s="119">
        <v>14.135966058404595</v>
      </c>
      <c r="H92" s="118">
        <v>586.63230035040738</v>
      </c>
      <c r="I92" s="119">
        <v>16.14375146145602</v>
      </c>
      <c r="J92" s="118">
        <v>678.98236547635702</v>
      </c>
      <c r="K92" s="119">
        <v>11.611886365129962</v>
      </c>
      <c r="L92" s="118">
        <v>34.075614323779526</v>
      </c>
      <c r="M92" s="119">
        <v>6.770861536065139</v>
      </c>
      <c r="N92" s="118">
        <v>23.686609686609685</v>
      </c>
      <c r="O92" s="119">
        <v>9.980966804116548</v>
      </c>
      <c r="P92" s="118">
        <v>1.5</v>
      </c>
      <c r="Q92" s="119">
        <v>5.2941176470588234</v>
      </c>
      <c r="R92" s="118"/>
      <c r="S92" s="119"/>
      <c r="T92" s="118"/>
      <c r="U92" s="119"/>
      <c r="V92" s="118">
        <v>2179.9583008800159</v>
      </c>
      <c r="W92" s="119">
        <v>12.601298149267121</v>
      </c>
    </row>
    <row r="93" spans="1:23" s="6" customFormat="1" ht="22.5" customHeight="1" x14ac:dyDescent="0.15">
      <c r="A93" s="184" t="s">
        <v>75</v>
      </c>
      <c r="B93" s="185"/>
      <c r="C93" s="186"/>
      <c r="D93" s="120">
        <v>2476.2694914916101</v>
      </c>
      <c r="E93" s="121">
        <v>100</v>
      </c>
      <c r="F93" s="120">
        <v>4561.5262164369269</v>
      </c>
      <c r="G93" s="121">
        <v>100</v>
      </c>
      <c r="H93" s="120">
        <v>3633.8040866834463</v>
      </c>
      <c r="I93" s="121">
        <v>100</v>
      </c>
      <c r="J93" s="120">
        <v>5847.3045991503532</v>
      </c>
      <c r="K93" s="121">
        <v>100</v>
      </c>
      <c r="L93" s="120">
        <v>503.26851527350004</v>
      </c>
      <c r="M93" s="121">
        <v>100</v>
      </c>
      <c r="N93" s="120">
        <v>237.31778846153844</v>
      </c>
      <c r="O93" s="121">
        <v>100</v>
      </c>
      <c r="P93" s="120">
        <v>28.333333333333332</v>
      </c>
      <c r="Q93" s="121">
        <v>100</v>
      </c>
      <c r="R93" s="120">
        <v>4.3166666666666664</v>
      </c>
      <c r="S93" s="121">
        <v>100</v>
      </c>
      <c r="T93" s="120">
        <v>7.333333333333333</v>
      </c>
      <c r="U93" s="121">
        <v>100</v>
      </c>
      <c r="V93" s="120">
        <v>17299.474030830705</v>
      </c>
      <c r="W93" s="121">
        <v>100</v>
      </c>
    </row>
    <row r="94" spans="1:23" s="6" customFormat="1" ht="22.5" customHeight="1" x14ac:dyDescent="0.15">
      <c r="A94" s="187" t="s">
        <v>84</v>
      </c>
      <c r="B94" s="190"/>
      <c r="C94" s="48" t="s">
        <v>65</v>
      </c>
      <c r="D94" s="122">
        <v>364.5</v>
      </c>
      <c r="E94" s="123">
        <v>23.2410563150424</v>
      </c>
      <c r="F94" s="122">
        <v>610.28530728530734</v>
      </c>
      <c r="G94" s="123">
        <v>15.889109532730119</v>
      </c>
      <c r="H94" s="122">
        <v>501.07785680417265</v>
      </c>
      <c r="I94" s="123">
        <v>20.010086149600781</v>
      </c>
      <c r="J94" s="122">
        <v>2145.5975362534678</v>
      </c>
      <c r="K94" s="123">
        <v>30.32386735106585</v>
      </c>
      <c r="L94" s="122">
        <v>280.91621283713874</v>
      </c>
      <c r="M94" s="123">
        <v>26.327814739941761</v>
      </c>
      <c r="N94" s="122">
        <v>79.517699236210831</v>
      </c>
      <c r="O94" s="123">
        <v>23.062552061170734</v>
      </c>
      <c r="P94" s="122">
        <v>6.9166666666666679</v>
      </c>
      <c r="Q94" s="123">
        <v>12.610148890914614</v>
      </c>
      <c r="R94" s="122">
        <v>1</v>
      </c>
      <c r="S94" s="123">
        <v>24.000000000000004</v>
      </c>
      <c r="T94" s="122"/>
      <c r="U94" s="123"/>
      <c r="V94" s="122">
        <v>3989.8112790829637</v>
      </c>
      <c r="W94" s="123">
        <v>24.198224067085789</v>
      </c>
    </row>
    <row r="95" spans="1:23" s="6" customFormat="1" ht="22.5" customHeight="1" x14ac:dyDescent="0.15">
      <c r="A95" s="188"/>
      <c r="B95" s="191"/>
      <c r="C95" s="42" t="s">
        <v>66</v>
      </c>
      <c r="D95" s="114">
        <v>109.3</v>
      </c>
      <c r="E95" s="115">
        <v>6.9691288209441273</v>
      </c>
      <c r="F95" s="114">
        <v>306.23870573870573</v>
      </c>
      <c r="G95" s="115">
        <v>7.9730910781521107</v>
      </c>
      <c r="H95" s="114">
        <v>350.36756756756756</v>
      </c>
      <c r="I95" s="115">
        <v>13.991608521214376</v>
      </c>
      <c r="J95" s="114">
        <v>723.75037766493153</v>
      </c>
      <c r="K95" s="115">
        <v>10.228810425424781</v>
      </c>
      <c r="L95" s="114">
        <v>68.229030144167751</v>
      </c>
      <c r="M95" s="115">
        <v>6.3945090508641025</v>
      </c>
      <c r="N95" s="114">
        <v>8.231700605393506</v>
      </c>
      <c r="O95" s="115">
        <v>2.3874436205695329</v>
      </c>
      <c r="P95" s="114"/>
      <c r="Q95" s="115"/>
      <c r="R95" s="114"/>
      <c r="S95" s="115"/>
      <c r="T95" s="114"/>
      <c r="U95" s="115"/>
      <c r="V95" s="114">
        <v>1566.1173817207662</v>
      </c>
      <c r="W95" s="115">
        <v>9.4985092445142669</v>
      </c>
    </row>
    <row r="96" spans="1:23" s="6" customFormat="1" ht="22.5" customHeight="1" x14ac:dyDescent="0.15">
      <c r="A96" s="188"/>
      <c r="B96" s="191"/>
      <c r="C96" s="42" t="s">
        <v>67</v>
      </c>
      <c r="D96" s="114">
        <v>109.3</v>
      </c>
      <c r="E96" s="115">
        <v>6.9691288209441273</v>
      </c>
      <c r="F96" s="114">
        <v>20.359788359788361</v>
      </c>
      <c r="G96" s="115">
        <v>0.53007815107147216</v>
      </c>
      <c r="H96" s="114">
        <v>132.51711711711712</v>
      </c>
      <c r="I96" s="115">
        <v>5.2919499311392606</v>
      </c>
      <c r="J96" s="114">
        <v>129.02899686520374</v>
      </c>
      <c r="K96" s="115">
        <v>1.8235750737361549</v>
      </c>
      <c r="L96" s="114">
        <v>25.58981500151225</v>
      </c>
      <c r="M96" s="115">
        <v>2.3983090964557059</v>
      </c>
      <c r="N96" s="114">
        <v>2.5853658536585367</v>
      </c>
      <c r="O96" s="115">
        <v>0.74983475590829185</v>
      </c>
      <c r="P96" s="114"/>
      <c r="Q96" s="115"/>
      <c r="R96" s="114"/>
      <c r="S96" s="115"/>
      <c r="T96" s="114"/>
      <c r="U96" s="115"/>
      <c r="V96" s="114">
        <v>419.38108319728002</v>
      </c>
      <c r="W96" s="115">
        <v>2.543548230942255</v>
      </c>
    </row>
    <row r="97" spans="1:23" s="6" customFormat="1" ht="22.5" customHeight="1" x14ac:dyDescent="0.15">
      <c r="A97" s="188"/>
      <c r="B97" s="191"/>
      <c r="C97" s="42" t="s">
        <v>68</v>
      </c>
      <c r="D97" s="114">
        <v>1080.8499999999997</v>
      </c>
      <c r="E97" s="115">
        <v>68.91658633227317</v>
      </c>
      <c r="F97" s="114">
        <v>2207.369564509564</v>
      </c>
      <c r="G97" s="115">
        <v>57.470065838092701</v>
      </c>
      <c r="H97" s="114">
        <v>1712.2037932669514</v>
      </c>
      <c r="I97" s="115">
        <v>68.375293267718064</v>
      </c>
      <c r="J97" s="114">
        <v>5300.6743233946618</v>
      </c>
      <c r="K97" s="115">
        <v>74.914769586513899</v>
      </c>
      <c r="L97" s="114">
        <v>822.73657025414582</v>
      </c>
      <c r="M97" s="115">
        <v>77.107888443534293</v>
      </c>
      <c r="N97" s="114">
        <v>232.2294434675218</v>
      </c>
      <c r="O97" s="115">
        <v>67.353604059855613</v>
      </c>
      <c r="P97" s="114">
        <v>37.800000000000004</v>
      </c>
      <c r="Q97" s="115">
        <v>68.915223336371909</v>
      </c>
      <c r="R97" s="114">
        <v>3.1666666666666665</v>
      </c>
      <c r="S97" s="115">
        <v>76.000000000000014</v>
      </c>
      <c r="T97" s="114">
        <v>11.708333333333334</v>
      </c>
      <c r="U97" s="115">
        <v>41.445427728613573</v>
      </c>
      <c r="V97" s="114">
        <v>11408.738694892845</v>
      </c>
      <c r="W97" s="115">
        <v>69.194053540623202</v>
      </c>
    </row>
    <row r="98" spans="1:23" s="6" customFormat="1" ht="22.5" customHeight="1" x14ac:dyDescent="0.15">
      <c r="A98" s="188"/>
      <c r="B98" s="191"/>
      <c r="C98" s="42" t="s">
        <v>69</v>
      </c>
      <c r="D98" s="114">
        <v>993.83095238095211</v>
      </c>
      <c r="E98" s="115">
        <v>63.368123818704888</v>
      </c>
      <c r="F98" s="114">
        <v>2134.4863736263733</v>
      </c>
      <c r="G98" s="115">
        <v>55.572512367259243</v>
      </c>
      <c r="H98" s="114">
        <v>1883.5244428639171</v>
      </c>
      <c r="I98" s="115">
        <v>75.216826796070748</v>
      </c>
      <c r="J98" s="114">
        <v>5551.4432243719839</v>
      </c>
      <c r="K98" s="115">
        <v>78.458902519425024</v>
      </c>
      <c r="L98" s="114">
        <v>832.23919106605535</v>
      </c>
      <c r="M98" s="115">
        <v>77.998485813309145</v>
      </c>
      <c r="N98" s="114">
        <v>289.02755023692191</v>
      </c>
      <c r="O98" s="115">
        <v>83.82678307443048</v>
      </c>
      <c r="P98" s="114">
        <v>50.133333333333347</v>
      </c>
      <c r="Q98" s="115">
        <v>91.400790033424485</v>
      </c>
      <c r="R98" s="114">
        <v>4.1666666666666661</v>
      </c>
      <c r="S98" s="115">
        <v>100</v>
      </c>
      <c r="T98" s="114">
        <v>28.25</v>
      </c>
      <c r="U98" s="115">
        <v>100</v>
      </c>
      <c r="V98" s="114">
        <v>11767.101734546202</v>
      </c>
      <c r="W98" s="115">
        <v>71.367527052103938</v>
      </c>
    </row>
    <row r="99" spans="1:23" s="6" customFormat="1" ht="22.5" customHeight="1" x14ac:dyDescent="0.15">
      <c r="A99" s="188"/>
      <c r="B99" s="191"/>
      <c r="C99" s="42" t="s">
        <v>70</v>
      </c>
      <c r="D99" s="114">
        <v>561.86428571428576</v>
      </c>
      <c r="E99" s="115">
        <v>35.825293568441118</v>
      </c>
      <c r="F99" s="114">
        <v>938.18295482295468</v>
      </c>
      <c r="G99" s="115">
        <v>24.426102927549874</v>
      </c>
      <c r="H99" s="114">
        <v>837.04497392128951</v>
      </c>
      <c r="I99" s="115">
        <v>33.426625846292765</v>
      </c>
      <c r="J99" s="114">
        <v>2142.3835089859422</v>
      </c>
      <c r="K99" s="115">
        <v>30.278443297916844</v>
      </c>
      <c r="L99" s="114">
        <v>398.10103615602139</v>
      </c>
      <c r="M99" s="115">
        <v>37.31052124702758</v>
      </c>
      <c r="N99" s="114">
        <v>98.08933943648735</v>
      </c>
      <c r="O99" s="115">
        <v>28.44889275128422</v>
      </c>
      <c r="P99" s="114">
        <v>14.400000000000002</v>
      </c>
      <c r="Q99" s="115">
        <v>26.253418413855968</v>
      </c>
      <c r="R99" s="114"/>
      <c r="S99" s="115"/>
      <c r="T99" s="114"/>
      <c r="U99" s="115"/>
      <c r="V99" s="114">
        <v>4990.0660990369806</v>
      </c>
      <c r="W99" s="115">
        <v>30.264774228073129</v>
      </c>
    </row>
    <row r="100" spans="1:23" s="6" customFormat="1" ht="22.5" customHeight="1" x14ac:dyDescent="0.15">
      <c r="A100" s="188"/>
      <c r="B100" s="191"/>
      <c r="C100" s="42" t="s">
        <v>71</v>
      </c>
      <c r="D100" s="114">
        <v>1.2222222222222223</v>
      </c>
      <c r="E100" s="115">
        <v>7.7930687232271437E-2</v>
      </c>
      <c r="F100" s="114">
        <v>174.41168091168092</v>
      </c>
      <c r="G100" s="115">
        <v>4.5409028674152898</v>
      </c>
      <c r="H100" s="114">
        <v>349.62567567567567</v>
      </c>
      <c r="I100" s="115">
        <v>13.961981746714443</v>
      </c>
      <c r="J100" s="114">
        <v>1431.540382369489</v>
      </c>
      <c r="K100" s="115">
        <v>20.232051877942826</v>
      </c>
      <c r="L100" s="114">
        <v>212.99857572212116</v>
      </c>
      <c r="M100" s="115">
        <v>19.962489828718354</v>
      </c>
      <c r="N100" s="114">
        <v>43.838745184369841</v>
      </c>
      <c r="O100" s="115">
        <v>12.714569873401494</v>
      </c>
      <c r="P100" s="114">
        <v>4.8000000000000007</v>
      </c>
      <c r="Q100" s="115">
        <v>8.7511394712853221</v>
      </c>
      <c r="R100" s="114"/>
      <c r="S100" s="115"/>
      <c r="T100" s="114">
        <v>4.666666666666667</v>
      </c>
      <c r="U100" s="115">
        <v>16.519174041297937</v>
      </c>
      <c r="V100" s="114">
        <v>2223.1039487522257</v>
      </c>
      <c r="W100" s="115">
        <v>13.483135846138087</v>
      </c>
    </row>
    <row r="101" spans="1:23" s="6" customFormat="1" ht="22.5" customHeight="1" x14ac:dyDescent="0.15">
      <c r="A101" s="188"/>
      <c r="B101" s="192"/>
      <c r="C101" s="43" t="s">
        <v>72</v>
      </c>
      <c r="D101" s="114">
        <v>218.6</v>
      </c>
      <c r="E101" s="115">
        <v>13.938257641888255</v>
      </c>
      <c r="F101" s="114">
        <v>399.73076923076923</v>
      </c>
      <c r="G101" s="115">
        <v>10.407207743805154</v>
      </c>
      <c r="H101" s="114">
        <v>307.70090090090093</v>
      </c>
      <c r="I101" s="115">
        <v>12.287754191746449</v>
      </c>
      <c r="J101" s="114">
        <v>614.32278294727598</v>
      </c>
      <c r="K101" s="115">
        <v>8.6822632232134236</v>
      </c>
      <c r="L101" s="114">
        <v>114.26681755995494</v>
      </c>
      <c r="M101" s="115">
        <v>10.709227400076534</v>
      </c>
      <c r="N101" s="114">
        <v>29.440467669839055</v>
      </c>
      <c r="O101" s="115">
        <v>8.538631334439895</v>
      </c>
      <c r="P101" s="114"/>
      <c r="Q101" s="115"/>
      <c r="R101" s="114">
        <v>2.1666666666666665</v>
      </c>
      <c r="S101" s="115">
        <v>52.000000000000007</v>
      </c>
      <c r="T101" s="114"/>
      <c r="U101" s="115"/>
      <c r="V101" s="114">
        <v>1686.2284049754069</v>
      </c>
      <c r="W101" s="115">
        <v>10.226983162285833</v>
      </c>
    </row>
    <row r="102" spans="1:23" s="6" customFormat="1" ht="22.5" customHeight="1" x14ac:dyDescent="0.15">
      <c r="A102" s="188"/>
      <c r="B102" s="192"/>
      <c r="C102" s="43" t="s">
        <v>73</v>
      </c>
      <c r="D102" s="116"/>
      <c r="E102" s="117"/>
      <c r="F102" s="116"/>
      <c r="G102" s="117"/>
      <c r="H102" s="116"/>
      <c r="I102" s="117"/>
      <c r="J102" s="116">
        <v>115.16292902499799</v>
      </c>
      <c r="K102" s="117">
        <v>1.6276050491799712</v>
      </c>
      <c r="L102" s="116">
        <v>9.4363095238095234</v>
      </c>
      <c r="M102" s="117">
        <v>0.884382593879111</v>
      </c>
      <c r="N102" s="116">
        <v>4.7252173913043478</v>
      </c>
      <c r="O102" s="117">
        <v>1.3704568056425921</v>
      </c>
      <c r="P102" s="116"/>
      <c r="Q102" s="117"/>
      <c r="R102" s="116"/>
      <c r="S102" s="117"/>
      <c r="T102" s="116"/>
      <c r="U102" s="117"/>
      <c r="V102" s="116">
        <v>129.32445594011187</v>
      </c>
      <c r="W102" s="117">
        <v>0.78435343009809511</v>
      </c>
    </row>
    <row r="103" spans="1:23" s="6" customFormat="1" ht="22.5" customHeight="1" x14ac:dyDescent="0.15">
      <c r="A103" s="188"/>
      <c r="B103" s="192"/>
      <c r="C103" s="44" t="s">
        <v>74</v>
      </c>
      <c r="D103" s="118">
        <v>362.78650793650797</v>
      </c>
      <c r="E103" s="119">
        <v>23.131801539890148</v>
      </c>
      <c r="F103" s="118">
        <v>750.76638176638176</v>
      </c>
      <c r="G103" s="119">
        <v>19.546610627807109</v>
      </c>
      <c r="H103" s="118">
        <v>354.70900900900904</v>
      </c>
      <c r="I103" s="119">
        <v>14.164980016436209</v>
      </c>
      <c r="J103" s="118">
        <v>684.7302189865577</v>
      </c>
      <c r="K103" s="119">
        <v>9.6773360245701525</v>
      </c>
      <c r="L103" s="118">
        <v>102.24168767012803</v>
      </c>
      <c r="M103" s="119">
        <v>9.5822173611556209</v>
      </c>
      <c r="N103" s="118">
        <v>39.28031356967395</v>
      </c>
      <c r="O103" s="119">
        <v>11.392486017341726</v>
      </c>
      <c r="P103" s="118">
        <v>4.666666666666667</v>
      </c>
      <c r="Q103" s="119">
        <v>8.5080522637496188</v>
      </c>
      <c r="R103" s="118"/>
      <c r="S103" s="119"/>
      <c r="T103" s="118">
        <v>2.375</v>
      </c>
      <c r="U103" s="119">
        <v>8.4070796460176993</v>
      </c>
      <c r="V103" s="118">
        <v>2301.5557856049254</v>
      </c>
      <c r="W103" s="119">
        <v>13.95894660355126</v>
      </c>
    </row>
    <row r="104" spans="1:23" s="6" customFormat="1" ht="22.5" customHeight="1" thickBot="1" x14ac:dyDescent="0.2">
      <c r="A104" s="189"/>
      <c r="B104" s="193" t="s">
        <v>75</v>
      </c>
      <c r="C104" s="194"/>
      <c r="D104" s="124">
        <v>1568.3452380952376</v>
      </c>
      <c r="E104" s="125">
        <v>100</v>
      </c>
      <c r="F104" s="124">
        <v>3840.9031420431406</v>
      </c>
      <c r="G104" s="125">
        <v>100</v>
      </c>
      <c r="H104" s="124">
        <v>2504.1264343290677</v>
      </c>
      <c r="I104" s="125">
        <v>100</v>
      </c>
      <c r="J104" s="124">
        <v>7075.606522787577</v>
      </c>
      <c r="K104" s="125">
        <v>100</v>
      </c>
      <c r="L104" s="124">
        <v>1066.9940350611878</v>
      </c>
      <c r="M104" s="125">
        <v>100</v>
      </c>
      <c r="N104" s="124">
        <v>344.79141347973717</v>
      </c>
      <c r="O104" s="125">
        <v>100</v>
      </c>
      <c r="P104" s="124">
        <v>54.850000000000016</v>
      </c>
      <c r="Q104" s="125">
        <v>100</v>
      </c>
      <c r="R104" s="124">
        <v>4.1666666666666661</v>
      </c>
      <c r="S104" s="125">
        <v>100</v>
      </c>
      <c r="T104" s="124">
        <v>28.25</v>
      </c>
      <c r="U104" s="125">
        <v>100</v>
      </c>
      <c r="V104" s="124">
        <v>16488.033452462612</v>
      </c>
      <c r="W104" s="125">
        <v>100</v>
      </c>
    </row>
    <row r="105" spans="1:23" s="6" customFormat="1" ht="22.5" customHeight="1" thickTop="1" x14ac:dyDescent="0.15">
      <c r="A105" s="182" t="s">
        <v>35</v>
      </c>
      <c r="B105" s="195"/>
      <c r="C105" s="48" t="s">
        <v>65</v>
      </c>
      <c r="D105" s="122">
        <v>673.52721088435385</v>
      </c>
      <c r="E105" s="123">
        <v>8.8699782869217252</v>
      </c>
      <c r="F105" s="122">
        <v>1712.7363719655</v>
      </c>
      <c r="G105" s="123">
        <v>14.634748836183457</v>
      </c>
      <c r="H105" s="122">
        <v>1160.4579420149289</v>
      </c>
      <c r="I105" s="123">
        <v>10.635907780458822</v>
      </c>
      <c r="J105" s="122">
        <v>5496.4461734174565</v>
      </c>
      <c r="K105" s="123">
        <v>22.339525804249924</v>
      </c>
      <c r="L105" s="122">
        <v>1029.7735054138668</v>
      </c>
      <c r="M105" s="123">
        <v>19.454090102019034</v>
      </c>
      <c r="N105" s="122">
        <v>355.40009636624285</v>
      </c>
      <c r="O105" s="123">
        <v>18.880122668479395</v>
      </c>
      <c r="P105" s="122">
        <v>29.496666666666666</v>
      </c>
      <c r="Q105" s="123">
        <v>12.030048078343938</v>
      </c>
      <c r="R105" s="122">
        <v>2.263157894736842</v>
      </c>
      <c r="S105" s="123">
        <v>5.9144591645982736</v>
      </c>
      <c r="T105" s="122"/>
      <c r="U105" s="123"/>
      <c r="V105" s="122">
        <v>10460.10112462375</v>
      </c>
      <c r="W105" s="123">
        <v>16.779886606401348</v>
      </c>
    </row>
    <row r="106" spans="1:23" s="6" customFormat="1" ht="22.5" customHeight="1" x14ac:dyDescent="0.15">
      <c r="A106" s="196"/>
      <c r="B106" s="195"/>
      <c r="C106" s="42" t="s">
        <v>66</v>
      </c>
      <c r="D106" s="114">
        <v>114.68775510204081</v>
      </c>
      <c r="E106" s="115">
        <v>1.510373866254332</v>
      </c>
      <c r="F106" s="114">
        <v>380.98870573870573</v>
      </c>
      <c r="G106" s="115">
        <v>3.2554187025934644</v>
      </c>
      <c r="H106" s="114">
        <v>390.78756756756758</v>
      </c>
      <c r="I106" s="115">
        <v>3.5816726999874327</v>
      </c>
      <c r="J106" s="114">
        <v>1031.878774228262</v>
      </c>
      <c r="K106" s="115">
        <v>4.1939249064632405</v>
      </c>
      <c r="L106" s="114">
        <v>94.973943875296442</v>
      </c>
      <c r="M106" s="115">
        <v>1.7942116900274601</v>
      </c>
      <c r="N106" s="114">
        <v>44.058548550384906</v>
      </c>
      <c r="O106" s="115">
        <v>2.3405474836146731</v>
      </c>
      <c r="P106" s="114">
        <v>5.6999999999999993</v>
      </c>
      <c r="Q106" s="115">
        <v>2.3247126470751649</v>
      </c>
      <c r="R106" s="114"/>
      <c r="S106" s="115"/>
      <c r="T106" s="114"/>
      <c r="U106" s="115"/>
      <c r="V106" s="114">
        <v>2063.0752950622573</v>
      </c>
      <c r="W106" s="115">
        <v>3.309544439309414</v>
      </c>
    </row>
    <row r="107" spans="1:23" s="6" customFormat="1" ht="22.5" customHeight="1" x14ac:dyDescent="0.15">
      <c r="A107" s="196"/>
      <c r="B107" s="195"/>
      <c r="C107" s="42" t="s">
        <v>67</v>
      </c>
      <c r="D107" s="114">
        <v>262.50506912442398</v>
      </c>
      <c r="E107" s="115">
        <v>3.4570455739765524</v>
      </c>
      <c r="F107" s="114">
        <v>171.80898622075091</v>
      </c>
      <c r="G107" s="115">
        <v>1.4680492586576785</v>
      </c>
      <c r="H107" s="114">
        <v>386.78027501185397</v>
      </c>
      <c r="I107" s="115">
        <v>3.5449447906606331</v>
      </c>
      <c r="J107" s="114">
        <v>495.25779788328595</v>
      </c>
      <c r="K107" s="115">
        <v>2.0129050674739246</v>
      </c>
      <c r="L107" s="114">
        <v>105.32752867672592</v>
      </c>
      <c r="M107" s="115">
        <v>1.9898076832696374</v>
      </c>
      <c r="N107" s="114">
        <v>35.128750036283229</v>
      </c>
      <c r="O107" s="115">
        <v>1.8661646877886826</v>
      </c>
      <c r="P107" s="114">
        <v>7.68</v>
      </c>
      <c r="Q107" s="115">
        <v>3.1322444086907484</v>
      </c>
      <c r="R107" s="114">
        <v>1.0909090909090908</v>
      </c>
      <c r="S107" s="115">
        <v>2.8509443753243264</v>
      </c>
      <c r="T107" s="114"/>
      <c r="U107" s="115"/>
      <c r="V107" s="114">
        <v>1465.5793160442331</v>
      </c>
      <c r="W107" s="115">
        <v>2.3510532491906533</v>
      </c>
    </row>
    <row r="108" spans="1:23" s="6" customFormat="1" ht="22.5" customHeight="1" x14ac:dyDescent="0.15">
      <c r="A108" s="196"/>
      <c r="B108" s="195"/>
      <c r="C108" s="42" t="s">
        <v>68</v>
      </c>
      <c r="D108" s="114">
        <v>2484.9637251381491</v>
      </c>
      <c r="E108" s="115">
        <v>32.725588409149069</v>
      </c>
      <c r="F108" s="114">
        <v>5457.8944203317715</v>
      </c>
      <c r="G108" s="115">
        <v>46.635848530675986</v>
      </c>
      <c r="H108" s="114">
        <v>6458.0632949562696</v>
      </c>
      <c r="I108" s="115">
        <v>59.189879407656541</v>
      </c>
      <c r="J108" s="114">
        <v>15820.015837287272</v>
      </c>
      <c r="K108" s="115">
        <v>64.298210310860767</v>
      </c>
      <c r="L108" s="114">
        <v>3286.3652558005051</v>
      </c>
      <c r="M108" s="115">
        <v>62.084764716094568</v>
      </c>
      <c r="N108" s="114">
        <v>1074.3106875377059</v>
      </c>
      <c r="O108" s="115">
        <v>57.071221342237337</v>
      </c>
      <c r="P108" s="114">
        <v>171.84193236714975</v>
      </c>
      <c r="Q108" s="115">
        <v>70.084756749429502</v>
      </c>
      <c r="R108" s="114">
        <v>16.070426065162909</v>
      </c>
      <c r="S108" s="115">
        <v>41.997899899579842</v>
      </c>
      <c r="T108" s="114">
        <v>26.032754010695186</v>
      </c>
      <c r="U108" s="115">
        <v>39.154607666373977</v>
      </c>
      <c r="V108" s="114">
        <v>34795.558333494679</v>
      </c>
      <c r="W108" s="115">
        <v>55.818344037612327</v>
      </c>
    </row>
    <row r="109" spans="1:23" s="6" customFormat="1" ht="22.5" customHeight="1" x14ac:dyDescent="0.15">
      <c r="A109" s="196"/>
      <c r="B109" s="195"/>
      <c r="C109" s="42" t="s">
        <v>69</v>
      </c>
      <c r="D109" s="114">
        <v>4693.8061414008416</v>
      </c>
      <c r="E109" s="115">
        <v>61.814812949545342</v>
      </c>
      <c r="F109" s="114">
        <v>6972.0056318571196</v>
      </c>
      <c r="G109" s="115">
        <v>59.573413034718207</v>
      </c>
      <c r="H109" s="114">
        <v>7630.4593172935402</v>
      </c>
      <c r="I109" s="115">
        <v>69.935202890991832</v>
      </c>
      <c r="J109" s="114">
        <v>19267.505239462706</v>
      </c>
      <c r="K109" s="115">
        <v>78.310041961691141</v>
      </c>
      <c r="L109" s="114">
        <v>3990.7334420190437</v>
      </c>
      <c r="M109" s="115">
        <v>75.391421070769368</v>
      </c>
      <c r="N109" s="114">
        <v>1540.3374599166777</v>
      </c>
      <c r="O109" s="115">
        <v>81.828228217788194</v>
      </c>
      <c r="P109" s="114">
        <v>219.31454106280194</v>
      </c>
      <c r="Q109" s="115">
        <v>89.44619075371601</v>
      </c>
      <c r="R109" s="114">
        <v>30.012018683071311</v>
      </c>
      <c r="S109" s="115">
        <v>78.432379535244863</v>
      </c>
      <c r="T109" s="114">
        <v>65.016488413547236</v>
      </c>
      <c r="U109" s="115">
        <v>97.788159279342054</v>
      </c>
      <c r="V109" s="114">
        <v>44409.190280109346</v>
      </c>
      <c r="W109" s="115">
        <v>71.240341589827594</v>
      </c>
    </row>
    <row r="110" spans="1:23" s="6" customFormat="1" ht="22.5" customHeight="1" x14ac:dyDescent="0.15">
      <c r="A110" s="196"/>
      <c r="B110" s="195"/>
      <c r="C110" s="42" t="s">
        <v>70</v>
      </c>
      <c r="D110" s="114">
        <v>3343.8218514971977</v>
      </c>
      <c r="E110" s="115">
        <v>44.036271643978424</v>
      </c>
      <c r="F110" s="114">
        <v>3010.6999185518862</v>
      </c>
      <c r="G110" s="115">
        <v>25.725405176373737</v>
      </c>
      <c r="H110" s="114">
        <v>2846.2054178521157</v>
      </c>
      <c r="I110" s="115">
        <v>26.086234797924227</v>
      </c>
      <c r="J110" s="114">
        <v>5600.5057823630223</v>
      </c>
      <c r="K110" s="115">
        <v>22.762461324015828</v>
      </c>
      <c r="L110" s="114">
        <v>1047.3169647571833</v>
      </c>
      <c r="M110" s="115">
        <v>19.785514475409592</v>
      </c>
      <c r="N110" s="114">
        <v>328.28494738187527</v>
      </c>
      <c r="O110" s="115">
        <v>17.439669094512439</v>
      </c>
      <c r="P110" s="114">
        <v>45.665555555555557</v>
      </c>
      <c r="Q110" s="115">
        <v>18.624437637844487</v>
      </c>
      <c r="R110" s="114"/>
      <c r="S110" s="115"/>
      <c r="T110" s="114">
        <v>3.6666666666666665</v>
      </c>
      <c r="U110" s="115">
        <v>5.5148561968404177</v>
      </c>
      <c r="V110" s="114">
        <v>16226.167104625503</v>
      </c>
      <c r="W110" s="115">
        <v>26.029695203537457</v>
      </c>
    </row>
    <row r="111" spans="1:23" s="6" customFormat="1" ht="22.5" customHeight="1" x14ac:dyDescent="0.15">
      <c r="A111" s="196"/>
      <c r="B111" s="195"/>
      <c r="C111" s="42" t="s">
        <v>71</v>
      </c>
      <c r="D111" s="114">
        <v>1208.9118266270341</v>
      </c>
      <c r="E111" s="115">
        <v>15.920695526028036</v>
      </c>
      <c r="F111" s="114">
        <v>731.54550950024645</v>
      </c>
      <c r="G111" s="115">
        <v>6.2508071697502432</v>
      </c>
      <c r="H111" s="114">
        <v>1654.7229972528635</v>
      </c>
      <c r="I111" s="115">
        <v>15.1659793636532</v>
      </c>
      <c r="J111" s="114">
        <v>4782.2986922833752</v>
      </c>
      <c r="K111" s="115">
        <v>19.436974668573914</v>
      </c>
      <c r="L111" s="114">
        <v>897.42837069363998</v>
      </c>
      <c r="M111" s="115">
        <v>16.953876062839239</v>
      </c>
      <c r="N111" s="114">
        <v>254.40822480625752</v>
      </c>
      <c r="O111" s="115">
        <v>13.515073691095528</v>
      </c>
      <c r="P111" s="114">
        <v>30.737777777777779</v>
      </c>
      <c r="Q111" s="115">
        <v>12.536228200523853</v>
      </c>
      <c r="R111" s="114">
        <v>6.8743677375256329</v>
      </c>
      <c r="S111" s="115">
        <v>17.965236698942242</v>
      </c>
      <c r="T111" s="114">
        <v>4.666666666666667</v>
      </c>
      <c r="U111" s="115">
        <v>7.0189078868878054</v>
      </c>
      <c r="V111" s="114">
        <v>9571.5944333453863</v>
      </c>
      <c r="W111" s="115">
        <v>15.35456180781188</v>
      </c>
    </row>
    <row r="112" spans="1:23" s="6" customFormat="1" ht="22.5" customHeight="1" x14ac:dyDescent="0.15">
      <c r="A112" s="196"/>
      <c r="B112" s="195"/>
      <c r="C112" s="43" t="s">
        <v>72</v>
      </c>
      <c r="D112" s="114">
        <v>552.86035868893009</v>
      </c>
      <c r="E112" s="115">
        <v>7.2808630416456488</v>
      </c>
      <c r="F112" s="114">
        <v>932.498387386785</v>
      </c>
      <c r="G112" s="115">
        <v>7.9678810545086005</v>
      </c>
      <c r="H112" s="114">
        <v>952.83319372974722</v>
      </c>
      <c r="I112" s="115">
        <v>8.7329713656604664</v>
      </c>
      <c r="J112" s="114">
        <v>2203.574366570992</v>
      </c>
      <c r="K112" s="115">
        <v>8.9561154372206335</v>
      </c>
      <c r="L112" s="114">
        <v>656.44784798153842</v>
      </c>
      <c r="M112" s="115">
        <v>12.401363518064906</v>
      </c>
      <c r="N112" s="114">
        <v>160.6518982834144</v>
      </c>
      <c r="O112" s="115">
        <v>8.5344027126803983</v>
      </c>
      <c r="P112" s="114">
        <v>18.38</v>
      </c>
      <c r="Q112" s="115">
        <v>7.4961786760072862</v>
      </c>
      <c r="R112" s="114">
        <v>2.1666666666666665</v>
      </c>
      <c r="S112" s="115">
        <v>5.6622923009913704</v>
      </c>
      <c r="T112" s="114"/>
      <c r="U112" s="115"/>
      <c r="V112" s="114">
        <v>5479.412719308074</v>
      </c>
      <c r="W112" s="115">
        <v>8.789965125979597</v>
      </c>
    </row>
    <row r="113" spans="1:23" s="6" customFormat="1" ht="22.5" customHeight="1" x14ac:dyDescent="0.15">
      <c r="A113" s="196"/>
      <c r="B113" s="195"/>
      <c r="C113" s="43" t="s">
        <v>73</v>
      </c>
      <c r="D113" s="116">
        <v>149.20593692022263</v>
      </c>
      <c r="E113" s="117">
        <v>1.9649590979768556</v>
      </c>
      <c r="F113" s="116">
        <v>41.698245614035088</v>
      </c>
      <c r="G113" s="117">
        <v>0.3562973038113213</v>
      </c>
      <c r="H113" s="116">
        <v>15.846153846153847</v>
      </c>
      <c r="I113" s="117">
        <v>0.14523424320748629</v>
      </c>
      <c r="J113" s="116">
        <v>312.0114966068499</v>
      </c>
      <c r="K113" s="117">
        <v>1.2681264693141885</v>
      </c>
      <c r="L113" s="116">
        <v>100.73492966834431</v>
      </c>
      <c r="M113" s="117">
        <v>1.9030460464225218</v>
      </c>
      <c r="N113" s="116">
        <v>27.766884057971012</v>
      </c>
      <c r="O113" s="117">
        <v>1.4750760691851403</v>
      </c>
      <c r="P113" s="116"/>
      <c r="Q113" s="117"/>
      <c r="R113" s="116"/>
      <c r="S113" s="117"/>
      <c r="T113" s="116"/>
      <c r="U113" s="117"/>
      <c r="V113" s="116">
        <v>647.26364671357669</v>
      </c>
      <c r="W113" s="117">
        <v>1.0383274948204968</v>
      </c>
    </row>
    <row r="114" spans="1:23" s="6" customFormat="1" ht="22.5" customHeight="1" x14ac:dyDescent="0.15">
      <c r="A114" s="196"/>
      <c r="B114" s="195"/>
      <c r="C114" s="44" t="s">
        <v>74</v>
      </c>
      <c r="D114" s="118">
        <v>1560.5066667331644</v>
      </c>
      <c r="E114" s="119">
        <v>20.551003770650048</v>
      </c>
      <c r="F114" s="118">
        <v>1959.3839036050642</v>
      </c>
      <c r="G114" s="119">
        <v>16.742267970880938</v>
      </c>
      <c r="H114" s="118">
        <v>1167.0365474546545</v>
      </c>
      <c r="I114" s="119">
        <v>10.696202460901491</v>
      </c>
      <c r="J114" s="118">
        <v>3094.1844992860097</v>
      </c>
      <c r="K114" s="119">
        <v>12.575873989125677</v>
      </c>
      <c r="L114" s="118">
        <v>647.55245590954917</v>
      </c>
      <c r="M114" s="119">
        <v>12.233315148252057</v>
      </c>
      <c r="N114" s="118">
        <v>291.65683690883657</v>
      </c>
      <c r="O114" s="119">
        <v>15.493853024353179</v>
      </c>
      <c r="P114" s="118">
        <v>19.529275362318842</v>
      </c>
      <c r="Q114" s="119">
        <v>7.9649041092975503</v>
      </c>
      <c r="R114" s="118">
        <v>7.6917293233082704</v>
      </c>
      <c r="S114" s="119">
        <v>20.101301413235994</v>
      </c>
      <c r="T114" s="118">
        <v>5.3161764705882355</v>
      </c>
      <c r="U114" s="119">
        <v>7.9958042051783869</v>
      </c>
      <c r="V114" s="118">
        <v>8752.8580910534929</v>
      </c>
      <c r="W114" s="119">
        <v>14.041161218227051</v>
      </c>
    </row>
    <row r="115" spans="1:23" s="6" customFormat="1" ht="22.5" customHeight="1" x14ac:dyDescent="0.15">
      <c r="A115" s="179"/>
      <c r="B115" s="180"/>
      <c r="C115" s="181"/>
      <c r="D115" s="120">
        <v>7593.3355088076269</v>
      </c>
      <c r="E115" s="121">
        <v>100</v>
      </c>
      <c r="F115" s="120">
        <v>11703.216714801907</v>
      </c>
      <c r="G115" s="121">
        <v>100</v>
      </c>
      <c r="H115" s="120">
        <v>10910.755959609005</v>
      </c>
      <c r="I115" s="121">
        <v>100</v>
      </c>
      <c r="J115" s="120">
        <v>24604.130909402738</v>
      </c>
      <c r="K115" s="121">
        <v>100</v>
      </c>
      <c r="L115" s="120">
        <v>5293.3521949042079</v>
      </c>
      <c r="M115" s="121">
        <v>100</v>
      </c>
      <c r="N115" s="120">
        <v>1882.4035341655267</v>
      </c>
      <c r="O115" s="121">
        <v>100</v>
      </c>
      <c r="P115" s="120">
        <v>245.19159420289856</v>
      </c>
      <c r="Q115" s="121">
        <v>100</v>
      </c>
      <c r="R115" s="120">
        <v>38.264832535885162</v>
      </c>
      <c r="S115" s="121">
        <v>100</v>
      </c>
      <c r="T115" s="120">
        <v>66.487076648841366</v>
      </c>
      <c r="U115" s="121">
        <v>100</v>
      </c>
      <c r="V115" s="120">
        <v>62337.138325078631</v>
      </c>
      <c r="W115" s="121">
        <v>100</v>
      </c>
    </row>
    <row r="116" spans="1:23" ht="22.5" customHeight="1" x14ac:dyDescent="0.15">
      <c r="D116" s="1"/>
      <c r="E116" s="49"/>
      <c r="F116" s="1"/>
      <c r="G116" s="49"/>
      <c r="H116" s="1"/>
      <c r="I116" s="49"/>
      <c r="J116" s="7" t="s">
        <v>29</v>
      </c>
      <c r="K116" s="50" t="s">
        <v>85</v>
      </c>
      <c r="M116" s="49"/>
      <c r="N116" s="1"/>
      <c r="O116" s="49"/>
      <c r="P116" s="1"/>
      <c r="Q116" s="49"/>
      <c r="R116" s="2"/>
      <c r="S116" s="49"/>
      <c r="T116" s="3"/>
      <c r="U116" s="49"/>
      <c r="V116" s="2"/>
      <c r="W116" s="49"/>
    </row>
    <row r="117" spans="1:23" ht="22.5" customHeight="1" x14ac:dyDescent="0.15">
      <c r="D117" s="1"/>
      <c r="E117" s="49"/>
      <c r="F117" s="1"/>
      <c r="G117" s="49"/>
      <c r="H117" s="1"/>
      <c r="I117" s="49"/>
      <c r="J117" s="2"/>
      <c r="K117" s="49" t="s">
        <v>86</v>
      </c>
      <c r="M117" s="49"/>
      <c r="N117" s="1"/>
      <c r="O117" s="49"/>
      <c r="P117" s="1"/>
      <c r="Q117" s="49"/>
      <c r="R117" s="2"/>
      <c r="S117" s="49"/>
      <c r="T117" s="3"/>
      <c r="U117" s="49"/>
      <c r="V117" s="2"/>
      <c r="W117" s="49"/>
    </row>
  </sheetData>
  <mergeCells count="37">
    <mergeCell ref="V4:W5"/>
    <mergeCell ref="A5:B5"/>
    <mergeCell ref="F5:G5"/>
    <mergeCell ref="H5:I5"/>
    <mergeCell ref="J5:K5"/>
    <mergeCell ref="L5:M5"/>
    <mergeCell ref="N5:O5"/>
    <mergeCell ref="P5:Q5"/>
    <mergeCell ref="A17:A27"/>
    <mergeCell ref="B17:B26"/>
    <mergeCell ref="B27:C27"/>
    <mergeCell ref="D4:E5"/>
    <mergeCell ref="F4:U4"/>
    <mergeCell ref="R5:S5"/>
    <mergeCell ref="T5:U5"/>
    <mergeCell ref="A6:A15"/>
    <mergeCell ref="B6:B15"/>
    <mergeCell ref="B16:C16"/>
    <mergeCell ref="B82:C82"/>
    <mergeCell ref="A28:A38"/>
    <mergeCell ref="B28:B37"/>
    <mergeCell ref="B38:C38"/>
    <mergeCell ref="B39:B48"/>
    <mergeCell ref="B49:C49"/>
    <mergeCell ref="A50:B59"/>
    <mergeCell ref="A60:C60"/>
    <mergeCell ref="A61:A71"/>
    <mergeCell ref="B61:B70"/>
    <mergeCell ref="B71:C71"/>
    <mergeCell ref="B72:B81"/>
    <mergeCell ref="A115:C115"/>
    <mergeCell ref="A83:B92"/>
    <mergeCell ref="A93:C93"/>
    <mergeCell ref="A94:A104"/>
    <mergeCell ref="B94:B103"/>
    <mergeCell ref="B104:C104"/>
    <mergeCell ref="A105:B114"/>
  </mergeCells>
  <phoneticPr fontId="3"/>
  <pageMargins left="0.59055118110236227" right="0.59055118110236227" top="0.98425196850393704" bottom="0.98425196850393704" header="0.51181102362204722" footer="0.51181102362204722"/>
  <pageSetup paperSize="9" scale="54" orientation="portrait" horizontalDpi="1200" verticalDpi="1200" r:id="rId1"/>
  <headerFooter alignWithMargins="0"/>
  <rowBreaks count="1" manualBreakCount="1">
    <brk id="60" max="2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4">
    <pageSetUpPr fitToPage="1"/>
  </sheetPr>
  <dimension ref="A1:X44"/>
  <sheetViews>
    <sheetView view="pageBreakPreview" zoomScale="60" zoomScaleNormal="85" workbookViewId="0"/>
  </sheetViews>
  <sheetFormatPr defaultRowHeight="13.5" x14ac:dyDescent="0.15"/>
  <cols>
    <col min="1" max="1" width="14" style="4" customWidth="1"/>
    <col min="2" max="2" width="23.875" style="4" customWidth="1"/>
    <col min="3" max="3" width="6.625" style="51" customWidth="1"/>
    <col min="4" max="4" width="6.125" style="4" customWidth="1"/>
    <col min="5" max="5" width="6.625" style="51" customWidth="1"/>
    <col min="6" max="6" width="6.125" style="4" customWidth="1"/>
    <col min="7" max="7" width="6.625" style="51" customWidth="1"/>
    <col min="8" max="8" width="6.125" style="4" customWidth="1"/>
    <col min="9" max="9" width="6.625" style="51" customWidth="1"/>
    <col min="10" max="10" width="6.125" style="4" customWidth="1"/>
    <col min="11" max="11" width="6.625" style="51" customWidth="1"/>
    <col min="12" max="12" width="6.125" style="4" customWidth="1"/>
    <col min="13" max="13" width="6.625" style="51" customWidth="1"/>
    <col min="14" max="14" width="6.125" style="4" customWidth="1"/>
    <col min="15" max="15" width="6.625" style="51" customWidth="1"/>
    <col min="16" max="16" width="6.125" style="4" customWidth="1"/>
    <col min="17" max="17" width="6.625" style="51" customWidth="1"/>
    <col min="18" max="20" width="6.125" style="4" customWidth="1"/>
    <col min="21" max="21" width="6.625" style="51" customWidth="1"/>
    <col min="22" max="22" width="6.125" style="4" customWidth="1"/>
    <col min="23" max="23" width="6.625" style="51" customWidth="1"/>
    <col min="24" max="24" width="7.625" style="4" customWidth="1"/>
    <col min="25" max="256" width="9" style="4"/>
    <col min="257" max="257" width="14" style="4" customWidth="1"/>
    <col min="258" max="258" width="23.875" style="4" customWidth="1"/>
    <col min="259" max="259" width="6.625" style="4" customWidth="1"/>
    <col min="260" max="260" width="6.125" style="4" customWidth="1"/>
    <col min="261" max="261" width="6.625" style="4" customWidth="1"/>
    <col min="262" max="262" width="6.125" style="4" customWidth="1"/>
    <col min="263" max="263" width="6.625" style="4" customWidth="1"/>
    <col min="264" max="264" width="6.125" style="4" customWidth="1"/>
    <col min="265" max="265" width="6.625" style="4" customWidth="1"/>
    <col min="266" max="266" width="6.125" style="4" customWidth="1"/>
    <col min="267" max="267" width="6.625" style="4" customWidth="1"/>
    <col min="268" max="268" width="6.125" style="4" customWidth="1"/>
    <col min="269" max="269" width="6.625" style="4" customWidth="1"/>
    <col min="270" max="270" width="6.125" style="4" customWidth="1"/>
    <col min="271" max="271" width="6.625" style="4" customWidth="1"/>
    <col min="272" max="272" width="6.125" style="4" customWidth="1"/>
    <col min="273" max="273" width="6.625" style="4" customWidth="1"/>
    <col min="274" max="276" width="6.125" style="4" customWidth="1"/>
    <col min="277" max="277" width="6.625" style="4" customWidth="1"/>
    <col min="278" max="278" width="6.125" style="4" customWidth="1"/>
    <col min="279" max="279" width="6.625" style="4" customWidth="1"/>
    <col min="280" max="280" width="7.625" style="4" customWidth="1"/>
    <col min="281" max="512" width="9" style="4"/>
    <col min="513" max="513" width="14" style="4" customWidth="1"/>
    <col min="514" max="514" width="23.875" style="4" customWidth="1"/>
    <col min="515" max="515" width="6.625" style="4" customWidth="1"/>
    <col min="516" max="516" width="6.125" style="4" customWidth="1"/>
    <col min="517" max="517" width="6.625" style="4" customWidth="1"/>
    <col min="518" max="518" width="6.125" style="4" customWidth="1"/>
    <col min="519" max="519" width="6.625" style="4" customWidth="1"/>
    <col min="520" max="520" width="6.125" style="4" customWidth="1"/>
    <col min="521" max="521" width="6.625" style="4" customWidth="1"/>
    <col min="522" max="522" width="6.125" style="4" customWidth="1"/>
    <col min="523" max="523" width="6.625" style="4" customWidth="1"/>
    <col min="524" max="524" width="6.125" style="4" customWidth="1"/>
    <col min="525" max="525" width="6.625" style="4" customWidth="1"/>
    <col min="526" max="526" width="6.125" style="4" customWidth="1"/>
    <col min="527" max="527" width="6.625" style="4" customWidth="1"/>
    <col min="528" max="528" width="6.125" style="4" customWidth="1"/>
    <col min="529" max="529" width="6.625" style="4" customWidth="1"/>
    <col min="530" max="532" width="6.125" style="4" customWidth="1"/>
    <col min="533" max="533" width="6.625" style="4" customWidth="1"/>
    <col min="534" max="534" width="6.125" style="4" customWidth="1"/>
    <col min="535" max="535" width="6.625" style="4" customWidth="1"/>
    <col min="536" max="536" width="7.625" style="4" customWidth="1"/>
    <col min="537" max="768" width="9" style="4"/>
    <col min="769" max="769" width="14" style="4" customWidth="1"/>
    <col min="770" max="770" width="23.875" style="4" customWidth="1"/>
    <col min="771" max="771" width="6.625" style="4" customWidth="1"/>
    <col min="772" max="772" width="6.125" style="4" customWidth="1"/>
    <col min="773" max="773" width="6.625" style="4" customWidth="1"/>
    <col min="774" max="774" width="6.125" style="4" customWidth="1"/>
    <col min="775" max="775" width="6.625" style="4" customWidth="1"/>
    <col min="776" max="776" width="6.125" style="4" customWidth="1"/>
    <col min="777" max="777" width="6.625" style="4" customWidth="1"/>
    <col min="778" max="778" width="6.125" style="4" customWidth="1"/>
    <col min="779" max="779" width="6.625" style="4" customWidth="1"/>
    <col min="780" max="780" width="6.125" style="4" customWidth="1"/>
    <col min="781" max="781" width="6.625" style="4" customWidth="1"/>
    <col min="782" max="782" width="6.125" style="4" customWidth="1"/>
    <col min="783" max="783" width="6.625" style="4" customWidth="1"/>
    <col min="784" max="784" width="6.125" style="4" customWidth="1"/>
    <col min="785" max="785" width="6.625" style="4" customWidth="1"/>
    <col min="786" max="788" width="6.125" style="4" customWidth="1"/>
    <col min="789" max="789" width="6.625" style="4" customWidth="1"/>
    <col min="790" max="790" width="6.125" style="4" customWidth="1"/>
    <col min="791" max="791" width="6.625" style="4" customWidth="1"/>
    <col min="792" max="792" width="7.625" style="4" customWidth="1"/>
    <col min="793" max="1024" width="9" style="4"/>
    <col min="1025" max="1025" width="14" style="4" customWidth="1"/>
    <col min="1026" max="1026" width="23.875" style="4" customWidth="1"/>
    <col min="1027" max="1027" width="6.625" style="4" customWidth="1"/>
    <col min="1028" max="1028" width="6.125" style="4" customWidth="1"/>
    <col min="1029" max="1029" width="6.625" style="4" customWidth="1"/>
    <col min="1030" max="1030" width="6.125" style="4" customWidth="1"/>
    <col min="1031" max="1031" width="6.625" style="4" customWidth="1"/>
    <col min="1032" max="1032" width="6.125" style="4" customWidth="1"/>
    <col min="1033" max="1033" width="6.625" style="4" customWidth="1"/>
    <col min="1034" max="1034" width="6.125" style="4" customWidth="1"/>
    <col min="1035" max="1035" width="6.625" style="4" customWidth="1"/>
    <col min="1036" max="1036" width="6.125" style="4" customWidth="1"/>
    <col min="1037" max="1037" width="6.625" style="4" customWidth="1"/>
    <col min="1038" max="1038" width="6.125" style="4" customWidth="1"/>
    <col min="1039" max="1039" width="6.625" style="4" customWidth="1"/>
    <col min="1040" max="1040" width="6.125" style="4" customWidth="1"/>
    <col min="1041" max="1041" width="6.625" style="4" customWidth="1"/>
    <col min="1042" max="1044" width="6.125" style="4" customWidth="1"/>
    <col min="1045" max="1045" width="6.625" style="4" customWidth="1"/>
    <col min="1046" max="1046" width="6.125" style="4" customWidth="1"/>
    <col min="1047" max="1047" width="6.625" style="4" customWidth="1"/>
    <col min="1048" max="1048" width="7.625" style="4" customWidth="1"/>
    <col min="1049" max="1280" width="9" style="4"/>
    <col min="1281" max="1281" width="14" style="4" customWidth="1"/>
    <col min="1282" max="1282" width="23.875" style="4" customWidth="1"/>
    <col min="1283" max="1283" width="6.625" style="4" customWidth="1"/>
    <col min="1284" max="1284" width="6.125" style="4" customWidth="1"/>
    <col min="1285" max="1285" width="6.625" style="4" customWidth="1"/>
    <col min="1286" max="1286" width="6.125" style="4" customWidth="1"/>
    <col min="1287" max="1287" width="6.625" style="4" customWidth="1"/>
    <col min="1288" max="1288" width="6.125" style="4" customWidth="1"/>
    <col min="1289" max="1289" width="6.625" style="4" customWidth="1"/>
    <col min="1290" max="1290" width="6.125" style="4" customWidth="1"/>
    <col min="1291" max="1291" width="6.625" style="4" customWidth="1"/>
    <col min="1292" max="1292" width="6.125" style="4" customWidth="1"/>
    <col min="1293" max="1293" width="6.625" style="4" customWidth="1"/>
    <col min="1294" max="1294" width="6.125" style="4" customWidth="1"/>
    <col min="1295" max="1295" width="6.625" style="4" customWidth="1"/>
    <col min="1296" max="1296" width="6.125" style="4" customWidth="1"/>
    <col min="1297" max="1297" width="6.625" style="4" customWidth="1"/>
    <col min="1298" max="1300" width="6.125" style="4" customWidth="1"/>
    <col min="1301" max="1301" width="6.625" style="4" customWidth="1"/>
    <col min="1302" max="1302" width="6.125" style="4" customWidth="1"/>
    <col min="1303" max="1303" width="6.625" style="4" customWidth="1"/>
    <col min="1304" max="1304" width="7.625" style="4" customWidth="1"/>
    <col min="1305" max="1536" width="9" style="4"/>
    <col min="1537" max="1537" width="14" style="4" customWidth="1"/>
    <col min="1538" max="1538" width="23.875" style="4" customWidth="1"/>
    <col min="1539" max="1539" width="6.625" style="4" customWidth="1"/>
    <col min="1540" max="1540" width="6.125" style="4" customWidth="1"/>
    <col min="1541" max="1541" width="6.625" style="4" customWidth="1"/>
    <col min="1542" max="1542" width="6.125" style="4" customWidth="1"/>
    <col min="1543" max="1543" width="6.625" style="4" customWidth="1"/>
    <col min="1544" max="1544" width="6.125" style="4" customWidth="1"/>
    <col min="1545" max="1545" width="6.625" style="4" customWidth="1"/>
    <col min="1546" max="1546" width="6.125" style="4" customWidth="1"/>
    <col min="1547" max="1547" width="6.625" style="4" customWidth="1"/>
    <col min="1548" max="1548" width="6.125" style="4" customWidth="1"/>
    <col min="1549" max="1549" width="6.625" style="4" customWidth="1"/>
    <col min="1550" max="1550" width="6.125" style="4" customWidth="1"/>
    <col min="1551" max="1551" width="6.625" style="4" customWidth="1"/>
    <col min="1552" max="1552" width="6.125" style="4" customWidth="1"/>
    <col min="1553" max="1553" width="6.625" style="4" customWidth="1"/>
    <col min="1554" max="1556" width="6.125" style="4" customWidth="1"/>
    <col min="1557" max="1557" width="6.625" style="4" customWidth="1"/>
    <col min="1558" max="1558" width="6.125" style="4" customWidth="1"/>
    <col min="1559" max="1559" width="6.625" style="4" customWidth="1"/>
    <col min="1560" max="1560" width="7.625" style="4" customWidth="1"/>
    <col min="1561" max="1792" width="9" style="4"/>
    <col min="1793" max="1793" width="14" style="4" customWidth="1"/>
    <col min="1794" max="1794" width="23.875" style="4" customWidth="1"/>
    <col min="1795" max="1795" width="6.625" style="4" customWidth="1"/>
    <col min="1796" max="1796" width="6.125" style="4" customWidth="1"/>
    <col min="1797" max="1797" width="6.625" style="4" customWidth="1"/>
    <col min="1798" max="1798" width="6.125" style="4" customWidth="1"/>
    <col min="1799" max="1799" width="6.625" style="4" customWidth="1"/>
    <col min="1800" max="1800" width="6.125" style="4" customWidth="1"/>
    <col min="1801" max="1801" width="6.625" style="4" customWidth="1"/>
    <col min="1802" max="1802" width="6.125" style="4" customWidth="1"/>
    <col min="1803" max="1803" width="6.625" style="4" customWidth="1"/>
    <col min="1804" max="1804" width="6.125" style="4" customWidth="1"/>
    <col min="1805" max="1805" width="6.625" style="4" customWidth="1"/>
    <col min="1806" max="1806" width="6.125" style="4" customWidth="1"/>
    <col min="1807" max="1807" width="6.625" style="4" customWidth="1"/>
    <col min="1808" max="1808" width="6.125" style="4" customWidth="1"/>
    <col min="1809" max="1809" width="6.625" style="4" customWidth="1"/>
    <col min="1810" max="1812" width="6.125" style="4" customWidth="1"/>
    <col min="1813" max="1813" width="6.625" style="4" customWidth="1"/>
    <col min="1814" max="1814" width="6.125" style="4" customWidth="1"/>
    <col min="1815" max="1815" width="6.625" style="4" customWidth="1"/>
    <col min="1816" max="1816" width="7.625" style="4" customWidth="1"/>
    <col min="1817" max="2048" width="9" style="4"/>
    <col min="2049" max="2049" width="14" style="4" customWidth="1"/>
    <col min="2050" max="2050" width="23.875" style="4" customWidth="1"/>
    <col min="2051" max="2051" width="6.625" style="4" customWidth="1"/>
    <col min="2052" max="2052" width="6.125" style="4" customWidth="1"/>
    <col min="2053" max="2053" width="6.625" style="4" customWidth="1"/>
    <col min="2054" max="2054" width="6.125" style="4" customWidth="1"/>
    <col min="2055" max="2055" width="6.625" style="4" customWidth="1"/>
    <col min="2056" max="2056" width="6.125" style="4" customWidth="1"/>
    <col min="2057" max="2057" width="6.625" style="4" customWidth="1"/>
    <col min="2058" max="2058" width="6.125" style="4" customWidth="1"/>
    <col min="2059" max="2059" width="6.625" style="4" customWidth="1"/>
    <col min="2060" max="2060" width="6.125" style="4" customWidth="1"/>
    <col min="2061" max="2061" width="6.625" style="4" customWidth="1"/>
    <col min="2062" max="2062" width="6.125" style="4" customWidth="1"/>
    <col min="2063" max="2063" width="6.625" style="4" customWidth="1"/>
    <col min="2064" max="2064" width="6.125" style="4" customWidth="1"/>
    <col min="2065" max="2065" width="6.625" style="4" customWidth="1"/>
    <col min="2066" max="2068" width="6.125" style="4" customWidth="1"/>
    <col min="2069" max="2069" width="6.625" style="4" customWidth="1"/>
    <col min="2070" max="2070" width="6.125" style="4" customWidth="1"/>
    <col min="2071" max="2071" width="6.625" style="4" customWidth="1"/>
    <col min="2072" max="2072" width="7.625" style="4" customWidth="1"/>
    <col min="2073" max="2304" width="9" style="4"/>
    <col min="2305" max="2305" width="14" style="4" customWidth="1"/>
    <col min="2306" max="2306" width="23.875" style="4" customWidth="1"/>
    <col min="2307" max="2307" width="6.625" style="4" customWidth="1"/>
    <col min="2308" max="2308" width="6.125" style="4" customWidth="1"/>
    <col min="2309" max="2309" width="6.625" style="4" customWidth="1"/>
    <col min="2310" max="2310" width="6.125" style="4" customWidth="1"/>
    <col min="2311" max="2311" width="6.625" style="4" customWidth="1"/>
    <col min="2312" max="2312" width="6.125" style="4" customWidth="1"/>
    <col min="2313" max="2313" width="6.625" style="4" customWidth="1"/>
    <col min="2314" max="2314" width="6.125" style="4" customWidth="1"/>
    <col min="2315" max="2315" width="6.625" style="4" customWidth="1"/>
    <col min="2316" max="2316" width="6.125" style="4" customWidth="1"/>
    <col min="2317" max="2317" width="6.625" style="4" customWidth="1"/>
    <col min="2318" max="2318" width="6.125" style="4" customWidth="1"/>
    <col min="2319" max="2319" width="6.625" style="4" customWidth="1"/>
    <col min="2320" max="2320" width="6.125" style="4" customWidth="1"/>
    <col min="2321" max="2321" width="6.625" style="4" customWidth="1"/>
    <col min="2322" max="2324" width="6.125" style="4" customWidth="1"/>
    <col min="2325" max="2325" width="6.625" style="4" customWidth="1"/>
    <col min="2326" max="2326" width="6.125" style="4" customWidth="1"/>
    <col min="2327" max="2327" width="6.625" style="4" customWidth="1"/>
    <col min="2328" max="2328" width="7.625" style="4" customWidth="1"/>
    <col min="2329" max="2560" width="9" style="4"/>
    <col min="2561" max="2561" width="14" style="4" customWidth="1"/>
    <col min="2562" max="2562" width="23.875" style="4" customWidth="1"/>
    <col min="2563" max="2563" width="6.625" style="4" customWidth="1"/>
    <col min="2564" max="2564" width="6.125" style="4" customWidth="1"/>
    <col min="2565" max="2565" width="6.625" style="4" customWidth="1"/>
    <col min="2566" max="2566" width="6.125" style="4" customWidth="1"/>
    <col min="2567" max="2567" width="6.625" style="4" customWidth="1"/>
    <col min="2568" max="2568" width="6.125" style="4" customWidth="1"/>
    <col min="2569" max="2569" width="6.625" style="4" customWidth="1"/>
    <col min="2570" max="2570" width="6.125" style="4" customWidth="1"/>
    <col min="2571" max="2571" width="6.625" style="4" customWidth="1"/>
    <col min="2572" max="2572" width="6.125" style="4" customWidth="1"/>
    <col min="2573" max="2573" width="6.625" style="4" customWidth="1"/>
    <col min="2574" max="2574" width="6.125" style="4" customWidth="1"/>
    <col min="2575" max="2575" width="6.625" style="4" customWidth="1"/>
    <col min="2576" max="2576" width="6.125" style="4" customWidth="1"/>
    <col min="2577" max="2577" width="6.625" style="4" customWidth="1"/>
    <col min="2578" max="2580" width="6.125" style="4" customWidth="1"/>
    <col min="2581" max="2581" width="6.625" style="4" customWidth="1"/>
    <col min="2582" max="2582" width="6.125" style="4" customWidth="1"/>
    <col min="2583" max="2583" width="6.625" style="4" customWidth="1"/>
    <col min="2584" max="2584" width="7.625" style="4" customWidth="1"/>
    <col min="2585" max="2816" width="9" style="4"/>
    <col min="2817" max="2817" width="14" style="4" customWidth="1"/>
    <col min="2818" max="2818" width="23.875" style="4" customWidth="1"/>
    <col min="2819" max="2819" width="6.625" style="4" customWidth="1"/>
    <col min="2820" max="2820" width="6.125" style="4" customWidth="1"/>
    <col min="2821" max="2821" width="6.625" style="4" customWidth="1"/>
    <col min="2822" max="2822" width="6.125" style="4" customWidth="1"/>
    <col min="2823" max="2823" width="6.625" style="4" customWidth="1"/>
    <col min="2824" max="2824" width="6.125" style="4" customWidth="1"/>
    <col min="2825" max="2825" width="6.625" style="4" customWidth="1"/>
    <col min="2826" max="2826" width="6.125" style="4" customWidth="1"/>
    <col min="2827" max="2827" width="6.625" style="4" customWidth="1"/>
    <col min="2828" max="2828" width="6.125" style="4" customWidth="1"/>
    <col min="2829" max="2829" width="6.625" style="4" customWidth="1"/>
    <col min="2830" max="2830" width="6.125" style="4" customWidth="1"/>
    <col min="2831" max="2831" width="6.625" style="4" customWidth="1"/>
    <col min="2832" max="2832" width="6.125" style="4" customWidth="1"/>
    <col min="2833" max="2833" width="6.625" style="4" customWidth="1"/>
    <col min="2834" max="2836" width="6.125" style="4" customWidth="1"/>
    <col min="2837" max="2837" width="6.625" style="4" customWidth="1"/>
    <col min="2838" max="2838" width="6.125" style="4" customWidth="1"/>
    <col min="2839" max="2839" width="6.625" style="4" customWidth="1"/>
    <col min="2840" max="2840" width="7.625" style="4" customWidth="1"/>
    <col min="2841" max="3072" width="9" style="4"/>
    <col min="3073" max="3073" width="14" style="4" customWidth="1"/>
    <col min="3074" max="3074" width="23.875" style="4" customWidth="1"/>
    <col min="3075" max="3075" width="6.625" style="4" customWidth="1"/>
    <col min="3076" max="3076" width="6.125" style="4" customWidth="1"/>
    <col min="3077" max="3077" width="6.625" style="4" customWidth="1"/>
    <col min="3078" max="3078" width="6.125" style="4" customWidth="1"/>
    <col min="3079" max="3079" width="6.625" style="4" customWidth="1"/>
    <col min="3080" max="3080" width="6.125" style="4" customWidth="1"/>
    <col min="3081" max="3081" width="6.625" style="4" customWidth="1"/>
    <col min="3082" max="3082" width="6.125" style="4" customWidth="1"/>
    <col min="3083" max="3083" width="6.625" style="4" customWidth="1"/>
    <col min="3084" max="3084" width="6.125" style="4" customWidth="1"/>
    <col min="3085" max="3085" width="6.625" style="4" customWidth="1"/>
    <col min="3086" max="3086" width="6.125" style="4" customWidth="1"/>
    <col min="3087" max="3087" width="6.625" style="4" customWidth="1"/>
    <col min="3088" max="3088" width="6.125" style="4" customWidth="1"/>
    <col min="3089" max="3089" width="6.625" style="4" customWidth="1"/>
    <col min="3090" max="3092" width="6.125" style="4" customWidth="1"/>
    <col min="3093" max="3093" width="6.625" style="4" customWidth="1"/>
    <col min="3094" max="3094" width="6.125" style="4" customWidth="1"/>
    <col min="3095" max="3095" width="6.625" style="4" customWidth="1"/>
    <col min="3096" max="3096" width="7.625" style="4" customWidth="1"/>
    <col min="3097" max="3328" width="9" style="4"/>
    <col min="3329" max="3329" width="14" style="4" customWidth="1"/>
    <col min="3330" max="3330" width="23.875" style="4" customWidth="1"/>
    <col min="3331" max="3331" width="6.625" style="4" customWidth="1"/>
    <col min="3332" max="3332" width="6.125" style="4" customWidth="1"/>
    <col min="3333" max="3333" width="6.625" style="4" customWidth="1"/>
    <col min="3334" max="3334" width="6.125" style="4" customWidth="1"/>
    <col min="3335" max="3335" width="6.625" style="4" customWidth="1"/>
    <col min="3336" max="3336" width="6.125" style="4" customWidth="1"/>
    <col min="3337" max="3337" width="6.625" style="4" customWidth="1"/>
    <col min="3338" max="3338" width="6.125" style="4" customWidth="1"/>
    <col min="3339" max="3339" width="6.625" style="4" customWidth="1"/>
    <col min="3340" max="3340" width="6.125" style="4" customWidth="1"/>
    <col min="3341" max="3341" width="6.625" style="4" customWidth="1"/>
    <col min="3342" max="3342" width="6.125" style="4" customWidth="1"/>
    <col min="3343" max="3343" width="6.625" style="4" customWidth="1"/>
    <col min="3344" max="3344" width="6.125" style="4" customWidth="1"/>
    <col min="3345" max="3345" width="6.625" style="4" customWidth="1"/>
    <col min="3346" max="3348" width="6.125" style="4" customWidth="1"/>
    <col min="3349" max="3349" width="6.625" style="4" customWidth="1"/>
    <col min="3350" max="3350" width="6.125" style="4" customWidth="1"/>
    <col min="3351" max="3351" width="6.625" style="4" customWidth="1"/>
    <col min="3352" max="3352" width="7.625" style="4" customWidth="1"/>
    <col min="3353" max="3584" width="9" style="4"/>
    <col min="3585" max="3585" width="14" style="4" customWidth="1"/>
    <col min="3586" max="3586" width="23.875" style="4" customWidth="1"/>
    <col min="3587" max="3587" width="6.625" style="4" customWidth="1"/>
    <col min="3588" max="3588" width="6.125" style="4" customWidth="1"/>
    <col min="3589" max="3589" width="6.625" style="4" customWidth="1"/>
    <col min="3590" max="3590" width="6.125" style="4" customWidth="1"/>
    <col min="3591" max="3591" width="6.625" style="4" customWidth="1"/>
    <col min="3592" max="3592" width="6.125" style="4" customWidth="1"/>
    <col min="3593" max="3593" width="6.625" style="4" customWidth="1"/>
    <col min="3594" max="3594" width="6.125" style="4" customWidth="1"/>
    <col min="3595" max="3595" width="6.625" style="4" customWidth="1"/>
    <col min="3596" max="3596" width="6.125" style="4" customWidth="1"/>
    <col min="3597" max="3597" width="6.625" style="4" customWidth="1"/>
    <col min="3598" max="3598" width="6.125" style="4" customWidth="1"/>
    <col min="3599" max="3599" width="6.625" style="4" customWidth="1"/>
    <col min="3600" max="3600" width="6.125" style="4" customWidth="1"/>
    <col min="3601" max="3601" width="6.625" style="4" customWidth="1"/>
    <col min="3602" max="3604" width="6.125" style="4" customWidth="1"/>
    <col min="3605" max="3605" width="6.625" style="4" customWidth="1"/>
    <col min="3606" max="3606" width="6.125" style="4" customWidth="1"/>
    <col min="3607" max="3607" width="6.625" style="4" customWidth="1"/>
    <col min="3608" max="3608" width="7.625" style="4" customWidth="1"/>
    <col min="3609" max="3840" width="9" style="4"/>
    <col min="3841" max="3841" width="14" style="4" customWidth="1"/>
    <col min="3842" max="3842" width="23.875" style="4" customWidth="1"/>
    <col min="3843" max="3843" width="6.625" style="4" customWidth="1"/>
    <col min="3844" max="3844" width="6.125" style="4" customWidth="1"/>
    <col min="3845" max="3845" width="6.625" style="4" customWidth="1"/>
    <col min="3846" max="3846" width="6.125" style="4" customWidth="1"/>
    <col min="3847" max="3847" width="6.625" style="4" customWidth="1"/>
    <col min="3848" max="3848" width="6.125" style="4" customWidth="1"/>
    <col min="3849" max="3849" width="6.625" style="4" customWidth="1"/>
    <col min="3850" max="3850" width="6.125" style="4" customWidth="1"/>
    <col min="3851" max="3851" width="6.625" style="4" customWidth="1"/>
    <col min="3852" max="3852" width="6.125" style="4" customWidth="1"/>
    <col min="3853" max="3853" width="6.625" style="4" customWidth="1"/>
    <col min="3854" max="3854" width="6.125" style="4" customWidth="1"/>
    <col min="3855" max="3855" width="6.625" style="4" customWidth="1"/>
    <col min="3856" max="3856" width="6.125" style="4" customWidth="1"/>
    <col min="3857" max="3857" width="6.625" style="4" customWidth="1"/>
    <col min="3858" max="3860" width="6.125" style="4" customWidth="1"/>
    <col min="3861" max="3861" width="6.625" style="4" customWidth="1"/>
    <col min="3862" max="3862" width="6.125" style="4" customWidth="1"/>
    <col min="3863" max="3863" width="6.625" style="4" customWidth="1"/>
    <col min="3864" max="3864" width="7.625" style="4" customWidth="1"/>
    <col min="3865" max="4096" width="9" style="4"/>
    <col min="4097" max="4097" width="14" style="4" customWidth="1"/>
    <col min="4098" max="4098" width="23.875" style="4" customWidth="1"/>
    <col min="4099" max="4099" width="6.625" style="4" customWidth="1"/>
    <col min="4100" max="4100" width="6.125" style="4" customWidth="1"/>
    <col min="4101" max="4101" width="6.625" style="4" customWidth="1"/>
    <col min="4102" max="4102" width="6.125" style="4" customWidth="1"/>
    <col min="4103" max="4103" width="6.625" style="4" customWidth="1"/>
    <col min="4104" max="4104" width="6.125" style="4" customWidth="1"/>
    <col min="4105" max="4105" width="6.625" style="4" customWidth="1"/>
    <col min="4106" max="4106" width="6.125" style="4" customWidth="1"/>
    <col min="4107" max="4107" width="6.625" style="4" customWidth="1"/>
    <col min="4108" max="4108" width="6.125" style="4" customWidth="1"/>
    <col min="4109" max="4109" width="6.625" style="4" customWidth="1"/>
    <col min="4110" max="4110" width="6.125" style="4" customWidth="1"/>
    <col min="4111" max="4111" width="6.625" style="4" customWidth="1"/>
    <col min="4112" max="4112" width="6.125" style="4" customWidth="1"/>
    <col min="4113" max="4113" width="6.625" style="4" customWidth="1"/>
    <col min="4114" max="4116" width="6.125" style="4" customWidth="1"/>
    <col min="4117" max="4117" width="6.625" style="4" customWidth="1"/>
    <col min="4118" max="4118" width="6.125" style="4" customWidth="1"/>
    <col min="4119" max="4119" width="6.625" style="4" customWidth="1"/>
    <col min="4120" max="4120" width="7.625" style="4" customWidth="1"/>
    <col min="4121" max="4352" width="9" style="4"/>
    <col min="4353" max="4353" width="14" style="4" customWidth="1"/>
    <col min="4354" max="4354" width="23.875" style="4" customWidth="1"/>
    <col min="4355" max="4355" width="6.625" style="4" customWidth="1"/>
    <col min="4356" max="4356" width="6.125" style="4" customWidth="1"/>
    <col min="4357" max="4357" width="6.625" style="4" customWidth="1"/>
    <col min="4358" max="4358" width="6.125" style="4" customWidth="1"/>
    <col min="4359" max="4359" width="6.625" style="4" customWidth="1"/>
    <col min="4360" max="4360" width="6.125" style="4" customWidth="1"/>
    <col min="4361" max="4361" width="6.625" style="4" customWidth="1"/>
    <col min="4362" max="4362" width="6.125" style="4" customWidth="1"/>
    <col min="4363" max="4363" width="6.625" style="4" customWidth="1"/>
    <col min="4364" max="4364" width="6.125" style="4" customWidth="1"/>
    <col min="4365" max="4365" width="6.625" style="4" customWidth="1"/>
    <col min="4366" max="4366" width="6.125" style="4" customWidth="1"/>
    <col min="4367" max="4367" width="6.625" style="4" customWidth="1"/>
    <col min="4368" max="4368" width="6.125" style="4" customWidth="1"/>
    <col min="4369" max="4369" width="6.625" style="4" customWidth="1"/>
    <col min="4370" max="4372" width="6.125" style="4" customWidth="1"/>
    <col min="4373" max="4373" width="6.625" style="4" customWidth="1"/>
    <col min="4374" max="4374" width="6.125" style="4" customWidth="1"/>
    <col min="4375" max="4375" width="6.625" style="4" customWidth="1"/>
    <col min="4376" max="4376" width="7.625" style="4" customWidth="1"/>
    <col min="4377" max="4608" width="9" style="4"/>
    <col min="4609" max="4609" width="14" style="4" customWidth="1"/>
    <col min="4610" max="4610" width="23.875" style="4" customWidth="1"/>
    <col min="4611" max="4611" width="6.625" style="4" customWidth="1"/>
    <col min="4612" max="4612" width="6.125" style="4" customWidth="1"/>
    <col min="4613" max="4613" width="6.625" style="4" customWidth="1"/>
    <col min="4614" max="4614" width="6.125" style="4" customWidth="1"/>
    <col min="4615" max="4615" width="6.625" style="4" customWidth="1"/>
    <col min="4616" max="4616" width="6.125" style="4" customWidth="1"/>
    <col min="4617" max="4617" width="6.625" style="4" customWidth="1"/>
    <col min="4618" max="4618" width="6.125" style="4" customWidth="1"/>
    <col min="4619" max="4619" width="6.625" style="4" customWidth="1"/>
    <col min="4620" max="4620" width="6.125" style="4" customWidth="1"/>
    <col min="4621" max="4621" width="6.625" style="4" customWidth="1"/>
    <col min="4622" max="4622" width="6.125" style="4" customWidth="1"/>
    <col min="4623" max="4623" width="6.625" style="4" customWidth="1"/>
    <col min="4624" max="4624" width="6.125" style="4" customWidth="1"/>
    <col min="4625" max="4625" width="6.625" style="4" customWidth="1"/>
    <col min="4626" max="4628" width="6.125" style="4" customWidth="1"/>
    <col min="4629" max="4629" width="6.625" style="4" customWidth="1"/>
    <col min="4630" max="4630" width="6.125" style="4" customWidth="1"/>
    <col min="4631" max="4631" width="6.625" style="4" customWidth="1"/>
    <col min="4632" max="4632" width="7.625" style="4" customWidth="1"/>
    <col min="4633" max="4864" width="9" style="4"/>
    <col min="4865" max="4865" width="14" style="4" customWidth="1"/>
    <col min="4866" max="4866" width="23.875" style="4" customWidth="1"/>
    <col min="4867" max="4867" width="6.625" style="4" customWidth="1"/>
    <col min="4868" max="4868" width="6.125" style="4" customWidth="1"/>
    <col min="4869" max="4869" width="6.625" style="4" customWidth="1"/>
    <col min="4870" max="4870" width="6.125" style="4" customWidth="1"/>
    <col min="4871" max="4871" width="6.625" style="4" customWidth="1"/>
    <col min="4872" max="4872" width="6.125" style="4" customWidth="1"/>
    <col min="4873" max="4873" width="6.625" style="4" customWidth="1"/>
    <col min="4874" max="4874" width="6.125" style="4" customWidth="1"/>
    <col min="4875" max="4875" width="6.625" style="4" customWidth="1"/>
    <col min="4876" max="4876" width="6.125" style="4" customWidth="1"/>
    <col min="4877" max="4877" width="6.625" style="4" customWidth="1"/>
    <col min="4878" max="4878" width="6.125" style="4" customWidth="1"/>
    <col min="4879" max="4879" width="6.625" style="4" customWidth="1"/>
    <col min="4880" max="4880" width="6.125" style="4" customWidth="1"/>
    <col min="4881" max="4881" width="6.625" style="4" customWidth="1"/>
    <col min="4882" max="4884" width="6.125" style="4" customWidth="1"/>
    <col min="4885" max="4885" width="6.625" style="4" customWidth="1"/>
    <col min="4886" max="4886" width="6.125" style="4" customWidth="1"/>
    <col min="4887" max="4887" width="6.625" style="4" customWidth="1"/>
    <col min="4888" max="4888" width="7.625" style="4" customWidth="1"/>
    <col min="4889" max="5120" width="9" style="4"/>
    <col min="5121" max="5121" width="14" style="4" customWidth="1"/>
    <col min="5122" max="5122" width="23.875" style="4" customWidth="1"/>
    <col min="5123" max="5123" width="6.625" style="4" customWidth="1"/>
    <col min="5124" max="5124" width="6.125" style="4" customWidth="1"/>
    <col min="5125" max="5125" width="6.625" style="4" customWidth="1"/>
    <col min="5126" max="5126" width="6.125" style="4" customWidth="1"/>
    <col min="5127" max="5127" width="6.625" style="4" customWidth="1"/>
    <col min="5128" max="5128" width="6.125" style="4" customWidth="1"/>
    <col min="5129" max="5129" width="6.625" style="4" customWidth="1"/>
    <col min="5130" max="5130" width="6.125" style="4" customWidth="1"/>
    <col min="5131" max="5131" width="6.625" style="4" customWidth="1"/>
    <col min="5132" max="5132" width="6.125" style="4" customWidth="1"/>
    <col min="5133" max="5133" width="6.625" style="4" customWidth="1"/>
    <col min="5134" max="5134" width="6.125" style="4" customWidth="1"/>
    <col min="5135" max="5135" width="6.625" style="4" customWidth="1"/>
    <col min="5136" max="5136" width="6.125" style="4" customWidth="1"/>
    <col min="5137" max="5137" width="6.625" style="4" customWidth="1"/>
    <col min="5138" max="5140" width="6.125" style="4" customWidth="1"/>
    <col min="5141" max="5141" width="6.625" style="4" customWidth="1"/>
    <col min="5142" max="5142" width="6.125" style="4" customWidth="1"/>
    <col min="5143" max="5143" width="6.625" style="4" customWidth="1"/>
    <col min="5144" max="5144" width="7.625" style="4" customWidth="1"/>
    <col min="5145" max="5376" width="9" style="4"/>
    <col min="5377" max="5377" width="14" style="4" customWidth="1"/>
    <col min="5378" max="5378" width="23.875" style="4" customWidth="1"/>
    <col min="5379" max="5379" width="6.625" style="4" customWidth="1"/>
    <col min="5380" max="5380" width="6.125" style="4" customWidth="1"/>
    <col min="5381" max="5381" width="6.625" style="4" customWidth="1"/>
    <col min="5382" max="5382" width="6.125" style="4" customWidth="1"/>
    <col min="5383" max="5383" width="6.625" style="4" customWidth="1"/>
    <col min="5384" max="5384" width="6.125" style="4" customWidth="1"/>
    <col min="5385" max="5385" width="6.625" style="4" customWidth="1"/>
    <col min="5386" max="5386" width="6.125" style="4" customWidth="1"/>
    <col min="5387" max="5387" width="6.625" style="4" customWidth="1"/>
    <col min="5388" max="5388" width="6.125" style="4" customWidth="1"/>
    <col min="5389" max="5389" width="6.625" style="4" customWidth="1"/>
    <col min="5390" max="5390" width="6.125" style="4" customWidth="1"/>
    <col min="5391" max="5391" width="6.625" style="4" customWidth="1"/>
    <col min="5392" max="5392" width="6.125" style="4" customWidth="1"/>
    <col min="5393" max="5393" width="6.625" style="4" customWidth="1"/>
    <col min="5394" max="5396" width="6.125" style="4" customWidth="1"/>
    <col min="5397" max="5397" width="6.625" style="4" customWidth="1"/>
    <col min="5398" max="5398" width="6.125" style="4" customWidth="1"/>
    <col min="5399" max="5399" width="6.625" style="4" customWidth="1"/>
    <col min="5400" max="5400" width="7.625" style="4" customWidth="1"/>
    <col min="5401" max="5632" width="9" style="4"/>
    <col min="5633" max="5633" width="14" style="4" customWidth="1"/>
    <col min="5634" max="5634" width="23.875" style="4" customWidth="1"/>
    <col min="5635" max="5635" width="6.625" style="4" customWidth="1"/>
    <col min="5636" max="5636" width="6.125" style="4" customWidth="1"/>
    <col min="5637" max="5637" width="6.625" style="4" customWidth="1"/>
    <col min="5638" max="5638" width="6.125" style="4" customWidth="1"/>
    <col min="5639" max="5639" width="6.625" style="4" customWidth="1"/>
    <col min="5640" max="5640" width="6.125" style="4" customWidth="1"/>
    <col min="5641" max="5641" width="6.625" style="4" customWidth="1"/>
    <col min="5642" max="5642" width="6.125" style="4" customWidth="1"/>
    <col min="5643" max="5643" width="6.625" style="4" customWidth="1"/>
    <col min="5644" max="5644" width="6.125" style="4" customWidth="1"/>
    <col min="5645" max="5645" width="6.625" style="4" customWidth="1"/>
    <col min="5646" max="5646" width="6.125" style="4" customWidth="1"/>
    <col min="5647" max="5647" width="6.625" style="4" customWidth="1"/>
    <col min="5648" max="5648" width="6.125" style="4" customWidth="1"/>
    <col min="5649" max="5649" width="6.625" style="4" customWidth="1"/>
    <col min="5650" max="5652" width="6.125" style="4" customWidth="1"/>
    <col min="5653" max="5653" width="6.625" style="4" customWidth="1"/>
    <col min="5654" max="5654" width="6.125" style="4" customWidth="1"/>
    <col min="5655" max="5655" width="6.625" style="4" customWidth="1"/>
    <col min="5656" max="5656" width="7.625" style="4" customWidth="1"/>
    <col min="5657" max="5888" width="9" style="4"/>
    <col min="5889" max="5889" width="14" style="4" customWidth="1"/>
    <col min="5890" max="5890" width="23.875" style="4" customWidth="1"/>
    <col min="5891" max="5891" width="6.625" style="4" customWidth="1"/>
    <col min="5892" max="5892" width="6.125" style="4" customWidth="1"/>
    <col min="5893" max="5893" width="6.625" style="4" customWidth="1"/>
    <col min="5894" max="5894" width="6.125" style="4" customWidth="1"/>
    <col min="5895" max="5895" width="6.625" style="4" customWidth="1"/>
    <col min="5896" max="5896" width="6.125" style="4" customWidth="1"/>
    <col min="5897" max="5897" width="6.625" style="4" customWidth="1"/>
    <col min="5898" max="5898" width="6.125" style="4" customWidth="1"/>
    <col min="5899" max="5899" width="6.625" style="4" customWidth="1"/>
    <col min="5900" max="5900" width="6.125" style="4" customWidth="1"/>
    <col min="5901" max="5901" width="6.625" style="4" customWidth="1"/>
    <col min="5902" max="5902" width="6.125" style="4" customWidth="1"/>
    <col min="5903" max="5903" width="6.625" style="4" customWidth="1"/>
    <col min="5904" max="5904" width="6.125" style="4" customWidth="1"/>
    <col min="5905" max="5905" width="6.625" style="4" customWidth="1"/>
    <col min="5906" max="5908" width="6.125" style="4" customWidth="1"/>
    <col min="5909" max="5909" width="6.625" style="4" customWidth="1"/>
    <col min="5910" max="5910" width="6.125" style="4" customWidth="1"/>
    <col min="5911" max="5911" width="6.625" style="4" customWidth="1"/>
    <col min="5912" max="5912" width="7.625" style="4" customWidth="1"/>
    <col min="5913" max="6144" width="9" style="4"/>
    <col min="6145" max="6145" width="14" style="4" customWidth="1"/>
    <col min="6146" max="6146" width="23.875" style="4" customWidth="1"/>
    <col min="6147" max="6147" width="6.625" style="4" customWidth="1"/>
    <col min="6148" max="6148" width="6.125" style="4" customWidth="1"/>
    <col min="6149" max="6149" width="6.625" style="4" customWidth="1"/>
    <col min="6150" max="6150" width="6.125" style="4" customWidth="1"/>
    <col min="6151" max="6151" width="6.625" style="4" customWidth="1"/>
    <col min="6152" max="6152" width="6.125" style="4" customWidth="1"/>
    <col min="6153" max="6153" width="6.625" style="4" customWidth="1"/>
    <col min="6154" max="6154" width="6.125" style="4" customWidth="1"/>
    <col min="6155" max="6155" width="6.625" style="4" customWidth="1"/>
    <col min="6156" max="6156" width="6.125" style="4" customWidth="1"/>
    <col min="6157" max="6157" width="6.625" style="4" customWidth="1"/>
    <col min="6158" max="6158" width="6.125" style="4" customWidth="1"/>
    <col min="6159" max="6159" width="6.625" style="4" customWidth="1"/>
    <col min="6160" max="6160" width="6.125" style="4" customWidth="1"/>
    <col min="6161" max="6161" width="6.625" style="4" customWidth="1"/>
    <col min="6162" max="6164" width="6.125" style="4" customWidth="1"/>
    <col min="6165" max="6165" width="6.625" style="4" customWidth="1"/>
    <col min="6166" max="6166" width="6.125" style="4" customWidth="1"/>
    <col min="6167" max="6167" width="6.625" style="4" customWidth="1"/>
    <col min="6168" max="6168" width="7.625" style="4" customWidth="1"/>
    <col min="6169" max="6400" width="9" style="4"/>
    <col min="6401" max="6401" width="14" style="4" customWidth="1"/>
    <col min="6402" max="6402" width="23.875" style="4" customWidth="1"/>
    <col min="6403" max="6403" width="6.625" style="4" customWidth="1"/>
    <col min="6404" max="6404" width="6.125" style="4" customWidth="1"/>
    <col min="6405" max="6405" width="6.625" style="4" customWidth="1"/>
    <col min="6406" max="6406" width="6.125" style="4" customWidth="1"/>
    <col min="6407" max="6407" width="6.625" style="4" customWidth="1"/>
    <col min="6408" max="6408" width="6.125" style="4" customWidth="1"/>
    <col min="6409" max="6409" width="6.625" style="4" customWidth="1"/>
    <col min="6410" max="6410" width="6.125" style="4" customWidth="1"/>
    <col min="6411" max="6411" width="6.625" style="4" customWidth="1"/>
    <col min="6412" max="6412" width="6.125" style="4" customWidth="1"/>
    <col min="6413" max="6413" width="6.625" style="4" customWidth="1"/>
    <col min="6414" max="6414" width="6.125" style="4" customWidth="1"/>
    <col min="6415" max="6415" width="6.625" style="4" customWidth="1"/>
    <col min="6416" max="6416" width="6.125" style="4" customWidth="1"/>
    <col min="6417" max="6417" width="6.625" style="4" customWidth="1"/>
    <col min="6418" max="6420" width="6.125" style="4" customWidth="1"/>
    <col min="6421" max="6421" width="6.625" style="4" customWidth="1"/>
    <col min="6422" max="6422" width="6.125" style="4" customWidth="1"/>
    <col min="6423" max="6423" width="6.625" style="4" customWidth="1"/>
    <col min="6424" max="6424" width="7.625" style="4" customWidth="1"/>
    <col min="6425" max="6656" width="9" style="4"/>
    <col min="6657" max="6657" width="14" style="4" customWidth="1"/>
    <col min="6658" max="6658" width="23.875" style="4" customWidth="1"/>
    <col min="6659" max="6659" width="6.625" style="4" customWidth="1"/>
    <col min="6660" max="6660" width="6.125" style="4" customWidth="1"/>
    <col min="6661" max="6661" width="6.625" style="4" customWidth="1"/>
    <col min="6662" max="6662" width="6.125" style="4" customWidth="1"/>
    <col min="6663" max="6663" width="6.625" style="4" customWidth="1"/>
    <col min="6664" max="6664" width="6.125" style="4" customWidth="1"/>
    <col min="6665" max="6665" width="6.625" style="4" customWidth="1"/>
    <col min="6666" max="6666" width="6.125" style="4" customWidth="1"/>
    <col min="6667" max="6667" width="6.625" style="4" customWidth="1"/>
    <col min="6668" max="6668" width="6.125" style="4" customWidth="1"/>
    <col min="6669" max="6669" width="6.625" style="4" customWidth="1"/>
    <col min="6670" max="6670" width="6.125" style="4" customWidth="1"/>
    <col min="6671" max="6671" width="6.625" style="4" customWidth="1"/>
    <col min="6672" max="6672" width="6.125" style="4" customWidth="1"/>
    <col min="6673" max="6673" width="6.625" style="4" customWidth="1"/>
    <col min="6674" max="6676" width="6.125" style="4" customWidth="1"/>
    <col min="6677" max="6677" width="6.625" style="4" customWidth="1"/>
    <col min="6678" max="6678" width="6.125" style="4" customWidth="1"/>
    <col min="6679" max="6679" width="6.625" style="4" customWidth="1"/>
    <col min="6680" max="6680" width="7.625" style="4" customWidth="1"/>
    <col min="6681" max="6912" width="9" style="4"/>
    <col min="6913" max="6913" width="14" style="4" customWidth="1"/>
    <col min="6914" max="6914" width="23.875" style="4" customWidth="1"/>
    <col min="6915" max="6915" width="6.625" style="4" customWidth="1"/>
    <col min="6916" max="6916" width="6.125" style="4" customWidth="1"/>
    <col min="6917" max="6917" width="6.625" style="4" customWidth="1"/>
    <col min="6918" max="6918" width="6.125" style="4" customWidth="1"/>
    <col min="6919" max="6919" width="6.625" style="4" customWidth="1"/>
    <col min="6920" max="6920" width="6.125" style="4" customWidth="1"/>
    <col min="6921" max="6921" width="6.625" style="4" customWidth="1"/>
    <col min="6922" max="6922" width="6.125" style="4" customWidth="1"/>
    <col min="6923" max="6923" width="6.625" style="4" customWidth="1"/>
    <col min="6924" max="6924" width="6.125" style="4" customWidth="1"/>
    <col min="6925" max="6925" width="6.625" style="4" customWidth="1"/>
    <col min="6926" max="6926" width="6.125" style="4" customWidth="1"/>
    <col min="6927" max="6927" width="6.625" style="4" customWidth="1"/>
    <col min="6928" max="6928" width="6.125" style="4" customWidth="1"/>
    <col min="6929" max="6929" width="6.625" style="4" customWidth="1"/>
    <col min="6930" max="6932" width="6.125" style="4" customWidth="1"/>
    <col min="6933" max="6933" width="6.625" style="4" customWidth="1"/>
    <col min="6934" max="6934" width="6.125" style="4" customWidth="1"/>
    <col min="6935" max="6935" width="6.625" style="4" customWidth="1"/>
    <col min="6936" max="6936" width="7.625" style="4" customWidth="1"/>
    <col min="6937" max="7168" width="9" style="4"/>
    <col min="7169" max="7169" width="14" style="4" customWidth="1"/>
    <col min="7170" max="7170" width="23.875" style="4" customWidth="1"/>
    <col min="7171" max="7171" width="6.625" style="4" customWidth="1"/>
    <col min="7172" max="7172" width="6.125" style="4" customWidth="1"/>
    <col min="7173" max="7173" width="6.625" style="4" customWidth="1"/>
    <col min="7174" max="7174" width="6.125" style="4" customWidth="1"/>
    <col min="7175" max="7175" width="6.625" style="4" customWidth="1"/>
    <col min="7176" max="7176" width="6.125" style="4" customWidth="1"/>
    <col min="7177" max="7177" width="6.625" style="4" customWidth="1"/>
    <col min="7178" max="7178" width="6.125" style="4" customWidth="1"/>
    <col min="7179" max="7179" width="6.625" style="4" customWidth="1"/>
    <col min="7180" max="7180" width="6.125" style="4" customWidth="1"/>
    <col min="7181" max="7181" width="6.625" style="4" customWidth="1"/>
    <col min="7182" max="7182" width="6.125" style="4" customWidth="1"/>
    <col min="7183" max="7183" width="6.625" style="4" customWidth="1"/>
    <col min="7184" max="7184" width="6.125" style="4" customWidth="1"/>
    <col min="7185" max="7185" width="6.625" style="4" customWidth="1"/>
    <col min="7186" max="7188" width="6.125" style="4" customWidth="1"/>
    <col min="7189" max="7189" width="6.625" style="4" customWidth="1"/>
    <col min="7190" max="7190" width="6.125" style="4" customWidth="1"/>
    <col min="7191" max="7191" width="6.625" style="4" customWidth="1"/>
    <col min="7192" max="7192" width="7.625" style="4" customWidth="1"/>
    <col min="7193" max="7424" width="9" style="4"/>
    <col min="7425" max="7425" width="14" style="4" customWidth="1"/>
    <col min="7426" max="7426" width="23.875" style="4" customWidth="1"/>
    <col min="7427" max="7427" width="6.625" style="4" customWidth="1"/>
    <col min="7428" max="7428" width="6.125" style="4" customWidth="1"/>
    <col min="7429" max="7429" width="6.625" style="4" customWidth="1"/>
    <col min="7430" max="7430" width="6.125" style="4" customWidth="1"/>
    <col min="7431" max="7431" width="6.625" style="4" customWidth="1"/>
    <col min="7432" max="7432" width="6.125" style="4" customWidth="1"/>
    <col min="7433" max="7433" width="6.625" style="4" customWidth="1"/>
    <col min="7434" max="7434" width="6.125" style="4" customWidth="1"/>
    <col min="7435" max="7435" width="6.625" style="4" customWidth="1"/>
    <col min="7436" max="7436" width="6.125" style="4" customWidth="1"/>
    <col min="7437" max="7437" width="6.625" style="4" customWidth="1"/>
    <col min="7438" max="7438" width="6.125" style="4" customWidth="1"/>
    <col min="7439" max="7439" width="6.625" style="4" customWidth="1"/>
    <col min="7440" max="7440" width="6.125" style="4" customWidth="1"/>
    <col min="7441" max="7441" width="6.625" style="4" customWidth="1"/>
    <col min="7442" max="7444" width="6.125" style="4" customWidth="1"/>
    <col min="7445" max="7445" width="6.625" style="4" customWidth="1"/>
    <col min="7446" max="7446" width="6.125" style="4" customWidth="1"/>
    <col min="7447" max="7447" width="6.625" style="4" customWidth="1"/>
    <col min="7448" max="7448" width="7.625" style="4" customWidth="1"/>
    <col min="7449" max="7680" width="9" style="4"/>
    <col min="7681" max="7681" width="14" style="4" customWidth="1"/>
    <col min="7682" max="7682" width="23.875" style="4" customWidth="1"/>
    <col min="7683" max="7683" width="6.625" style="4" customWidth="1"/>
    <col min="7684" max="7684" width="6.125" style="4" customWidth="1"/>
    <col min="7685" max="7685" width="6.625" style="4" customWidth="1"/>
    <col min="7686" max="7686" width="6.125" style="4" customWidth="1"/>
    <col min="7687" max="7687" width="6.625" style="4" customWidth="1"/>
    <col min="7688" max="7688" width="6.125" style="4" customWidth="1"/>
    <col min="7689" max="7689" width="6.625" style="4" customWidth="1"/>
    <col min="7690" max="7690" width="6.125" style="4" customWidth="1"/>
    <col min="7691" max="7691" width="6.625" style="4" customWidth="1"/>
    <col min="7692" max="7692" width="6.125" style="4" customWidth="1"/>
    <col min="7693" max="7693" width="6.625" style="4" customWidth="1"/>
    <col min="7694" max="7694" width="6.125" style="4" customWidth="1"/>
    <col min="7695" max="7695" width="6.625" style="4" customWidth="1"/>
    <col min="7696" max="7696" width="6.125" style="4" customWidth="1"/>
    <col min="7697" max="7697" width="6.625" style="4" customWidth="1"/>
    <col min="7698" max="7700" width="6.125" style="4" customWidth="1"/>
    <col min="7701" max="7701" width="6.625" style="4" customWidth="1"/>
    <col min="7702" max="7702" width="6.125" style="4" customWidth="1"/>
    <col min="7703" max="7703" width="6.625" style="4" customWidth="1"/>
    <col min="7704" max="7704" width="7.625" style="4" customWidth="1"/>
    <col min="7705" max="7936" width="9" style="4"/>
    <col min="7937" max="7937" width="14" style="4" customWidth="1"/>
    <col min="7938" max="7938" width="23.875" style="4" customWidth="1"/>
    <col min="7939" max="7939" width="6.625" style="4" customWidth="1"/>
    <col min="7940" max="7940" width="6.125" style="4" customWidth="1"/>
    <col min="7941" max="7941" width="6.625" style="4" customWidth="1"/>
    <col min="7942" max="7942" width="6.125" style="4" customWidth="1"/>
    <col min="7943" max="7943" width="6.625" style="4" customWidth="1"/>
    <col min="7944" max="7944" width="6.125" style="4" customWidth="1"/>
    <col min="7945" max="7945" width="6.625" style="4" customWidth="1"/>
    <col min="7946" max="7946" width="6.125" style="4" customWidth="1"/>
    <col min="7947" max="7947" width="6.625" style="4" customWidth="1"/>
    <col min="7948" max="7948" width="6.125" style="4" customWidth="1"/>
    <col min="7949" max="7949" width="6.625" style="4" customWidth="1"/>
    <col min="7950" max="7950" width="6.125" style="4" customWidth="1"/>
    <col min="7951" max="7951" width="6.625" style="4" customWidth="1"/>
    <col min="7952" max="7952" width="6.125" style="4" customWidth="1"/>
    <col min="7953" max="7953" width="6.625" style="4" customWidth="1"/>
    <col min="7954" max="7956" width="6.125" style="4" customWidth="1"/>
    <col min="7957" max="7957" width="6.625" style="4" customWidth="1"/>
    <col min="7958" max="7958" width="6.125" style="4" customWidth="1"/>
    <col min="7959" max="7959" width="6.625" style="4" customWidth="1"/>
    <col min="7960" max="7960" width="7.625" style="4" customWidth="1"/>
    <col min="7961" max="8192" width="9" style="4"/>
    <col min="8193" max="8193" width="14" style="4" customWidth="1"/>
    <col min="8194" max="8194" width="23.875" style="4" customWidth="1"/>
    <col min="8195" max="8195" width="6.625" style="4" customWidth="1"/>
    <col min="8196" max="8196" width="6.125" style="4" customWidth="1"/>
    <col min="8197" max="8197" width="6.625" style="4" customWidth="1"/>
    <col min="8198" max="8198" width="6.125" style="4" customWidth="1"/>
    <col min="8199" max="8199" width="6.625" style="4" customWidth="1"/>
    <col min="8200" max="8200" width="6.125" style="4" customWidth="1"/>
    <col min="8201" max="8201" width="6.625" style="4" customWidth="1"/>
    <col min="8202" max="8202" width="6.125" style="4" customWidth="1"/>
    <col min="8203" max="8203" width="6.625" style="4" customWidth="1"/>
    <col min="8204" max="8204" width="6.125" style="4" customWidth="1"/>
    <col min="8205" max="8205" width="6.625" style="4" customWidth="1"/>
    <col min="8206" max="8206" width="6.125" style="4" customWidth="1"/>
    <col min="8207" max="8207" width="6.625" style="4" customWidth="1"/>
    <col min="8208" max="8208" width="6.125" style="4" customWidth="1"/>
    <col min="8209" max="8209" width="6.625" style="4" customWidth="1"/>
    <col min="8210" max="8212" width="6.125" style="4" customWidth="1"/>
    <col min="8213" max="8213" width="6.625" style="4" customWidth="1"/>
    <col min="8214" max="8214" width="6.125" style="4" customWidth="1"/>
    <col min="8215" max="8215" width="6.625" style="4" customWidth="1"/>
    <col min="8216" max="8216" width="7.625" style="4" customWidth="1"/>
    <col min="8217" max="8448" width="9" style="4"/>
    <col min="8449" max="8449" width="14" style="4" customWidth="1"/>
    <col min="8450" max="8450" width="23.875" style="4" customWidth="1"/>
    <col min="8451" max="8451" width="6.625" style="4" customWidth="1"/>
    <col min="8452" max="8452" width="6.125" style="4" customWidth="1"/>
    <col min="8453" max="8453" width="6.625" style="4" customWidth="1"/>
    <col min="8454" max="8454" width="6.125" style="4" customWidth="1"/>
    <col min="8455" max="8455" width="6.625" style="4" customWidth="1"/>
    <col min="8456" max="8456" width="6.125" style="4" customWidth="1"/>
    <col min="8457" max="8457" width="6.625" style="4" customWidth="1"/>
    <col min="8458" max="8458" width="6.125" style="4" customWidth="1"/>
    <col min="8459" max="8459" width="6.625" style="4" customWidth="1"/>
    <col min="8460" max="8460" width="6.125" style="4" customWidth="1"/>
    <col min="8461" max="8461" width="6.625" style="4" customWidth="1"/>
    <col min="8462" max="8462" width="6.125" style="4" customWidth="1"/>
    <col min="8463" max="8463" width="6.625" style="4" customWidth="1"/>
    <col min="8464" max="8464" width="6.125" style="4" customWidth="1"/>
    <col min="8465" max="8465" width="6.625" style="4" customWidth="1"/>
    <col min="8466" max="8468" width="6.125" style="4" customWidth="1"/>
    <col min="8469" max="8469" width="6.625" style="4" customWidth="1"/>
    <col min="8470" max="8470" width="6.125" style="4" customWidth="1"/>
    <col min="8471" max="8471" width="6.625" style="4" customWidth="1"/>
    <col min="8472" max="8472" width="7.625" style="4" customWidth="1"/>
    <col min="8473" max="8704" width="9" style="4"/>
    <col min="8705" max="8705" width="14" style="4" customWidth="1"/>
    <col min="8706" max="8706" width="23.875" style="4" customWidth="1"/>
    <col min="8707" max="8707" width="6.625" style="4" customWidth="1"/>
    <col min="8708" max="8708" width="6.125" style="4" customWidth="1"/>
    <col min="8709" max="8709" width="6.625" style="4" customWidth="1"/>
    <col min="8710" max="8710" width="6.125" style="4" customWidth="1"/>
    <col min="8711" max="8711" width="6.625" style="4" customWidth="1"/>
    <col min="8712" max="8712" width="6.125" style="4" customWidth="1"/>
    <col min="8713" max="8713" width="6.625" style="4" customWidth="1"/>
    <col min="8714" max="8714" width="6.125" style="4" customWidth="1"/>
    <col min="8715" max="8715" width="6.625" style="4" customWidth="1"/>
    <col min="8716" max="8716" width="6.125" style="4" customWidth="1"/>
    <col min="8717" max="8717" width="6.625" style="4" customWidth="1"/>
    <col min="8718" max="8718" width="6.125" style="4" customWidth="1"/>
    <col min="8719" max="8719" width="6.625" style="4" customWidth="1"/>
    <col min="8720" max="8720" width="6.125" style="4" customWidth="1"/>
    <col min="8721" max="8721" width="6.625" style="4" customWidth="1"/>
    <col min="8722" max="8724" width="6.125" style="4" customWidth="1"/>
    <col min="8725" max="8725" width="6.625" style="4" customWidth="1"/>
    <col min="8726" max="8726" width="6.125" style="4" customWidth="1"/>
    <col min="8727" max="8727" width="6.625" style="4" customWidth="1"/>
    <col min="8728" max="8728" width="7.625" style="4" customWidth="1"/>
    <col min="8729" max="8960" width="9" style="4"/>
    <col min="8961" max="8961" width="14" style="4" customWidth="1"/>
    <col min="8962" max="8962" width="23.875" style="4" customWidth="1"/>
    <col min="8963" max="8963" width="6.625" style="4" customWidth="1"/>
    <col min="8964" max="8964" width="6.125" style="4" customWidth="1"/>
    <col min="8965" max="8965" width="6.625" style="4" customWidth="1"/>
    <col min="8966" max="8966" width="6.125" style="4" customWidth="1"/>
    <col min="8967" max="8967" width="6.625" style="4" customWidth="1"/>
    <col min="8968" max="8968" width="6.125" style="4" customWidth="1"/>
    <col min="8969" max="8969" width="6.625" style="4" customWidth="1"/>
    <col min="8970" max="8970" width="6.125" style="4" customWidth="1"/>
    <col min="8971" max="8971" width="6.625" style="4" customWidth="1"/>
    <col min="8972" max="8972" width="6.125" style="4" customWidth="1"/>
    <col min="8973" max="8973" width="6.625" style="4" customWidth="1"/>
    <col min="8974" max="8974" width="6.125" style="4" customWidth="1"/>
    <col min="8975" max="8975" width="6.625" style="4" customWidth="1"/>
    <col min="8976" max="8976" width="6.125" style="4" customWidth="1"/>
    <col min="8977" max="8977" width="6.625" style="4" customWidth="1"/>
    <col min="8978" max="8980" width="6.125" style="4" customWidth="1"/>
    <col min="8981" max="8981" width="6.625" style="4" customWidth="1"/>
    <col min="8982" max="8982" width="6.125" style="4" customWidth="1"/>
    <col min="8983" max="8983" width="6.625" style="4" customWidth="1"/>
    <col min="8984" max="8984" width="7.625" style="4" customWidth="1"/>
    <col min="8985" max="9216" width="9" style="4"/>
    <col min="9217" max="9217" width="14" style="4" customWidth="1"/>
    <col min="9218" max="9218" width="23.875" style="4" customWidth="1"/>
    <col min="9219" max="9219" width="6.625" style="4" customWidth="1"/>
    <col min="9220" max="9220" width="6.125" style="4" customWidth="1"/>
    <col min="9221" max="9221" width="6.625" style="4" customWidth="1"/>
    <col min="9222" max="9222" width="6.125" style="4" customWidth="1"/>
    <col min="9223" max="9223" width="6.625" style="4" customWidth="1"/>
    <col min="9224" max="9224" width="6.125" style="4" customWidth="1"/>
    <col min="9225" max="9225" width="6.625" style="4" customWidth="1"/>
    <col min="9226" max="9226" width="6.125" style="4" customWidth="1"/>
    <col min="9227" max="9227" width="6.625" style="4" customWidth="1"/>
    <col min="9228" max="9228" width="6.125" style="4" customWidth="1"/>
    <col min="9229" max="9229" width="6.625" style="4" customWidth="1"/>
    <col min="9230" max="9230" width="6.125" style="4" customWidth="1"/>
    <col min="9231" max="9231" width="6.625" style="4" customWidth="1"/>
    <col min="9232" max="9232" width="6.125" style="4" customWidth="1"/>
    <col min="9233" max="9233" width="6.625" style="4" customWidth="1"/>
    <col min="9234" max="9236" width="6.125" style="4" customWidth="1"/>
    <col min="9237" max="9237" width="6.625" style="4" customWidth="1"/>
    <col min="9238" max="9238" width="6.125" style="4" customWidth="1"/>
    <col min="9239" max="9239" width="6.625" style="4" customWidth="1"/>
    <col min="9240" max="9240" width="7.625" style="4" customWidth="1"/>
    <col min="9241" max="9472" width="9" style="4"/>
    <col min="9473" max="9473" width="14" style="4" customWidth="1"/>
    <col min="9474" max="9474" width="23.875" style="4" customWidth="1"/>
    <col min="9475" max="9475" width="6.625" style="4" customWidth="1"/>
    <col min="9476" max="9476" width="6.125" style="4" customWidth="1"/>
    <col min="9477" max="9477" width="6.625" style="4" customWidth="1"/>
    <col min="9478" max="9478" width="6.125" style="4" customWidth="1"/>
    <col min="9479" max="9479" width="6.625" style="4" customWidth="1"/>
    <col min="9480" max="9480" width="6.125" style="4" customWidth="1"/>
    <col min="9481" max="9481" width="6.625" style="4" customWidth="1"/>
    <col min="9482" max="9482" width="6.125" style="4" customWidth="1"/>
    <col min="9483" max="9483" width="6.625" style="4" customWidth="1"/>
    <col min="9484" max="9484" width="6.125" style="4" customWidth="1"/>
    <col min="9485" max="9485" width="6.625" style="4" customWidth="1"/>
    <col min="9486" max="9486" width="6.125" style="4" customWidth="1"/>
    <col min="9487" max="9487" width="6.625" style="4" customWidth="1"/>
    <col min="9488" max="9488" width="6.125" style="4" customWidth="1"/>
    <col min="9489" max="9489" width="6.625" style="4" customWidth="1"/>
    <col min="9490" max="9492" width="6.125" style="4" customWidth="1"/>
    <col min="9493" max="9493" width="6.625" style="4" customWidth="1"/>
    <col min="9494" max="9494" width="6.125" style="4" customWidth="1"/>
    <col min="9495" max="9495" width="6.625" style="4" customWidth="1"/>
    <col min="9496" max="9496" width="7.625" style="4" customWidth="1"/>
    <col min="9497" max="9728" width="9" style="4"/>
    <col min="9729" max="9729" width="14" style="4" customWidth="1"/>
    <col min="9730" max="9730" width="23.875" style="4" customWidth="1"/>
    <col min="9731" max="9731" width="6.625" style="4" customWidth="1"/>
    <col min="9732" max="9732" width="6.125" style="4" customWidth="1"/>
    <col min="9733" max="9733" width="6.625" style="4" customWidth="1"/>
    <col min="9734" max="9734" width="6.125" style="4" customWidth="1"/>
    <col min="9735" max="9735" width="6.625" style="4" customWidth="1"/>
    <col min="9736" max="9736" width="6.125" style="4" customWidth="1"/>
    <col min="9737" max="9737" width="6.625" style="4" customWidth="1"/>
    <col min="9738" max="9738" width="6.125" style="4" customWidth="1"/>
    <col min="9739" max="9739" width="6.625" style="4" customWidth="1"/>
    <col min="9740" max="9740" width="6.125" style="4" customWidth="1"/>
    <col min="9741" max="9741" width="6.625" style="4" customWidth="1"/>
    <col min="9742" max="9742" width="6.125" style="4" customWidth="1"/>
    <col min="9743" max="9743" width="6.625" style="4" customWidth="1"/>
    <col min="9744" max="9744" width="6.125" style="4" customWidth="1"/>
    <col min="9745" max="9745" width="6.625" style="4" customWidth="1"/>
    <col min="9746" max="9748" width="6.125" style="4" customWidth="1"/>
    <col min="9749" max="9749" width="6.625" style="4" customWidth="1"/>
    <col min="9750" max="9750" width="6.125" style="4" customWidth="1"/>
    <col min="9751" max="9751" width="6.625" style="4" customWidth="1"/>
    <col min="9752" max="9752" width="7.625" style="4" customWidth="1"/>
    <col min="9753" max="9984" width="9" style="4"/>
    <col min="9985" max="9985" width="14" style="4" customWidth="1"/>
    <col min="9986" max="9986" width="23.875" style="4" customWidth="1"/>
    <col min="9987" max="9987" width="6.625" style="4" customWidth="1"/>
    <col min="9988" max="9988" width="6.125" style="4" customWidth="1"/>
    <col min="9989" max="9989" width="6.625" style="4" customWidth="1"/>
    <col min="9990" max="9990" width="6.125" style="4" customWidth="1"/>
    <col min="9991" max="9991" width="6.625" style="4" customWidth="1"/>
    <col min="9992" max="9992" width="6.125" style="4" customWidth="1"/>
    <col min="9993" max="9993" width="6.625" style="4" customWidth="1"/>
    <col min="9994" max="9994" width="6.125" style="4" customWidth="1"/>
    <col min="9995" max="9995" width="6.625" style="4" customWidth="1"/>
    <col min="9996" max="9996" width="6.125" style="4" customWidth="1"/>
    <col min="9997" max="9997" width="6.625" style="4" customWidth="1"/>
    <col min="9998" max="9998" width="6.125" style="4" customWidth="1"/>
    <col min="9999" max="9999" width="6.625" style="4" customWidth="1"/>
    <col min="10000" max="10000" width="6.125" style="4" customWidth="1"/>
    <col min="10001" max="10001" width="6.625" style="4" customWidth="1"/>
    <col min="10002" max="10004" width="6.125" style="4" customWidth="1"/>
    <col min="10005" max="10005" width="6.625" style="4" customWidth="1"/>
    <col min="10006" max="10006" width="6.125" style="4" customWidth="1"/>
    <col min="10007" max="10007" width="6.625" style="4" customWidth="1"/>
    <col min="10008" max="10008" width="7.625" style="4" customWidth="1"/>
    <col min="10009" max="10240" width="9" style="4"/>
    <col min="10241" max="10241" width="14" style="4" customWidth="1"/>
    <col min="10242" max="10242" width="23.875" style="4" customWidth="1"/>
    <col min="10243" max="10243" width="6.625" style="4" customWidth="1"/>
    <col min="10244" max="10244" width="6.125" style="4" customWidth="1"/>
    <col min="10245" max="10245" width="6.625" style="4" customWidth="1"/>
    <col min="10246" max="10246" width="6.125" style="4" customWidth="1"/>
    <col min="10247" max="10247" width="6.625" style="4" customWidth="1"/>
    <col min="10248" max="10248" width="6.125" style="4" customWidth="1"/>
    <col min="10249" max="10249" width="6.625" style="4" customWidth="1"/>
    <col min="10250" max="10250" width="6.125" style="4" customWidth="1"/>
    <col min="10251" max="10251" width="6.625" style="4" customWidth="1"/>
    <col min="10252" max="10252" width="6.125" style="4" customWidth="1"/>
    <col min="10253" max="10253" width="6.625" style="4" customWidth="1"/>
    <col min="10254" max="10254" width="6.125" style="4" customWidth="1"/>
    <col min="10255" max="10255" width="6.625" style="4" customWidth="1"/>
    <col min="10256" max="10256" width="6.125" style="4" customWidth="1"/>
    <col min="10257" max="10257" width="6.625" style="4" customWidth="1"/>
    <col min="10258" max="10260" width="6.125" style="4" customWidth="1"/>
    <col min="10261" max="10261" width="6.625" style="4" customWidth="1"/>
    <col min="10262" max="10262" width="6.125" style="4" customWidth="1"/>
    <col min="10263" max="10263" width="6.625" style="4" customWidth="1"/>
    <col min="10264" max="10264" width="7.625" style="4" customWidth="1"/>
    <col min="10265" max="10496" width="9" style="4"/>
    <col min="10497" max="10497" width="14" style="4" customWidth="1"/>
    <col min="10498" max="10498" width="23.875" style="4" customWidth="1"/>
    <col min="10499" max="10499" width="6.625" style="4" customWidth="1"/>
    <col min="10500" max="10500" width="6.125" style="4" customWidth="1"/>
    <col min="10501" max="10501" width="6.625" style="4" customWidth="1"/>
    <col min="10502" max="10502" width="6.125" style="4" customWidth="1"/>
    <col min="10503" max="10503" width="6.625" style="4" customWidth="1"/>
    <col min="10504" max="10504" width="6.125" style="4" customWidth="1"/>
    <col min="10505" max="10505" width="6.625" style="4" customWidth="1"/>
    <col min="10506" max="10506" width="6.125" style="4" customWidth="1"/>
    <col min="10507" max="10507" width="6.625" style="4" customWidth="1"/>
    <col min="10508" max="10508" width="6.125" style="4" customWidth="1"/>
    <col min="10509" max="10509" width="6.625" style="4" customWidth="1"/>
    <col min="10510" max="10510" width="6.125" style="4" customWidth="1"/>
    <col min="10511" max="10511" width="6.625" style="4" customWidth="1"/>
    <col min="10512" max="10512" width="6.125" style="4" customWidth="1"/>
    <col min="10513" max="10513" width="6.625" style="4" customWidth="1"/>
    <col min="10514" max="10516" width="6.125" style="4" customWidth="1"/>
    <col min="10517" max="10517" width="6.625" style="4" customWidth="1"/>
    <col min="10518" max="10518" width="6.125" style="4" customWidth="1"/>
    <col min="10519" max="10519" width="6.625" style="4" customWidth="1"/>
    <col min="10520" max="10520" width="7.625" style="4" customWidth="1"/>
    <col min="10521" max="10752" width="9" style="4"/>
    <col min="10753" max="10753" width="14" style="4" customWidth="1"/>
    <col min="10754" max="10754" width="23.875" style="4" customWidth="1"/>
    <col min="10755" max="10755" width="6.625" style="4" customWidth="1"/>
    <col min="10756" max="10756" width="6.125" style="4" customWidth="1"/>
    <col min="10757" max="10757" width="6.625" style="4" customWidth="1"/>
    <col min="10758" max="10758" width="6.125" style="4" customWidth="1"/>
    <col min="10759" max="10759" width="6.625" style="4" customWidth="1"/>
    <col min="10760" max="10760" width="6.125" style="4" customWidth="1"/>
    <col min="10761" max="10761" width="6.625" style="4" customWidth="1"/>
    <col min="10762" max="10762" width="6.125" style="4" customWidth="1"/>
    <col min="10763" max="10763" width="6.625" style="4" customWidth="1"/>
    <col min="10764" max="10764" width="6.125" style="4" customWidth="1"/>
    <col min="10765" max="10765" width="6.625" style="4" customWidth="1"/>
    <col min="10766" max="10766" width="6.125" style="4" customWidth="1"/>
    <col min="10767" max="10767" width="6.625" style="4" customWidth="1"/>
    <col min="10768" max="10768" width="6.125" style="4" customWidth="1"/>
    <col min="10769" max="10769" width="6.625" style="4" customWidth="1"/>
    <col min="10770" max="10772" width="6.125" style="4" customWidth="1"/>
    <col min="10773" max="10773" width="6.625" style="4" customWidth="1"/>
    <col min="10774" max="10774" width="6.125" style="4" customWidth="1"/>
    <col min="10775" max="10775" width="6.625" style="4" customWidth="1"/>
    <col min="10776" max="10776" width="7.625" style="4" customWidth="1"/>
    <col min="10777" max="11008" width="9" style="4"/>
    <col min="11009" max="11009" width="14" style="4" customWidth="1"/>
    <col min="11010" max="11010" width="23.875" style="4" customWidth="1"/>
    <col min="11011" max="11011" width="6.625" style="4" customWidth="1"/>
    <col min="11012" max="11012" width="6.125" style="4" customWidth="1"/>
    <col min="11013" max="11013" width="6.625" style="4" customWidth="1"/>
    <col min="11014" max="11014" width="6.125" style="4" customWidth="1"/>
    <col min="11015" max="11015" width="6.625" style="4" customWidth="1"/>
    <col min="11016" max="11016" width="6.125" style="4" customWidth="1"/>
    <col min="11017" max="11017" width="6.625" style="4" customWidth="1"/>
    <col min="11018" max="11018" width="6.125" style="4" customWidth="1"/>
    <col min="11019" max="11019" width="6.625" style="4" customWidth="1"/>
    <col min="11020" max="11020" width="6.125" style="4" customWidth="1"/>
    <col min="11021" max="11021" width="6.625" style="4" customWidth="1"/>
    <col min="11022" max="11022" width="6.125" style="4" customWidth="1"/>
    <col min="11023" max="11023" width="6.625" style="4" customWidth="1"/>
    <col min="11024" max="11024" width="6.125" style="4" customWidth="1"/>
    <col min="11025" max="11025" width="6.625" style="4" customWidth="1"/>
    <col min="11026" max="11028" width="6.125" style="4" customWidth="1"/>
    <col min="11029" max="11029" width="6.625" style="4" customWidth="1"/>
    <col min="11030" max="11030" width="6.125" style="4" customWidth="1"/>
    <col min="11031" max="11031" width="6.625" style="4" customWidth="1"/>
    <col min="11032" max="11032" width="7.625" style="4" customWidth="1"/>
    <col min="11033" max="11264" width="9" style="4"/>
    <col min="11265" max="11265" width="14" style="4" customWidth="1"/>
    <col min="11266" max="11266" width="23.875" style="4" customWidth="1"/>
    <col min="11267" max="11267" width="6.625" style="4" customWidth="1"/>
    <col min="11268" max="11268" width="6.125" style="4" customWidth="1"/>
    <col min="11269" max="11269" width="6.625" style="4" customWidth="1"/>
    <col min="11270" max="11270" width="6.125" style="4" customWidth="1"/>
    <col min="11271" max="11271" width="6.625" style="4" customWidth="1"/>
    <col min="11272" max="11272" width="6.125" style="4" customWidth="1"/>
    <col min="11273" max="11273" width="6.625" style="4" customWidth="1"/>
    <col min="11274" max="11274" width="6.125" style="4" customWidth="1"/>
    <col min="11275" max="11275" width="6.625" style="4" customWidth="1"/>
    <col min="11276" max="11276" width="6.125" style="4" customWidth="1"/>
    <col min="11277" max="11277" width="6.625" style="4" customWidth="1"/>
    <col min="11278" max="11278" width="6.125" style="4" customWidth="1"/>
    <col min="11279" max="11279" width="6.625" style="4" customWidth="1"/>
    <col min="11280" max="11280" width="6.125" style="4" customWidth="1"/>
    <col min="11281" max="11281" width="6.625" style="4" customWidth="1"/>
    <col min="11282" max="11284" width="6.125" style="4" customWidth="1"/>
    <col min="11285" max="11285" width="6.625" style="4" customWidth="1"/>
    <col min="11286" max="11286" width="6.125" style="4" customWidth="1"/>
    <col min="11287" max="11287" width="6.625" style="4" customWidth="1"/>
    <col min="11288" max="11288" width="7.625" style="4" customWidth="1"/>
    <col min="11289" max="11520" width="9" style="4"/>
    <col min="11521" max="11521" width="14" style="4" customWidth="1"/>
    <col min="11522" max="11522" width="23.875" style="4" customWidth="1"/>
    <col min="11523" max="11523" width="6.625" style="4" customWidth="1"/>
    <col min="11524" max="11524" width="6.125" style="4" customWidth="1"/>
    <col min="11525" max="11525" width="6.625" style="4" customWidth="1"/>
    <col min="11526" max="11526" width="6.125" style="4" customWidth="1"/>
    <col min="11527" max="11527" width="6.625" style="4" customWidth="1"/>
    <col min="11528" max="11528" width="6.125" style="4" customWidth="1"/>
    <col min="11529" max="11529" width="6.625" style="4" customWidth="1"/>
    <col min="11530" max="11530" width="6.125" style="4" customWidth="1"/>
    <col min="11531" max="11531" width="6.625" style="4" customWidth="1"/>
    <col min="11532" max="11532" width="6.125" style="4" customWidth="1"/>
    <col min="11533" max="11533" width="6.625" style="4" customWidth="1"/>
    <col min="11534" max="11534" width="6.125" style="4" customWidth="1"/>
    <col min="11535" max="11535" width="6.625" style="4" customWidth="1"/>
    <col min="11536" max="11536" width="6.125" style="4" customWidth="1"/>
    <col min="11537" max="11537" width="6.625" style="4" customWidth="1"/>
    <col min="11538" max="11540" width="6.125" style="4" customWidth="1"/>
    <col min="11541" max="11541" width="6.625" style="4" customWidth="1"/>
    <col min="11542" max="11542" width="6.125" style="4" customWidth="1"/>
    <col min="11543" max="11543" width="6.625" style="4" customWidth="1"/>
    <col min="11544" max="11544" width="7.625" style="4" customWidth="1"/>
    <col min="11545" max="11776" width="9" style="4"/>
    <col min="11777" max="11777" width="14" style="4" customWidth="1"/>
    <col min="11778" max="11778" width="23.875" style="4" customWidth="1"/>
    <col min="11779" max="11779" width="6.625" style="4" customWidth="1"/>
    <col min="11780" max="11780" width="6.125" style="4" customWidth="1"/>
    <col min="11781" max="11781" width="6.625" style="4" customWidth="1"/>
    <col min="11782" max="11782" width="6.125" style="4" customWidth="1"/>
    <col min="11783" max="11783" width="6.625" style="4" customWidth="1"/>
    <col min="11784" max="11784" width="6.125" style="4" customWidth="1"/>
    <col min="11785" max="11785" width="6.625" style="4" customWidth="1"/>
    <col min="11786" max="11786" width="6.125" style="4" customWidth="1"/>
    <col min="11787" max="11787" width="6.625" style="4" customWidth="1"/>
    <col min="11788" max="11788" width="6.125" style="4" customWidth="1"/>
    <col min="11789" max="11789" width="6.625" style="4" customWidth="1"/>
    <col min="11790" max="11790" width="6.125" style="4" customWidth="1"/>
    <col min="11791" max="11791" width="6.625" style="4" customWidth="1"/>
    <col min="11792" max="11792" width="6.125" style="4" customWidth="1"/>
    <col min="11793" max="11793" width="6.625" style="4" customWidth="1"/>
    <col min="11794" max="11796" width="6.125" style="4" customWidth="1"/>
    <col min="11797" max="11797" width="6.625" style="4" customWidth="1"/>
    <col min="11798" max="11798" width="6.125" style="4" customWidth="1"/>
    <col min="11799" max="11799" width="6.625" style="4" customWidth="1"/>
    <col min="11800" max="11800" width="7.625" style="4" customWidth="1"/>
    <col min="11801" max="12032" width="9" style="4"/>
    <col min="12033" max="12033" width="14" style="4" customWidth="1"/>
    <col min="12034" max="12034" width="23.875" style="4" customWidth="1"/>
    <col min="12035" max="12035" width="6.625" style="4" customWidth="1"/>
    <col min="12036" max="12036" width="6.125" style="4" customWidth="1"/>
    <col min="12037" max="12037" width="6.625" style="4" customWidth="1"/>
    <col min="12038" max="12038" width="6.125" style="4" customWidth="1"/>
    <col min="12039" max="12039" width="6.625" style="4" customWidth="1"/>
    <col min="12040" max="12040" width="6.125" style="4" customWidth="1"/>
    <col min="12041" max="12041" width="6.625" style="4" customWidth="1"/>
    <col min="12042" max="12042" width="6.125" style="4" customWidth="1"/>
    <col min="12043" max="12043" width="6.625" style="4" customWidth="1"/>
    <col min="12044" max="12044" width="6.125" style="4" customWidth="1"/>
    <col min="12045" max="12045" width="6.625" style="4" customWidth="1"/>
    <col min="12046" max="12046" width="6.125" style="4" customWidth="1"/>
    <col min="12047" max="12047" width="6.625" style="4" customWidth="1"/>
    <col min="12048" max="12048" width="6.125" style="4" customWidth="1"/>
    <col min="12049" max="12049" width="6.625" style="4" customWidth="1"/>
    <col min="12050" max="12052" width="6.125" style="4" customWidth="1"/>
    <col min="12053" max="12053" width="6.625" style="4" customWidth="1"/>
    <col min="12054" max="12054" width="6.125" style="4" customWidth="1"/>
    <col min="12055" max="12055" width="6.625" style="4" customWidth="1"/>
    <col min="12056" max="12056" width="7.625" style="4" customWidth="1"/>
    <col min="12057" max="12288" width="9" style="4"/>
    <col min="12289" max="12289" width="14" style="4" customWidth="1"/>
    <col min="12290" max="12290" width="23.875" style="4" customWidth="1"/>
    <col min="12291" max="12291" width="6.625" style="4" customWidth="1"/>
    <col min="12292" max="12292" width="6.125" style="4" customWidth="1"/>
    <col min="12293" max="12293" width="6.625" style="4" customWidth="1"/>
    <col min="12294" max="12294" width="6.125" style="4" customWidth="1"/>
    <col min="12295" max="12295" width="6.625" style="4" customWidth="1"/>
    <col min="12296" max="12296" width="6.125" style="4" customWidth="1"/>
    <col min="12297" max="12297" width="6.625" style="4" customWidth="1"/>
    <col min="12298" max="12298" width="6.125" style="4" customWidth="1"/>
    <col min="12299" max="12299" width="6.625" style="4" customWidth="1"/>
    <col min="12300" max="12300" width="6.125" style="4" customWidth="1"/>
    <col min="12301" max="12301" width="6.625" style="4" customWidth="1"/>
    <col min="12302" max="12302" width="6.125" style="4" customWidth="1"/>
    <col min="12303" max="12303" width="6.625" style="4" customWidth="1"/>
    <col min="12304" max="12304" width="6.125" style="4" customWidth="1"/>
    <col min="12305" max="12305" width="6.625" style="4" customWidth="1"/>
    <col min="12306" max="12308" width="6.125" style="4" customWidth="1"/>
    <col min="12309" max="12309" width="6.625" style="4" customWidth="1"/>
    <col min="12310" max="12310" width="6.125" style="4" customWidth="1"/>
    <col min="12311" max="12311" width="6.625" style="4" customWidth="1"/>
    <col min="12312" max="12312" width="7.625" style="4" customWidth="1"/>
    <col min="12313" max="12544" width="9" style="4"/>
    <col min="12545" max="12545" width="14" style="4" customWidth="1"/>
    <col min="12546" max="12546" width="23.875" style="4" customWidth="1"/>
    <col min="12547" max="12547" width="6.625" style="4" customWidth="1"/>
    <col min="12548" max="12548" width="6.125" style="4" customWidth="1"/>
    <col min="12549" max="12549" width="6.625" style="4" customWidth="1"/>
    <col min="12550" max="12550" width="6.125" style="4" customWidth="1"/>
    <col min="12551" max="12551" width="6.625" style="4" customWidth="1"/>
    <col min="12552" max="12552" width="6.125" style="4" customWidth="1"/>
    <col min="12553" max="12553" width="6.625" style="4" customWidth="1"/>
    <col min="12554" max="12554" width="6.125" style="4" customWidth="1"/>
    <col min="12555" max="12555" width="6.625" style="4" customWidth="1"/>
    <col min="12556" max="12556" width="6.125" style="4" customWidth="1"/>
    <col min="12557" max="12557" width="6.625" style="4" customWidth="1"/>
    <col min="12558" max="12558" width="6.125" style="4" customWidth="1"/>
    <col min="12559" max="12559" width="6.625" style="4" customWidth="1"/>
    <col min="12560" max="12560" width="6.125" style="4" customWidth="1"/>
    <col min="12561" max="12561" width="6.625" style="4" customWidth="1"/>
    <col min="12562" max="12564" width="6.125" style="4" customWidth="1"/>
    <col min="12565" max="12565" width="6.625" style="4" customWidth="1"/>
    <col min="12566" max="12566" width="6.125" style="4" customWidth="1"/>
    <col min="12567" max="12567" width="6.625" style="4" customWidth="1"/>
    <col min="12568" max="12568" width="7.625" style="4" customWidth="1"/>
    <col min="12569" max="12800" width="9" style="4"/>
    <col min="12801" max="12801" width="14" style="4" customWidth="1"/>
    <col min="12802" max="12802" width="23.875" style="4" customWidth="1"/>
    <col min="12803" max="12803" width="6.625" style="4" customWidth="1"/>
    <col min="12804" max="12804" width="6.125" style="4" customWidth="1"/>
    <col min="12805" max="12805" width="6.625" style="4" customWidth="1"/>
    <col min="12806" max="12806" width="6.125" style="4" customWidth="1"/>
    <col min="12807" max="12807" width="6.625" style="4" customWidth="1"/>
    <col min="12808" max="12808" width="6.125" style="4" customWidth="1"/>
    <col min="12809" max="12809" width="6.625" style="4" customWidth="1"/>
    <col min="12810" max="12810" width="6.125" style="4" customWidth="1"/>
    <col min="12811" max="12811" width="6.625" style="4" customWidth="1"/>
    <col min="12812" max="12812" width="6.125" style="4" customWidth="1"/>
    <col min="12813" max="12813" width="6.625" style="4" customWidth="1"/>
    <col min="12814" max="12814" width="6.125" style="4" customWidth="1"/>
    <col min="12815" max="12815" width="6.625" style="4" customWidth="1"/>
    <col min="12816" max="12816" width="6.125" style="4" customWidth="1"/>
    <col min="12817" max="12817" width="6.625" style="4" customWidth="1"/>
    <col min="12818" max="12820" width="6.125" style="4" customWidth="1"/>
    <col min="12821" max="12821" width="6.625" style="4" customWidth="1"/>
    <col min="12822" max="12822" width="6.125" style="4" customWidth="1"/>
    <col min="12823" max="12823" width="6.625" style="4" customWidth="1"/>
    <col min="12824" max="12824" width="7.625" style="4" customWidth="1"/>
    <col min="12825" max="13056" width="9" style="4"/>
    <col min="13057" max="13057" width="14" style="4" customWidth="1"/>
    <col min="13058" max="13058" width="23.875" style="4" customWidth="1"/>
    <col min="13059" max="13059" width="6.625" style="4" customWidth="1"/>
    <col min="13060" max="13060" width="6.125" style="4" customWidth="1"/>
    <col min="13061" max="13061" width="6.625" style="4" customWidth="1"/>
    <col min="13062" max="13062" width="6.125" style="4" customWidth="1"/>
    <col min="13063" max="13063" width="6.625" style="4" customWidth="1"/>
    <col min="13064" max="13064" width="6.125" style="4" customWidth="1"/>
    <col min="13065" max="13065" width="6.625" style="4" customWidth="1"/>
    <col min="13066" max="13066" width="6.125" style="4" customWidth="1"/>
    <col min="13067" max="13067" width="6.625" style="4" customWidth="1"/>
    <col min="13068" max="13068" width="6.125" style="4" customWidth="1"/>
    <col min="13069" max="13069" width="6.625" style="4" customWidth="1"/>
    <col min="13070" max="13070" width="6.125" style="4" customWidth="1"/>
    <col min="13071" max="13071" width="6.625" style="4" customWidth="1"/>
    <col min="13072" max="13072" width="6.125" style="4" customWidth="1"/>
    <col min="13073" max="13073" width="6.625" style="4" customWidth="1"/>
    <col min="13074" max="13076" width="6.125" style="4" customWidth="1"/>
    <col min="13077" max="13077" width="6.625" style="4" customWidth="1"/>
    <col min="13078" max="13078" width="6.125" style="4" customWidth="1"/>
    <col min="13079" max="13079" width="6.625" style="4" customWidth="1"/>
    <col min="13080" max="13080" width="7.625" style="4" customWidth="1"/>
    <col min="13081" max="13312" width="9" style="4"/>
    <col min="13313" max="13313" width="14" style="4" customWidth="1"/>
    <col min="13314" max="13314" width="23.875" style="4" customWidth="1"/>
    <col min="13315" max="13315" width="6.625" style="4" customWidth="1"/>
    <col min="13316" max="13316" width="6.125" style="4" customWidth="1"/>
    <col min="13317" max="13317" width="6.625" style="4" customWidth="1"/>
    <col min="13318" max="13318" width="6.125" style="4" customWidth="1"/>
    <col min="13319" max="13319" width="6.625" style="4" customWidth="1"/>
    <col min="13320" max="13320" width="6.125" style="4" customWidth="1"/>
    <col min="13321" max="13321" width="6.625" style="4" customWidth="1"/>
    <col min="13322" max="13322" width="6.125" style="4" customWidth="1"/>
    <col min="13323" max="13323" width="6.625" style="4" customWidth="1"/>
    <col min="13324" max="13324" width="6.125" style="4" customWidth="1"/>
    <col min="13325" max="13325" width="6.625" style="4" customWidth="1"/>
    <col min="13326" max="13326" width="6.125" style="4" customWidth="1"/>
    <col min="13327" max="13327" width="6.625" style="4" customWidth="1"/>
    <col min="13328" max="13328" width="6.125" style="4" customWidth="1"/>
    <col min="13329" max="13329" width="6.625" style="4" customWidth="1"/>
    <col min="13330" max="13332" width="6.125" style="4" customWidth="1"/>
    <col min="13333" max="13333" width="6.625" style="4" customWidth="1"/>
    <col min="13334" max="13334" width="6.125" style="4" customWidth="1"/>
    <col min="13335" max="13335" width="6.625" style="4" customWidth="1"/>
    <col min="13336" max="13336" width="7.625" style="4" customWidth="1"/>
    <col min="13337" max="13568" width="9" style="4"/>
    <col min="13569" max="13569" width="14" style="4" customWidth="1"/>
    <col min="13570" max="13570" width="23.875" style="4" customWidth="1"/>
    <col min="13571" max="13571" width="6.625" style="4" customWidth="1"/>
    <col min="13572" max="13572" width="6.125" style="4" customWidth="1"/>
    <col min="13573" max="13573" width="6.625" style="4" customWidth="1"/>
    <col min="13574" max="13574" width="6.125" style="4" customWidth="1"/>
    <col min="13575" max="13575" width="6.625" style="4" customWidth="1"/>
    <col min="13576" max="13576" width="6.125" style="4" customWidth="1"/>
    <col min="13577" max="13577" width="6.625" style="4" customWidth="1"/>
    <col min="13578" max="13578" width="6.125" style="4" customWidth="1"/>
    <col min="13579" max="13579" width="6.625" style="4" customWidth="1"/>
    <col min="13580" max="13580" width="6.125" style="4" customWidth="1"/>
    <col min="13581" max="13581" width="6.625" style="4" customWidth="1"/>
    <col min="13582" max="13582" width="6.125" style="4" customWidth="1"/>
    <col min="13583" max="13583" width="6.625" style="4" customWidth="1"/>
    <col min="13584" max="13584" width="6.125" style="4" customWidth="1"/>
    <col min="13585" max="13585" width="6.625" style="4" customWidth="1"/>
    <col min="13586" max="13588" width="6.125" style="4" customWidth="1"/>
    <col min="13589" max="13589" width="6.625" style="4" customWidth="1"/>
    <col min="13590" max="13590" width="6.125" style="4" customWidth="1"/>
    <col min="13591" max="13591" width="6.625" style="4" customWidth="1"/>
    <col min="13592" max="13592" width="7.625" style="4" customWidth="1"/>
    <col min="13593" max="13824" width="9" style="4"/>
    <col min="13825" max="13825" width="14" style="4" customWidth="1"/>
    <col min="13826" max="13826" width="23.875" style="4" customWidth="1"/>
    <col min="13827" max="13827" width="6.625" style="4" customWidth="1"/>
    <col min="13828" max="13828" width="6.125" style="4" customWidth="1"/>
    <col min="13829" max="13829" width="6.625" style="4" customWidth="1"/>
    <col min="13830" max="13830" width="6.125" style="4" customWidth="1"/>
    <col min="13831" max="13831" width="6.625" style="4" customWidth="1"/>
    <col min="13832" max="13832" width="6.125" style="4" customWidth="1"/>
    <col min="13833" max="13833" width="6.625" style="4" customWidth="1"/>
    <col min="13834" max="13834" width="6.125" style="4" customWidth="1"/>
    <col min="13835" max="13835" width="6.625" style="4" customWidth="1"/>
    <col min="13836" max="13836" width="6.125" style="4" customWidth="1"/>
    <col min="13837" max="13837" width="6.625" style="4" customWidth="1"/>
    <col min="13838" max="13838" width="6.125" style="4" customWidth="1"/>
    <col min="13839" max="13839" width="6.625" style="4" customWidth="1"/>
    <col min="13840" max="13840" width="6.125" style="4" customWidth="1"/>
    <col min="13841" max="13841" width="6.625" style="4" customWidth="1"/>
    <col min="13842" max="13844" width="6.125" style="4" customWidth="1"/>
    <col min="13845" max="13845" width="6.625" style="4" customWidth="1"/>
    <col min="13846" max="13846" width="6.125" style="4" customWidth="1"/>
    <col min="13847" max="13847" width="6.625" style="4" customWidth="1"/>
    <col min="13848" max="13848" width="7.625" style="4" customWidth="1"/>
    <col min="13849" max="14080" width="9" style="4"/>
    <col min="14081" max="14081" width="14" style="4" customWidth="1"/>
    <col min="14082" max="14082" width="23.875" style="4" customWidth="1"/>
    <col min="14083" max="14083" width="6.625" style="4" customWidth="1"/>
    <col min="14084" max="14084" width="6.125" style="4" customWidth="1"/>
    <col min="14085" max="14085" width="6.625" style="4" customWidth="1"/>
    <col min="14086" max="14086" width="6.125" style="4" customWidth="1"/>
    <col min="14087" max="14087" width="6.625" style="4" customWidth="1"/>
    <col min="14088" max="14088" width="6.125" style="4" customWidth="1"/>
    <col min="14089" max="14089" width="6.625" style="4" customWidth="1"/>
    <col min="14090" max="14090" width="6.125" style="4" customWidth="1"/>
    <col min="14091" max="14091" width="6.625" style="4" customWidth="1"/>
    <col min="14092" max="14092" width="6.125" style="4" customWidth="1"/>
    <col min="14093" max="14093" width="6.625" style="4" customWidth="1"/>
    <col min="14094" max="14094" width="6.125" style="4" customWidth="1"/>
    <col min="14095" max="14095" width="6.625" style="4" customWidth="1"/>
    <col min="14096" max="14096" width="6.125" style="4" customWidth="1"/>
    <col min="14097" max="14097" width="6.625" style="4" customWidth="1"/>
    <col min="14098" max="14100" width="6.125" style="4" customWidth="1"/>
    <col min="14101" max="14101" width="6.625" style="4" customWidth="1"/>
    <col min="14102" max="14102" width="6.125" style="4" customWidth="1"/>
    <col min="14103" max="14103" width="6.625" style="4" customWidth="1"/>
    <col min="14104" max="14104" width="7.625" style="4" customWidth="1"/>
    <col min="14105" max="14336" width="9" style="4"/>
    <col min="14337" max="14337" width="14" style="4" customWidth="1"/>
    <col min="14338" max="14338" width="23.875" style="4" customWidth="1"/>
    <col min="14339" max="14339" width="6.625" style="4" customWidth="1"/>
    <col min="14340" max="14340" width="6.125" style="4" customWidth="1"/>
    <col min="14341" max="14341" width="6.625" style="4" customWidth="1"/>
    <col min="14342" max="14342" width="6.125" style="4" customWidth="1"/>
    <col min="14343" max="14343" width="6.625" style="4" customWidth="1"/>
    <col min="14344" max="14344" width="6.125" style="4" customWidth="1"/>
    <col min="14345" max="14345" width="6.625" style="4" customWidth="1"/>
    <col min="14346" max="14346" width="6.125" style="4" customWidth="1"/>
    <col min="14347" max="14347" width="6.625" style="4" customWidth="1"/>
    <col min="14348" max="14348" width="6.125" style="4" customWidth="1"/>
    <col min="14349" max="14349" width="6.625" style="4" customWidth="1"/>
    <col min="14350" max="14350" width="6.125" style="4" customWidth="1"/>
    <col min="14351" max="14351" width="6.625" style="4" customWidth="1"/>
    <col min="14352" max="14352" width="6.125" style="4" customWidth="1"/>
    <col min="14353" max="14353" width="6.625" style="4" customWidth="1"/>
    <col min="14354" max="14356" width="6.125" style="4" customWidth="1"/>
    <col min="14357" max="14357" width="6.625" style="4" customWidth="1"/>
    <col min="14358" max="14358" width="6.125" style="4" customWidth="1"/>
    <col min="14359" max="14359" width="6.625" style="4" customWidth="1"/>
    <col min="14360" max="14360" width="7.625" style="4" customWidth="1"/>
    <col min="14361" max="14592" width="9" style="4"/>
    <col min="14593" max="14593" width="14" style="4" customWidth="1"/>
    <col min="14594" max="14594" width="23.875" style="4" customWidth="1"/>
    <col min="14595" max="14595" width="6.625" style="4" customWidth="1"/>
    <col min="14596" max="14596" width="6.125" style="4" customWidth="1"/>
    <col min="14597" max="14597" width="6.625" style="4" customWidth="1"/>
    <col min="14598" max="14598" width="6.125" style="4" customWidth="1"/>
    <col min="14599" max="14599" width="6.625" style="4" customWidth="1"/>
    <col min="14600" max="14600" width="6.125" style="4" customWidth="1"/>
    <col min="14601" max="14601" width="6.625" style="4" customWidth="1"/>
    <col min="14602" max="14602" width="6.125" style="4" customWidth="1"/>
    <col min="14603" max="14603" width="6.625" style="4" customWidth="1"/>
    <col min="14604" max="14604" width="6.125" style="4" customWidth="1"/>
    <col min="14605" max="14605" width="6.625" style="4" customWidth="1"/>
    <col min="14606" max="14606" width="6.125" style="4" customWidth="1"/>
    <col min="14607" max="14607" width="6.625" style="4" customWidth="1"/>
    <col min="14608" max="14608" width="6.125" style="4" customWidth="1"/>
    <col min="14609" max="14609" width="6.625" style="4" customWidth="1"/>
    <col min="14610" max="14612" width="6.125" style="4" customWidth="1"/>
    <col min="14613" max="14613" width="6.625" style="4" customWidth="1"/>
    <col min="14614" max="14614" width="6.125" style="4" customWidth="1"/>
    <col min="14615" max="14615" width="6.625" style="4" customWidth="1"/>
    <col min="14616" max="14616" width="7.625" style="4" customWidth="1"/>
    <col min="14617" max="14848" width="9" style="4"/>
    <col min="14849" max="14849" width="14" style="4" customWidth="1"/>
    <col min="14850" max="14850" width="23.875" style="4" customWidth="1"/>
    <col min="14851" max="14851" width="6.625" style="4" customWidth="1"/>
    <col min="14852" max="14852" width="6.125" style="4" customWidth="1"/>
    <col min="14853" max="14853" width="6.625" style="4" customWidth="1"/>
    <col min="14854" max="14854" width="6.125" style="4" customWidth="1"/>
    <col min="14855" max="14855" width="6.625" style="4" customWidth="1"/>
    <col min="14856" max="14856" width="6.125" style="4" customWidth="1"/>
    <col min="14857" max="14857" width="6.625" style="4" customWidth="1"/>
    <col min="14858" max="14858" width="6.125" style="4" customWidth="1"/>
    <col min="14859" max="14859" width="6.625" style="4" customWidth="1"/>
    <col min="14860" max="14860" width="6.125" style="4" customWidth="1"/>
    <col min="14861" max="14861" width="6.625" style="4" customWidth="1"/>
    <col min="14862" max="14862" width="6.125" style="4" customWidth="1"/>
    <col min="14863" max="14863" width="6.625" style="4" customWidth="1"/>
    <col min="14864" max="14864" width="6.125" style="4" customWidth="1"/>
    <col min="14865" max="14865" width="6.625" style="4" customWidth="1"/>
    <col min="14866" max="14868" width="6.125" style="4" customWidth="1"/>
    <col min="14869" max="14869" width="6.625" style="4" customWidth="1"/>
    <col min="14870" max="14870" width="6.125" style="4" customWidth="1"/>
    <col min="14871" max="14871" width="6.625" style="4" customWidth="1"/>
    <col min="14872" max="14872" width="7.625" style="4" customWidth="1"/>
    <col min="14873" max="15104" width="9" style="4"/>
    <col min="15105" max="15105" width="14" style="4" customWidth="1"/>
    <col min="15106" max="15106" width="23.875" style="4" customWidth="1"/>
    <col min="15107" max="15107" width="6.625" style="4" customWidth="1"/>
    <col min="15108" max="15108" width="6.125" style="4" customWidth="1"/>
    <col min="15109" max="15109" width="6.625" style="4" customWidth="1"/>
    <col min="15110" max="15110" width="6.125" style="4" customWidth="1"/>
    <col min="15111" max="15111" width="6.625" style="4" customWidth="1"/>
    <col min="15112" max="15112" width="6.125" style="4" customWidth="1"/>
    <col min="15113" max="15113" width="6.625" style="4" customWidth="1"/>
    <col min="15114" max="15114" width="6.125" style="4" customWidth="1"/>
    <col min="15115" max="15115" width="6.625" style="4" customWidth="1"/>
    <col min="15116" max="15116" width="6.125" style="4" customWidth="1"/>
    <col min="15117" max="15117" width="6.625" style="4" customWidth="1"/>
    <col min="15118" max="15118" width="6.125" style="4" customWidth="1"/>
    <col min="15119" max="15119" width="6.625" style="4" customWidth="1"/>
    <col min="15120" max="15120" width="6.125" style="4" customWidth="1"/>
    <col min="15121" max="15121" width="6.625" style="4" customWidth="1"/>
    <col min="15122" max="15124" width="6.125" style="4" customWidth="1"/>
    <col min="15125" max="15125" width="6.625" style="4" customWidth="1"/>
    <col min="15126" max="15126" width="6.125" style="4" customWidth="1"/>
    <col min="15127" max="15127" width="6.625" style="4" customWidth="1"/>
    <col min="15128" max="15128" width="7.625" style="4" customWidth="1"/>
    <col min="15129" max="15360" width="9" style="4"/>
    <col min="15361" max="15361" width="14" style="4" customWidth="1"/>
    <col min="15362" max="15362" width="23.875" style="4" customWidth="1"/>
    <col min="15363" max="15363" width="6.625" style="4" customWidth="1"/>
    <col min="15364" max="15364" width="6.125" style="4" customWidth="1"/>
    <col min="15365" max="15365" width="6.625" style="4" customWidth="1"/>
    <col min="15366" max="15366" width="6.125" style="4" customWidth="1"/>
    <col min="15367" max="15367" width="6.625" style="4" customWidth="1"/>
    <col min="15368" max="15368" width="6.125" style="4" customWidth="1"/>
    <col min="15369" max="15369" width="6.625" style="4" customWidth="1"/>
    <col min="15370" max="15370" width="6.125" style="4" customWidth="1"/>
    <col min="15371" max="15371" width="6.625" style="4" customWidth="1"/>
    <col min="15372" max="15372" width="6.125" style="4" customWidth="1"/>
    <col min="15373" max="15373" width="6.625" style="4" customWidth="1"/>
    <col min="15374" max="15374" width="6.125" style="4" customWidth="1"/>
    <col min="15375" max="15375" width="6.625" style="4" customWidth="1"/>
    <col min="15376" max="15376" width="6.125" style="4" customWidth="1"/>
    <col min="15377" max="15377" width="6.625" style="4" customWidth="1"/>
    <col min="15378" max="15380" width="6.125" style="4" customWidth="1"/>
    <col min="15381" max="15381" width="6.625" style="4" customWidth="1"/>
    <col min="15382" max="15382" width="6.125" style="4" customWidth="1"/>
    <col min="15383" max="15383" width="6.625" style="4" customWidth="1"/>
    <col min="15384" max="15384" width="7.625" style="4" customWidth="1"/>
    <col min="15385" max="15616" width="9" style="4"/>
    <col min="15617" max="15617" width="14" style="4" customWidth="1"/>
    <col min="15618" max="15618" width="23.875" style="4" customWidth="1"/>
    <col min="15619" max="15619" width="6.625" style="4" customWidth="1"/>
    <col min="15620" max="15620" width="6.125" style="4" customWidth="1"/>
    <col min="15621" max="15621" width="6.625" style="4" customWidth="1"/>
    <col min="15622" max="15622" width="6.125" style="4" customWidth="1"/>
    <col min="15623" max="15623" width="6.625" style="4" customWidth="1"/>
    <col min="15624" max="15624" width="6.125" style="4" customWidth="1"/>
    <col min="15625" max="15625" width="6.625" style="4" customWidth="1"/>
    <col min="15626" max="15626" width="6.125" style="4" customWidth="1"/>
    <col min="15627" max="15627" width="6.625" style="4" customWidth="1"/>
    <col min="15628" max="15628" width="6.125" style="4" customWidth="1"/>
    <col min="15629" max="15629" width="6.625" style="4" customWidth="1"/>
    <col min="15630" max="15630" width="6.125" style="4" customWidth="1"/>
    <col min="15631" max="15631" width="6.625" style="4" customWidth="1"/>
    <col min="15632" max="15632" width="6.125" style="4" customWidth="1"/>
    <col min="15633" max="15633" width="6.625" style="4" customWidth="1"/>
    <col min="15634" max="15636" width="6.125" style="4" customWidth="1"/>
    <col min="15637" max="15637" width="6.625" style="4" customWidth="1"/>
    <col min="15638" max="15638" width="6.125" style="4" customWidth="1"/>
    <col min="15639" max="15639" width="6.625" style="4" customWidth="1"/>
    <col min="15640" max="15640" width="7.625" style="4" customWidth="1"/>
    <col min="15641" max="15872" width="9" style="4"/>
    <col min="15873" max="15873" width="14" style="4" customWidth="1"/>
    <col min="15874" max="15874" width="23.875" style="4" customWidth="1"/>
    <col min="15875" max="15875" width="6.625" style="4" customWidth="1"/>
    <col min="15876" max="15876" width="6.125" style="4" customWidth="1"/>
    <col min="15877" max="15877" width="6.625" style="4" customWidth="1"/>
    <col min="15878" max="15878" width="6.125" style="4" customWidth="1"/>
    <col min="15879" max="15879" width="6.625" style="4" customWidth="1"/>
    <col min="15880" max="15880" width="6.125" style="4" customWidth="1"/>
    <col min="15881" max="15881" width="6.625" style="4" customWidth="1"/>
    <col min="15882" max="15882" width="6.125" style="4" customWidth="1"/>
    <col min="15883" max="15883" width="6.625" style="4" customWidth="1"/>
    <col min="15884" max="15884" width="6.125" style="4" customWidth="1"/>
    <col min="15885" max="15885" width="6.625" style="4" customWidth="1"/>
    <col min="15886" max="15886" width="6.125" style="4" customWidth="1"/>
    <col min="15887" max="15887" width="6.625" style="4" customWidth="1"/>
    <col min="15888" max="15888" width="6.125" style="4" customWidth="1"/>
    <col min="15889" max="15889" width="6.625" style="4" customWidth="1"/>
    <col min="15890" max="15892" width="6.125" style="4" customWidth="1"/>
    <col min="15893" max="15893" width="6.625" style="4" customWidth="1"/>
    <col min="15894" max="15894" width="6.125" style="4" customWidth="1"/>
    <col min="15895" max="15895" width="6.625" style="4" customWidth="1"/>
    <col min="15896" max="15896" width="7.625" style="4" customWidth="1"/>
    <col min="15897" max="16128" width="9" style="4"/>
    <col min="16129" max="16129" width="14" style="4" customWidth="1"/>
    <col min="16130" max="16130" width="23.875" style="4" customWidth="1"/>
    <col min="16131" max="16131" width="6.625" style="4" customWidth="1"/>
    <col min="16132" max="16132" width="6.125" style="4" customWidth="1"/>
    <col min="16133" max="16133" width="6.625" style="4" customWidth="1"/>
    <col min="16134" max="16134" width="6.125" style="4" customWidth="1"/>
    <col min="16135" max="16135" width="6.625" style="4" customWidth="1"/>
    <col min="16136" max="16136" width="6.125" style="4" customWidth="1"/>
    <col min="16137" max="16137" width="6.625" style="4" customWidth="1"/>
    <col min="16138" max="16138" width="6.125" style="4" customWidth="1"/>
    <col min="16139" max="16139" width="6.625" style="4" customWidth="1"/>
    <col min="16140" max="16140" width="6.125" style="4" customWidth="1"/>
    <col min="16141" max="16141" width="6.625" style="4" customWidth="1"/>
    <col min="16142" max="16142" width="6.125" style="4" customWidth="1"/>
    <col min="16143" max="16143" width="6.625" style="4" customWidth="1"/>
    <col min="16144" max="16144" width="6.125" style="4" customWidth="1"/>
    <col min="16145" max="16145" width="6.625" style="4" customWidth="1"/>
    <col min="16146" max="16148" width="6.125" style="4" customWidth="1"/>
    <col min="16149" max="16149" width="6.625" style="4" customWidth="1"/>
    <col min="16150" max="16150" width="6.125" style="4" customWidth="1"/>
    <col min="16151" max="16151" width="6.625" style="4" customWidth="1"/>
    <col min="16152" max="16152" width="7.625" style="4" customWidth="1"/>
    <col min="16153" max="16384" width="9" style="4"/>
  </cols>
  <sheetData>
    <row r="1" spans="1:24" ht="17.25" customHeight="1" x14ac:dyDescent="0.15">
      <c r="A1" s="34" t="s">
        <v>87</v>
      </c>
    </row>
    <row r="2" spans="1:24" ht="17.25" customHeight="1" x14ac:dyDescent="0.15">
      <c r="A2" s="52"/>
      <c r="C2" s="53"/>
      <c r="D2" s="54"/>
      <c r="E2" s="53"/>
      <c r="F2" s="54"/>
      <c r="G2" s="53"/>
      <c r="H2" s="54"/>
      <c r="I2" s="53"/>
      <c r="J2" s="54"/>
      <c r="K2" s="53"/>
      <c r="L2" s="54"/>
      <c r="M2" s="53"/>
      <c r="N2" s="54"/>
      <c r="O2" s="53"/>
      <c r="P2" s="54"/>
      <c r="Q2" s="53"/>
      <c r="R2" s="54"/>
      <c r="S2" s="54"/>
      <c r="T2" s="54"/>
      <c r="U2" s="53"/>
    </row>
    <row r="3" spans="1:24" s="33" customFormat="1" x14ac:dyDescent="0.15">
      <c r="A3" s="4"/>
      <c r="B3" s="4"/>
      <c r="C3" s="51"/>
      <c r="D3" s="4"/>
      <c r="E3" s="51"/>
      <c r="F3" s="4"/>
      <c r="G3" s="51"/>
      <c r="H3" s="4"/>
      <c r="I3" s="51"/>
      <c r="J3" s="4"/>
      <c r="K3" s="51"/>
      <c r="L3" s="55"/>
      <c r="M3" s="51"/>
      <c r="N3" s="4"/>
      <c r="O3" s="51"/>
      <c r="P3" s="4"/>
      <c r="Q3" s="51"/>
      <c r="R3" s="4"/>
      <c r="S3" s="4"/>
      <c r="T3" s="4"/>
      <c r="U3" s="51"/>
      <c r="V3" s="4"/>
      <c r="W3" s="51"/>
      <c r="X3" s="55" t="s">
        <v>0</v>
      </c>
    </row>
    <row r="4" spans="1:24" s="33" customFormat="1" ht="20.100000000000001" customHeight="1" x14ac:dyDescent="0.15">
      <c r="A4" s="56"/>
      <c r="B4" s="57" t="s">
        <v>55</v>
      </c>
      <c r="C4" s="222" t="s">
        <v>88</v>
      </c>
      <c r="D4" s="223"/>
      <c r="E4" s="222" t="s">
        <v>89</v>
      </c>
      <c r="F4" s="223"/>
      <c r="G4" s="222" t="s">
        <v>90</v>
      </c>
      <c r="H4" s="223"/>
      <c r="I4" s="222" t="s">
        <v>91</v>
      </c>
      <c r="J4" s="223"/>
      <c r="K4" s="233" t="s">
        <v>92</v>
      </c>
      <c r="L4" s="223"/>
      <c r="M4" s="222" t="s">
        <v>93</v>
      </c>
      <c r="N4" s="223"/>
      <c r="O4" s="222" t="s">
        <v>94</v>
      </c>
      <c r="P4" s="223"/>
      <c r="Q4" s="222" t="s">
        <v>95</v>
      </c>
      <c r="R4" s="223"/>
      <c r="S4" s="222" t="s">
        <v>96</v>
      </c>
      <c r="T4" s="226"/>
      <c r="U4" s="222" t="s">
        <v>97</v>
      </c>
      <c r="V4" s="223"/>
      <c r="W4" s="229" t="s">
        <v>98</v>
      </c>
      <c r="X4" s="230"/>
    </row>
    <row r="5" spans="1:24" s="33" customFormat="1" ht="39.950000000000003" customHeight="1" x14ac:dyDescent="0.15">
      <c r="A5" s="58" t="s">
        <v>2</v>
      </c>
      <c r="B5" s="59"/>
      <c r="C5" s="224"/>
      <c r="D5" s="225"/>
      <c r="E5" s="224"/>
      <c r="F5" s="225"/>
      <c r="G5" s="224"/>
      <c r="H5" s="225"/>
      <c r="I5" s="224"/>
      <c r="J5" s="225"/>
      <c r="K5" s="234"/>
      <c r="L5" s="225"/>
      <c r="M5" s="224"/>
      <c r="N5" s="225"/>
      <c r="O5" s="224"/>
      <c r="P5" s="225"/>
      <c r="Q5" s="224"/>
      <c r="R5" s="225"/>
      <c r="S5" s="227"/>
      <c r="T5" s="228"/>
      <c r="U5" s="224"/>
      <c r="V5" s="225"/>
      <c r="W5" s="231"/>
      <c r="X5" s="232"/>
    </row>
    <row r="6" spans="1:24" s="33" customFormat="1" ht="24" customHeight="1" x14ac:dyDescent="0.15">
      <c r="A6" s="60" t="s">
        <v>3</v>
      </c>
      <c r="B6" s="61" t="s">
        <v>99</v>
      </c>
      <c r="C6" s="81">
        <v>288.55282697053531</v>
      </c>
      <c r="D6" s="82">
        <v>16.293158722716846</v>
      </c>
      <c r="E6" s="81">
        <v>22.430931515741641</v>
      </c>
      <c r="F6" s="82">
        <v>1.2665643630020267</v>
      </c>
      <c r="G6" s="81">
        <v>56.180136319376828</v>
      </c>
      <c r="H6" s="82">
        <v>3.1722159430063193</v>
      </c>
      <c r="I6" s="81">
        <v>1206.7151303870914</v>
      </c>
      <c r="J6" s="82">
        <v>68.137267476878606</v>
      </c>
      <c r="K6" s="81">
        <v>1429.3639230861106</v>
      </c>
      <c r="L6" s="82">
        <v>80.709149571926744</v>
      </c>
      <c r="M6" s="81">
        <v>302.43329447636813</v>
      </c>
      <c r="N6" s="82">
        <v>17.076920443551209</v>
      </c>
      <c r="O6" s="81">
        <v>263.45399520579633</v>
      </c>
      <c r="P6" s="82">
        <v>14.875951156285977</v>
      </c>
      <c r="Q6" s="81">
        <v>162.91661158120419</v>
      </c>
      <c r="R6" s="82">
        <v>9.1990996550895616</v>
      </c>
      <c r="S6" s="126"/>
      <c r="T6" s="127"/>
      <c r="U6" s="81">
        <v>247.4773383744496</v>
      </c>
      <c r="V6" s="82">
        <v>13.973827935576407</v>
      </c>
      <c r="W6" s="81">
        <v>1771.0060515657938</v>
      </c>
      <c r="X6" s="82">
        <v>100</v>
      </c>
    </row>
    <row r="7" spans="1:24" s="33" customFormat="1" ht="24" customHeight="1" x14ac:dyDescent="0.15">
      <c r="A7" s="37" t="s">
        <v>4</v>
      </c>
      <c r="B7" s="41" t="s">
        <v>5</v>
      </c>
      <c r="C7" s="83">
        <v>1865.1426904244977</v>
      </c>
      <c r="D7" s="82">
        <v>18.652389446224802</v>
      </c>
      <c r="E7" s="83">
        <v>109.14244186046511</v>
      </c>
      <c r="F7" s="82">
        <v>1.0914807436153922</v>
      </c>
      <c r="G7" s="83">
        <v>268.74484043088694</v>
      </c>
      <c r="H7" s="82">
        <v>2.6875870951404637</v>
      </c>
      <c r="I7" s="83">
        <v>5296.9950180686164</v>
      </c>
      <c r="J7" s="82">
        <v>52.972683794633241</v>
      </c>
      <c r="K7" s="83">
        <v>7572.7403142822077</v>
      </c>
      <c r="L7" s="82">
        <v>75.731311197949566</v>
      </c>
      <c r="M7" s="83">
        <v>1812.1120542728802</v>
      </c>
      <c r="N7" s="82">
        <v>18.122055717251023</v>
      </c>
      <c r="O7" s="83">
        <v>1780.7215673979074</v>
      </c>
      <c r="P7" s="82">
        <v>17.808134648849901</v>
      </c>
      <c r="Q7" s="83">
        <v>1199.3700314669259</v>
      </c>
      <c r="R7" s="82">
        <v>11.994319272141285</v>
      </c>
      <c r="S7" s="128">
        <v>49.537601626016254</v>
      </c>
      <c r="T7" s="129">
        <v>0.49540158107157872</v>
      </c>
      <c r="U7" s="83">
        <v>835.67137669820806</v>
      </c>
      <c r="V7" s="82">
        <v>8.3571450309199768</v>
      </c>
      <c r="W7" s="83">
        <v>9999.4839578153769</v>
      </c>
      <c r="X7" s="82">
        <v>100</v>
      </c>
    </row>
    <row r="8" spans="1:24" s="33" customFormat="1" ht="24" customHeight="1" x14ac:dyDescent="0.15">
      <c r="A8" s="62"/>
      <c r="B8" s="42" t="s">
        <v>6</v>
      </c>
      <c r="C8" s="84">
        <v>101.63618099231306</v>
      </c>
      <c r="D8" s="85">
        <v>11.364900379314806</v>
      </c>
      <c r="E8" s="84"/>
      <c r="F8" s="85"/>
      <c r="G8" s="84"/>
      <c r="H8" s="85"/>
      <c r="I8" s="84">
        <v>375.19846261355701</v>
      </c>
      <c r="J8" s="85">
        <v>41.954480269163675</v>
      </c>
      <c r="K8" s="84">
        <v>670.65522361984631</v>
      </c>
      <c r="L8" s="85">
        <v>74.992288483203723</v>
      </c>
      <c r="M8" s="84">
        <v>147.75384346610761</v>
      </c>
      <c r="N8" s="85">
        <v>16.52175136116329</v>
      </c>
      <c r="O8" s="84">
        <v>121.24458420684836</v>
      </c>
      <c r="P8" s="85">
        <v>13.557500956735993</v>
      </c>
      <c r="Q8" s="84">
        <v>78.526030747728868</v>
      </c>
      <c r="R8" s="85">
        <v>8.7807364259234308</v>
      </c>
      <c r="S8" s="130">
        <v>9.1388888888888893</v>
      </c>
      <c r="T8" s="131">
        <v>1.0219053961473084</v>
      </c>
      <c r="U8" s="84">
        <v>63.820405310971339</v>
      </c>
      <c r="V8" s="85">
        <v>7.1363616917241277</v>
      </c>
      <c r="W8" s="84">
        <v>894.29891684136999</v>
      </c>
      <c r="X8" s="85">
        <v>100</v>
      </c>
    </row>
    <row r="9" spans="1:24" s="33" customFormat="1" ht="24" customHeight="1" x14ac:dyDescent="0.15">
      <c r="A9" s="62"/>
      <c r="B9" s="42" t="s">
        <v>100</v>
      </c>
      <c r="C9" s="84"/>
      <c r="D9" s="85"/>
      <c r="E9" s="84"/>
      <c r="F9" s="85"/>
      <c r="G9" s="84"/>
      <c r="H9" s="85"/>
      <c r="I9" s="84"/>
      <c r="J9" s="85"/>
      <c r="K9" s="84">
        <v>4.5</v>
      </c>
      <c r="L9" s="85">
        <v>36.986301369863007</v>
      </c>
      <c r="M9" s="84"/>
      <c r="N9" s="85"/>
      <c r="O9" s="84"/>
      <c r="P9" s="85"/>
      <c r="Q9" s="84"/>
      <c r="R9" s="85"/>
      <c r="S9" s="130"/>
      <c r="T9" s="131"/>
      <c r="U9" s="84">
        <v>7.666666666666667</v>
      </c>
      <c r="V9" s="85">
        <v>63.013698630136986</v>
      </c>
      <c r="W9" s="84">
        <v>12.166666666666668</v>
      </c>
      <c r="X9" s="85">
        <v>100</v>
      </c>
    </row>
    <row r="10" spans="1:24" s="33" customFormat="1" ht="24" customHeight="1" x14ac:dyDescent="0.15">
      <c r="A10" s="62"/>
      <c r="B10" s="42" t="s">
        <v>7</v>
      </c>
      <c r="C10" s="84">
        <v>248.19556451612902</v>
      </c>
      <c r="D10" s="85">
        <v>25.495548297707987</v>
      </c>
      <c r="E10" s="84">
        <v>70.16935483870968</v>
      </c>
      <c r="F10" s="85">
        <v>7.2080505499648986</v>
      </c>
      <c r="G10" s="84"/>
      <c r="H10" s="85"/>
      <c r="I10" s="84">
        <v>667.7560483870966</v>
      </c>
      <c r="J10" s="85">
        <v>68.594322448633022</v>
      </c>
      <c r="K10" s="84">
        <v>786.51411290322562</v>
      </c>
      <c r="L10" s="85">
        <v>80.793581430219405</v>
      </c>
      <c r="M10" s="84">
        <v>109.8649193548387</v>
      </c>
      <c r="N10" s="85">
        <v>11.28572286574064</v>
      </c>
      <c r="O10" s="84">
        <v>140.98185483870969</v>
      </c>
      <c r="P10" s="85">
        <v>14.482167302821386</v>
      </c>
      <c r="Q10" s="84">
        <v>99.98185483870968</v>
      </c>
      <c r="R10" s="85">
        <v>10.270498644503773</v>
      </c>
      <c r="S10" s="130"/>
      <c r="T10" s="131"/>
      <c r="U10" s="84">
        <v>142.17741935483872</v>
      </c>
      <c r="V10" s="85">
        <v>14.604980024811075</v>
      </c>
      <c r="W10" s="84">
        <v>973.48588709677381</v>
      </c>
      <c r="X10" s="85">
        <v>100</v>
      </c>
    </row>
    <row r="11" spans="1:24" ht="24" customHeight="1" x14ac:dyDescent="0.15">
      <c r="A11" s="62"/>
      <c r="B11" s="44" t="s">
        <v>101</v>
      </c>
      <c r="C11" s="86">
        <v>342.58970398970399</v>
      </c>
      <c r="D11" s="87">
        <v>36.382082652345225</v>
      </c>
      <c r="E11" s="86">
        <v>64.511711711711712</v>
      </c>
      <c r="F11" s="87">
        <v>6.8509660395698893</v>
      </c>
      <c r="G11" s="86"/>
      <c r="H11" s="87"/>
      <c r="I11" s="86">
        <v>654.32226512226475</v>
      </c>
      <c r="J11" s="87">
        <v>69.487221751601211</v>
      </c>
      <c r="K11" s="86">
        <v>683.74568854568815</v>
      </c>
      <c r="L11" s="87">
        <v>72.611908251047538</v>
      </c>
      <c r="M11" s="86">
        <v>277.22084942084939</v>
      </c>
      <c r="N11" s="87">
        <v>29.4400904029673</v>
      </c>
      <c r="O11" s="86">
        <v>199.74723294723296</v>
      </c>
      <c r="P11" s="87">
        <v>21.212605790633713</v>
      </c>
      <c r="Q11" s="86">
        <v>291.11608751608748</v>
      </c>
      <c r="R11" s="87">
        <v>30.915726404188636</v>
      </c>
      <c r="S11" s="132">
        <v>4.1333333333333337</v>
      </c>
      <c r="T11" s="133">
        <v>0.43894861174095984</v>
      </c>
      <c r="U11" s="86">
        <v>65.073616473616482</v>
      </c>
      <c r="V11" s="87">
        <v>6.9106387771107114</v>
      </c>
      <c r="W11" s="86">
        <v>941.64401544401505</v>
      </c>
      <c r="X11" s="87">
        <v>100</v>
      </c>
    </row>
    <row r="12" spans="1:24" ht="24" customHeight="1" x14ac:dyDescent="0.15">
      <c r="A12" s="184" t="s">
        <v>47</v>
      </c>
      <c r="B12" s="186"/>
      <c r="C12" s="88">
        <v>2557.5641399226438</v>
      </c>
      <c r="D12" s="89">
        <v>19.948118651948764</v>
      </c>
      <c r="E12" s="88">
        <v>243.82350841088652</v>
      </c>
      <c r="F12" s="89">
        <v>1.9017393151523867</v>
      </c>
      <c r="G12" s="88">
        <v>268.74484043088694</v>
      </c>
      <c r="H12" s="89">
        <v>2.0961171140664012</v>
      </c>
      <c r="I12" s="88">
        <v>6994.2717941915353</v>
      </c>
      <c r="J12" s="89">
        <v>54.552908940430839</v>
      </c>
      <c r="K12" s="88">
        <v>9718.1553393509676</v>
      </c>
      <c r="L12" s="89">
        <v>75.798261619865372</v>
      </c>
      <c r="M12" s="88">
        <v>2346.9516665146757</v>
      </c>
      <c r="N12" s="89">
        <v>18.305413961363907</v>
      </c>
      <c r="O12" s="88">
        <v>2242.6952393906986</v>
      </c>
      <c r="P12" s="89">
        <v>17.492249768906841</v>
      </c>
      <c r="Q12" s="88">
        <v>1668.9940045694518</v>
      </c>
      <c r="R12" s="89">
        <v>13.017577902679513</v>
      </c>
      <c r="S12" s="134">
        <v>62.809823848238473</v>
      </c>
      <c r="T12" s="135">
        <v>0.48989497431355078</v>
      </c>
      <c r="U12" s="88">
        <v>1114.4094845043012</v>
      </c>
      <c r="V12" s="89">
        <v>8.6920098216661881</v>
      </c>
      <c r="W12" s="88">
        <v>12821.079443864202</v>
      </c>
      <c r="X12" s="89">
        <v>100</v>
      </c>
    </row>
    <row r="13" spans="1:24" ht="24" customHeight="1" x14ac:dyDescent="0.15">
      <c r="A13" s="37" t="s">
        <v>9</v>
      </c>
      <c r="B13" s="41" t="s">
        <v>48</v>
      </c>
      <c r="C13" s="83">
        <v>731.69430348258709</v>
      </c>
      <c r="D13" s="82">
        <v>7.1763165380590648</v>
      </c>
      <c r="E13" s="83">
        <v>95</v>
      </c>
      <c r="F13" s="82">
        <v>0.93174166844095907</v>
      </c>
      <c r="G13" s="83">
        <v>390.01260233918129</v>
      </c>
      <c r="H13" s="82">
        <v>3.8251683454369378</v>
      </c>
      <c r="I13" s="83">
        <v>4299.3286382339811</v>
      </c>
      <c r="J13" s="82">
        <v>42.166985669096064</v>
      </c>
      <c r="K13" s="83">
        <v>6807.1343989899151</v>
      </c>
      <c r="L13" s="82">
        <v>66.763060654912721</v>
      </c>
      <c r="M13" s="83">
        <v>2577.8429407108433</v>
      </c>
      <c r="N13" s="82">
        <v>25.28298613217547</v>
      </c>
      <c r="O13" s="83">
        <v>1742.4946042344666</v>
      </c>
      <c r="P13" s="82">
        <v>17.090050839987271</v>
      </c>
      <c r="Q13" s="83">
        <v>677.00457682850129</v>
      </c>
      <c r="R13" s="82">
        <v>6.6399302521721397</v>
      </c>
      <c r="S13" s="128">
        <v>33.069444444444443</v>
      </c>
      <c r="T13" s="129">
        <v>0.32433872990612916</v>
      </c>
      <c r="U13" s="83">
        <v>1883.6096079128167</v>
      </c>
      <c r="V13" s="82">
        <v>18.474079565980091</v>
      </c>
      <c r="W13" s="83">
        <v>10195.959160972072</v>
      </c>
      <c r="X13" s="82">
        <v>100</v>
      </c>
    </row>
    <row r="14" spans="1:24" ht="24" customHeight="1" x14ac:dyDescent="0.15">
      <c r="A14" s="62"/>
      <c r="B14" s="44" t="s">
        <v>102</v>
      </c>
      <c r="C14" s="86">
        <v>177.8235294117647</v>
      </c>
      <c r="D14" s="87">
        <v>4.7273549148694363</v>
      </c>
      <c r="E14" s="86"/>
      <c r="F14" s="87"/>
      <c r="G14" s="86"/>
      <c r="H14" s="87"/>
      <c r="I14" s="86">
        <v>1535.5840760546641</v>
      </c>
      <c r="J14" s="87">
        <v>40.822780613711018</v>
      </c>
      <c r="K14" s="86">
        <v>2227.4518221429989</v>
      </c>
      <c r="L14" s="87">
        <v>59.215759319789612</v>
      </c>
      <c r="M14" s="86">
        <v>1698.085452564864</v>
      </c>
      <c r="N14" s="87">
        <v>45.14280329833398</v>
      </c>
      <c r="O14" s="86">
        <v>690.5675183204595</v>
      </c>
      <c r="P14" s="87">
        <v>18.358412762250754</v>
      </c>
      <c r="Q14" s="86">
        <v>239.2887700534759</v>
      </c>
      <c r="R14" s="87">
        <v>6.3613794357099405</v>
      </c>
      <c r="S14" s="132">
        <v>215.6504258268964</v>
      </c>
      <c r="T14" s="133">
        <v>5.7329651694508481</v>
      </c>
      <c r="U14" s="86">
        <v>1025.8475737769857</v>
      </c>
      <c r="V14" s="87">
        <v>27.271675384262601</v>
      </c>
      <c r="W14" s="86">
        <v>3761.5861853832475</v>
      </c>
      <c r="X14" s="87">
        <v>100</v>
      </c>
    </row>
    <row r="15" spans="1:24" ht="24" customHeight="1" x14ac:dyDescent="0.15">
      <c r="A15" s="184" t="s">
        <v>47</v>
      </c>
      <c r="B15" s="186"/>
      <c r="C15" s="88">
        <v>909.51783289435184</v>
      </c>
      <c r="D15" s="89">
        <v>6.5163165178743316</v>
      </c>
      <c r="E15" s="88">
        <v>95</v>
      </c>
      <c r="F15" s="89">
        <v>0.68063543870059484</v>
      </c>
      <c r="G15" s="88">
        <v>390.01260233918129</v>
      </c>
      <c r="H15" s="89">
        <v>2.7942778809672557</v>
      </c>
      <c r="I15" s="88">
        <v>5834.9127142886455</v>
      </c>
      <c r="J15" s="89">
        <v>41.804719737574011</v>
      </c>
      <c r="K15" s="88">
        <v>9034.5862211329149</v>
      </c>
      <c r="L15" s="89">
        <v>64.729047958938438</v>
      </c>
      <c r="M15" s="88">
        <v>4275.9283932757071</v>
      </c>
      <c r="N15" s="89">
        <v>30.635246292732006</v>
      </c>
      <c r="O15" s="88">
        <v>2433.0621225549262</v>
      </c>
      <c r="P15" s="89">
        <v>17.431876896536554</v>
      </c>
      <c r="Q15" s="88">
        <v>916.29334688197719</v>
      </c>
      <c r="R15" s="89">
        <v>6.5648602540363257</v>
      </c>
      <c r="S15" s="134">
        <v>248.71987027134082</v>
      </c>
      <c r="T15" s="135">
        <v>1.7819742949019906</v>
      </c>
      <c r="U15" s="88">
        <v>2909.4571816898024</v>
      </c>
      <c r="V15" s="89">
        <v>20.845049107789844</v>
      </c>
      <c r="W15" s="88">
        <v>13957.54534635532</v>
      </c>
      <c r="X15" s="89">
        <v>100</v>
      </c>
    </row>
    <row r="16" spans="1:24" ht="24" customHeight="1" x14ac:dyDescent="0.15">
      <c r="A16" s="63" t="s">
        <v>10</v>
      </c>
      <c r="B16" s="41" t="s">
        <v>11</v>
      </c>
      <c r="C16" s="83">
        <v>64.858447488584474</v>
      </c>
      <c r="D16" s="82">
        <v>4.4823966095494026</v>
      </c>
      <c r="E16" s="83"/>
      <c r="F16" s="82"/>
      <c r="G16" s="83">
        <v>62.41935483870968</v>
      </c>
      <c r="H16" s="82">
        <v>4.3138298145131833</v>
      </c>
      <c r="I16" s="83">
        <v>515.80342190583031</v>
      </c>
      <c r="J16" s="82">
        <v>35.647407532405211</v>
      </c>
      <c r="K16" s="83">
        <v>1011.2929743330757</v>
      </c>
      <c r="L16" s="82">
        <v>69.89091436716167</v>
      </c>
      <c r="M16" s="83">
        <v>421.20962481324835</v>
      </c>
      <c r="N16" s="82">
        <v>29.109987477032753</v>
      </c>
      <c r="O16" s="83">
        <v>375.7960869959324</v>
      </c>
      <c r="P16" s="82">
        <v>25.971437360244824</v>
      </c>
      <c r="Q16" s="83">
        <v>19.397260273972602</v>
      </c>
      <c r="R16" s="82">
        <v>1.340553421385938</v>
      </c>
      <c r="S16" s="128"/>
      <c r="T16" s="129"/>
      <c r="U16" s="83">
        <v>123.03905477347811</v>
      </c>
      <c r="V16" s="82">
        <v>8.5032846655151744</v>
      </c>
      <c r="W16" s="83">
        <v>1446.9591412417303</v>
      </c>
      <c r="X16" s="82">
        <v>100</v>
      </c>
    </row>
    <row r="17" spans="1:24" ht="24" customHeight="1" x14ac:dyDescent="0.15">
      <c r="A17" s="64"/>
      <c r="B17" s="42" t="s">
        <v>103</v>
      </c>
      <c r="C17" s="84">
        <v>264.30474428681521</v>
      </c>
      <c r="D17" s="85">
        <v>11.802929313835982</v>
      </c>
      <c r="E17" s="84">
        <v>17.496222317241191</v>
      </c>
      <c r="F17" s="85">
        <v>0.78132034983625875</v>
      </c>
      <c r="G17" s="84">
        <v>71.433511586452767</v>
      </c>
      <c r="H17" s="85">
        <v>3.1899718265331369</v>
      </c>
      <c r="I17" s="84">
        <v>1273.7763909446649</v>
      </c>
      <c r="J17" s="85">
        <v>56.882417092136052</v>
      </c>
      <c r="K17" s="84">
        <v>1505.9145406271682</v>
      </c>
      <c r="L17" s="85">
        <v>67.248898326290515</v>
      </c>
      <c r="M17" s="84">
        <v>466.14701162652841</v>
      </c>
      <c r="N17" s="85">
        <v>20.816501962270131</v>
      </c>
      <c r="O17" s="84">
        <v>170.3396752962561</v>
      </c>
      <c r="P17" s="85">
        <v>7.6067766104181045</v>
      </c>
      <c r="Q17" s="84">
        <v>116.63761159529187</v>
      </c>
      <c r="R17" s="85">
        <v>5.2086294883150943</v>
      </c>
      <c r="S17" s="130"/>
      <c r="T17" s="131"/>
      <c r="U17" s="84">
        <v>353.92349560380029</v>
      </c>
      <c r="V17" s="85">
        <v>15.804990608054629</v>
      </c>
      <c r="W17" s="84">
        <v>2239.3148112560839</v>
      </c>
      <c r="X17" s="85">
        <v>100</v>
      </c>
    </row>
    <row r="18" spans="1:24" ht="24" customHeight="1" x14ac:dyDescent="0.15">
      <c r="A18" s="64"/>
      <c r="B18" s="42" t="s">
        <v>104</v>
      </c>
      <c r="C18" s="84">
        <v>258.01593137254906</v>
      </c>
      <c r="D18" s="85">
        <v>19.126174108668952</v>
      </c>
      <c r="E18" s="84">
        <v>16.333333333333336</v>
      </c>
      <c r="F18" s="85">
        <v>1.2107553802838391</v>
      </c>
      <c r="G18" s="84">
        <v>31.979166666666671</v>
      </c>
      <c r="H18" s="85">
        <v>2.3705478427751188</v>
      </c>
      <c r="I18" s="84">
        <v>935.06035014005636</v>
      </c>
      <c r="J18" s="85">
        <v>69.314041825846743</v>
      </c>
      <c r="K18" s="84">
        <v>1120.3978291316528</v>
      </c>
      <c r="L18" s="85">
        <v>83.052716306907058</v>
      </c>
      <c r="M18" s="84">
        <v>243.59652661064425</v>
      </c>
      <c r="N18" s="85">
        <v>18.057294196670991</v>
      </c>
      <c r="O18" s="84">
        <v>486.99527310924361</v>
      </c>
      <c r="P18" s="85">
        <v>36.099927372845769</v>
      </c>
      <c r="Q18" s="84">
        <v>113.93166666666667</v>
      </c>
      <c r="R18" s="85">
        <v>8.4455129633492803</v>
      </c>
      <c r="S18" s="130">
        <v>31.979166666666671</v>
      </c>
      <c r="T18" s="131">
        <v>2.3705478427751188</v>
      </c>
      <c r="U18" s="84">
        <v>121.32154761904762</v>
      </c>
      <c r="V18" s="85">
        <v>8.9933091749463596</v>
      </c>
      <c r="W18" s="84">
        <v>1349.0200910364147</v>
      </c>
      <c r="X18" s="85">
        <v>100</v>
      </c>
    </row>
    <row r="19" spans="1:24" ht="24" customHeight="1" x14ac:dyDescent="0.15">
      <c r="A19" s="64"/>
      <c r="B19" s="43" t="s">
        <v>12</v>
      </c>
      <c r="C19" s="90">
        <v>151.66666666666669</v>
      </c>
      <c r="D19" s="91">
        <v>20.121614151464897</v>
      </c>
      <c r="E19" s="90">
        <v>6.45</v>
      </c>
      <c r="F19" s="91">
        <v>0.85572139303482575</v>
      </c>
      <c r="G19" s="90"/>
      <c r="H19" s="91"/>
      <c r="I19" s="90">
        <v>521.45000000000016</v>
      </c>
      <c r="J19" s="91">
        <v>69.180762852404655</v>
      </c>
      <c r="K19" s="90">
        <v>642.20000000000027</v>
      </c>
      <c r="L19" s="91">
        <v>85.200663349917107</v>
      </c>
      <c r="M19" s="90">
        <v>110.36666666666667</v>
      </c>
      <c r="N19" s="91">
        <v>14.642343836373685</v>
      </c>
      <c r="O19" s="90">
        <v>109.50000000000001</v>
      </c>
      <c r="P19" s="91">
        <v>14.527363184079602</v>
      </c>
      <c r="Q19" s="90">
        <v>51.050000000000011</v>
      </c>
      <c r="R19" s="91">
        <v>6.772802653399669</v>
      </c>
      <c r="S19" s="136">
        <v>34.06666666666667</v>
      </c>
      <c r="T19" s="137">
        <v>4.5196241017136538</v>
      </c>
      <c r="U19" s="90">
        <v>96.183333333333337</v>
      </c>
      <c r="V19" s="91">
        <v>12.760641238253177</v>
      </c>
      <c r="W19" s="90">
        <v>753.75000000000011</v>
      </c>
      <c r="X19" s="91">
        <v>100</v>
      </c>
    </row>
    <row r="20" spans="1:24" ht="24" customHeight="1" x14ac:dyDescent="0.15">
      <c r="A20" s="64"/>
      <c r="B20" s="44" t="s">
        <v>105</v>
      </c>
      <c r="C20" s="90">
        <v>5.6</v>
      </c>
      <c r="D20" s="91">
        <v>1.3204875919253651</v>
      </c>
      <c r="E20" s="90"/>
      <c r="F20" s="91"/>
      <c r="G20" s="90">
        <v>17.96153846153846</v>
      </c>
      <c r="H20" s="91">
        <v>4.2353551197056696</v>
      </c>
      <c r="I20" s="90">
        <v>164.63412377096586</v>
      </c>
      <c r="J20" s="91">
        <v>38.820949579833076</v>
      </c>
      <c r="K20" s="90">
        <v>121.74690572585308</v>
      </c>
      <c r="L20" s="91">
        <v>28.708085422552895</v>
      </c>
      <c r="M20" s="90">
        <v>275.18097165991901</v>
      </c>
      <c r="N20" s="91">
        <v>64.888046180515829</v>
      </c>
      <c r="O20" s="90"/>
      <c r="P20" s="91"/>
      <c r="Q20" s="90"/>
      <c r="R20" s="91"/>
      <c r="S20" s="136"/>
      <c r="T20" s="137"/>
      <c r="U20" s="90">
        <v>27.157894736842106</v>
      </c>
      <c r="V20" s="91">
        <v>6.4038683969312826</v>
      </c>
      <c r="W20" s="90">
        <v>424.08577212261417</v>
      </c>
      <c r="X20" s="91">
        <v>100</v>
      </c>
    </row>
    <row r="21" spans="1:24" ht="24" customHeight="1" x14ac:dyDescent="0.15">
      <c r="A21" s="64"/>
      <c r="B21" s="65" t="s">
        <v>13</v>
      </c>
      <c r="C21" s="81">
        <v>744.44578981461552</v>
      </c>
      <c r="D21" s="92">
        <v>11.981816120092025</v>
      </c>
      <c r="E21" s="81">
        <v>40.27955565057453</v>
      </c>
      <c r="F21" s="92">
        <v>0.64829734522963989</v>
      </c>
      <c r="G21" s="81">
        <v>183.7935715533676</v>
      </c>
      <c r="H21" s="92">
        <v>2.9581479384225164</v>
      </c>
      <c r="I21" s="81">
        <v>3410.7242867615178</v>
      </c>
      <c r="J21" s="92">
        <v>54.895429323987834</v>
      </c>
      <c r="K21" s="81">
        <v>4401.5522498177506</v>
      </c>
      <c r="L21" s="92">
        <v>70.842753658969301</v>
      </c>
      <c r="M21" s="81">
        <v>1516.5008013770071</v>
      </c>
      <c r="N21" s="92">
        <v>24.408001222757083</v>
      </c>
      <c r="O21" s="81">
        <v>1142.6310354014322</v>
      </c>
      <c r="P21" s="92">
        <v>18.390586858849254</v>
      </c>
      <c r="Q21" s="81">
        <v>301.01653853593115</v>
      </c>
      <c r="R21" s="92">
        <v>4.844845471880876</v>
      </c>
      <c r="S21" s="138">
        <v>66.045833333333348</v>
      </c>
      <c r="T21" s="139">
        <v>1.0630042392949919</v>
      </c>
      <c r="U21" s="81">
        <v>721.62532606650143</v>
      </c>
      <c r="V21" s="92">
        <v>11.614521947505974</v>
      </c>
      <c r="W21" s="81">
        <v>6213.1298156568428</v>
      </c>
      <c r="X21" s="92">
        <v>100</v>
      </c>
    </row>
    <row r="22" spans="1:24" ht="24" customHeight="1" x14ac:dyDescent="0.15">
      <c r="A22" s="62"/>
      <c r="B22" s="41" t="s">
        <v>14</v>
      </c>
      <c r="C22" s="83">
        <v>341.99710815500282</v>
      </c>
      <c r="D22" s="82">
        <v>30.520987427467144</v>
      </c>
      <c r="E22" s="83">
        <v>2</v>
      </c>
      <c r="F22" s="82">
        <v>0.17848681582204587</v>
      </c>
      <c r="G22" s="83">
        <v>55.333333333333336</v>
      </c>
      <c r="H22" s="82">
        <v>4.9381352377432686</v>
      </c>
      <c r="I22" s="83">
        <v>784.99807210333529</v>
      </c>
      <c r="J22" s="82">
        <v>70.055903158084533</v>
      </c>
      <c r="K22" s="83">
        <v>897.66473877000203</v>
      </c>
      <c r="L22" s="82">
        <v>80.110660449393123</v>
      </c>
      <c r="M22" s="83">
        <v>327.42606516290726</v>
      </c>
      <c r="N22" s="82">
        <v>29.220617894034508</v>
      </c>
      <c r="O22" s="83">
        <v>187.92982456140351</v>
      </c>
      <c r="P22" s="82">
        <v>16.771497991980308</v>
      </c>
      <c r="Q22" s="83"/>
      <c r="R22" s="82"/>
      <c r="S22" s="128">
        <v>45.951417004048587</v>
      </c>
      <c r="T22" s="129">
        <v>4.1008610517818234</v>
      </c>
      <c r="U22" s="83">
        <v>67.041642567958363</v>
      </c>
      <c r="V22" s="82">
        <v>5.9830246547173065</v>
      </c>
      <c r="W22" s="83">
        <v>1120.5309427414691</v>
      </c>
      <c r="X22" s="82">
        <v>100</v>
      </c>
    </row>
    <row r="23" spans="1:24" ht="24" customHeight="1" x14ac:dyDescent="0.15">
      <c r="A23" s="62"/>
      <c r="B23" s="42" t="s">
        <v>15</v>
      </c>
      <c r="C23" s="84">
        <v>12.5</v>
      </c>
      <c r="D23" s="85">
        <v>9.8314606741573041</v>
      </c>
      <c r="E23" s="84"/>
      <c r="F23" s="85"/>
      <c r="G23" s="84"/>
      <c r="H23" s="85"/>
      <c r="I23" s="84">
        <v>35.5</v>
      </c>
      <c r="J23" s="85">
        <v>27.921348314606742</v>
      </c>
      <c r="K23" s="84">
        <v>87</v>
      </c>
      <c r="L23" s="85">
        <v>68.426966292134836</v>
      </c>
      <c r="M23" s="84">
        <v>23</v>
      </c>
      <c r="N23" s="85">
        <v>18.08988764044944</v>
      </c>
      <c r="O23" s="84"/>
      <c r="P23" s="85"/>
      <c r="Q23" s="84">
        <v>62.142857142857146</v>
      </c>
      <c r="R23" s="85">
        <v>48.876404494382029</v>
      </c>
      <c r="S23" s="130"/>
      <c r="T23" s="131"/>
      <c r="U23" s="84">
        <v>32.5</v>
      </c>
      <c r="V23" s="85">
        <v>25.561797752808989</v>
      </c>
      <c r="W23" s="84">
        <v>127.14285714285714</v>
      </c>
      <c r="X23" s="85">
        <v>100</v>
      </c>
    </row>
    <row r="24" spans="1:24" ht="24" customHeight="1" x14ac:dyDescent="0.15">
      <c r="A24" s="62"/>
      <c r="B24" s="42" t="s">
        <v>16</v>
      </c>
      <c r="C24" s="84">
        <v>190.72637206764867</v>
      </c>
      <c r="D24" s="85">
        <v>15.286332287745521</v>
      </c>
      <c r="E24" s="84">
        <v>15.92</v>
      </c>
      <c r="F24" s="85">
        <v>1.2759557442564471</v>
      </c>
      <c r="G24" s="84">
        <v>17.574468085106382</v>
      </c>
      <c r="H24" s="85">
        <v>1.4085580091358725</v>
      </c>
      <c r="I24" s="84">
        <v>754.22716857610442</v>
      </c>
      <c r="J24" s="85">
        <v>60.449779410738451</v>
      </c>
      <c r="K24" s="84">
        <v>851.2700927441349</v>
      </c>
      <c r="L24" s="85">
        <v>68.22757316272596</v>
      </c>
      <c r="M24" s="84">
        <v>456.66435351882166</v>
      </c>
      <c r="N24" s="85">
        <v>36.600722680244807</v>
      </c>
      <c r="O24" s="84">
        <v>40.753955264593557</v>
      </c>
      <c r="P24" s="85">
        <v>3.2663469422756548</v>
      </c>
      <c r="Q24" s="84">
        <v>64.248423349699948</v>
      </c>
      <c r="R24" s="85">
        <v>5.149380956813423</v>
      </c>
      <c r="S24" s="130"/>
      <c r="T24" s="131"/>
      <c r="U24" s="84">
        <v>159.96351336606654</v>
      </c>
      <c r="V24" s="85">
        <v>12.820751491889167</v>
      </c>
      <c r="W24" s="84">
        <v>1247.6921767594104</v>
      </c>
      <c r="X24" s="85">
        <v>100</v>
      </c>
    </row>
    <row r="25" spans="1:24" ht="24" customHeight="1" x14ac:dyDescent="0.15">
      <c r="A25" s="62"/>
      <c r="B25" s="42" t="s">
        <v>106</v>
      </c>
      <c r="C25" s="84">
        <v>13.333333333333334</v>
      </c>
      <c r="D25" s="85">
        <v>6.2992125984251972</v>
      </c>
      <c r="E25" s="84"/>
      <c r="F25" s="85"/>
      <c r="G25" s="84">
        <v>2.3333333333333335</v>
      </c>
      <c r="H25" s="85">
        <v>1.1023622047244095</v>
      </c>
      <c r="I25" s="84">
        <v>111.1</v>
      </c>
      <c r="J25" s="85">
        <v>52.488188976377955</v>
      </c>
      <c r="K25" s="84">
        <v>176.60000000000002</v>
      </c>
      <c r="L25" s="85">
        <v>83.433070866141748</v>
      </c>
      <c r="M25" s="84">
        <v>91.933333333333337</v>
      </c>
      <c r="N25" s="85">
        <v>43.433070866141733</v>
      </c>
      <c r="O25" s="84">
        <v>47.7</v>
      </c>
      <c r="P25" s="85">
        <v>22.535433070866144</v>
      </c>
      <c r="Q25" s="84">
        <v>13.1</v>
      </c>
      <c r="R25" s="85">
        <v>6.1889763779527565</v>
      </c>
      <c r="S25" s="130">
        <v>2.1</v>
      </c>
      <c r="T25" s="131">
        <v>0.99212598425196863</v>
      </c>
      <c r="U25" s="84">
        <v>21.733333333333334</v>
      </c>
      <c r="V25" s="85">
        <v>10.267716535433072</v>
      </c>
      <c r="W25" s="84">
        <v>211.66666666666666</v>
      </c>
      <c r="X25" s="85">
        <v>100</v>
      </c>
    </row>
    <row r="26" spans="1:24" ht="24" customHeight="1" x14ac:dyDescent="0.15">
      <c r="A26" s="62"/>
      <c r="B26" s="42" t="s">
        <v>17</v>
      </c>
      <c r="C26" s="84">
        <v>71.206192821956364</v>
      </c>
      <c r="D26" s="85">
        <v>11.558600507992269</v>
      </c>
      <c r="E26" s="84">
        <v>5.3877551020408161</v>
      </c>
      <c r="F26" s="85">
        <v>0.87457152800036386</v>
      </c>
      <c r="G26" s="84">
        <v>5.9137931034482758</v>
      </c>
      <c r="H26" s="85">
        <v>0.95996105480029492</v>
      </c>
      <c r="I26" s="84">
        <v>312.84662394903506</v>
      </c>
      <c r="J26" s="85">
        <v>50.78307101100863</v>
      </c>
      <c r="K26" s="84">
        <v>361.05707618800716</v>
      </c>
      <c r="L26" s="85">
        <v>58.608870083474891</v>
      </c>
      <c r="M26" s="84">
        <v>248.31465980221489</v>
      </c>
      <c r="N26" s="85">
        <v>40.307869852111999</v>
      </c>
      <c r="O26" s="84">
        <v>94.420953862488744</v>
      </c>
      <c r="P26" s="85">
        <v>15.326954609256301</v>
      </c>
      <c r="Q26" s="84">
        <v>26.272636640863244</v>
      </c>
      <c r="R26" s="85">
        <v>4.2647261310920745</v>
      </c>
      <c r="S26" s="130">
        <v>13.019334049409238</v>
      </c>
      <c r="T26" s="131">
        <v>2.1133735029689817</v>
      </c>
      <c r="U26" s="84">
        <v>74.125581811672049</v>
      </c>
      <c r="V26" s="85">
        <v>12.032492591282388</v>
      </c>
      <c r="W26" s="84">
        <v>616.04510660888729</v>
      </c>
      <c r="X26" s="85">
        <v>100</v>
      </c>
    </row>
    <row r="27" spans="1:24" ht="24" customHeight="1" x14ac:dyDescent="0.15">
      <c r="A27" s="62"/>
      <c r="B27" s="42" t="s">
        <v>18</v>
      </c>
      <c r="C27" s="84"/>
      <c r="D27" s="85"/>
      <c r="E27" s="84">
        <v>7</v>
      </c>
      <c r="F27" s="85">
        <v>4.03957131079967</v>
      </c>
      <c r="G27" s="84"/>
      <c r="H27" s="85"/>
      <c r="I27" s="84">
        <v>38.571428571428569</v>
      </c>
      <c r="J27" s="85">
        <v>22.258862324814508</v>
      </c>
      <c r="K27" s="84">
        <v>173.28571428571428</v>
      </c>
      <c r="L27" s="85">
        <v>100</v>
      </c>
      <c r="M27" s="84">
        <v>27.571428571428573</v>
      </c>
      <c r="N27" s="85">
        <v>15.910964550700744</v>
      </c>
      <c r="O27" s="84">
        <v>27.571428571428573</v>
      </c>
      <c r="P27" s="85">
        <v>15.910964550700744</v>
      </c>
      <c r="Q27" s="84"/>
      <c r="R27" s="85"/>
      <c r="S27" s="130"/>
      <c r="T27" s="131"/>
      <c r="U27" s="84"/>
      <c r="V27" s="85"/>
      <c r="W27" s="84">
        <v>173.28571428571428</v>
      </c>
      <c r="X27" s="85">
        <v>100</v>
      </c>
    </row>
    <row r="28" spans="1:24" ht="24" customHeight="1" x14ac:dyDescent="0.15">
      <c r="A28" s="62"/>
      <c r="B28" s="42" t="s">
        <v>107</v>
      </c>
      <c r="C28" s="84">
        <v>495.14072239422103</v>
      </c>
      <c r="D28" s="85">
        <v>19.571469931806849</v>
      </c>
      <c r="E28" s="84">
        <v>27.568627450980394</v>
      </c>
      <c r="F28" s="85">
        <v>1.0897075090270238</v>
      </c>
      <c r="G28" s="84">
        <v>2.3333333333333335</v>
      </c>
      <c r="H28" s="85">
        <v>9.2229867406981386E-2</v>
      </c>
      <c r="I28" s="84">
        <v>1295.0554385964904</v>
      </c>
      <c r="J28" s="85">
        <v>51.18976773704761</v>
      </c>
      <c r="K28" s="84">
        <v>1658.9839422084613</v>
      </c>
      <c r="L28" s="85">
        <v>65.574801008656138</v>
      </c>
      <c r="M28" s="84">
        <v>514.49830753353979</v>
      </c>
      <c r="N28" s="85">
        <v>20.336618864972017</v>
      </c>
      <c r="O28" s="84">
        <v>457.61713106295184</v>
      </c>
      <c r="P28" s="85">
        <v>18.088271709042544</v>
      </c>
      <c r="Q28" s="84">
        <v>299.014447884417</v>
      </c>
      <c r="R28" s="85">
        <v>11.819169806207796</v>
      </c>
      <c r="S28" s="130">
        <v>16.117647058823529</v>
      </c>
      <c r="T28" s="131">
        <v>0.63708362192049328</v>
      </c>
      <c r="U28" s="84">
        <v>357.5951702786378</v>
      </c>
      <c r="V28" s="85">
        <v>14.134695060075298</v>
      </c>
      <c r="W28" s="84">
        <v>2529.9107533539732</v>
      </c>
      <c r="X28" s="85">
        <v>100</v>
      </c>
    </row>
    <row r="29" spans="1:24" ht="24" customHeight="1" x14ac:dyDescent="0.15">
      <c r="A29" s="62"/>
      <c r="B29" s="42" t="s">
        <v>19</v>
      </c>
      <c r="C29" s="84">
        <v>205.39500782472615</v>
      </c>
      <c r="D29" s="85">
        <v>27.946407123563709</v>
      </c>
      <c r="E29" s="84">
        <v>13.047535211267606</v>
      </c>
      <c r="F29" s="85">
        <v>1.7752706593739409</v>
      </c>
      <c r="G29" s="84">
        <v>9.2638888888888893</v>
      </c>
      <c r="H29" s="85">
        <v>1.2604610656227488</v>
      </c>
      <c r="I29" s="84">
        <v>537.17529733959282</v>
      </c>
      <c r="J29" s="85">
        <v>73.089018643453315</v>
      </c>
      <c r="K29" s="84">
        <v>646.48884194053187</v>
      </c>
      <c r="L29" s="85">
        <v>87.962412373375898</v>
      </c>
      <c r="M29" s="84">
        <v>112.490524256651</v>
      </c>
      <c r="N29" s="85">
        <v>15.305659186722636</v>
      </c>
      <c r="O29" s="84">
        <v>210.75611893583726</v>
      </c>
      <c r="P29" s="85">
        <v>28.67584935944134</v>
      </c>
      <c r="Q29" s="84">
        <v>20.845070422535212</v>
      </c>
      <c r="R29" s="85">
        <v>2.8362170566708218</v>
      </c>
      <c r="S29" s="130">
        <v>31.267605633802816</v>
      </c>
      <c r="T29" s="131">
        <v>4.2543255850062325</v>
      </c>
      <c r="U29" s="84">
        <v>95.437989045383418</v>
      </c>
      <c r="V29" s="85">
        <v>12.985461161707056</v>
      </c>
      <c r="W29" s="84">
        <v>734.96033646322371</v>
      </c>
      <c r="X29" s="85">
        <v>100</v>
      </c>
    </row>
    <row r="30" spans="1:24" ht="24" customHeight="1" x14ac:dyDescent="0.15">
      <c r="A30" s="62"/>
      <c r="B30" s="42" t="s">
        <v>20</v>
      </c>
      <c r="C30" s="84">
        <v>458.09696292819734</v>
      </c>
      <c r="D30" s="85">
        <v>16.270106590932091</v>
      </c>
      <c r="E30" s="84"/>
      <c r="F30" s="85"/>
      <c r="G30" s="84">
        <v>52.176470588235297</v>
      </c>
      <c r="H30" s="85">
        <v>1.853137668896272</v>
      </c>
      <c r="I30" s="84">
        <v>1345.9669202822972</v>
      </c>
      <c r="J30" s="85">
        <v>47.80434500347048</v>
      </c>
      <c r="K30" s="84">
        <v>1982.3987551569089</v>
      </c>
      <c r="L30" s="85">
        <v>70.408323264062986</v>
      </c>
      <c r="M30" s="84">
        <v>789.70964208733119</v>
      </c>
      <c r="N30" s="85">
        <v>28.047904903184492</v>
      </c>
      <c r="O30" s="84">
        <v>103.44047872340425</v>
      </c>
      <c r="P30" s="85">
        <v>3.6738676543258895</v>
      </c>
      <c r="Q30" s="84">
        <v>190.655821339174</v>
      </c>
      <c r="R30" s="85">
        <v>6.7714715145498046</v>
      </c>
      <c r="S30" s="130">
        <v>31.907659574468088</v>
      </c>
      <c r="T30" s="131">
        <v>1.1332557610191829</v>
      </c>
      <c r="U30" s="84">
        <v>579.46986974458832</v>
      </c>
      <c r="V30" s="85">
        <v>20.580875469492575</v>
      </c>
      <c r="W30" s="84">
        <v>2815.5744424164441</v>
      </c>
      <c r="X30" s="85">
        <v>100</v>
      </c>
    </row>
    <row r="31" spans="1:24" ht="24" customHeight="1" x14ac:dyDescent="0.15">
      <c r="A31" s="62"/>
      <c r="B31" s="44" t="s">
        <v>21</v>
      </c>
      <c r="C31" s="86">
        <v>181.8135564135564</v>
      </c>
      <c r="D31" s="87">
        <v>12.044340149008972</v>
      </c>
      <c r="E31" s="86">
        <v>24.5</v>
      </c>
      <c r="F31" s="87">
        <v>1.6230161241635421</v>
      </c>
      <c r="G31" s="86">
        <v>2.5384615384615383</v>
      </c>
      <c r="H31" s="87">
        <v>0.16816179622416605</v>
      </c>
      <c r="I31" s="86">
        <v>724.75476355476337</v>
      </c>
      <c r="J31" s="87">
        <v>48.011782339335362</v>
      </c>
      <c r="K31" s="86">
        <v>1223.6816508816507</v>
      </c>
      <c r="L31" s="87">
        <v>81.063471437713531</v>
      </c>
      <c r="M31" s="86">
        <v>202.67853567853561</v>
      </c>
      <c r="N31" s="87">
        <v>13.426552303188531</v>
      </c>
      <c r="O31" s="86">
        <v>96.458201058201055</v>
      </c>
      <c r="P31" s="87">
        <v>6.3899271683783327</v>
      </c>
      <c r="Q31" s="86">
        <v>67.684555984555985</v>
      </c>
      <c r="R31" s="87">
        <v>4.4838010497871155</v>
      </c>
      <c r="S31" s="132"/>
      <c r="T31" s="133"/>
      <c r="U31" s="86">
        <v>70.465874665874665</v>
      </c>
      <c r="V31" s="87">
        <v>4.6680510524898704</v>
      </c>
      <c r="W31" s="86">
        <v>1509.5352187352191</v>
      </c>
      <c r="X31" s="87">
        <v>100</v>
      </c>
    </row>
    <row r="32" spans="1:24" ht="24" customHeight="1" x14ac:dyDescent="0.15">
      <c r="A32" s="62"/>
      <c r="B32" s="65" t="s">
        <v>22</v>
      </c>
      <c r="C32" s="81">
        <v>1970.2092559386422</v>
      </c>
      <c r="D32" s="92">
        <v>17.771496335482887</v>
      </c>
      <c r="E32" s="81">
        <v>95.423917764288817</v>
      </c>
      <c r="F32" s="92">
        <v>0.86073385339851016</v>
      </c>
      <c r="G32" s="81">
        <v>147.46708220414038</v>
      </c>
      <c r="H32" s="92">
        <v>1.3301687133464826</v>
      </c>
      <c r="I32" s="81">
        <v>5940.1957129730472</v>
      </c>
      <c r="J32" s="92">
        <v>53.581195006039138</v>
      </c>
      <c r="K32" s="81">
        <v>8058.4308121754111</v>
      </c>
      <c r="L32" s="92">
        <v>72.687900138855952</v>
      </c>
      <c r="M32" s="81">
        <v>2794.2868499447636</v>
      </c>
      <c r="N32" s="92">
        <v>25.204763587623656</v>
      </c>
      <c r="O32" s="81">
        <v>1266.6480920403089</v>
      </c>
      <c r="P32" s="92">
        <v>11.425300057945607</v>
      </c>
      <c r="Q32" s="81">
        <v>743.96381276410261</v>
      </c>
      <c r="R32" s="92">
        <v>6.7106324530844024</v>
      </c>
      <c r="S32" s="138">
        <v>140.36366332055226</v>
      </c>
      <c r="T32" s="139">
        <v>1.2660951220370438</v>
      </c>
      <c r="U32" s="81">
        <v>1458.3329748135147</v>
      </c>
      <c r="V32" s="92">
        <v>13.154318019618193</v>
      </c>
      <c r="W32" s="81">
        <v>11086.344215173864</v>
      </c>
      <c r="X32" s="92">
        <v>100</v>
      </c>
    </row>
    <row r="33" spans="1:24" ht="24" customHeight="1" x14ac:dyDescent="0.15">
      <c r="A33" s="184" t="s">
        <v>8</v>
      </c>
      <c r="B33" s="186"/>
      <c r="C33" s="88">
        <v>2714.6550457532571</v>
      </c>
      <c r="D33" s="89">
        <v>15.69212474850544</v>
      </c>
      <c r="E33" s="88">
        <v>135.70347341486331</v>
      </c>
      <c r="F33" s="89">
        <v>0.78443699024037283</v>
      </c>
      <c r="G33" s="88">
        <v>331.26065375750807</v>
      </c>
      <c r="H33" s="89">
        <v>1.9148596839831273</v>
      </c>
      <c r="I33" s="88">
        <v>9350.9199997345659</v>
      </c>
      <c r="J33" s="89">
        <v>54.053204063138452</v>
      </c>
      <c r="K33" s="88">
        <v>12459.983061993162</v>
      </c>
      <c r="L33" s="89">
        <v>72.025213250918952</v>
      </c>
      <c r="M33" s="88">
        <v>4310.7876513217707</v>
      </c>
      <c r="N33" s="89">
        <v>24.918605291924994</v>
      </c>
      <c r="O33" s="88">
        <v>2409.2791274417414</v>
      </c>
      <c r="P33" s="89">
        <v>13.926892361860146</v>
      </c>
      <c r="Q33" s="88">
        <v>1044.9803513000338</v>
      </c>
      <c r="R33" s="89">
        <v>6.0405325008014401</v>
      </c>
      <c r="S33" s="134">
        <v>206.40949665388558</v>
      </c>
      <c r="T33" s="135">
        <v>1.1931547530637494</v>
      </c>
      <c r="U33" s="88">
        <v>2179.9583008800159</v>
      </c>
      <c r="V33" s="89">
        <v>12.601298149267119</v>
      </c>
      <c r="W33" s="88">
        <v>17299.474030830708</v>
      </c>
      <c r="X33" s="89">
        <v>100</v>
      </c>
    </row>
    <row r="34" spans="1:24" ht="24" customHeight="1" x14ac:dyDescent="0.15">
      <c r="A34" s="62" t="s">
        <v>23</v>
      </c>
      <c r="B34" s="48" t="s">
        <v>24</v>
      </c>
      <c r="C34" s="93">
        <v>2354.5028324123873</v>
      </c>
      <c r="D34" s="94">
        <v>25.599075342623035</v>
      </c>
      <c r="E34" s="93">
        <v>919.85198579247037</v>
      </c>
      <c r="F34" s="94">
        <v>10.000990427451132</v>
      </c>
      <c r="G34" s="93">
        <v>175.19100985221675</v>
      </c>
      <c r="H34" s="94">
        <v>1.9047451541870213</v>
      </c>
      <c r="I34" s="93">
        <v>7437.0719771825761</v>
      </c>
      <c r="J34" s="94">
        <v>80.858754235323886</v>
      </c>
      <c r="K34" s="93">
        <v>6478.2553734912726</v>
      </c>
      <c r="L34" s="94">
        <v>70.43412524793662</v>
      </c>
      <c r="M34" s="93">
        <v>3027.0085546164883</v>
      </c>
      <c r="N34" s="94">
        <v>32.910820486462647</v>
      </c>
      <c r="O34" s="93">
        <v>1183.1870945673716</v>
      </c>
      <c r="P34" s="94">
        <v>12.864072687148251</v>
      </c>
      <c r="Q34" s="93">
        <v>750.02666440027292</v>
      </c>
      <c r="R34" s="94">
        <v>8.1545831360443994</v>
      </c>
      <c r="S34" s="140">
        <v>39.520217569786531</v>
      </c>
      <c r="T34" s="141">
        <v>0.42967925678359331</v>
      </c>
      <c r="U34" s="93">
        <v>1401.3896331480253</v>
      </c>
      <c r="V34" s="94">
        <v>15.236455998046484</v>
      </c>
      <c r="W34" s="93">
        <v>9197.6089014906229</v>
      </c>
      <c r="X34" s="94">
        <v>100</v>
      </c>
    </row>
    <row r="35" spans="1:24" ht="24" customHeight="1" x14ac:dyDescent="0.15">
      <c r="A35" s="62"/>
      <c r="B35" s="42" t="s">
        <v>25</v>
      </c>
      <c r="C35" s="84">
        <v>1373.9162425135682</v>
      </c>
      <c r="D35" s="85">
        <v>25.881981013491679</v>
      </c>
      <c r="E35" s="84">
        <v>609.93222174953326</v>
      </c>
      <c r="F35" s="85">
        <v>11.489968379700786</v>
      </c>
      <c r="G35" s="84">
        <v>160.07277460947188</v>
      </c>
      <c r="H35" s="85">
        <v>3.0154680358387052</v>
      </c>
      <c r="I35" s="84">
        <v>2979.7798496388423</v>
      </c>
      <c r="J35" s="85">
        <v>56.133411270866446</v>
      </c>
      <c r="K35" s="84">
        <v>3968.2557633267656</v>
      </c>
      <c r="L35" s="85">
        <v>74.754426176083285</v>
      </c>
      <c r="M35" s="84">
        <v>1315.845470336096</v>
      </c>
      <c r="N35" s="85">
        <v>24.788037600910403</v>
      </c>
      <c r="O35" s="84">
        <v>850.60189593416567</v>
      </c>
      <c r="P35" s="85">
        <v>16.023729423513739</v>
      </c>
      <c r="Q35" s="84">
        <v>836.79244048749422</v>
      </c>
      <c r="R35" s="85">
        <v>15.763585425926578</v>
      </c>
      <c r="S35" s="130">
        <v>65.680602006688957</v>
      </c>
      <c r="T35" s="131">
        <v>1.2372982002030877</v>
      </c>
      <c r="U35" s="84">
        <v>599.31451257338756</v>
      </c>
      <c r="V35" s="85">
        <v>11.289950839475029</v>
      </c>
      <c r="W35" s="84">
        <v>5308.389036362315</v>
      </c>
      <c r="X35" s="85">
        <v>100</v>
      </c>
    </row>
    <row r="36" spans="1:24" ht="24" customHeight="1" x14ac:dyDescent="0.15">
      <c r="A36" s="62"/>
      <c r="B36" s="42" t="s">
        <v>108</v>
      </c>
      <c r="C36" s="84">
        <v>99.166545104446257</v>
      </c>
      <c r="D36" s="85">
        <v>13.313377645380184</v>
      </c>
      <c r="E36" s="84">
        <v>15.988636363636363</v>
      </c>
      <c r="F36" s="85">
        <v>2.1465177971013643</v>
      </c>
      <c r="G36" s="84">
        <v>34.562638580931264</v>
      </c>
      <c r="H36" s="85">
        <v>4.6401279722317739</v>
      </c>
      <c r="I36" s="84">
        <v>433.52551347881905</v>
      </c>
      <c r="J36" s="85">
        <v>58.201976016930878</v>
      </c>
      <c r="K36" s="84">
        <v>457.54824075154636</v>
      </c>
      <c r="L36" s="85">
        <v>61.427092309093133</v>
      </c>
      <c r="M36" s="84">
        <v>234.50920955381801</v>
      </c>
      <c r="N36" s="85">
        <v>31.483497431732086</v>
      </c>
      <c r="O36" s="84">
        <v>41.345693779904302</v>
      </c>
      <c r="P36" s="85">
        <v>5.5507715300795759</v>
      </c>
      <c r="Q36" s="84">
        <v>23.258212743610692</v>
      </c>
      <c r="R36" s="85">
        <v>3.1224781430688338</v>
      </c>
      <c r="S36" s="130"/>
      <c r="T36" s="131"/>
      <c r="U36" s="84">
        <v>141.99066888396158</v>
      </c>
      <c r="V36" s="85">
        <v>19.06263241278894</v>
      </c>
      <c r="W36" s="84">
        <v>744.86390866301008</v>
      </c>
      <c r="X36" s="85">
        <v>100</v>
      </c>
    </row>
    <row r="37" spans="1:24" ht="24" customHeight="1" x14ac:dyDescent="0.15">
      <c r="A37" s="62"/>
      <c r="B37" s="42" t="s">
        <v>26</v>
      </c>
      <c r="C37" s="84"/>
      <c r="D37" s="85"/>
      <c r="E37" s="84">
        <v>17.952380952380953</v>
      </c>
      <c r="F37" s="85">
        <v>4.3029353821742991</v>
      </c>
      <c r="G37" s="84">
        <v>20.413919413919416</v>
      </c>
      <c r="H37" s="85">
        <v>4.8929318271490247</v>
      </c>
      <c r="I37" s="84">
        <v>178.51191739295189</v>
      </c>
      <c r="J37" s="85">
        <v>42.786817388032027</v>
      </c>
      <c r="K37" s="84">
        <v>258.15276619931797</v>
      </c>
      <c r="L37" s="85">
        <v>61.875618316683052</v>
      </c>
      <c r="M37" s="84">
        <v>135.95953012504737</v>
      </c>
      <c r="N37" s="85">
        <v>32.587603520148633</v>
      </c>
      <c r="O37" s="84">
        <v>46.947745358090174</v>
      </c>
      <c r="P37" s="85">
        <v>11.252719912221071</v>
      </c>
      <c r="Q37" s="84"/>
      <c r="R37" s="85"/>
      <c r="S37" s="130"/>
      <c r="T37" s="131"/>
      <c r="U37" s="84">
        <v>28.509283819628642</v>
      </c>
      <c r="V37" s="85">
        <v>6.8332777915822707</v>
      </c>
      <c r="W37" s="84">
        <v>417.21242263483646</v>
      </c>
      <c r="X37" s="85">
        <v>100</v>
      </c>
    </row>
    <row r="38" spans="1:24" ht="24" customHeight="1" x14ac:dyDescent="0.15">
      <c r="A38" s="62"/>
      <c r="B38" s="42" t="s">
        <v>27</v>
      </c>
      <c r="C38" s="84">
        <v>72.697272727272718</v>
      </c>
      <c r="D38" s="85">
        <v>12.592836443410272</v>
      </c>
      <c r="E38" s="84"/>
      <c r="F38" s="85"/>
      <c r="G38" s="84">
        <v>26.733333333333334</v>
      </c>
      <c r="H38" s="85">
        <v>4.6308270121327313</v>
      </c>
      <c r="I38" s="84">
        <v>285.20242424242429</v>
      </c>
      <c r="J38" s="85">
        <v>49.403606861878707</v>
      </c>
      <c r="K38" s="84">
        <v>457.88155844155847</v>
      </c>
      <c r="L38" s="85">
        <v>79.315596852441431</v>
      </c>
      <c r="M38" s="84">
        <v>199.98580086580085</v>
      </c>
      <c r="N38" s="85">
        <v>34.642131497219999</v>
      </c>
      <c r="O38" s="84">
        <v>61.357575757575752</v>
      </c>
      <c r="P38" s="85">
        <v>10.628540619095844</v>
      </c>
      <c r="Q38" s="84">
        <v>50.856969696969699</v>
      </c>
      <c r="R38" s="85">
        <v>8.8095946020427576</v>
      </c>
      <c r="S38" s="130">
        <v>24.123636363636361</v>
      </c>
      <c r="T38" s="131">
        <v>4.1787675899100254</v>
      </c>
      <c r="U38" s="84">
        <v>102.23186147186146</v>
      </c>
      <c r="V38" s="85">
        <v>17.708905197176094</v>
      </c>
      <c r="W38" s="84">
        <v>577.29069264069255</v>
      </c>
      <c r="X38" s="85">
        <v>100</v>
      </c>
    </row>
    <row r="39" spans="1:24" ht="24" customHeight="1" x14ac:dyDescent="0.15">
      <c r="A39" s="62"/>
      <c r="B39" s="42" t="s">
        <v>109</v>
      </c>
      <c r="C39" s="84">
        <v>12.244352711844972</v>
      </c>
      <c r="D39" s="85">
        <v>14.140072565481079</v>
      </c>
      <c r="E39" s="84">
        <v>2.392156862745098</v>
      </c>
      <c r="F39" s="85">
        <v>2.7625201938610666</v>
      </c>
      <c r="G39" s="84">
        <v>2.4074074074074074</v>
      </c>
      <c r="H39" s="85">
        <v>2.780131889086046</v>
      </c>
      <c r="I39" s="84">
        <v>47.105836486641422</v>
      </c>
      <c r="J39" s="85">
        <v>54.398951243412149</v>
      </c>
      <c r="K39" s="84">
        <v>65.016855865153062</v>
      </c>
      <c r="L39" s="85">
        <v>75.083026563203461</v>
      </c>
      <c r="M39" s="84">
        <v>17.01341589267286</v>
      </c>
      <c r="N39" s="85">
        <v>19.647501257978234</v>
      </c>
      <c r="O39" s="84">
        <v>8.4139433551198266</v>
      </c>
      <c r="P39" s="85">
        <v>9.7166238512672489</v>
      </c>
      <c r="Q39" s="84"/>
      <c r="R39" s="85"/>
      <c r="S39" s="130"/>
      <c r="T39" s="131"/>
      <c r="U39" s="84">
        <v>15.472766884531591</v>
      </c>
      <c r="V39" s="85">
        <v>17.868322783972037</v>
      </c>
      <c r="W39" s="84">
        <v>86.593280587088628</v>
      </c>
      <c r="X39" s="85">
        <v>100</v>
      </c>
    </row>
    <row r="40" spans="1:24" ht="24" customHeight="1" x14ac:dyDescent="0.15">
      <c r="A40" s="62"/>
      <c r="B40" s="44" t="s">
        <v>110</v>
      </c>
      <c r="C40" s="86">
        <v>77.284033613445388</v>
      </c>
      <c r="D40" s="87">
        <v>49.517174169962246</v>
      </c>
      <c r="E40" s="86"/>
      <c r="F40" s="87"/>
      <c r="G40" s="86"/>
      <c r="H40" s="87"/>
      <c r="I40" s="86">
        <v>47.54117647058824</v>
      </c>
      <c r="J40" s="87">
        <v>30.460427664964378</v>
      </c>
      <c r="K40" s="86">
        <v>81.991176470588229</v>
      </c>
      <c r="L40" s="87">
        <v>52.533119402141288</v>
      </c>
      <c r="M40" s="86">
        <v>59.744117647058822</v>
      </c>
      <c r="N40" s="87">
        <v>38.279056369612803</v>
      </c>
      <c r="O40" s="86">
        <v>31.25</v>
      </c>
      <c r="P40" s="87">
        <v>20.022398165073405</v>
      </c>
      <c r="Q40" s="86">
        <v>25.294117647058822</v>
      </c>
      <c r="R40" s="87">
        <v>16.206364632435882</v>
      </c>
      <c r="S40" s="132"/>
      <c r="T40" s="133"/>
      <c r="U40" s="86">
        <v>12.647058823529411</v>
      </c>
      <c r="V40" s="87">
        <v>8.1031823162179411</v>
      </c>
      <c r="W40" s="86">
        <v>156.07521008403359</v>
      </c>
      <c r="X40" s="87">
        <v>100</v>
      </c>
    </row>
    <row r="41" spans="1:24" ht="24" customHeight="1" thickBot="1" x14ac:dyDescent="0.2">
      <c r="A41" s="221" t="s">
        <v>8</v>
      </c>
      <c r="B41" s="194"/>
      <c r="C41" s="95">
        <v>3989.811279082965</v>
      </c>
      <c r="D41" s="96">
        <v>24.198224067085814</v>
      </c>
      <c r="E41" s="95">
        <v>1566.1173817207659</v>
      </c>
      <c r="F41" s="96">
        <v>9.4985092445142723</v>
      </c>
      <c r="G41" s="95">
        <v>419.38108319728002</v>
      </c>
      <c r="H41" s="96">
        <v>2.5435482309422568</v>
      </c>
      <c r="I41" s="95">
        <v>11408.738694892843</v>
      </c>
      <c r="J41" s="96">
        <v>69.194053540623244</v>
      </c>
      <c r="K41" s="95">
        <v>11767.101734546204</v>
      </c>
      <c r="L41" s="96">
        <v>71.367527052103995</v>
      </c>
      <c r="M41" s="95">
        <v>4990.0660990369825</v>
      </c>
      <c r="N41" s="96">
        <v>30.264774228073158</v>
      </c>
      <c r="O41" s="95">
        <v>2223.1039487522276</v>
      </c>
      <c r="P41" s="96">
        <v>13.483135846138108</v>
      </c>
      <c r="Q41" s="95">
        <v>1686.2284049754062</v>
      </c>
      <c r="R41" s="96">
        <v>10.226983162285835</v>
      </c>
      <c r="S41" s="142">
        <v>129.32445594011185</v>
      </c>
      <c r="T41" s="143">
        <v>0.78435343009809544</v>
      </c>
      <c r="U41" s="95">
        <v>2301.5557856049254</v>
      </c>
      <c r="V41" s="96">
        <v>13.958946603551269</v>
      </c>
      <c r="W41" s="95">
        <v>16488.033452462601</v>
      </c>
      <c r="X41" s="96">
        <v>100</v>
      </c>
    </row>
    <row r="42" spans="1:24" ht="24" customHeight="1" thickTop="1" x14ac:dyDescent="0.15">
      <c r="A42" s="184" t="s">
        <v>28</v>
      </c>
      <c r="B42" s="186"/>
      <c r="C42" s="88">
        <v>10460.101124623754</v>
      </c>
      <c r="D42" s="89">
        <v>16.779886606401355</v>
      </c>
      <c r="E42" s="88">
        <v>2063.0752950622573</v>
      </c>
      <c r="F42" s="89">
        <v>3.309544439309414</v>
      </c>
      <c r="G42" s="88">
        <v>1465.5793160442329</v>
      </c>
      <c r="H42" s="89">
        <v>2.3510532491906533</v>
      </c>
      <c r="I42" s="88">
        <v>34795.558333494657</v>
      </c>
      <c r="J42" s="89">
        <v>55.818344037612299</v>
      </c>
      <c r="K42" s="88">
        <v>44409.190280109353</v>
      </c>
      <c r="L42" s="89">
        <v>71.240341589827608</v>
      </c>
      <c r="M42" s="88">
        <v>16226.1671046255</v>
      </c>
      <c r="N42" s="89">
        <v>26.029695203537457</v>
      </c>
      <c r="O42" s="88">
        <v>9571.5944333453881</v>
      </c>
      <c r="P42" s="89">
        <v>15.354561807811885</v>
      </c>
      <c r="Q42" s="88">
        <v>5479.4127193080731</v>
      </c>
      <c r="R42" s="89">
        <v>8.789965125979597</v>
      </c>
      <c r="S42" s="134">
        <v>647.2636467135768</v>
      </c>
      <c r="T42" s="135">
        <v>1.038327494820497</v>
      </c>
      <c r="U42" s="88">
        <v>8752.8580910534965</v>
      </c>
      <c r="V42" s="89">
        <v>14.041161218227058</v>
      </c>
      <c r="W42" s="88">
        <v>62337.138325078624</v>
      </c>
      <c r="X42" s="89">
        <v>100</v>
      </c>
    </row>
    <row r="43" spans="1:24" ht="24" customHeight="1" x14ac:dyDescent="0.15">
      <c r="A43" s="66"/>
      <c r="F43" s="67"/>
      <c r="G43" s="68"/>
      <c r="J43" s="51"/>
      <c r="K43" s="67" t="s">
        <v>29</v>
      </c>
      <c r="L43" s="69" t="s">
        <v>85</v>
      </c>
      <c r="O43" s="67"/>
      <c r="P43" s="68"/>
      <c r="Q43" s="68"/>
      <c r="X43" s="55"/>
    </row>
    <row r="44" spans="1:24" ht="24" customHeight="1" x14ac:dyDescent="0.15">
      <c r="A44" s="66"/>
      <c r="F44" s="10"/>
      <c r="G44" s="68"/>
      <c r="J44" s="51"/>
      <c r="K44" s="10"/>
      <c r="L44" s="35" t="s">
        <v>111</v>
      </c>
      <c r="O44" s="10"/>
      <c r="P44" s="68"/>
      <c r="Q44" s="68"/>
    </row>
  </sheetData>
  <mergeCells count="16">
    <mergeCell ref="Q4:R5"/>
    <mergeCell ref="S4:T5"/>
    <mergeCell ref="U4:V5"/>
    <mergeCell ref="W4:X5"/>
    <mergeCell ref="A12:B12"/>
    <mergeCell ref="C4:D5"/>
    <mergeCell ref="E4:F5"/>
    <mergeCell ref="G4:H5"/>
    <mergeCell ref="I4:J5"/>
    <mergeCell ref="K4:L5"/>
    <mergeCell ref="M4:N5"/>
    <mergeCell ref="A15:B15"/>
    <mergeCell ref="A33:B33"/>
    <mergeCell ref="A41:B41"/>
    <mergeCell ref="A42:B42"/>
    <mergeCell ref="O4:P5"/>
  </mergeCells>
  <phoneticPr fontId="3"/>
  <pageMargins left="0.59055118110236227" right="0.59055118110236227" top="0.98425196850393704" bottom="0.98425196850393704" header="0.51181102362204722" footer="0.51181102362204722"/>
  <pageSetup paperSize="9" scale="51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5">
    <pageSetUpPr fitToPage="1"/>
  </sheetPr>
  <dimension ref="A1:V84"/>
  <sheetViews>
    <sheetView view="pageBreakPreview" zoomScale="60" zoomScaleNormal="85" workbookViewId="0"/>
  </sheetViews>
  <sheetFormatPr defaultRowHeight="13.5" x14ac:dyDescent="0.15"/>
  <cols>
    <col min="1" max="1" width="5.625" style="16" customWidth="1"/>
    <col min="2" max="2" width="20.75" style="16" customWidth="1"/>
    <col min="3" max="3" width="8.125" style="14" customWidth="1"/>
    <col min="4" max="5" width="8.125" style="15" customWidth="1"/>
    <col min="6" max="6" width="8.125" style="14" customWidth="1"/>
    <col min="7" max="8" width="8.125" style="15" customWidth="1"/>
    <col min="9" max="9" width="8.125" style="14" customWidth="1"/>
    <col min="10" max="11" width="8.125" style="15" customWidth="1"/>
    <col min="12" max="13" width="8.125" style="16" customWidth="1"/>
    <col min="14" max="262" width="9" style="16"/>
    <col min="263" max="263" width="5.625" style="16" customWidth="1"/>
    <col min="264" max="264" width="20.75" style="16" customWidth="1"/>
    <col min="265" max="269" width="8.125" style="16" customWidth="1"/>
    <col min="270" max="518" width="9" style="16"/>
    <col min="519" max="519" width="5.625" style="16" customWidth="1"/>
    <col min="520" max="520" width="20.75" style="16" customWidth="1"/>
    <col min="521" max="525" width="8.125" style="16" customWidth="1"/>
    <col min="526" max="774" width="9" style="16"/>
    <col min="775" max="775" width="5.625" style="16" customWidth="1"/>
    <col min="776" max="776" width="20.75" style="16" customWidth="1"/>
    <col min="777" max="781" width="8.125" style="16" customWidth="1"/>
    <col min="782" max="1030" width="9" style="16"/>
    <col min="1031" max="1031" width="5.625" style="16" customWidth="1"/>
    <col min="1032" max="1032" width="20.75" style="16" customWidth="1"/>
    <col min="1033" max="1037" width="8.125" style="16" customWidth="1"/>
    <col min="1038" max="1286" width="9" style="16"/>
    <col min="1287" max="1287" width="5.625" style="16" customWidth="1"/>
    <col min="1288" max="1288" width="20.75" style="16" customWidth="1"/>
    <col min="1289" max="1293" width="8.125" style="16" customWidth="1"/>
    <col min="1294" max="1542" width="9" style="16"/>
    <col min="1543" max="1543" width="5.625" style="16" customWidth="1"/>
    <col min="1544" max="1544" width="20.75" style="16" customWidth="1"/>
    <col min="1545" max="1549" width="8.125" style="16" customWidth="1"/>
    <col min="1550" max="1798" width="9" style="16"/>
    <col min="1799" max="1799" width="5.625" style="16" customWidth="1"/>
    <col min="1800" max="1800" width="20.75" style="16" customWidth="1"/>
    <col min="1801" max="1805" width="8.125" style="16" customWidth="1"/>
    <col min="1806" max="2054" width="9" style="16"/>
    <col min="2055" max="2055" width="5.625" style="16" customWidth="1"/>
    <col min="2056" max="2056" width="20.75" style="16" customWidth="1"/>
    <col min="2057" max="2061" width="8.125" style="16" customWidth="1"/>
    <col min="2062" max="2310" width="9" style="16"/>
    <col min="2311" max="2311" width="5.625" style="16" customWidth="1"/>
    <col min="2312" max="2312" width="20.75" style="16" customWidth="1"/>
    <col min="2313" max="2317" width="8.125" style="16" customWidth="1"/>
    <col min="2318" max="2566" width="9" style="16"/>
    <col min="2567" max="2567" width="5.625" style="16" customWidth="1"/>
    <col min="2568" max="2568" width="20.75" style="16" customWidth="1"/>
    <col min="2569" max="2573" width="8.125" style="16" customWidth="1"/>
    <col min="2574" max="2822" width="9" style="16"/>
    <col min="2823" max="2823" width="5.625" style="16" customWidth="1"/>
    <col min="2824" max="2824" width="20.75" style="16" customWidth="1"/>
    <col min="2825" max="2829" width="8.125" style="16" customWidth="1"/>
    <col min="2830" max="3078" width="9" style="16"/>
    <col min="3079" max="3079" width="5.625" style="16" customWidth="1"/>
    <col min="3080" max="3080" width="20.75" style="16" customWidth="1"/>
    <col min="3081" max="3085" width="8.125" style="16" customWidth="1"/>
    <col min="3086" max="3334" width="9" style="16"/>
    <col min="3335" max="3335" width="5.625" style="16" customWidth="1"/>
    <col min="3336" max="3336" width="20.75" style="16" customWidth="1"/>
    <col min="3337" max="3341" width="8.125" style="16" customWidth="1"/>
    <col min="3342" max="3590" width="9" style="16"/>
    <col min="3591" max="3591" width="5.625" style="16" customWidth="1"/>
    <col min="3592" max="3592" width="20.75" style="16" customWidth="1"/>
    <col min="3593" max="3597" width="8.125" style="16" customWidth="1"/>
    <col min="3598" max="3846" width="9" style="16"/>
    <col min="3847" max="3847" width="5.625" style="16" customWidth="1"/>
    <col min="3848" max="3848" width="20.75" style="16" customWidth="1"/>
    <col min="3849" max="3853" width="8.125" style="16" customWidth="1"/>
    <col min="3854" max="4102" width="9" style="16"/>
    <col min="4103" max="4103" width="5.625" style="16" customWidth="1"/>
    <col min="4104" max="4104" width="20.75" style="16" customWidth="1"/>
    <col min="4105" max="4109" width="8.125" style="16" customWidth="1"/>
    <col min="4110" max="4358" width="9" style="16"/>
    <col min="4359" max="4359" width="5.625" style="16" customWidth="1"/>
    <col min="4360" max="4360" width="20.75" style="16" customWidth="1"/>
    <col min="4361" max="4365" width="8.125" style="16" customWidth="1"/>
    <col min="4366" max="4614" width="9" style="16"/>
    <col min="4615" max="4615" width="5.625" style="16" customWidth="1"/>
    <col min="4616" max="4616" width="20.75" style="16" customWidth="1"/>
    <col min="4617" max="4621" width="8.125" style="16" customWidth="1"/>
    <col min="4622" max="4870" width="9" style="16"/>
    <col min="4871" max="4871" width="5.625" style="16" customWidth="1"/>
    <col min="4872" max="4872" width="20.75" style="16" customWidth="1"/>
    <col min="4873" max="4877" width="8.125" style="16" customWidth="1"/>
    <col min="4878" max="5126" width="9" style="16"/>
    <col min="5127" max="5127" width="5.625" style="16" customWidth="1"/>
    <col min="5128" max="5128" width="20.75" style="16" customWidth="1"/>
    <col min="5129" max="5133" width="8.125" style="16" customWidth="1"/>
    <col min="5134" max="5382" width="9" style="16"/>
    <col min="5383" max="5383" width="5.625" style="16" customWidth="1"/>
    <col min="5384" max="5384" width="20.75" style="16" customWidth="1"/>
    <col min="5385" max="5389" width="8.125" style="16" customWidth="1"/>
    <col min="5390" max="5638" width="9" style="16"/>
    <col min="5639" max="5639" width="5.625" style="16" customWidth="1"/>
    <col min="5640" max="5640" width="20.75" style="16" customWidth="1"/>
    <col min="5641" max="5645" width="8.125" style="16" customWidth="1"/>
    <col min="5646" max="5894" width="9" style="16"/>
    <col min="5895" max="5895" width="5.625" style="16" customWidth="1"/>
    <col min="5896" max="5896" width="20.75" style="16" customWidth="1"/>
    <col min="5897" max="5901" width="8.125" style="16" customWidth="1"/>
    <col min="5902" max="6150" width="9" style="16"/>
    <col min="6151" max="6151" width="5.625" style="16" customWidth="1"/>
    <col min="6152" max="6152" width="20.75" style="16" customWidth="1"/>
    <col min="6153" max="6157" width="8.125" style="16" customWidth="1"/>
    <col min="6158" max="6406" width="9" style="16"/>
    <col min="6407" max="6407" width="5.625" style="16" customWidth="1"/>
    <col min="6408" max="6408" width="20.75" style="16" customWidth="1"/>
    <col min="6409" max="6413" width="8.125" style="16" customWidth="1"/>
    <col min="6414" max="6662" width="9" style="16"/>
    <col min="6663" max="6663" width="5.625" style="16" customWidth="1"/>
    <col min="6664" max="6664" width="20.75" style="16" customWidth="1"/>
    <col min="6665" max="6669" width="8.125" style="16" customWidth="1"/>
    <col min="6670" max="6918" width="9" style="16"/>
    <col min="6919" max="6919" width="5.625" style="16" customWidth="1"/>
    <col min="6920" max="6920" width="20.75" style="16" customWidth="1"/>
    <col min="6921" max="6925" width="8.125" style="16" customWidth="1"/>
    <col min="6926" max="7174" width="9" style="16"/>
    <col min="7175" max="7175" width="5.625" style="16" customWidth="1"/>
    <col min="7176" max="7176" width="20.75" style="16" customWidth="1"/>
    <col min="7177" max="7181" width="8.125" style="16" customWidth="1"/>
    <col min="7182" max="7430" width="9" style="16"/>
    <col min="7431" max="7431" width="5.625" style="16" customWidth="1"/>
    <col min="7432" max="7432" width="20.75" style="16" customWidth="1"/>
    <col min="7433" max="7437" width="8.125" style="16" customWidth="1"/>
    <col min="7438" max="7686" width="9" style="16"/>
    <col min="7687" max="7687" width="5.625" style="16" customWidth="1"/>
    <col min="7688" max="7688" width="20.75" style="16" customWidth="1"/>
    <col min="7689" max="7693" width="8.125" style="16" customWidth="1"/>
    <col min="7694" max="7942" width="9" style="16"/>
    <col min="7943" max="7943" width="5.625" style="16" customWidth="1"/>
    <col min="7944" max="7944" width="20.75" style="16" customWidth="1"/>
    <col min="7945" max="7949" width="8.125" style="16" customWidth="1"/>
    <col min="7950" max="8198" width="9" style="16"/>
    <col min="8199" max="8199" width="5.625" style="16" customWidth="1"/>
    <col min="8200" max="8200" width="20.75" style="16" customWidth="1"/>
    <col min="8201" max="8205" width="8.125" style="16" customWidth="1"/>
    <col min="8206" max="8454" width="9" style="16"/>
    <col min="8455" max="8455" width="5.625" style="16" customWidth="1"/>
    <col min="8456" max="8456" width="20.75" style="16" customWidth="1"/>
    <col min="8457" max="8461" width="8.125" style="16" customWidth="1"/>
    <col min="8462" max="8710" width="9" style="16"/>
    <col min="8711" max="8711" width="5.625" style="16" customWidth="1"/>
    <col min="8712" max="8712" width="20.75" style="16" customWidth="1"/>
    <col min="8713" max="8717" width="8.125" style="16" customWidth="1"/>
    <col min="8718" max="8966" width="9" style="16"/>
    <col min="8967" max="8967" width="5.625" style="16" customWidth="1"/>
    <col min="8968" max="8968" width="20.75" style="16" customWidth="1"/>
    <col min="8969" max="8973" width="8.125" style="16" customWidth="1"/>
    <col min="8974" max="9222" width="9" style="16"/>
    <col min="9223" max="9223" width="5.625" style="16" customWidth="1"/>
    <col min="9224" max="9224" width="20.75" style="16" customWidth="1"/>
    <col min="9225" max="9229" width="8.125" style="16" customWidth="1"/>
    <col min="9230" max="9478" width="9" style="16"/>
    <col min="9479" max="9479" width="5.625" style="16" customWidth="1"/>
    <col min="9480" max="9480" width="20.75" style="16" customWidth="1"/>
    <col min="9481" max="9485" width="8.125" style="16" customWidth="1"/>
    <col min="9486" max="9734" width="9" style="16"/>
    <col min="9735" max="9735" width="5.625" style="16" customWidth="1"/>
    <col min="9736" max="9736" width="20.75" style="16" customWidth="1"/>
    <col min="9737" max="9741" width="8.125" style="16" customWidth="1"/>
    <col min="9742" max="9990" width="9" style="16"/>
    <col min="9991" max="9991" width="5.625" style="16" customWidth="1"/>
    <col min="9992" max="9992" width="20.75" style="16" customWidth="1"/>
    <col min="9993" max="9997" width="8.125" style="16" customWidth="1"/>
    <col min="9998" max="10246" width="9" style="16"/>
    <col min="10247" max="10247" width="5.625" style="16" customWidth="1"/>
    <col min="10248" max="10248" width="20.75" style="16" customWidth="1"/>
    <col min="10249" max="10253" width="8.125" style="16" customWidth="1"/>
    <col min="10254" max="10502" width="9" style="16"/>
    <col min="10503" max="10503" width="5.625" style="16" customWidth="1"/>
    <col min="10504" max="10504" width="20.75" style="16" customWidth="1"/>
    <col min="10505" max="10509" width="8.125" style="16" customWidth="1"/>
    <col min="10510" max="10758" width="9" style="16"/>
    <col min="10759" max="10759" width="5.625" style="16" customWidth="1"/>
    <col min="10760" max="10760" width="20.75" style="16" customWidth="1"/>
    <col min="10761" max="10765" width="8.125" style="16" customWidth="1"/>
    <col min="10766" max="11014" width="9" style="16"/>
    <col min="11015" max="11015" width="5.625" style="16" customWidth="1"/>
    <col min="11016" max="11016" width="20.75" style="16" customWidth="1"/>
    <col min="11017" max="11021" width="8.125" style="16" customWidth="1"/>
    <col min="11022" max="11270" width="9" style="16"/>
    <col min="11271" max="11271" width="5.625" style="16" customWidth="1"/>
    <col min="11272" max="11272" width="20.75" style="16" customWidth="1"/>
    <col min="11273" max="11277" width="8.125" style="16" customWidth="1"/>
    <col min="11278" max="11526" width="9" style="16"/>
    <col min="11527" max="11527" width="5.625" style="16" customWidth="1"/>
    <col min="11528" max="11528" width="20.75" style="16" customWidth="1"/>
    <col min="11529" max="11533" width="8.125" style="16" customWidth="1"/>
    <col min="11534" max="11782" width="9" style="16"/>
    <col min="11783" max="11783" width="5.625" style="16" customWidth="1"/>
    <col min="11784" max="11784" width="20.75" style="16" customWidth="1"/>
    <col min="11785" max="11789" width="8.125" style="16" customWidth="1"/>
    <col min="11790" max="12038" width="9" style="16"/>
    <col min="12039" max="12039" width="5.625" style="16" customWidth="1"/>
    <col min="12040" max="12040" width="20.75" style="16" customWidth="1"/>
    <col min="12041" max="12045" width="8.125" style="16" customWidth="1"/>
    <col min="12046" max="12294" width="9" style="16"/>
    <col min="12295" max="12295" width="5.625" style="16" customWidth="1"/>
    <col min="12296" max="12296" width="20.75" style="16" customWidth="1"/>
    <col min="12297" max="12301" width="8.125" style="16" customWidth="1"/>
    <col min="12302" max="12550" width="9" style="16"/>
    <col min="12551" max="12551" width="5.625" style="16" customWidth="1"/>
    <col min="12552" max="12552" width="20.75" style="16" customWidth="1"/>
    <col min="12553" max="12557" width="8.125" style="16" customWidth="1"/>
    <col min="12558" max="12806" width="9" style="16"/>
    <col min="12807" max="12807" width="5.625" style="16" customWidth="1"/>
    <col min="12808" max="12808" width="20.75" style="16" customWidth="1"/>
    <col min="12809" max="12813" width="8.125" style="16" customWidth="1"/>
    <col min="12814" max="13062" width="9" style="16"/>
    <col min="13063" max="13063" width="5.625" style="16" customWidth="1"/>
    <col min="13064" max="13064" width="20.75" style="16" customWidth="1"/>
    <col min="13065" max="13069" width="8.125" style="16" customWidth="1"/>
    <col min="13070" max="13318" width="9" style="16"/>
    <col min="13319" max="13319" width="5.625" style="16" customWidth="1"/>
    <col min="13320" max="13320" width="20.75" style="16" customWidth="1"/>
    <col min="13321" max="13325" width="8.125" style="16" customWidth="1"/>
    <col min="13326" max="13574" width="9" style="16"/>
    <col min="13575" max="13575" width="5.625" style="16" customWidth="1"/>
    <col min="13576" max="13576" width="20.75" style="16" customWidth="1"/>
    <col min="13577" max="13581" width="8.125" style="16" customWidth="1"/>
    <col min="13582" max="13830" width="9" style="16"/>
    <col min="13831" max="13831" width="5.625" style="16" customWidth="1"/>
    <col min="13832" max="13832" width="20.75" style="16" customWidth="1"/>
    <col min="13833" max="13837" width="8.125" style="16" customWidth="1"/>
    <col min="13838" max="14086" width="9" style="16"/>
    <col min="14087" max="14087" width="5.625" style="16" customWidth="1"/>
    <col min="14088" max="14088" width="20.75" style="16" customWidth="1"/>
    <col min="14089" max="14093" width="8.125" style="16" customWidth="1"/>
    <col min="14094" max="14342" width="9" style="16"/>
    <col min="14343" max="14343" width="5.625" style="16" customWidth="1"/>
    <col min="14344" max="14344" width="20.75" style="16" customWidth="1"/>
    <col min="14345" max="14349" width="8.125" style="16" customWidth="1"/>
    <col min="14350" max="14598" width="9" style="16"/>
    <col min="14599" max="14599" width="5.625" style="16" customWidth="1"/>
    <col min="14600" max="14600" width="20.75" style="16" customWidth="1"/>
    <col min="14601" max="14605" width="8.125" style="16" customWidth="1"/>
    <col min="14606" max="14854" width="9" style="16"/>
    <col min="14855" max="14855" width="5.625" style="16" customWidth="1"/>
    <col min="14856" max="14856" width="20.75" style="16" customWidth="1"/>
    <col min="14857" max="14861" width="8.125" style="16" customWidth="1"/>
    <col min="14862" max="15110" width="9" style="16"/>
    <col min="15111" max="15111" width="5.625" style="16" customWidth="1"/>
    <col min="15112" max="15112" width="20.75" style="16" customWidth="1"/>
    <col min="15113" max="15117" width="8.125" style="16" customWidth="1"/>
    <col min="15118" max="15366" width="9" style="16"/>
    <col min="15367" max="15367" width="5.625" style="16" customWidth="1"/>
    <col min="15368" max="15368" width="20.75" style="16" customWidth="1"/>
    <col min="15369" max="15373" width="8.125" style="16" customWidth="1"/>
    <col min="15374" max="15622" width="9" style="16"/>
    <col min="15623" max="15623" width="5.625" style="16" customWidth="1"/>
    <col min="15624" max="15624" width="20.75" style="16" customWidth="1"/>
    <col min="15625" max="15629" width="8.125" style="16" customWidth="1"/>
    <col min="15630" max="15878" width="9" style="16"/>
    <col min="15879" max="15879" width="5.625" style="16" customWidth="1"/>
    <col min="15880" max="15880" width="20.75" style="16" customWidth="1"/>
    <col min="15881" max="15885" width="8.125" style="16" customWidth="1"/>
    <col min="15886" max="16134" width="9" style="16"/>
    <col min="16135" max="16135" width="5.625" style="16" customWidth="1"/>
    <col min="16136" max="16136" width="20.75" style="16" customWidth="1"/>
    <col min="16137" max="16141" width="8.125" style="16" customWidth="1"/>
    <col min="16142" max="16384" width="9" style="16"/>
  </cols>
  <sheetData>
    <row r="1" spans="1:22" ht="17.25" x14ac:dyDescent="0.15">
      <c r="A1" s="12" t="s">
        <v>112</v>
      </c>
      <c r="B1" s="13"/>
    </row>
    <row r="2" spans="1:22" x14ac:dyDescent="0.15">
      <c r="A2" s="17"/>
    </row>
    <row r="3" spans="1:22" ht="17.25" customHeight="1" x14ac:dyDescent="0.15">
      <c r="C3" s="70"/>
      <c r="F3" s="70"/>
      <c r="I3" s="70"/>
      <c r="S3" s="31" t="s">
        <v>0</v>
      </c>
    </row>
    <row r="4" spans="1:22" ht="20.100000000000001" customHeight="1" x14ac:dyDescent="0.15">
      <c r="A4" s="19"/>
      <c r="B4" s="20" t="s">
        <v>30</v>
      </c>
      <c r="C4" s="246" t="s">
        <v>31</v>
      </c>
      <c r="D4" s="247"/>
      <c r="E4" s="21"/>
      <c r="F4" s="246" t="s">
        <v>113</v>
      </c>
      <c r="G4" s="247"/>
      <c r="H4" s="21"/>
      <c r="I4" s="246" t="s">
        <v>46</v>
      </c>
      <c r="J4" s="247"/>
      <c r="K4" s="21"/>
      <c r="L4" s="246" t="s">
        <v>49</v>
      </c>
      <c r="M4" s="247"/>
      <c r="N4" s="21"/>
      <c r="O4" s="246" t="s">
        <v>50</v>
      </c>
      <c r="P4" s="247"/>
      <c r="Q4" s="21"/>
      <c r="R4" s="246" t="s">
        <v>32</v>
      </c>
      <c r="S4" s="247"/>
      <c r="T4" s="22"/>
      <c r="U4" s="23"/>
      <c r="V4" s="23"/>
    </row>
    <row r="5" spans="1:22" ht="20.100000000000001" customHeight="1" x14ac:dyDescent="0.15">
      <c r="A5" s="22"/>
      <c r="B5" s="24"/>
      <c r="C5" s="248"/>
      <c r="D5" s="249"/>
      <c r="E5" s="25"/>
      <c r="F5" s="248"/>
      <c r="G5" s="249"/>
      <c r="H5" s="25"/>
      <c r="I5" s="248"/>
      <c r="J5" s="249"/>
      <c r="K5" s="25"/>
      <c r="L5" s="248"/>
      <c r="M5" s="249"/>
      <c r="N5" s="25"/>
      <c r="O5" s="248"/>
      <c r="P5" s="249"/>
      <c r="Q5" s="25"/>
      <c r="R5" s="248"/>
      <c r="S5" s="249"/>
      <c r="T5" s="22"/>
      <c r="U5" s="23"/>
      <c r="V5" s="23"/>
    </row>
    <row r="6" spans="1:22" s="30" customFormat="1" ht="15.95" customHeight="1" x14ac:dyDescent="0.15">
      <c r="A6" s="28" t="s">
        <v>33</v>
      </c>
      <c r="B6" s="32" t="s">
        <v>55</v>
      </c>
      <c r="C6" s="26"/>
      <c r="D6" s="27"/>
      <c r="E6" s="71" t="s">
        <v>34</v>
      </c>
      <c r="F6" s="26"/>
      <c r="G6" s="27"/>
      <c r="H6" s="71" t="s">
        <v>34</v>
      </c>
      <c r="I6" s="26"/>
      <c r="J6" s="27"/>
      <c r="K6" s="71" t="s">
        <v>34</v>
      </c>
      <c r="L6" s="26"/>
      <c r="M6" s="27"/>
      <c r="N6" s="71" t="s">
        <v>34</v>
      </c>
      <c r="O6" s="26"/>
      <c r="P6" s="27"/>
      <c r="Q6" s="71" t="s">
        <v>34</v>
      </c>
      <c r="R6" s="26"/>
      <c r="S6" s="27"/>
      <c r="T6" s="28"/>
      <c r="U6" s="29"/>
      <c r="V6" s="29"/>
    </row>
    <row r="7" spans="1:22" s="23" customFormat="1" ht="17.100000000000001" customHeight="1" x14ac:dyDescent="0.15">
      <c r="A7" s="238" t="s">
        <v>114</v>
      </c>
      <c r="B7" s="72" t="s">
        <v>65</v>
      </c>
      <c r="C7" s="97">
        <f>IF('7-3-1'!V6&lt;&gt;"",'7-3-1'!V6,"")</f>
        <v>288.55282697053531</v>
      </c>
      <c r="D7" s="98">
        <f>IF('7-3-1'!W6&lt;&gt;"",'7-3-1'!W6,"")</f>
        <v>16.293158722716885</v>
      </c>
      <c r="E7" s="99">
        <f t="shared" ref="E7:E16" si="0">IF(AND(ISNUMBER(D7),ISNUMBER(G7)),D7-G7,"")</f>
        <v>-6.6964002617611342</v>
      </c>
      <c r="F7" s="97">
        <v>455.29011280062628</v>
      </c>
      <c r="G7" s="98">
        <v>22.98955898447802</v>
      </c>
      <c r="H7" s="99">
        <f t="shared" ref="H7:H16" si="1">IF(AND(ISNUMBER(G7),ISNUMBER(J7)),G7-J7,"")</f>
        <v>3.4895589844780197</v>
      </c>
      <c r="I7" s="97">
        <v>389.59</v>
      </c>
      <c r="J7" s="98">
        <v>19.5</v>
      </c>
      <c r="K7" s="99">
        <f>J7-M7</f>
        <v>-5.8999999999999986</v>
      </c>
      <c r="L7" s="97">
        <v>621</v>
      </c>
      <c r="M7" s="98">
        <v>25.4</v>
      </c>
      <c r="N7" s="99">
        <f>M7-P7</f>
        <v>-2.8000000000000007</v>
      </c>
      <c r="O7" s="97">
        <v>800</v>
      </c>
      <c r="P7" s="98">
        <v>28.2</v>
      </c>
      <c r="Q7" s="99">
        <f>P7-S7</f>
        <v>13.592217418159358</v>
      </c>
      <c r="R7" s="97">
        <v>472.94415283203125</v>
      </c>
      <c r="S7" s="98">
        <f>IF(ROUND(R17,0)=0,"",ROUND(R7,0)/ROUND(R17,0)*100)</f>
        <v>14.607782581840642</v>
      </c>
      <c r="T7" s="22"/>
    </row>
    <row r="8" spans="1:22" s="23" customFormat="1" ht="17.100000000000001" customHeight="1" x14ac:dyDescent="0.15">
      <c r="A8" s="239"/>
      <c r="B8" s="73" t="s">
        <v>66</v>
      </c>
      <c r="C8" s="144">
        <f>IF('7-3-1'!V7&lt;&gt;"",'7-3-1'!V7,"")</f>
        <v>22.430931515741641</v>
      </c>
      <c r="D8" s="145">
        <f>IF('7-3-1'!W7&lt;&gt;"",'7-3-1'!W7,"")</f>
        <v>1.26656436300203</v>
      </c>
      <c r="E8" s="146">
        <f t="shared" si="0"/>
        <v>-0.45559773405454629</v>
      </c>
      <c r="F8" s="144">
        <v>34.106064233735211</v>
      </c>
      <c r="G8" s="145">
        <v>1.7221620970565763</v>
      </c>
      <c r="H8" s="146">
        <f t="shared" si="1"/>
        <v>1.4221620970565763</v>
      </c>
      <c r="I8" s="144">
        <v>6.92</v>
      </c>
      <c r="J8" s="145">
        <v>0.3</v>
      </c>
      <c r="K8" s="146">
        <f t="shared" ref="K8:K16" si="2">J8-M8</f>
        <v>-4.7</v>
      </c>
      <c r="L8" s="144">
        <v>121</v>
      </c>
      <c r="M8" s="145">
        <v>5</v>
      </c>
      <c r="N8" s="146">
        <f t="shared" ref="N8:N16" si="3">M8-P8</f>
        <v>2.5</v>
      </c>
      <c r="O8" s="144">
        <v>70</v>
      </c>
      <c r="P8" s="145">
        <v>2.5</v>
      </c>
      <c r="Q8" s="146">
        <f t="shared" ref="Q8:Q71" si="4">P8-S8</f>
        <v>0.95583693638048173</v>
      </c>
      <c r="R8" s="144">
        <v>49.994049072265625</v>
      </c>
      <c r="S8" s="145">
        <f>IF(ROUND(R17,0)=0,"",ROUND(R8,0)/ROUND(R17,0)*100)</f>
        <v>1.5441630636195183</v>
      </c>
      <c r="T8" s="22"/>
    </row>
    <row r="9" spans="1:22" s="23" customFormat="1" ht="17.100000000000001" customHeight="1" x14ac:dyDescent="0.15">
      <c r="A9" s="239"/>
      <c r="B9" s="73" t="s">
        <v>67</v>
      </c>
      <c r="C9" s="147">
        <f>IF('7-3-1'!V8&lt;&gt;"",'7-3-1'!V8,"")</f>
        <v>56.180136319376821</v>
      </c>
      <c r="D9" s="145">
        <f>IF('7-3-1'!W8&lt;&gt;"",'7-3-1'!W8,"")</f>
        <v>3.1722159430063273</v>
      </c>
      <c r="E9" s="146">
        <f t="shared" si="0"/>
        <v>-3.0243753070298109</v>
      </c>
      <c r="F9" s="147">
        <v>122.71861026621532</v>
      </c>
      <c r="G9" s="145">
        <v>6.1965912500361382</v>
      </c>
      <c r="H9" s="146">
        <f t="shared" si="1"/>
        <v>2.2965912500361383</v>
      </c>
      <c r="I9" s="147">
        <v>77.5</v>
      </c>
      <c r="J9" s="145">
        <v>3.9</v>
      </c>
      <c r="K9" s="146">
        <f t="shared" si="2"/>
        <v>-1.0000000000000004</v>
      </c>
      <c r="L9" s="147">
        <v>120</v>
      </c>
      <c r="M9" s="145">
        <v>4.9000000000000004</v>
      </c>
      <c r="N9" s="146">
        <f t="shared" si="3"/>
        <v>-0.29999999999999982</v>
      </c>
      <c r="O9" s="147">
        <v>147</v>
      </c>
      <c r="P9" s="145">
        <v>5.2</v>
      </c>
      <c r="Q9" s="146">
        <f t="shared" si="4"/>
        <v>2.544039530574429</v>
      </c>
      <c r="R9" s="147">
        <v>86.2369384765625</v>
      </c>
      <c r="S9" s="145">
        <f>IF(ROUND(R17,0)=0,"",ROUND(R9,0)/ROUND(R17,0)*100)</f>
        <v>2.6559604694255712</v>
      </c>
      <c r="T9" s="22"/>
    </row>
    <row r="10" spans="1:22" s="23" customFormat="1" ht="17.100000000000001" customHeight="1" x14ac:dyDescent="0.15">
      <c r="A10" s="239"/>
      <c r="B10" s="73" t="s">
        <v>68</v>
      </c>
      <c r="C10" s="144">
        <f>IF('7-3-1'!V9&lt;&gt;"",'7-3-1'!V9,"")</f>
        <v>1206.7151303870905</v>
      </c>
      <c r="D10" s="145">
        <f>IF('7-3-1'!W9&lt;&gt;"",'7-3-1'!W9,"")</f>
        <v>68.137267476878719</v>
      </c>
      <c r="E10" s="146">
        <f t="shared" si="0"/>
        <v>6.0624090366645191</v>
      </c>
      <c r="F10" s="144">
        <v>1229.3436912126012</v>
      </c>
      <c r="G10" s="145">
        <v>62.0748584402142</v>
      </c>
      <c r="H10" s="146">
        <f t="shared" si="1"/>
        <v>1.2748584402142029</v>
      </c>
      <c r="I10" s="144">
        <v>1213</v>
      </c>
      <c r="J10" s="145">
        <v>60.8</v>
      </c>
      <c r="K10" s="146">
        <f t="shared" si="2"/>
        <v>-4.2999999999999972</v>
      </c>
      <c r="L10" s="144">
        <v>1591</v>
      </c>
      <c r="M10" s="145">
        <v>65.099999999999994</v>
      </c>
      <c r="N10" s="146">
        <f t="shared" si="3"/>
        <v>-1</v>
      </c>
      <c r="O10" s="144">
        <v>1874</v>
      </c>
      <c r="P10" s="145">
        <v>66.099999999999994</v>
      </c>
      <c r="Q10" s="146">
        <f t="shared" si="4"/>
        <v>17.088264360716487</v>
      </c>
      <c r="R10" s="144">
        <v>1587.4337158203125</v>
      </c>
      <c r="S10" s="145">
        <f>IF(ROUND(R17,0)=0,"",ROUND(R10,0)/ROUND(R17,0)*100)</f>
        <v>49.011735639283508</v>
      </c>
      <c r="T10" s="22"/>
    </row>
    <row r="11" spans="1:22" s="23" customFormat="1" ht="17.100000000000001" customHeight="1" x14ac:dyDescent="0.15">
      <c r="A11" s="239"/>
      <c r="B11" s="73" t="s">
        <v>69</v>
      </c>
      <c r="C11" s="144">
        <f>IF('7-3-1'!V10&lt;&gt;"",'7-3-1'!V10,"")</f>
        <v>1429.3639230861081</v>
      </c>
      <c r="D11" s="145">
        <f>IF('7-3-1'!W10&lt;&gt;"",'7-3-1'!W10,"")</f>
        <v>80.709149571926815</v>
      </c>
      <c r="E11" s="146">
        <f t="shared" si="0"/>
        <v>8.8803901583569882</v>
      </c>
      <c r="F11" s="144">
        <v>1422.5120193829493</v>
      </c>
      <c r="G11" s="145">
        <v>71.828759413569827</v>
      </c>
      <c r="H11" s="146">
        <f t="shared" si="1"/>
        <v>-3.5712405864301786</v>
      </c>
      <c r="I11" s="144">
        <v>1504.06</v>
      </c>
      <c r="J11" s="145">
        <v>75.400000000000006</v>
      </c>
      <c r="K11" s="146">
        <f t="shared" si="2"/>
        <v>1.1000000000000085</v>
      </c>
      <c r="L11" s="144">
        <v>1815</v>
      </c>
      <c r="M11" s="145">
        <v>74.3</v>
      </c>
      <c r="N11" s="146">
        <f t="shared" si="3"/>
        <v>-4.7000000000000028</v>
      </c>
      <c r="O11" s="144">
        <v>2240</v>
      </c>
      <c r="P11" s="145">
        <v>79</v>
      </c>
      <c r="Q11" s="146">
        <f t="shared" si="4"/>
        <v>1.7918468190240873</v>
      </c>
      <c r="R11" s="144">
        <v>2499.734619140625</v>
      </c>
      <c r="S11" s="145">
        <f>IF(ROUND(R17,0)=0,"",ROUND(R11,0)/ROUND(R17,0)*100)</f>
        <v>77.208153180975913</v>
      </c>
      <c r="T11" s="22"/>
    </row>
    <row r="12" spans="1:22" s="23" customFormat="1" ht="17.100000000000001" customHeight="1" x14ac:dyDescent="0.15">
      <c r="A12" s="239"/>
      <c r="B12" s="73" t="s">
        <v>70</v>
      </c>
      <c r="C12" s="144">
        <f>IF('7-3-1'!V11&lt;&gt;"",'7-3-1'!V11,"")</f>
        <v>302.43329447636808</v>
      </c>
      <c r="D12" s="145">
        <f>IF('7-3-1'!W11&lt;&gt;"",'7-3-1'!W11,"")</f>
        <v>17.076920443551252</v>
      </c>
      <c r="E12" s="146">
        <f t="shared" si="0"/>
        <v>-4.7645492288531877</v>
      </c>
      <c r="F12" s="144">
        <v>432.55310802588934</v>
      </c>
      <c r="G12" s="145">
        <v>21.84146967240444</v>
      </c>
      <c r="H12" s="146">
        <f t="shared" si="1"/>
        <v>2.9414696724044411</v>
      </c>
      <c r="I12" s="144">
        <v>377.03</v>
      </c>
      <c r="J12" s="145">
        <v>18.899999999999999</v>
      </c>
      <c r="K12" s="146">
        <f t="shared" si="2"/>
        <v>9.9999999999997868E-2</v>
      </c>
      <c r="L12" s="144">
        <v>459</v>
      </c>
      <c r="M12" s="145">
        <v>18.8</v>
      </c>
      <c r="N12" s="146">
        <f t="shared" si="3"/>
        <v>-4.8999999999999986</v>
      </c>
      <c r="O12" s="144">
        <v>673</v>
      </c>
      <c r="P12" s="145">
        <v>23.7</v>
      </c>
      <c r="Q12" s="146">
        <f t="shared" si="4"/>
        <v>-6.0714638665843133</v>
      </c>
      <c r="R12" s="144">
        <v>964.45294189453125</v>
      </c>
      <c r="S12" s="145">
        <f>IF(ROUND(R17,0)=0,"",ROUND(R12,0)/ROUND(R17,0)*100)</f>
        <v>29.771463866584313</v>
      </c>
      <c r="T12" s="22"/>
    </row>
    <row r="13" spans="1:22" s="23" customFormat="1" ht="17.100000000000001" customHeight="1" x14ac:dyDescent="0.15">
      <c r="A13" s="239"/>
      <c r="B13" s="73" t="s">
        <v>71</v>
      </c>
      <c r="C13" s="148">
        <f>IF('7-3-1'!V12&lt;&gt;"",'7-3-1'!V12,"")</f>
        <v>263.45399520579633</v>
      </c>
      <c r="D13" s="145">
        <f>IF('7-3-1'!W12&lt;&gt;"",'7-3-1'!W12,"")</f>
        <v>14.875951156286016</v>
      </c>
      <c r="E13" s="146">
        <f t="shared" si="0"/>
        <v>-11.411191482702586</v>
      </c>
      <c r="F13" s="148">
        <v>520.59616043056576</v>
      </c>
      <c r="G13" s="145">
        <v>26.287142638988602</v>
      </c>
      <c r="H13" s="146">
        <f t="shared" si="1"/>
        <v>3.4871426389886011</v>
      </c>
      <c r="I13" s="148">
        <v>455.4</v>
      </c>
      <c r="J13" s="145">
        <v>22.8</v>
      </c>
      <c r="K13" s="146">
        <f t="shared" si="2"/>
        <v>-1.3999999999999986</v>
      </c>
      <c r="L13" s="148">
        <v>591</v>
      </c>
      <c r="M13" s="145">
        <v>24.2</v>
      </c>
      <c r="N13" s="146">
        <f t="shared" si="3"/>
        <v>-4.3000000000000007</v>
      </c>
      <c r="O13" s="148">
        <v>808</v>
      </c>
      <c r="P13" s="145">
        <v>28.5</v>
      </c>
      <c r="Q13" s="146">
        <f t="shared" si="4"/>
        <v>-0.99351451513279443</v>
      </c>
      <c r="R13" s="148">
        <v>954.95062255859375</v>
      </c>
      <c r="S13" s="145">
        <f>IF(ROUND(R17,0)=0,"",ROUND(R13,0)/ROUND(R17,0)*100)</f>
        <v>29.493514515132794</v>
      </c>
      <c r="T13" s="22"/>
    </row>
    <row r="14" spans="1:22" s="23" customFormat="1" ht="17.100000000000001" customHeight="1" x14ac:dyDescent="0.15">
      <c r="A14" s="239"/>
      <c r="B14" s="74" t="s">
        <v>72</v>
      </c>
      <c r="C14" s="148">
        <f>IF('7-3-1'!V13&lt;&gt;"",'7-3-1'!V13,"")</f>
        <v>162.91661158120419</v>
      </c>
      <c r="D14" s="145">
        <f>IF('7-3-1'!W13&lt;&gt;"",'7-3-1'!W13,"")</f>
        <v>9.1990996550895847</v>
      </c>
      <c r="E14" s="146">
        <f t="shared" si="0"/>
        <v>1.8251010260213647</v>
      </c>
      <c r="F14" s="148">
        <v>146.03623627086125</v>
      </c>
      <c r="G14" s="145">
        <v>7.37399862906822</v>
      </c>
      <c r="H14" s="146">
        <f t="shared" si="1"/>
        <v>4.2739986290682204</v>
      </c>
      <c r="I14" s="148">
        <v>61.05</v>
      </c>
      <c r="J14" s="145">
        <v>3.1</v>
      </c>
      <c r="K14" s="146">
        <f t="shared" si="2"/>
        <v>-10.5</v>
      </c>
      <c r="L14" s="148">
        <v>333</v>
      </c>
      <c r="M14" s="145">
        <v>13.6</v>
      </c>
      <c r="N14" s="146">
        <f t="shared" si="3"/>
        <v>5.0999999999999996</v>
      </c>
      <c r="O14" s="148">
        <v>240</v>
      </c>
      <c r="P14" s="145">
        <v>8.5</v>
      </c>
      <c r="Q14" s="146">
        <f t="shared" si="4"/>
        <v>-5.8298332303891307</v>
      </c>
      <c r="R14" s="148">
        <v>463.732421875</v>
      </c>
      <c r="S14" s="145">
        <f>IF(ROUND(R17,0)=0,"",ROUND(R14,0)/ROUND(R17,0)*100)</f>
        <v>14.329833230389131</v>
      </c>
      <c r="T14" s="22"/>
    </row>
    <row r="15" spans="1:22" s="23" customFormat="1" ht="17.100000000000001" customHeight="1" x14ac:dyDescent="0.15">
      <c r="A15" s="239"/>
      <c r="B15" s="75" t="s">
        <v>73</v>
      </c>
      <c r="C15" s="148" t="str">
        <f>IF('7-3-1'!V14&lt;&gt;"",'7-3-1'!V14,"")</f>
        <v/>
      </c>
      <c r="D15" s="149" t="str">
        <f>IF('7-3-1'!W14&lt;&gt;"",'7-3-1'!W14,"")</f>
        <v/>
      </c>
      <c r="E15" s="146" t="str">
        <f t="shared" si="0"/>
        <v/>
      </c>
      <c r="F15" s="148">
        <v>118.88527693288199</v>
      </c>
      <c r="G15" s="149">
        <v>6.0030297377253632</v>
      </c>
      <c r="H15" s="146">
        <f t="shared" si="1"/>
        <v>4.9030297377253635</v>
      </c>
      <c r="I15" s="148">
        <v>21.03</v>
      </c>
      <c r="J15" s="149">
        <v>1.1000000000000001</v>
      </c>
      <c r="K15" s="146">
        <f t="shared" si="2"/>
        <v>-2.1999999999999997</v>
      </c>
      <c r="L15" s="148">
        <v>81</v>
      </c>
      <c r="M15" s="149">
        <v>3.3</v>
      </c>
      <c r="N15" s="146">
        <f t="shared" si="3"/>
        <v>-1.2000000000000002</v>
      </c>
      <c r="O15" s="148">
        <v>128</v>
      </c>
      <c r="P15" s="149">
        <v>4.5</v>
      </c>
      <c r="Q15" s="146">
        <f t="shared" si="4"/>
        <v>3.3882025941939471</v>
      </c>
      <c r="R15" s="148">
        <v>36.340373992919922</v>
      </c>
      <c r="S15" s="149">
        <f>IF(ROUND(R17,0)=0,"",ROUND(R15,0)/ROUND(R17,0)*100)</f>
        <v>1.1117974058060531</v>
      </c>
      <c r="T15" s="22"/>
    </row>
    <row r="16" spans="1:22" s="23" customFormat="1" ht="17.100000000000001" customHeight="1" x14ac:dyDescent="0.15">
      <c r="A16" s="239"/>
      <c r="B16" s="76" t="s">
        <v>74</v>
      </c>
      <c r="C16" s="150">
        <f>IF('7-3-1'!V15&lt;&gt;"",'7-3-1'!V15,"")</f>
        <v>247.47733837444963</v>
      </c>
      <c r="D16" s="106">
        <f>IF('7-3-1'!W15&lt;&gt;"",'7-3-1'!W15,"")</f>
        <v>13.973827935576445</v>
      </c>
      <c r="E16" s="102">
        <f t="shared" si="0"/>
        <v>3.8771673040756394</v>
      </c>
      <c r="F16" s="150">
        <v>199.95641329741747</v>
      </c>
      <c r="G16" s="106">
        <v>10.096660631500805</v>
      </c>
      <c r="H16" s="102">
        <f t="shared" si="1"/>
        <v>-1.0033393684991943</v>
      </c>
      <c r="I16" s="150">
        <v>222.28</v>
      </c>
      <c r="J16" s="106">
        <v>11.1</v>
      </c>
      <c r="K16" s="102">
        <f t="shared" si="2"/>
        <v>-2.3000000000000007</v>
      </c>
      <c r="L16" s="150">
        <v>328</v>
      </c>
      <c r="M16" s="106">
        <v>13.4</v>
      </c>
      <c r="N16" s="102">
        <f t="shared" si="3"/>
        <v>1.3000000000000007</v>
      </c>
      <c r="O16" s="150">
        <v>342</v>
      </c>
      <c r="P16" s="106">
        <v>12.1</v>
      </c>
      <c r="Q16" s="102">
        <f t="shared" si="4"/>
        <v>1.5379246448424944</v>
      </c>
      <c r="R16" s="150">
        <v>341.78167724609375</v>
      </c>
      <c r="S16" s="106">
        <f>IF(ROUND(R17,0)=0,"",ROUND(R16,0)/ROUND(R17,0)*100)</f>
        <v>10.562075355157505</v>
      </c>
      <c r="T16" s="22"/>
    </row>
    <row r="17" spans="1:20" s="23" customFormat="1" ht="17.100000000000001" customHeight="1" x14ac:dyDescent="0.15">
      <c r="A17" s="240"/>
      <c r="B17" s="77" t="s">
        <v>75</v>
      </c>
      <c r="C17" s="100">
        <f>IF('7-3-1'!V16&lt;&gt;"",'7-3-1'!V16,"")</f>
        <v>1771.0060515657892</v>
      </c>
      <c r="D17" s="101">
        <f>IF('7-3-1'!W16&lt;&gt;"",'7-3-1'!W16,"")</f>
        <v>100</v>
      </c>
      <c r="E17" s="151" t="s">
        <v>115</v>
      </c>
      <c r="F17" s="100">
        <v>1980.4212560494391</v>
      </c>
      <c r="G17" s="101">
        <v>100</v>
      </c>
      <c r="H17" s="151" t="s">
        <v>116</v>
      </c>
      <c r="I17" s="100">
        <v>1994.03</v>
      </c>
      <c r="J17" s="101">
        <v>100</v>
      </c>
      <c r="K17" s="151" t="s">
        <v>117</v>
      </c>
      <c r="L17" s="100">
        <v>2443</v>
      </c>
      <c r="M17" s="101">
        <v>100</v>
      </c>
      <c r="N17" s="151" t="s">
        <v>117</v>
      </c>
      <c r="O17" s="100">
        <v>2834</v>
      </c>
      <c r="P17" s="101">
        <v>100</v>
      </c>
      <c r="Q17" s="151" t="s">
        <v>117</v>
      </c>
      <c r="R17" s="100">
        <v>3238.47509765625</v>
      </c>
      <c r="S17" s="101">
        <f>IF(ROUND(R17,0)=0,"",ROUND(R17,0)/ROUND(R17,0)*100)</f>
        <v>100</v>
      </c>
      <c r="T17" s="22"/>
    </row>
    <row r="18" spans="1:20" s="23" customFormat="1" ht="17.100000000000001" customHeight="1" x14ac:dyDescent="0.15">
      <c r="A18" s="241" t="s">
        <v>118</v>
      </c>
      <c r="B18" s="72" t="s">
        <v>65</v>
      </c>
      <c r="C18" s="97">
        <f>IF('7-3-1'!V17&lt;&gt;"",'7-3-1'!V17,"")</f>
        <v>2557.5641399226442</v>
      </c>
      <c r="D18" s="98">
        <f>IF('7-3-1'!W17&lt;&gt;"",'7-3-1'!W17,"")</f>
        <v>19.948118651948761</v>
      </c>
      <c r="E18" s="99">
        <f t="shared" ref="E18:E27" si="5">IF(AND(ISNUMBER(D18),ISNUMBER(G18)),D18-G18,"")</f>
        <v>-4.972339146440298</v>
      </c>
      <c r="F18" s="97">
        <v>3732.6953029500683</v>
      </c>
      <c r="G18" s="98">
        <v>24.920457798389059</v>
      </c>
      <c r="H18" s="99">
        <f t="shared" ref="H18:H27" si="6">IF(AND(ISNUMBER(G18),ISNUMBER(J18)),G18-J18,"")</f>
        <v>1.5204577983890601</v>
      </c>
      <c r="I18" s="97">
        <v>3669.06</v>
      </c>
      <c r="J18" s="98">
        <v>23.4</v>
      </c>
      <c r="K18" s="99">
        <f t="shared" ref="K18:K27" si="7">J18-M18</f>
        <v>3.0999999999999979</v>
      </c>
      <c r="L18" s="97">
        <v>3964</v>
      </c>
      <c r="M18" s="98">
        <v>20.3</v>
      </c>
      <c r="N18" s="99">
        <f t="shared" ref="N18:N27" si="8">M18-P18</f>
        <v>-7.8000000000000007</v>
      </c>
      <c r="O18" s="97">
        <v>6286</v>
      </c>
      <c r="P18" s="98">
        <v>28.1</v>
      </c>
      <c r="Q18" s="99">
        <f t="shared" si="4"/>
        <v>6.0282900554706984</v>
      </c>
      <c r="R18" s="97">
        <v>5490.84912109375</v>
      </c>
      <c r="S18" s="98">
        <f>IF(ROUND(R28,0)=0,"",ROUND(R18,0)/ROUND(R28,0)*100)</f>
        <v>22.071709944529303</v>
      </c>
      <c r="T18" s="22"/>
    </row>
    <row r="19" spans="1:20" s="23" customFormat="1" ht="17.100000000000001" customHeight="1" x14ac:dyDescent="0.15">
      <c r="A19" s="242"/>
      <c r="B19" s="73" t="s">
        <v>66</v>
      </c>
      <c r="C19" s="144">
        <f>IF('7-3-1'!V18&lt;&gt;"",'7-3-1'!V18,"")</f>
        <v>243.82350841088652</v>
      </c>
      <c r="D19" s="145">
        <f>IF('7-3-1'!W18&lt;&gt;"",'7-3-1'!W18,"")</f>
        <v>1.9017393151523863</v>
      </c>
      <c r="E19" s="146">
        <f t="shared" si="5"/>
        <v>-1.2283071541575568</v>
      </c>
      <c r="F19" s="144">
        <v>468.83206755390864</v>
      </c>
      <c r="G19" s="145">
        <v>3.130046469309943</v>
      </c>
      <c r="H19" s="146">
        <f t="shared" si="6"/>
        <v>-0.66995353069005681</v>
      </c>
      <c r="I19" s="144">
        <v>600.27</v>
      </c>
      <c r="J19" s="145">
        <v>3.8</v>
      </c>
      <c r="K19" s="146">
        <f t="shared" si="7"/>
        <v>0.89999999999999991</v>
      </c>
      <c r="L19" s="144">
        <v>574</v>
      </c>
      <c r="M19" s="145">
        <v>2.9</v>
      </c>
      <c r="N19" s="146">
        <f t="shared" si="8"/>
        <v>-0.20000000000000018</v>
      </c>
      <c r="O19" s="144">
        <v>704</v>
      </c>
      <c r="P19" s="145">
        <v>3.1</v>
      </c>
      <c r="Q19" s="146">
        <f t="shared" si="4"/>
        <v>-0.42520299059409927</v>
      </c>
      <c r="R19" s="144">
        <v>877.4276123046875</v>
      </c>
      <c r="S19" s="145">
        <f>IF(ROUND(R28,0)=0,"",ROUND(R19,0)/ROUND(R28,0)*100)</f>
        <v>3.5252029905940994</v>
      </c>
      <c r="T19" s="22"/>
    </row>
    <row r="20" spans="1:20" s="23" customFormat="1" ht="17.100000000000001" customHeight="1" x14ac:dyDescent="0.15">
      <c r="A20" s="242"/>
      <c r="B20" s="73" t="s">
        <v>67</v>
      </c>
      <c r="C20" s="147">
        <f>IF('7-3-1'!V19&lt;&gt;"",'7-3-1'!V19,"")</f>
        <v>268.74484043088694</v>
      </c>
      <c r="D20" s="145">
        <f>IF('7-3-1'!W19&lt;&gt;"",'7-3-1'!W19,"")</f>
        <v>2.0961171140664008</v>
      </c>
      <c r="E20" s="146">
        <f t="shared" si="5"/>
        <v>-1.1178613724731803</v>
      </c>
      <c r="F20" s="147">
        <v>481.4037726571932</v>
      </c>
      <c r="G20" s="145">
        <v>3.2139784865395811</v>
      </c>
      <c r="H20" s="146">
        <f t="shared" si="6"/>
        <v>1.3139784865395812</v>
      </c>
      <c r="I20" s="147">
        <v>297.73</v>
      </c>
      <c r="J20" s="145">
        <v>1.9</v>
      </c>
      <c r="K20" s="146">
        <f t="shared" si="7"/>
        <v>-1.1000000000000001</v>
      </c>
      <c r="L20" s="147">
        <v>597</v>
      </c>
      <c r="M20" s="145">
        <v>3</v>
      </c>
      <c r="N20" s="146">
        <f t="shared" si="8"/>
        <v>-0.89999999999999991</v>
      </c>
      <c r="O20" s="147">
        <v>873</v>
      </c>
      <c r="P20" s="145">
        <v>3.9</v>
      </c>
      <c r="Q20" s="146">
        <f t="shared" si="4"/>
        <v>-0.24020419647881708</v>
      </c>
      <c r="R20" s="147">
        <v>1030.2696533203125</v>
      </c>
      <c r="S20" s="145">
        <f>IF(ROUND(R28,0)=0,"",ROUND(R20,0)/ROUND(R28,0)*100)</f>
        <v>4.140204196478817</v>
      </c>
      <c r="T20" s="22"/>
    </row>
    <row r="21" spans="1:20" s="23" customFormat="1" ht="17.100000000000001" customHeight="1" x14ac:dyDescent="0.15">
      <c r="A21" s="242"/>
      <c r="B21" s="73" t="s">
        <v>68</v>
      </c>
      <c r="C21" s="144">
        <f>IF('7-3-1'!V20&lt;&gt;"",'7-3-1'!V20,"")</f>
        <v>6994.2717941915307</v>
      </c>
      <c r="D21" s="145">
        <f>IF('7-3-1'!W20&lt;&gt;"",'7-3-1'!W20,"")</f>
        <v>54.55290894043079</v>
      </c>
      <c r="E21" s="146">
        <f t="shared" si="5"/>
        <v>1.4350002637772405</v>
      </c>
      <c r="F21" s="144">
        <v>7956.2329803063403</v>
      </c>
      <c r="G21" s="145">
        <v>53.117908676653549</v>
      </c>
      <c r="H21" s="146">
        <f t="shared" si="6"/>
        <v>-6.7820913233464495</v>
      </c>
      <c r="I21" s="144">
        <v>9388.67</v>
      </c>
      <c r="J21" s="145">
        <v>59.9</v>
      </c>
      <c r="K21" s="146">
        <f t="shared" si="7"/>
        <v>1.1999999999999957</v>
      </c>
      <c r="L21" s="144">
        <v>11491</v>
      </c>
      <c r="M21" s="145">
        <v>58.7</v>
      </c>
      <c r="N21" s="146">
        <f t="shared" si="8"/>
        <v>-2.5999999999999943</v>
      </c>
      <c r="O21" s="144">
        <v>13691</v>
      </c>
      <c r="P21" s="145">
        <v>61.3</v>
      </c>
      <c r="Q21" s="146">
        <f t="shared" si="4"/>
        <v>11.1351957552858</v>
      </c>
      <c r="R21" s="144">
        <v>12479.7529296875</v>
      </c>
      <c r="S21" s="145">
        <f>IF(ROUND(R28,0)=0,"",ROUND(R21,0)/ROUND(R28,0)*100)</f>
        <v>50.164804244714198</v>
      </c>
      <c r="T21" s="22"/>
    </row>
    <row r="22" spans="1:20" s="23" customFormat="1" ht="17.100000000000001" customHeight="1" x14ac:dyDescent="0.15">
      <c r="A22" s="242"/>
      <c r="B22" s="73" t="s">
        <v>69</v>
      </c>
      <c r="C22" s="144">
        <f>IF('7-3-1'!V21&lt;&gt;"",'7-3-1'!V21,"")</f>
        <v>9718.1553393509566</v>
      </c>
      <c r="D22" s="145">
        <f>IF('7-3-1'!W21&lt;&gt;"",'7-3-1'!W21,"")</f>
        <v>75.798261619865258</v>
      </c>
      <c r="E22" s="146">
        <f t="shared" si="5"/>
        <v>8.9592296178762751</v>
      </c>
      <c r="F22" s="144">
        <v>10011.442920750895</v>
      </c>
      <c r="G22" s="145">
        <v>66.839032001988983</v>
      </c>
      <c r="H22" s="146">
        <f t="shared" si="6"/>
        <v>-6.1609679980110172</v>
      </c>
      <c r="I22" s="144">
        <v>11448.38</v>
      </c>
      <c r="J22" s="145">
        <v>73</v>
      </c>
      <c r="K22" s="146">
        <f t="shared" si="7"/>
        <v>-3.5999999999999943</v>
      </c>
      <c r="L22" s="144">
        <v>15000</v>
      </c>
      <c r="M22" s="145">
        <v>76.599999999999994</v>
      </c>
      <c r="N22" s="146">
        <f t="shared" si="8"/>
        <v>3.6999999999999886</v>
      </c>
      <c r="O22" s="144">
        <v>16288</v>
      </c>
      <c r="P22" s="145">
        <v>72.900000000000006</v>
      </c>
      <c r="Q22" s="146">
        <f t="shared" si="4"/>
        <v>7.7741860278157446</v>
      </c>
      <c r="R22" s="144">
        <v>16201.662109375</v>
      </c>
      <c r="S22" s="145">
        <f>IF(ROUND(R28,0)=0,"",ROUND(R22,0)/ROUND(R28,0)*100)</f>
        <v>65.125813972184261</v>
      </c>
      <c r="T22" s="22"/>
    </row>
    <row r="23" spans="1:20" s="23" customFormat="1" ht="17.100000000000001" customHeight="1" x14ac:dyDescent="0.15">
      <c r="A23" s="242"/>
      <c r="B23" s="73" t="s">
        <v>70</v>
      </c>
      <c r="C23" s="144">
        <f>IF('7-3-1'!V22&lt;&gt;"",'7-3-1'!V22,"")</f>
        <v>2346.9516665146757</v>
      </c>
      <c r="D23" s="145">
        <f>IF('7-3-1'!W22&lt;&gt;"",'7-3-1'!W22,"")</f>
        <v>18.305413961363904</v>
      </c>
      <c r="E23" s="146">
        <f t="shared" si="5"/>
        <v>-7.0664724514104655</v>
      </c>
      <c r="F23" s="144">
        <v>3800.3122577494391</v>
      </c>
      <c r="G23" s="145">
        <v>25.371886412774369</v>
      </c>
      <c r="H23" s="146">
        <f t="shared" si="6"/>
        <v>6.67188641277437</v>
      </c>
      <c r="I23" s="144">
        <v>2930.86</v>
      </c>
      <c r="J23" s="145">
        <v>18.7</v>
      </c>
      <c r="K23" s="146">
        <f t="shared" si="7"/>
        <v>-2.4000000000000021</v>
      </c>
      <c r="L23" s="144">
        <v>4135</v>
      </c>
      <c r="M23" s="145">
        <v>21.1</v>
      </c>
      <c r="N23" s="146">
        <f t="shared" si="8"/>
        <v>-1.7999999999999972</v>
      </c>
      <c r="O23" s="144">
        <v>5128</v>
      </c>
      <c r="P23" s="145">
        <v>22.9</v>
      </c>
      <c r="Q23" s="146">
        <f t="shared" si="4"/>
        <v>-0.20073157006190456</v>
      </c>
      <c r="R23" s="144">
        <v>5747.08056640625</v>
      </c>
      <c r="S23" s="145">
        <f>IF(ROUND(R28,0)=0,"",ROUND(R23,0)/ROUND(R28,0)*100)</f>
        <v>23.100731570061903</v>
      </c>
      <c r="T23" s="22"/>
    </row>
    <row r="24" spans="1:20" s="23" customFormat="1" ht="17.100000000000001" customHeight="1" x14ac:dyDescent="0.15">
      <c r="A24" s="242"/>
      <c r="B24" s="73" t="s">
        <v>71</v>
      </c>
      <c r="C24" s="148">
        <f>IF('7-3-1'!V23&lt;&gt;"",'7-3-1'!V23,"")</f>
        <v>2242.6952393906986</v>
      </c>
      <c r="D24" s="145">
        <f>IF('7-3-1'!W23&lt;&gt;"",'7-3-1'!W23,"")</f>
        <v>17.492249768906838</v>
      </c>
      <c r="E24" s="146">
        <f t="shared" si="5"/>
        <v>-0.83315257448267488</v>
      </c>
      <c r="F24" s="148">
        <v>2744.8590152409643</v>
      </c>
      <c r="G24" s="145">
        <v>18.325402343389513</v>
      </c>
      <c r="H24" s="146">
        <f t="shared" si="6"/>
        <v>2.8254023433895128</v>
      </c>
      <c r="I24" s="148">
        <v>2428.36</v>
      </c>
      <c r="J24" s="145">
        <v>15.5</v>
      </c>
      <c r="K24" s="146">
        <f t="shared" si="7"/>
        <v>-9.6999999999999993</v>
      </c>
      <c r="L24" s="148">
        <v>4936</v>
      </c>
      <c r="M24" s="145">
        <v>25.2</v>
      </c>
      <c r="N24" s="146">
        <f t="shared" si="8"/>
        <v>-0.40000000000000213</v>
      </c>
      <c r="O24" s="148">
        <v>5719</v>
      </c>
      <c r="P24" s="145">
        <v>25.6</v>
      </c>
      <c r="Q24" s="146">
        <f t="shared" si="4"/>
        <v>1.7476002894123326</v>
      </c>
      <c r="R24" s="148">
        <v>5933.64501953125</v>
      </c>
      <c r="S24" s="145">
        <f>IF(ROUND(R28,0)=0,"",ROUND(R24,0)/ROUND(R28,0)*100)</f>
        <v>23.852399710587669</v>
      </c>
      <c r="T24" s="22"/>
    </row>
    <row r="25" spans="1:20" s="23" customFormat="1" ht="17.100000000000001" customHeight="1" x14ac:dyDescent="0.15">
      <c r="A25" s="242"/>
      <c r="B25" s="74" t="s">
        <v>72</v>
      </c>
      <c r="C25" s="148">
        <f>IF('7-3-1'!V24&lt;&gt;"",'7-3-1'!V24,"")</f>
        <v>1668.9940045694518</v>
      </c>
      <c r="D25" s="145">
        <f>IF('7-3-1'!W24&lt;&gt;"",'7-3-1'!W24,"")</f>
        <v>13.017577902679509</v>
      </c>
      <c r="E25" s="146">
        <f t="shared" si="5"/>
        <v>0.59327584153355595</v>
      </c>
      <c r="F25" s="148">
        <v>1860.9663723380818</v>
      </c>
      <c r="G25" s="145">
        <v>12.424302061145953</v>
      </c>
      <c r="H25" s="146">
        <f t="shared" si="6"/>
        <v>2.6243020611459524</v>
      </c>
      <c r="I25" s="148">
        <v>1542.1</v>
      </c>
      <c r="J25" s="145">
        <v>9.8000000000000007</v>
      </c>
      <c r="K25" s="146">
        <f t="shared" si="7"/>
        <v>0.5</v>
      </c>
      <c r="L25" s="148">
        <v>1830</v>
      </c>
      <c r="M25" s="145">
        <v>9.3000000000000007</v>
      </c>
      <c r="N25" s="146">
        <f t="shared" si="8"/>
        <v>0</v>
      </c>
      <c r="O25" s="148">
        <v>2071</v>
      </c>
      <c r="P25" s="145">
        <v>9.3000000000000007</v>
      </c>
      <c r="Q25" s="146">
        <f t="shared" si="4"/>
        <v>-3.9164965029343186</v>
      </c>
      <c r="R25" s="148">
        <v>3288.400390625</v>
      </c>
      <c r="S25" s="145">
        <f>IF(ROUND(R28,0)=0,"",ROUND(R25,0)/ROUND(R28,0)*100)</f>
        <v>13.216496502934319</v>
      </c>
      <c r="T25" s="22"/>
    </row>
    <row r="26" spans="1:20" s="23" customFormat="1" ht="17.100000000000001" customHeight="1" x14ac:dyDescent="0.15">
      <c r="A26" s="242"/>
      <c r="B26" s="75" t="s">
        <v>73</v>
      </c>
      <c r="C26" s="148">
        <f>IF('7-3-1'!V25&lt;&gt;"",'7-3-1'!V25,"")</f>
        <v>62.80982384823848</v>
      </c>
      <c r="D26" s="149">
        <f>IF('7-3-1'!W25&lt;&gt;"",'7-3-1'!W25,"")</f>
        <v>0.48989497431355067</v>
      </c>
      <c r="E26" s="146">
        <f t="shared" si="5"/>
        <v>-2.6461698078096259</v>
      </c>
      <c r="F26" s="148">
        <v>469.73351680301084</v>
      </c>
      <c r="G26" s="149">
        <v>3.1360647821231766</v>
      </c>
      <c r="H26" s="146">
        <f t="shared" si="6"/>
        <v>-0.36393521787682337</v>
      </c>
      <c r="I26" s="148">
        <v>546.71</v>
      </c>
      <c r="J26" s="149">
        <v>3.5</v>
      </c>
      <c r="K26" s="146">
        <f t="shared" si="7"/>
        <v>-0.59999999999999964</v>
      </c>
      <c r="L26" s="148">
        <v>796</v>
      </c>
      <c r="M26" s="149">
        <v>4.0999999999999996</v>
      </c>
      <c r="N26" s="146">
        <f t="shared" si="8"/>
        <v>-0.20000000000000018</v>
      </c>
      <c r="O26" s="148">
        <v>963</v>
      </c>
      <c r="P26" s="149">
        <v>4.3</v>
      </c>
      <c r="Q26" s="146">
        <f t="shared" si="4"/>
        <v>1.7314655518932391</v>
      </c>
      <c r="R26" s="148">
        <v>638.91357421875</v>
      </c>
      <c r="S26" s="149">
        <f>IF(ROUND(R28,0)=0,"",ROUND(R26,0)/ROUND(R28,0)*100)</f>
        <v>2.5685344481067607</v>
      </c>
      <c r="T26" s="22"/>
    </row>
    <row r="27" spans="1:20" s="23" customFormat="1" ht="17.100000000000001" customHeight="1" x14ac:dyDescent="0.15">
      <c r="A27" s="242"/>
      <c r="B27" s="76" t="s">
        <v>74</v>
      </c>
      <c r="C27" s="150">
        <f>IF('7-3-1'!V26&lt;&gt;"",'7-3-1'!V26,"")</f>
        <v>1114.4094845043012</v>
      </c>
      <c r="D27" s="106">
        <f>IF('7-3-1'!W26&lt;&gt;"",'7-3-1'!W26,"")</f>
        <v>8.6920098216661863</v>
      </c>
      <c r="E27" s="102">
        <f t="shared" si="5"/>
        <v>-7.2325329755538892</v>
      </c>
      <c r="F27" s="150">
        <v>2385.2477583559162</v>
      </c>
      <c r="G27" s="106">
        <v>15.924542797220075</v>
      </c>
      <c r="H27" s="102">
        <f t="shared" si="6"/>
        <v>2.7245427972200762</v>
      </c>
      <c r="I27" s="150">
        <v>2061.94</v>
      </c>
      <c r="J27" s="106">
        <v>13.2</v>
      </c>
      <c r="K27" s="102">
        <f t="shared" si="7"/>
        <v>-0.80000000000000071</v>
      </c>
      <c r="L27" s="150">
        <v>2732</v>
      </c>
      <c r="M27" s="106">
        <v>14</v>
      </c>
      <c r="N27" s="102">
        <f t="shared" si="8"/>
        <v>0.30000000000000071</v>
      </c>
      <c r="O27" s="150">
        <v>3066</v>
      </c>
      <c r="P27" s="106">
        <v>13.7</v>
      </c>
      <c r="Q27" s="102">
        <f t="shared" si="4"/>
        <v>-0.16365463461693253</v>
      </c>
      <c r="R27" s="150">
        <v>3449.174560546875</v>
      </c>
      <c r="S27" s="106">
        <f>IF(ROUND(R28,0)=0,"",ROUND(R27,0)/ROUND(R28,0)*100)</f>
        <v>13.863654634616932</v>
      </c>
      <c r="T27" s="22"/>
    </row>
    <row r="28" spans="1:20" s="23" customFormat="1" ht="17.100000000000001" customHeight="1" x14ac:dyDescent="0.15">
      <c r="A28" s="243"/>
      <c r="B28" s="77" t="s">
        <v>75</v>
      </c>
      <c r="C28" s="100">
        <f>IF('7-3-1'!V27&lt;&gt;"",'7-3-1'!V27,"")</f>
        <v>12821.079443864206</v>
      </c>
      <c r="D28" s="101">
        <f>IF('7-3-1'!W27&lt;&gt;"",'7-3-1'!W27,"")</f>
        <v>100</v>
      </c>
      <c r="E28" s="151" t="s">
        <v>117</v>
      </c>
      <c r="F28" s="100">
        <v>14978.437928982838</v>
      </c>
      <c r="G28" s="101">
        <v>100</v>
      </c>
      <c r="H28" s="151" t="s">
        <v>116</v>
      </c>
      <c r="I28" s="100">
        <v>15676.84</v>
      </c>
      <c r="J28" s="101">
        <v>100</v>
      </c>
      <c r="K28" s="151" t="s">
        <v>119</v>
      </c>
      <c r="L28" s="100">
        <v>19575</v>
      </c>
      <c r="M28" s="101">
        <v>100</v>
      </c>
      <c r="N28" s="151" t="s">
        <v>117</v>
      </c>
      <c r="O28" s="100">
        <v>22349</v>
      </c>
      <c r="P28" s="101">
        <v>100</v>
      </c>
      <c r="Q28" s="151" t="s">
        <v>119</v>
      </c>
      <c r="R28" s="100">
        <v>24878.001953125</v>
      </c>
      <c r="S28" s="101">
        <f>IF(ROUND(R28,0)=0,"",ROUND(R28,0)/ROUND(R28,0)*100)</f>
        <v>100</v>
      </c>
      <c r="T28" s="22"/>
    </row>
    <row r="29" spans="1:20" s="23" customFormat="1" ht="17.100000000000001" customHeight="1" x14ac:dyDescent="0.15">
      <c r="A29" s="241" t="s">
        <v>120</v>
      </c>
      <c r="B29" s="72" t="s">
        <v>65</v>
      </c>
      <c r="C29" s="97">
        <f>IF('7-3-1'!V28&lt;&gt;"",'7-3-1'!V28,"")</f>
        <v>731.69430348258709</v>
      </c>
      <c r="D29" s="98">
        <f>IF('7-3-1'!W28&lt;&gt;"",'7-3-1'!W28,"")</f>
        <v>7.1763165380590639</v>
      </c>
      <c r="E29" s="99">
        <f t="shared" ref="E29:E38" si="9">IF(AND(ISNUMBER(D29),ISNUMBER(G29)),D29-G29,"")</f>
        <v>-2.3953184229402122</v>
      </c>
      <c r="F29" s="97">
        <v>795.08726503675337</v>
      </c>
      <c r="G29" s="98">
        <v>9.5716349609992761</v>
      </c>
      <c r="H29" s="99">
        <f t="shared" ref="H29:H38" si="10">IF(AND(ISNUMBER(G29),ISNUMBER(J29)),G29-J29,"")</f>
        <v>-3.5283650390007235</v>
      </c>
      <c r="I29" s="97">
        <v>1532.84</v>
      </c>
      <c r="J29" s="98">
        <v>13.1</v>
      </c>
      <c r="K29" s="99">
        <f t="shared" ref="K29:K38" si="11">J29-M29</f>
        <v>-2.4000000000000004</v>
      </c>
      <c r="L29" s="97">
        <v>1658</v>
      </c>
      <c r="M29" s="98">
        <v>15.5</v>
      </c>
      <c r="N29" s="99">
        <f t="shared" ref="N29:N38" si="12">M29-P29</f>
        <v>4.3000000000000007</v>
      </c>
      <c r="O29" s="97">
        <v>1802</v>
      </c>
      <c r="P29" s="98">
        <v>11.2</v>
      </c>
      <c r="Q29" s="99">
        <f t="shared" si="4"/>
        <v>-2.7692378328741967</v>
      </c>
      <c r="R29" s="97">
        <v>2434.41259765625</v>
      </c>
      <c r="S29" s="98">
        <f>IF(ROUND(R39,0)=0,"",ROUND(R29,0)/ROUND(R39,0)*100)</f>
        <v>13.969237832874196</v>
      </c>
      <c r="T29" s="22"/>
    </row>
    <row r="30" spans="1:20" s="23" customFormat="1" ht="17.100000000000001" customHeight="1" x14ac:dyDescent="0.15">
      <c r="A30" s="242"/>
      <c r="B30" s="73" t="s">
        <v>66</v>
      </c>
      <c r="C30" s="144">
        <f>IF('7-3-1'!V29&lt;&gt;"",'7-3-1'!V29,"")</f>
        <v>95</v>
      </c>
      <c r="D30" s="145">
        <f>IF('7-3-1'!W29&lt;&gt;"",'7-3-1'!W29,"")</f>
        <v>0.93174166844095896</v>
      </c>
      <c r="E30" s="146">
        <f t="shared" si="9"/>
        <v>-1.7303220503730026</v>
      </c>
      <c r="F30" s="144">
        <v>221.12972027972029</v>
      </c>
      <c r="G30" s="145">
        <v>2.6620637188139615</v>
      </c>
      <c r="H30" s="146">
        <f t="shared" si="10"/>
        <v>2.5620637188139614</v>
      </c>
      <c r="I30" s="144">
        <v>12.57</v>
      </c>
      <c r="J30" s="145">
        <v>0.1</v>
      </c>
      <c r="K30" s="146">
        <f t="shared" si="11"/>
        <v>-1.9</v>
      </c>
      <c r="L30" s="144">
        <v>212</v>
      </c>
      <c r="M30" s="145">
        <v>2</v>
      </c>
      <c r="N30" s="146">
        <f t="shared" si="12"/>
        <v>0.7</v>
      </c>
      <c r="O30" s="144">
        <v>213</v>
      </c>
      <c r="P30" s="145">
        <v>1.3</v>
      </c>
      <c r="Q30" s="146">
        <f t="shared" si="4"/>
        <v>-0.40454545454545432</v>
      </c>
      <c r="R30" s="144">
        <v>296.83395385742188</v>
      </c>
      <c r="S30" s="145">
        <f>IF(ROUND(R39,0)=0,"",ROUND(R30,0)/ROUND(R39,0)*100)</f>
        <v>1.7045454545454544</v>
      </c>
      <c r="T30" s="22"/>
    </row>
    <row r="31" spans="1:20" s="23" customFormat="1" ht="17.100000000000001" customHeight="1" x14ac:dyDescent="0.15">
      <c r="A31" s="242"/>
      <c r="B31" s="73" t="s">
        <v>67</v>
      </c>
      <c r="C31" s="147">
        <f>IF('7-3-1'!V30&lt;&gt;"",'7-3-1'!V30,"")</f>
        <v>390.01260233918134</v>
      </c>
      <c r="D31" s="145">
        <f>IF('7-3-1'!W30&lt;&gt;"",'7-3-1'!W30,"")</f>
        <v>3.8251683454369378</v>
      </c>
      <c r="E31" s="146">
        <f t="shared" si="9"/>
        <v>0.17683890259042645</v>
      </c>
      <c r="F31" s="147">
        <v>303.05588235294113</v>
      </c>
      <c r="G31" s="145">
        <v>3.6483294428465114</v>
      </c>
      <c r="H31" s="146">
        <f t="shared" si="10"/>
        <v>2.3483294428465111</v>
      </c>
      <c r="I31" s="147">
        <v>156.27000000000001</v>
      </c>
      <c r="J31" s="145">
        <v>1.3</v>
      </c>
      <c r="K31" s="146">
        <f t="shared" si="11"/>
        <v>-1.8</v>
      </c>
      <c r="L31" s="147">
        <v>332</v>
      </c>
      <c r="M31" s="145">
        <v>3.1</v>
      </c>
      <c r="N31" s="146">
        <f t="shared" si="12"/>
        <v>1</v>
      </c>
      <c r="O31" s="147">
        <v>333</v>
      </c>
      <c r="P31" s="145">
        <v>2.1</v>
      </c>
      <c r="Q31" s="146">
        <f t="shared" si="4"/>
        <v>0.34954086317722677</v>
      </c>
      <c r="R31" s="147">
        <v>304.796142578125</v>
      </c>
      <c r="S31" s="145">
        <f>IF(ROUND(R39,0)=0,"",ROUND(R31,0)/ROUND(R39,0)*100)</f>
        <v>1.7504591368227733</v>
      </c>
      <c r="T31" s="22"/>
    </row>
    <row r="32" spans="1:20" s="23" customFormat="1" ht="17.100000000000001" customHeight="1" x14ac:dyDescent="0.15">
      <c r="A32" s="242"/>
      <c r="B32" s="73" t="s">
        <v>68</v>
      </c>
      <c r="C32" s="144">
        <f>IF('7-3-1'!V31&lt;&gt;"",'7-3-1'!V31,"")</f>
        <v>4299.3286382339829</v>
      </c>
      <c r="D32" s="145">
        <f>IF('7-3-1'!W31&lt;&gt;"",'7-3-1'!W31,"")</f>
        <v>42.166985669096078</v>
      </c>
      <c r="E32" s="146">
        <f t="shared" si="9"/>
        <v>-6.2958121891853409</v>
      </c>
      <c r="F32" s="144">
        <v>4025.660565010437</v>
      </c>
      <c r="G32" s="145">
        <v>48.462797858281419</v>
      </c>
      <c r="H32" s="146">
        <f t="shared" si="10"/>
        <v>-0.23720214171858345</v>
      </c>
      <c r="I32" s="144">
        <v>5701.1</v>
      </c>
      <c r="J32" s="145">
        <v>48.7</v>
      </c>
      <c r="K32" s="146">
        <f t="shared" si="11"/>
        <v>-10</v>
      </c>
      <c r="L32" s="144">
        <v>6276</v>
      </c>
      <c r="M32" s="145">
        <v>58.7</v>
      </c>
      <c r="N32" s="146">
        <f t="shared" si="12"/>
        <v>7.8000000000000043</v>
      </c>
      <c r="O32" s="144">
        <v>8156</v>
      </c>
      <c r="P32" s="145">
        <v>50.9</v>
      </c>
      <c r="Q32" s="146">
        <f t="shared" si="4"/>
        <v>14.536363636363632</v>
      </c>
      <c r="R32" s="144">
        <v>6336.07470703125</v>
      </c>
      <c r="S32" s="145">
        <f>IF(ROUND(R39,0)=0,"",ROUND(R32,0)/ROUND(R39,0)*100)</f>
        <v>36.363636363636367</v>
      </c>
      <c r="T32" s="22"/>
    </row>
    <row r="33" spans="1:20" s="23" customFormat="1" ht="17.100000000000001" customHeight="1" x14ac:dyDescent="0.15">
      <c r="A33" s="242"/>
      <c r="B33" s="73" t="s">
        <v>69</v>
      </c>
      <c r="C33" s="144">
        <f>IF('7-3-1'!V32&lt;&gt;"",'7-3-1'!V32,"")</f>
        <v>6807.1343989899178</v>
      </c>
      <c r="D33" s="145">
        <f>IF('7-3-1'!W32&lt;&gt;"",'7-3-1'!W32,"")</f>
        <v>66.763060654912735</v>
      </c>
      <c r="E33" s="146">
        <f t="shared" si="9"/>
        <v>-9.9858785361573865</v>
      </c>
      <c r="F33" s="144">
        <v>6375.3062464815666</v>
      </c>
      <c r="G33" s="145">
        <v>76.748939191070122</v>
      </c>
      <c r="H33" s="146">
        <f t="shared" si="10"/>
        <v>-0.65106080892988416</v>
      </c>
      <c r="I33" s="144">
        <v>9066.98</v>
      </c>
      <c r="J33" s="145">
        <v>77.400000000000006</v>
      </c>
      <c r="K33" s="146">
        <f t="shared" si="11"/>
        <v>5.7000000000000028</v>
      </c>
      <c r="L33" s="144">
        <v>7666</v>
      </c>
      <c r="M33" s="145">
        <v>71.7</v>
      </c>
      <c r="N33" s="146">
        <f t="shared" si="12"/>
        <v>-0.89999999999999147</v>
      </c>
      <c r="O33" s="144">
        <v>11634</v>
      </c>
      <c r="P33" s="145">
        <v>72.599999999999994</v>
      </c>
      <c r="Q33" s="146">
        <f t="shared" si="4"/>
        <v>21.14224058769512</v>
      </c>
      <c r="R33" s="144">
        <v>8965.609375</v>
      </c>
      <c r="S33" s="145">
        <f>IF(ROUND(R39,0)=0,"",ROUND(R33,0)/ROUND(R39,0)*100)</f>
        <v>51.457759412304874</v>
      </c>
      <c r="T33" s="22"/>
    </row>
    <row r="34" spans="1:20" s="23" customFormat="1" ht="17.100000000000001" customHeight="1" x14ac:dyDescent="0.15">
      <c r="A34" s="242"/>
      <c r="B34" s="73" t="s">
        <v>70</v>
      </c>
      <c r="C34" s="144">
        <f>IF('7-3-1'!V33&lt;&gt;"",'7-3-1'!V33,"")</f>
        <v>2577.8429407108442</v>
      </c>
      <c r="D34" s="145">
        <f>IF('7-3-1'!W33&lt;&gt;"",'7-3-1'!W33,"")</f>
        <v>25.282986132175473</v>
      </c>
      <c r="E34" s="146">
        <f t="shared" si="9"/>
        <v>-4.3412290274763734</v>
      </c>
      <c r="F34" s="144">
        <v>2460.7954969157013</v>
      </c>
      <c r="G34" s="145">
        <v>29.624215159651847</v>
      </c>
      <c r="H34" s="146">
        <f t="shared" si="10"/>
        <v>3.4242151596518475</v>
      </c>
      <c r="I34" s="144">
        <v>3068.6</v>
      </c>
      <c r="J34" s="145">
        <v>26.2</v>
      </c>
      <c r="K34" s="146">
        <f t="shared" si="11"/>
        <v>1.5999999999999979</v>
      </c>
      <c r="L34" s="144">
        <v>2633</v>
      </c>
      <c r="M34" s="145">
        <v>24.6</v>
      </c>
      <c r="N34" s="146">
        <f t="shared" si="12"/>
        <v>-2.6999999999999993</v>
      </c>
      <c r="O34" s="144">
        <v>4372</v>
      </c>
      <c r="P34" s="145">
        <v>27.3</v>
      </c>
      <c r="Q34" s="146">
        <f t="shared" si="4"/>
        <v>-4.5870523415977935</v>
      </c>
      <c r="R34" s="144">
        <v>5556.1181640625</v>
      </c>
      <c r="S34" s="145">
        <f>IF(ROUND(R39,0)=0,"",ROUND(R34,0)/ROUND(R39,0)*100)</f>
        <v>31.887052341597794</v>
      </c>
      <c r="T34" s="22"/>
    </row>
    <row r="35" spans="1:20" s="23" customFormat="1" ht="17.100000000000001" customHeight="1" x14ac:dyDescent="0.15">
      <c r="A35" s="242"/>
      <c r="B35" s="73" t="s">
        <v>71</v>
      </c>
      <c r="C35" s="148">
        <f>IF('7-3-1'!V34&lt;&gt;"",'7-3-1'!V34,"")</f>
        <v>1742.4946042344666</v>
      </c>
      <c r="D35" s="145">
        <f>IF('7-3-1'!W34&lt;&gt;"",'7-3-1'!W34,"")</f>
        <v>17.090050839987267</v>
      </c>
      <c r="E35" s="146">
        <f t="shared" si="9"/>
        <v>-7.3407811577529287</v>
      </c>
      <c r="F35" s="148">
        <v>2029.3965947096383</v>
      </c>
      <c r="G35" s="145">
        <v>24.430831997740196</v>
      </c>
      <c r="H35" s="146">
        <f t="shared" si="10"/>
        <v>3.130831997740195</v>
      </c>
      <c r="I35" s="148">
        <v>2497.9</v>
      </c>
      <c r="J35" s="145">
        <v>21.3</v>
      </c>
      <c r="K35" s="146">
        <f t="shared" si="11"/>
        <v>-1</v>
      </c>
      <c r="L35" s="148">
        <v>2383</v>
      </c>
      <c r="M35" s="145">
        <v>22.3</v>
      </c>
      <c r="N35" s="146">
        <f t="shared" si="12"/>
        <v>0.69999999999999929</v>
      </c>
      <c r="O35" s="148">
        <v>3462</v>
      </c>
      <c r="P35" s="145">
        <v>21.6</v>
      </c>
      <c r="Q35" s="146">
        <f t="shared" si="4"/>
        <v>3.4927915518824619</v>
      </c>
      <c r="R35" s="148">
        <v>3154.60205078125</v>
      </c>
      <c r="S35" s="145">
        <f>IF(ROUND(R39,0)=0,"",ROUND(R35,0)/ROUND(R39,0)*100)</f>
        <v>18.107208448117539</v>
      </c>
      <c r="T35" s="22"/>
    </row>
    <row r="36" spans="1:20" s="23" customFormat="1" ht="17.100000000000001" customHeight="1" x14ac:dyDescent="0.15">
      <c r="A36" s="242"/>
      <c r="B36" s="74" t="s">
        <v>72</v>
      </c>
      <c r="C36" s="148">
        <f>IF('7-3-1'!V35&lt;&gt;"",'7-3-1'!V35,"")</f>
        <v>677.00457682850117</v>
      </c>
      <c r="D36" s="145">
        <f>IF('7-3-1'!W35&lt;&gt;"",'7-3-1'!W35,"")</f>
        <v>6.6399302521721379</v>
      </c>
      <c r="E36" s="146">
        <f t="shared" si="9"/>
        <v>0.24811876182881143</v>
      </c>
      <c r="F36" s="148">
        <v>530.94878118471468</v>
      </c>
      <c r="G36" s="145">
        <v>6.3918114903433265</v>
      </c>
      <c r="H36" s="146">
        <f t="shared" si="10"/>
        <v>-4.8081885096566728</v>
      </c>
      <c r="I36" s="148">
        <v>1315.5</v>
      </c>
      <c r="J36" s="145">
        <v>11.2</v>
      </c>
      <c r="K36" s="146">
        <f t="shared" si="11"/>
        <v>5.8999999999999995</v>
      </c>
      <c r="L36" s="148">
        <v>566</v>
      </c>
      <c r="M36" s="145">
        <v>5.3</v>
      </c>
      <c r="N36" s="146">
        <f t="shared" si="12"/>
        <v>-3.2</v>
      </c>
      <c r="O36" s="148">
        <v>1365</v>
      </c>
      <c r="P36" s="145">
        <v>8.5</v>
      </c>
      <c r="Q36" s="146">
        <f t="shared" si="4"/>
        <v>2.7206152433425164</v>
      </c>
      <c r="R36" s="148">
        <v>1006.5302124023438</v>
      </c>
      <c r="S36" s="145">
        <f>IF(ROUND(R39,0)=0,"",ROUND(R36,0)/ROUND(R39,0)*100)</f>
        <v>5.7793847566574836</v>
      </c>
      <c r="T36" s="22"/>
    </row>
    <row r="37" spans="1:20" s="23" customFormat="1" ht="17.100000000000001" customHeight="1" x14ac:dyDescent="0.15">
      <c r="A37" s="242"/>
      <c r="B37" s="75" t="s">
        <v>73</v>
      </c>
      <c r="C37" s="148">
        <f>IF('7-3-1'!V36&lt;&gt;"",'7-3-1'!V36,"")</f>
        <v>33.069444444444443</v>
      </c>
      <c r="D37" s="149">
        <f>IF('7-3-1'!W36&lt;&gt;"",'7-3-1'!W36,"")</f>
        <v>0.32433872990612911</v>
      </c>
      <c r="E37" s="146">
        <f t="shared" si="9"/>
        <v>-2.7870678567549945</v>
      </c>
      <c r="F37" s="148">
        <v>258.45529666412023</v>
      </c>
      <c r="G37" s="149">
        <v>3.1114065866611238</v>
      </c>
      <c r="H37" s="146">
        <f t="shared" si="10"/>
        <v>1.4114065866611238</v>
      </c>
      <c r="I37" s="148">
        <v>204.24</v>
      </c>
      <c r="J37" s="149">
        <v>1.7</v>
      </c>
      <c r="K37" s="146">
        <f t="shared" si="11"/>
        <v>-2.2999999999999998</v>
      </c>
      <c r="L37" s="148">
        <v>426</v>
      </c>
      <c r="M37" s="149">
        <v>4</v>
      </c>
      <c r="N37" s="146">
        <f t="shared" si="12"/>
        <v>1.7000000000000002</v>
      </c>
      <c r="O37" s="148">
        <v>363</v>
      </c>
      <c r="P37" s="149">
        <v>2.2999999999999998</v>
      </c>
      <c r="Q37" s="146">
        <f t="shared" si="4"/>
        <v>-0.69012855831037667</v>
      </c>
      <c r="R37" s="148">
        <v>521.2718505859375</v>
      </c>
      <c r="S37" s="149">
        <f>IF(ROUND(R39,0)=0,"",ROUND(R37,0)/ROUND(R39,0)*100)</f>
        <v>2.9901285583103765</v>
      </c>
      <c r="T37" s="22"/>
    </row>
    <row r="38" spans="1:20" s="23" customFormat="1" ht="17.100000000000001" customHeight="1" x14ac:dyDescent="0.15">
      <c r="A38" s="242"/>
      <c r="B38" s="76" t="s">
        <v>74</v>
      </c>
      <c r="C38" s="150">
        <f>IF('7-3-1'!V37&lt;&gt;"",'7-3-1'!V37,"")</f>
        <v>1883.6096079128167</v>
      </c>
      <c r="D38" s="106">
        <f>IF('7-3-1'!W37&lt;&gt;"",'7-3-1'!W37,"")</f>
        <v>18.474079565980087</v>
      </c>
      <c r="E38" s="102">
        <f t="shared" si="9"/>
        <v>-0.26308297404897374</v>
      </c>
      <c r="F38" s="150">
        <v>1556.4403969857933</v>
      </c>
      <c r="G38" s="106">
        <v>18.737162540029061</v>
      </c>
      <c r="H38" s="102">
        <f t="shared" si="10"/>
        <v>5.8371625400290608</v>
      </c>
      <c r="I38" s="150">
        <v>1506.12</v>
      </c>
      <c r="J38" s="106">
        <v>12.9</v>
      </c>
      <c r="K38" s="102">
        <f t="shared" si="11"/>
        <v>-2.7999999999999989</v>
      </c>
      <c r="L38" s="150">
        <v>1680</v>
      </c>
      <c r="M38" s="106">
        <v>15.7</v>
      </c>
      <c r="N38" s="102">
        <f t="shared" si="12"/>
        <v>0.79999999999999893</v>
      </c>
      <c r="O38" s="150">
        <v>2394</v>
      </c>
      <c r="P38" s="106">
        <v>14.9</v>
      </c>
      <c r="Q38" s="102">
        <f t="shared" si="4"/>
        <v>-6.9663911845730038</v>
      </c>
      <c r="R38" s="150">
        <v>3809.638916015625</v>
      </c>
      <c r="S38" s="106">
        <f>IF(ROUND(R39,0)=0,"",ROUND(R38,0)/ROUND(R39,0)*100)</f>
        <v>21.866391184573004</v>
      </c>
      <c r="T38" s="22"/>
    </row>
    <row r="39" spans="1:20" s="23" customFormat="1" ht="17.100000000000001" customHeight="1" x14ac:dyDescent="0.15">
      <c r="A39" s="243"/>
      <c r="B39" s="77" t="s">
        <v>75</v>
      </c>
      <c r="C39" s="100">
        <f>IF('7-3-1'!V38&lt;&gt;"",'7-3-1'!V38,"")</f>
        <v>10195.959160972074</v>
      </c>
      <c r="D39" s="101">
        <f>IF('7-3-1'!W38&lt;&gt;"",'7-3-1'!W38,"")</f>
        <v>100</v>
      </c>
      <c r="E39" s="151" t="s">
        <v>119</v>
      </c>
      <c r="F39" s="100">
        <v>8306.7027553435491</v>
      </c>
      <c r="G39" s="101">
        <v>100</v>
      </c>
      <c r="H39" s="151" t="s">
        <v>116</v>
      </c>
      <c r="I39" s="100">
        <v>11710.87</v>
      </c>
      <c r="J39" s="101">
        <v>100</v>
      </c>
      <c r="K39" s="151" t="s">
        <v>117</v>
      </c>
      <c r="L39" s="100">
        <v>10689</v>
      </c>
      <c r="M39" s="101">
        <v>100</v>
      </c>
      <c r="N39" s="151" t="s">
        <v>119</v>
      </c>
      <c r="O39" s="100">
        <v>16035</v>
      </c>
      <c r="P39" s="101">
        <v>100</v>
      </c>
      <c r="Q39" s="151" t="s">
        <v>117</v>
      </c>
      <c r="R39" s="100">
        <v>17424.080078125</v>
      </c>
      <c r="S39" s="101">
        <f>IF(ROUND(R39,0)=0,"",ROUND(R39,0)/ROUND(R39,0)*100)</f>
        <v>100</v>
      </c>
      <c r="T39" s="22"/>
    </row>
    <row r="40" spans="1:20" s="23" customFormat="1" ht="17.100000000000001" customHeight="1" x14ac:dyDescent="0.15">
      <c r="A40" s="241" t="s">
        <v>121</v>
      </c>
      <c r="B40" s="72" t="s">
        <v>65</v>
      </c>
      <c r="C40" s="97">
        <f>IF('7-3-1'!V39&lt;&gt;"",'7-3-1'!V39,"")</f>
        <v>177.8235294117647</v>
      </c>
      <c r="D40" s="98">
        <f>IF('7-3-1'!W39&lt;&gt;"",'7-3-1'!W39,"")</f>
        <v>4.7273549148694398</v>
      </c>
      <c r="E40" s="99">
        <f t="shared" ref="E40:E49" si="13">IF(AND(ISNUMBER(D40),ISNUMBER(G40)),D40-G40,"")</f>
        <v>3.4117575633518795</v>
      </c>
      <c r="F40" s="97">
        <v>62.285102872170377</v>
      </c>
      <c r="G40" s="98">
        <v>1.3155973515175605</v>
      </c>
      <c r="H40" s="99">
        <f t="shared" ref="H40:H49" si="14">IF(AND(ISNUMBER(G40),ISNUMBER(J40)),G40-J40,"")</f>
        <v>-0.48440264848243952</v>
      </c>
      <c r="I40" s="97">
        <v>75.25</v>
      </c>
      <c r="J40" s="98">
        <v>1.8</v>
      </c>
      <c r="K40" s="99">
        <f t="shared" ref="K40:K49" si="15">J40-M40</f>
        <v>-4.3</v>
      </c>
      <c r="L40" s="97">
        <v>251</v>
      </c>
      <c r="M40" s="98">
        <v>6.1</v>
      </c>
      <c r="N40" s="99">
        <f t="shared" ref="N40:N49" si="16">M40-P40</f>
        <v>-6.7000000000000011</v>
      </c>
      <c r="O40" s="97">
        <v>736</v>
      </c>
      <c r="P40" s="98">
        <v>12.8</v>
      </c>
      <c r="Q40" s="99">
        <f t="shared" si="4"/>
        <v>8.5261574990106865</v>
      </c>
      <c r="R40" s="97">
        <v>323.93173217773438</v>
      </c>
      <c r="S40" s="98">
        <f>IF(ROUND(R50,0)=0,"",ROUND(R40,0)/ROUND(R50,0)*100)</f>
        <v>4.2738425009893151</v>
      </c>
      <c r="T40" s="22"/>
    </row>
    <row r="41" spans="1:20" s="23" customFormat="1" ht="17.100000000000001" customHeight="1" x14ac:dyDescent="0.15">
      <c r="A41" s="242"/>
      <c r="B41" s="73" t="s">
        <v>66</v>
      </c>
      <c r="C41" s="144" t="str">
        <f>IF('7-3-1'!V40&lt;&gt;"",'7-3-1'!V40,"")</f>
        <v/>
      </c>
      <c r="D41" s="145" t="str">
        <f>IF('7-3-1'!W40&lt;&gt;"",'7-3-1'!W40,"")</f>
        <v/>
      </c>
      <c r="E41" s="146" t="str">
        <f t="shared" si="13"/>
        <v/>
      </c>
      <c r="F41" s="144" t="s">
        <v>122</v>
      </c>
      <c r="G41" s="145" t="s">
        <v>122</v>
      </c>
      <c r="H41" s="146" t="str">
        <f t="shared" si="14"/>
        <v/>
      </c>
      <c r="I41" s="144" t="s">
        <v>123</v>
      </c>
      <c r="J41" s="145" t="s">
        <v>123</v>
      </c>
      <c r="K41" s="146"/>
      <c r="L41" s="144">
        <v>115</v>
      </c>
      <c r="M41" s="145">
        <v>2.8</v>
      </c>
      <c r="N41" s="146">
        <f t="shared" si="16"/>
        <v>-2.7</v>
      </c>
      <c r="O41" s="144">
        <v>317</v>
      </c>
      <c r="P41" s="145">
        <v>5.5</v>
      </c>
      <c r="Q41" s="146">
        <f t="shared" si="4"/>
        <v>5.5</v>
      </c>
      <c r="R41" s="144"/>
      <c r="S41" s="145"/>
      <c r="T41" s="22"/>
    </row>
    <row r="42" spans="1:20" s="23" customFormat="1" ht="17.100000000000001" customHeight="1" x14ac:dyDescent="0.15">
      <c r="A42" s="242"/>
      <c r="B42" s="73" t="s">
        <v>67</v>
      </c>
      <c r="C42" s="147" t="str">
        <f>IF('7-3-1'!V41&lt;&gt;"",'7-3-1'!V41,"")</f>
        <v/>
      </c>
      <c r="D42" s="145" t="str">
        <f>IF('7-3-1'!W41&lt;&gt;"",'7-3-1'!W41,"")</f>
        <v/>
      </c>
      <c r="E42" s="146" t="str">
        <f t="shared" si="13"/>
        <v/>
      </c>
      <c r="F42" s="147" t="s">
        <v>122</v>
      </c>
      <c r="G42" s="145" t="s">
        <v>122</v>
      </c>
      <c r="H42" s="146" t="str">
        <f t="shared" si="14"/>
        <v/>
      </c>
      <c r="I42" s="147">
        <v>126.65</v>
      </c>
      <c r="J42" s="145">
        <v>3</v>
      </c>
      <c r="K42" s="146">
        <f t="shared" si="15"/>
        <v>-2.5999999999999996</v>
      </c>
      <c r="L42" s="147">
        <v>230</v>
      </c>
      <c r="M42" s="145">
        <v>5.6</v>
      </c>
      <c r="N42" s="146">
        <f t="shared" si="16"/>
        <v>5.0999999999999996</v>
      </c>
      <c r="O42" s="147">
        <v>27</v>
      </c>
      <c r="P42" s="145">
        <v>0.5</v>
      </c>
      <c r="Q42" s="146">
        <f t="shared" si="4"/>
        <v>0.44723651233346523</v>
      </c>
      <c r="R42" s="147">
        <v>3.5925924777984619</v>
      </c>
      <c r="S42" s="145">
        <f>IF(ROUND(R50,0)=0,"",ROUND(R42,0)/ROUND(R50,0)*100)</f>
        <v>5.2763487666534756E-2</v>
      </c>
      <c r="T42" s="22"/>
    </row>
    <row r="43" spans="1:20" s="23" customFormat="1" ht="17.100000000000001" customHeight="1" x14ac:dyDescent="0.15">
      <c r="A43" s="242"/>
      <c r="B43" s="73" t="s">
        <v>68</v>
      </c>
      <c r="C43" s="144">
        <f>IF('7-3-1'!V42&lt;&gt;"",'7-3-1'!V42,"")</f>
        <v>1535.5840760546644</v>
      </c>
      <c r="D43" s="145">
        <f>IF('7-3-1'!W42&lt;&gt;"",'7-3-1'!W42,"")</f>
        <v>40.82278061371106</v>
      </c>
      <c r="E43" s="146">
        <f t="shared" si="13"/>
        <v>1.3847567089835522</v>
      </c>
      <c r="F43" s="144">
        <v>1867.1376718321701</v>
      </c>
      <c r="G43" s="145">
        <v>39.438023904727508</v>
      </c>
      <c r="H43" s="146">
        <f t="shared" si="14"/>
        <v>9.1380239047275076</v>
      </c>
      <c r="I43" s="144">
        <v>1268.27</v>
      </c>
      <c r="J43" s="145">
        <v>30.3</v>
      </c>
      <c r="K43" s="146">
        <f t="shared" si="15"/>
        <v>-7.8000000000000007</v>
      </c>
      <c r="L43" s="144">
        <v>1580</v>
      </c>
      <c r="M43" s="145">
        <v>38.1</v>
      </c>
      <c r="N43" s="146">
        <f t="shared" si="16"/>
        <v>1.5</v>
      </c>
      <c r="O43" s="144">
        <v>2098</v>
      </c>
      <c r="P43" s="145">
        <v>36.6</v>
      </c>
      <c r="Q43" s="146">
        <f t="shared" si="4"/>
        <v>1.8420524996702312</v>
      </c>
      <c r="R43" s="144">
        <v>2635.381591796875</v>
      </c>
      <c r="S43" s="145">
        <f>IF(ROUND(R50,0)=0,"",ROUND(R43,0)/ROUND(R50,0)*100)</f>
        <v>34.75794750032977</v>
      </c>
      <c r="T43" s="22"/>
    </row>
    <row r="44" spans="1:20" s="23" customFormat="1" ht="17.100000000000001" customHeight="1" x14ac:dyDescent="0.15">
      <c r="A44" s="242"/>
      <c r="B44" s="73" t="s">
        <v>69</v>
      </c>
      <c r="C44" s="144">
        <f>IF('7-3-1'!V43&lt;&gt;"",'7-3-1'!V43,"")</f>
        <v>2227.4518221429985</v>
      </c>
      <c r="D44" s="145">
        <f>IF('7-3-1'!W43&lt;&gt;"",'7-3-1'!W43,"")</f>
        <v>59.215759319789647</v>
      </c>
      <c r="E44" s="146">
        <f t="shared" si="13"/>
        <v>-7.5536223838983219</v>
      </c>
      <c r="F44" s="144">
        <v>3161.102295720078</v>
      </c>
      <c r="G44" s="145">
        <v>66.769381703687969</v>
      </c>
      <c r="H44" s="146">
        <f t="shared" si="14"/>
        <v>2.3693817036879636</v>
      </c>
      <c r="I44" s="144">
        <v>2697.97</v>
      </c>
      <c r="J44" s="145">
        <v>64.400000000000006</v>
      </c>
      <c r="K44" s="146">
        <f t="shared" si="15"/>
        <v>3.0000000000000071</v>
      </c>
      <c r="L44" s="144">
        <v>2545</v>
      </c>
      <c r="M44" s="145">
        <v>61.4</v>
      </c>
      <c r="N44" s="146">
        <f t="shared" si="16"/>
        <v>-1.7000000000000028</v>
      </c>
      <c r="O44" s="144">
        <v>3613</v>
      </c>
      <c r="P44" s="145">
        <v>63.1</v>
      </c>
      <c r="Q44" s="146">
        <f t="shared" si="4"/>
        <v>15.612861100118721</v>
      </c>
      <c r="R44" s="144">
        <v>3599.662353515625</v>
      </c>
      <c r="S44" s="145">
        <f>IF(ROUND(R50,0)=0,"",ROUND(R44,0)/ROUND(R50,0)*100)</f>
        <v>47.48713889988128</v>
      </c>
      <c r="T44" s="22"/>
    </row>
    <row r="45" spans="1:20" s="23" customFormat="1" ht="17.100000000000001" customHeight="1" x14ac:dyDescent="0.15">
      <c r="A45" s="242"/>
      <c r="B45" s="73" t="s">
        <v>70</v>
      </c>
      <c r="C45" s="144">
        <f>IF('7-3-1'!V44&lt;&gt;"",'7-3-1'!V44,"")</f>
        <v>1698.0854525648642</v>
      </c>
      <c r="D45" s="145">
        <f>IF('7-3-1'!W44&lt;&gt;"",'7-3-1'!W44,"")</f>
        <v>45.142803298334023</v>
      </c>
      <c r="E45" s="146">
        <f t="shared" si="13"/>
        <v>9.5184856140276111</v>
      </c>
      <c r="F45" s="144">
        <v>1686.5831245087345</v>
      </c>
      <c r="G45" s="145">
        <v>35.624317684306412</v>
      </c>
      <c r="H45" s="146">
        <f t="shared" si="14"/>
        <v>-7.375682315693588</v>
      </c>
      <c r="I45" s="144">
        <v>1801.42</v>
      </c>
      <c r="J45" s="145">
        <v>43</v>
      </c>
      <c r="K45" s="146">
        <f t="shared" si="15"/>
        <v>10.600000000000001</v>
      </c>
      <c r="L45" s="144">
        <v>1342</v>
      </c>
      <c r="M45" s="145">
        <v>32.4</v>
      </c>
      <c r="N45" s="146">
        <f t="shared" si="16"/>
        <v>-1.3000000000000043</v>
      </c>
      <c r="O45" s="144">
        <v>1929</v>
      </c>
      <c r="P45" s="145">
        <v>33.700000000000003</v>
      </c>
      <c r="Q45" s="146">
        <f t="shared" si="4"/>
        <v>-13.800329771797912</v>
      </c>
      <c r="R45" s="144">
        <v>3601.096435546875</v>
      </c>
      <c r="S45" s="145">
        <f>IF(ROUND(R50,0)=0,"",ROUND(R45,0)/ROUND(R50,0)*100)</f>
        <v>47.500329771797915</v>
      </c>
      <c r="T45" s="22"/>
    </row>
    <row r="46" spans="1:20" s="23" customFormat="1" ht="17.100000000000001" customHeight="1" x14ac:dyDescent="0.15">
      <c r="A46" s="242"/>
      <c r="B46" s="73" t="s">
        <v>71</v>
      </c>
      <c r="C46" s="148">
        <f>IF('7-3-1'!V45&lt;&gt;"",'7-3-1'!V45,"")</f>
        <v>690.56751832045938</v>
      </c>
      <c r="D46" s="145">
        <f>IF('7-3-1'!W45&lt;&gt;"",'7-3-1'!W45,"")</f>
        <v>18.358412762250769</v>
      </c>
      <c r="E46" s="146">
        <f t="shared" si="13"/>
        <v>-7.7202594626472099</v>
      </c>
      <c r="F46" s="148">
        <v>1234.6579904738442</v>
      </c>
      <c r="G46" s="145">
        <v>26.078672224897979</v>
      </c>
      <c r="H46" s="146">
        <f t="shared" si="14"/>
        <v>17.778672224897978</v>
      </c>
      <c r="I46" s="148">
        <v>346.84</v>
      </c>
      <c r="J46" s="145">
        <v>8.3000000000000007</v>
      </c>
      <c r="K46" s="146">
        <f t="shared" si="15"/>
        <v>-22.8</v>
      </c>
      <c r="L46" s="148">
        <v>1290</v>
      </c>
      <c r="M46" s="145">
        <v>31.1</v>
      </c>
      <c r="N46" s="146">
        <f t="shared" si="16"/>
        <v>10.600000000000001</v>
      </c>
      <c r="O46" s="148">
        <v>1175</v>
      </c>
      <c r="P46" s="145">
        <v>20.5</v>
      </c>
      <c r="Q46" s="146">
        <f t="shared" si="4"/>
        <v>6.333003561535417</v>
      </c>
      <c r="R46" s="148">
        <v>1074.30908203125</v>
      </c>
      <c r="S46" s="145">
        <f>IF(ROUND(R50,0)=0,"",ROUND(R46,0)/ROUND(R50,0)*100)</f>
        <v>14.166996438464583</v>
      </c>
      <c r="T46" s="22"/>
    </row>
    <row r="47" spans="1:20" s="23" customFormat="1" ht="17.100000000000001" customHeight="1" x14ac:dyDescent="0.15">
      <c r="A47" s="242"/>
      <c r="B47" s="74" t="s">
        <v>72</v>
      </c>
      <c r="C47" s="148">
        <f>IF('7-3-1'!V46&lt;&gt;"",'7-3-1'!V46,"")</f>
        <v>239.28877005347593</v>
      </c>
      <c r="D47" s="145">
        <f>IF('7-3-1'!W46&lt;&gt;"",'7-3-1'!W46,"")</f>
        <v>6.3613794357099467</v>
      </c>
      <c r="E47" s="146">
        <f t="shared" si="13"/>
        <v>3.9749247740869476</v>
      </c>
      <c r="F47" s="148">
        <v>112.98333333333333</v>
      </c>
      <c r="G47" s="145">
        <v>2.3864546616229991</v>
      </c>
      <c r="H47" s="146">
        <f t="shared" si="14"/>
        <v>0.78645466162299904</v>
      </c>
      <c r="I47" s="148">
        <v>69.05</v>
      </c>
      <c r="J47" s="145">
        <v>1.6</v>
      </c>
      <c r="K47" s="146">
        <f t="shared" si="15"/>
        <v>-7.7000000000000011</v>
      </c>
      <c r="L47" s="148">
        <v>385</v>
      </c>
      <c r="M47" s="145">
        <v>9.3000000000000007</v>
      </c>
      <c r="N47" s="146">
        <f t="shared" si="16"/>
        <v>8.4</v>
      </c>
      <c r="O47" s="148">
        <v>53</v>
      </c>
      <c r="P47" s="145">
        <v>0.9</v>
      </c>
      <c r="Q47" s="146">
        <f t="shared" si="4"/>
        <v>-3.1495976784065429</v>
      </c>
      <c r="R47" s="148">
        <v>306.76724243164063</v>
      </c>
      <c r="S47" s="145">
        <f>IF(ROUND(R50,0)=0,"",ROUND(R47,0)/ROUND(R50,0)*100)</f>
        <v>4.0495976784065428</v>
      </c>
      <c r="T47" s="22"/>
    </row>
    <row r="48" spans="1:20" s="23" customFormat="1" ht="17.100000000000001" customHeight="1" x14ac:dyDescent="0.15">
      <c r="A48" s="242"/>
      <c r="B48" s="75" t="s">
        <v>73</v>
      </c>
      <c r="C48" s="148">
        <f>IF('7-3-1'!V47&lt;&gt;"",'7-3-1'!V47,"")</f>
        <v>215.65042582689642</v>
      </c>
      <c r="D48" s="149">
        <f>IF('7-3-1'!W47&lt;&gt;"",'7-3-1'!W47,"")</f>
        <v>5.7329651694508534</v>
      </c>
      <c r="E48" s="146">
        <f t="shared" si="13"/>
        <v>4.6520339332588936</v>
      </c>
      <c r="F48" s="148">
        <v>51.175166297117521</v>
      </c>
      <c r="G48" s="149">
        <v>1.0809312361919603</v>
      </c>
      <c r="H48" s="146">
        <f t="shared" si="14"/>
        <v>-5.7190687638080391</v>
      </c>
      <c r="I48" s="148">
        <v>285.88</v>
      </c>
      <c r="J48" s="149">
        <v>6.8</v>
      </c>
      <c r="K48" s="146">
        <f t="shared" si="15"/>
        <v>4</v>
      </c>
      <c r="L48" s="148">
        <v>117</v>
      </c>
      <c r="M48" s="149">
        <v>2.8</v>
      </c>
      <c r="N48" s="146">
        <f t="shared" si="16"/>
        <v>2.1999999999999997</v>
      </c>
      <c r="O48" s="148">
        <v>35</v>
      </c>
      <c r="P48" s="149">
        <v>0.6</v>
      </c>
      <c r="Q48" s="146">
        <f t="shared" si="4"/>
        <v>0.53404564041683156</v>
      </c>
      <c r="R48" s="148">
        <v>5.384615421295166</v>
      </c>
      <c r="S48" s="149">
        <f>IF(ROUND(R50,0)=0,"",ROUND(R48,0)/ROUND(R50,0)*100)</f>
        <v>6.5954359583168448E-2</v>
      </c>
      <c r="T48" s="22"/>
    </row>
    <row r="49" spans="1:20" s="23" customFormat="1" ht="17.100000000000001" customHeight="1" x14ac:dyDescent="0.15">
      <c r="A49" s="242"/>
      <c r="B49" s="76" t="s">
        <v>74</v>
      </c>
      <c r="C49" s="150">
        <f>IF('7-3-1'!V48&lt;&gt;"",'7-3-1'!V48,"")</f>
        <v>1025.8475737769857</v>
      </c>
      <c r="D49" s="106">
        <f>IF('7-3-1'!W48&lt;&gt;"",'7-3-1'!W48,"")</f>
        <v>27.271675384262622</v>
      </c>
      <c r="E49" s="102">
        <f t="shared" si="13"/>
        <v>4.923416839067972</v>
      </c>
      <c r="F49" s="150">
        <v>1058.046811127781</v>
      </c>
      <c r="G49" s="106">
        <v>22.34825854519465</v>
      </c>
      <c r="H49" s="102">
        <f t="shared" si="14"/>
        <v>9.3482585451946498</v>
      </c>
      <c r="I49" s="150">
        <v>544.59</v>
      </c>
      <c r="J49" s="106">
        <v>13</v>
      </c>
      <c r="K49" s="102">
        <f t="shared" si="15"/>
        <v>-4.8999999999999986</v>
      </c>
      <c r="L49" s="150">
        <v>743</v>
      </c>
      <c r="M49" s="106">
        <v>17.899999999999999</v>
      </c>
      <c r="N49" s="102">
        <f t="shared" si="16"/>
        <v>-2.4000000000000021</v>
      </c>
      <c r="O49" s="150">
        <v>1165</v>
      </c>
      <c r="P49" s="106">
        <v>20.3</v>
      </c>
      <c r="Q49" s="102">
        <f t="shared" si="4"/>
        <v>-2.5861627753594512</v>
      </c>
      <c r="R49" s="150">
        <v>1734.7342529296875</v>
      </c>
      <c r="S49" s="106">
        <f>IF(ROUND(R50,0)=0,"",ROUND(R49,0)/ROUND(R50,0)*100)</f>
        <v>22.886162775359452</v>
      </c>
      <c r="T49" s="22"/>
    </row>
    <row r="50" spans="1:20" s="23" customFormat="1" ht="17.100000000000001" customHeight="1" x14ac:dyDescent="0.15">
      <c r="A50" s="243"/>
      <c r="B50" s="77" t="s">
        <v>75</v>
      </c>
      <c r="C50" s="100">
        <f>IF('7-3-1'!V49&lt;&gt;"",'7-3-1'!V49,"")</f>
        <v>3761.5861853832444</v>
      </c>
      <c r="D50" s="101">
        <f>IF('7-3-1'!W49&lt;&gt;"",'7-3-1'!W49,"")</f>
        <v>100</v>
      </c>
      <c r="E50" s="151" t="s">
        <v>119</v>
      </c>
      <c r="F50" s="100">
        <v>4734.3590955335694</v>
      </c>
      <c r="G50" s="101">
        <v>100</v>
      </c>
      <c r="H50" s="151" t="s">
        <v>116</v>
      </c>
      <c r="I50" s="100">
        <v>4192.05</v>
      </c>
      <c r="J50" s="101">
        <v>100</v>
      </c>
      <c r="K50" s="151" t="s">
        <v>124</v>
      </c>
      <c r="L50" s="100">
        <v>4143</v>
      </c>
      <c r="M50" s="101">
        <v>100</v>
      </c>
      <c r="N50" s="151" t="s">
        <v>117</v>
      </c>
      <c r="O50" s="100">
        <v>5726</v>
      </c>
      <c r="P50" s="101">
        <v>100</v>
      </c>
      <c r="Q50" s="151" t="s">
        <v>117</v>
      </c>
      <c r="R50" s="100">
        <v>7581.1396484375</v>
      </c>
      <c r="S50" s="101">
        <f>IF(ROUND(R50,0)=0,"",ROUND(R50,0)/ROUND(R50,0)*100)</f>
        <v>100</v>
      </c>
      <c r="T50" s="22"/>
    </row>
    <row r="51" spans="1:20" s="23" customFormat="1" ht="17.100000000000001" customHeight="1" x14ac:dyDescent="0.15">
      <c r="A51" s="241" t="s">
        <v>125</v>
      </c>
      <c r="B51" s="72" t="s">
        <v>65</v>
      </c>
      <c r="C51" s="97">
        <f>IF('7-3-1'!V83&lt;&gt;"",'7-3-1'!V83,"")</f>
        <v>2714.6550457532576</v>
      </c>
      <c r="D51" s="98">
        <f>IF('7-3-1'!W83&lt;&gt;"",'7-3-1'!W83,"")</f>
        <v>15.692124748505446</v>
      </c>
      <c r="E51" s="99">
        <f t="shared" ref="E51:E60" si="17">IF(AND(ISNUMBER(D51),ISNUMBER(G51)),D51-G51,"")</f>
        <v>-0.85344963074509295</v>
      </c>
      <c r="F51" s="97">
        <v>2397.8740281253031</v>
      </c>
      <c r="G51" s="98">
        <v>16.545574379250539</v>
      </c>
      <c r="H51" s="99">
        <f t="shared" ref="H51:H60" si="18">IF(AND(ISNUMBER(G51),ISNUMBER(J51)),G51-J51,"")</f>
        <v>0.84557437925053947</v>
      </c>
      <c r="I51" s="97">
        <v>2535.86</v>
      </c>
      <c r="J51" s="98">
        <v>15.7</v>
      </c>
      <c r="K51" s="99">
        <f t="shared" ref="K51:K60" si="19">J51-M51</f>
        <v>-1.3000000000000007</v>
      </c>
      <c r="L51" s="97">
        <v>2582</v>
      </c>
      <c r="M51" s="98">
        <v>17</v>
      </c>
      <c r="N51" s="99">
        <f t="shared" ref="N51:N60" si="20">M51-P51</f>
        <v>-3.1000000000000014</v>
      </c>
      <c r="O51" s="97">
        <v>3429</v>
      </c>
      <c r="P51" s="98">
        <v>20.100000000000001</v>
      </c>
      <c r="Q51" s="99">
        <f t="shared" si="4"/>
        <v>1.7330895247872036</v>
      </c>
      <c r="R51" s="97">
        <v>4294.34130859375</v>
      </c>
      <c r="S51" s="98">
        <f>IF(ROUND(R61,0)=0,"",ROUND(R51,0)/ROUND(R61,0)*100)</f>
        <v>18.366910475212798</v>
      </c>
      <c r="T51" s="22"/>
    </row>
    <row r="52" spans="1:20" s="23" customFormat="1" ht="17.100000000000001" customHeight="1" x14ac:dyDescent="0.15">
      <c r="A52" s="242"/>
      <c r="B52" s="73" t="s">
        <v>66</v>
      </c>
      <c r="C52" s="144">
        <f>IF('7-3-1'!V84&lt;&gt;"",'7-3-1'!V84,"")</f>
        <v>135.70347341486334</v>
      </c>
      <c r="D52" s="145">
        <f>IF('7-3-1'!W84&lt;&gt;"",'7-3-1'!W84,"")</f>
        <v>0.78443699024037317</v>
      </c>
      <c r="E52" s="146">
        <f t="shared" si="17"/>
        <v>-0.60626656919874544</v>
      </c>
      <c r="F52" s="144">
        <v>201.54827324595598</v>
      </c>
      <c r="G52" s="145">
        <v>1.3907035594391186</v>
      </c>
      <c r="H52" s="146">
        <f t="shared" si="18"/>
        <v>0.29070355943911852</v>
      </c>
      <c r="I52" s="144">
        <v>173.88</v>
      </c>
      <c r="J52" s="145">
        <v>1.1000000000000001</v>
      </c>
      <c r="K52" s="146">
        <f t="shared" si="19"/>
        <v>-2.9999999999999996</v>
      </c>
      <c r="L52" s="144">
        <v>620</v>
      </c>
      <c r="M52" s="145">
        <v>4.0999999999999996</v>
      </c>
      <c r="N52" s="146">
        <f t="shared" si="20"/>
        <v>0.99999999999999956</v>
      </c>
      <c r="O52" s="144">
        <v>521</v>
      </c>
      <c r="P52" s="145">
        <v>3.1</v>
      </c>
      <c r="Q52" s="146">
        <f t="shared" si="4"/>
        <v>0.51648487959279699</v>
      </c>
      <c r="R52" s="144">
        <v>604.14605712890625</v>
      </c>
      <c r="S52" s="145">
        <f>IF(ROUND(R61,0)=0,"",ROUND(R52,0)/ROUND(R61,0)*100)</f>
        <v>2.5835151204072031</v>
      </c>
      <c r="T52" s="22"/>
    </row>
    <row r="53" spans="1:20" s="23" customFormat="1" ht="17.100000000000001" customHeight="1" x14ac:dyDescent="0.15">
      <c r="A53" s="242"/>
      <c r="B53" s="73" t="s">
        <v>67</v>
      </c>
      <c r="C53" s="147">
        <f>IF('7-3-1'!V85&lt;&gt;"",'7-3-1'!V85,"")</f>
        <v>331.26065375750795</v>
      </c>
      <c r="D53" s="145">
        <f>IF('7-3-1'!W85&lt;&gt;"",'7-3-1'!W85,"")</f>
        <v>1.9148596839831271</v>
      </c>
      <c r="E53" s="146">
        <f t="shared" si="17"/>
        <v>0.26993101422581556</v>
      </c>
      <c r="F53" s="147">
        <v>238.39194970929904</v>
      </c>
      <c r="G53" s="145">
        <v>1.6449286697573116</v>
      </c>
      <c r="H53" s="146">
        <f t="shared" si="18"/>
        <v>0.4449286697573116</v>
      </c>
      <c r="I53" s="147">
        <v>193.98</v>
      </c>
      <c r="J53" s="145">
        <v>1.2</v>
      </c>
      <c r="K53" s="146">
        <f t="shared" si="19"/>
        <v>-1.7</v>
      </c>
      <c r="L53" s="147">
        <v>448</v>
      </c>
      <c r="M53" s="145">
        <v>2.9</v>
      </c>
      <c r="N53" s="146">
        <f t="shared" si="20"/>
        <v>0.5</v>
      </c>
      <c r="O53" s="147">
        <v>402</v>
      </c>
      <c r="P53" s="145">
        <v>2.4</v>
      </c>
      <c r="Q53" s="146">
        <f t="shared" si="4"/>
        <v>-2.6344326104623801</v>
      </c>
      <c r="R53" s="147">
        <v>1177.2911376953125</v>
      </c>
      <c r="S53" s="145">
        <f>IF(ROUND(R61,0)=0,"",ROUND(R53,0)/ROUND(R61,0)*100)</f>
        <v>5.03443261046238</v>
      </c>
      <c r="T53" s="22"/>
    </row>
    <row r="54" spans="1:20" s="23" customFormat="1" ht="17.100000000000001" customHeight="1" x14ac:dyDescent="0.15">
      <c r="A54" s="242"/>
      <c r="B54" s="73" t="s">
        <v>68</v>
      </c>
      <c r="C54" s="144">
        <f>IF('7-3-1'!V86&lt;&gt;"",'7-3-1'!V86,"")</f>
        <v>9350.919999734564</v>
      </c>
      <c r="D54" s="145">
        <f>IF('7-3-1'!W86&lt;&gt;"",'7-3-1'!W86,"")</f>
        <v>54.053204063138452</v>
      </c>
      <c r="E54" s="146">
        <f t="shared" si="17"/>
        <v>-0.35270350172781662</v>
      </c>
      <c r="F54" s="144">
        <v>7884.7980575388237</v>
      </c>
      <c r="G54" s="145">
        <v>54.405907564866268</v>
      </c>
      <c r="H54" s="146">
        <f t="shared" si="18"/>
        <v>-0.89409243513372871</v>
      </c>
      <c r="I54" s="144">
        <v>8931.93</v>
      </c>
      <c r="J54" s="145">
        <v>55.3</v>
      </c>
      <c r="K54" s="146">
        <f t="shared" si="19"/>
        <v>-4.4000000000000057</v>
      </c>
      <c r="L54" s="144">
        <v>9077</v>
      </c>
      <c r="M54" s="145">
        <v>59.7</v>
      </c>
      <c r="N54" s="146">
        <f t="shared" si="20"/>
        <v>2.1000000000000014</v>
      </c>
      <c r="O54" s="144">
        <v>9818</v>
      </c>
      <c r="P54" s="145">
        <v>57.6</v>
      </c>
      <c r="Q54" s="146">
        <f t="shared" si="4"/>
        <v>12.867547799307069</v>
      </c>
      <c r="R54" s="144">
        <v>10458.2880859375</v>
      </c>
      <c r="S54" s="145">
        <f>IF(ROUND(R61,0)=0,"",ROUND(R54,0)/ROUND(R61,0)*100)</f>
        <v>44.732452200692933</v>
      </c>
      <c r="T54" s="22"/>
    </row>
    <row r="55" spans="1:20" s="23" customFormat="1" ht="17.100000000000001" customHeight="1" x14ac:dyDescent="0.15">
      <c r="A55" s="242"/>
      <c r="B55" s="73" t="s">
        <v>69</v>
      </c>
      <c r="C55" s="144">
        <f>IF('7-3-1'!V87&lt;&gt;"",'7-3-1'!V87,"")</f>
        <v>12459.983061993162</v>
      </c>
      <c r="D55" s="145">
        <f>IF('7-3-1'!W87&lt;&gt;"",'7-3-1'!W87,"")</f>
        <v>72.025213250918966</v>
      </c>
      <c r="E55" s="146">
        <f t="shared" si="17"/>
        <v>-0.2871512625174546</v>
      </c>
      <c r="F55" s="144">
        <v>10479.898539911148</v>
      </c>
      <c r="G55" s="145">
        <v>72.312364513436421</v>
      </c>
      <c r="H55" s="146">
        <f t="shared" si="18"/>
        <v>-0.18763548656357898</v>
      </c>
      <c r="I55" s="144">
        <v>11718.32</v>
      </c>
      <c r="J55" s="145">
        <v>72.5</v>
      </c>
      <c r="K55" s="146">
        <f t="shared" si="19"/>
        <v>-0.59999999999999432</v>
      </c>
      <c r="L55" s="144">
        <v>11123</v>
      </c>
      <c r="M55" s="145">
        <v>73.099999999999994</v>
      </c>
      <c r="N55" s="146">
        <f t="shared" si="20"/>
        <v>4.5</v>
      </c>
      <c r="O55" s="144">
        <v>11703</v>
      </c>
      <c r="P55" s="145">
        <v>68.599999999999994</v>
      </c>
      <c r="Q55" s="146">
        <f t="shared" si="4"/>
        <v>5.1926686342443986</v>
      </c>
      <c r="R55" s="144">
        <v>14823.74609375</v>
      </c>
      <c r="S55" s="145">
        <f>IF(ROUND(R61,0)=0,"",ROUND(R55,0)/ROUND(R61,0)*100)</f>
        <v>63.407331365755596</v>
      </c>
      <c r="T55" s="22"/>
    </row>
    <row r="56" spans="1:20" s="23" customFormat="1" ht="17.100000000000001" customHeight="1" x14ac:dyDescent="0.15">
      <c r="A56" s="242"/>
      <c r="B56" s="73" t="s">
        <v>70</v>
      </c>
      <c r="C56" s="144">
        <f>IF('7-3-1'!V88&lt;&gt;"",'7-3-1'!V88,"")</f>
        <v>4310.7876513217707</v>
      </c>
      <c r="D56" s="145">
        <f>IF('7-3-1'!W88&lt;&gt;"",'7-3-1'!W88,"")</f>
        <v>24.918605291924997</v>
      </c>
      <c r="E56" s="146">
        <f t="shared" si="17"/>
        <v>-5.6683970727074922</v>
      </c>
      <c r="F56" s="144">
        <v>4432.8336319552855</v>
      </c>
      <c r="G56" s="145">
        <v>30.58700236463249</v>
      </c>
      <c r="H56" s="146">
        <f t="shared" si="18"/>
        <v>5.9870023646324881</v>
      </c>
      <c r="I56" s="144">
        <v>3983.45</v>
      </c>
      <c r="J56" s="145">
        <v>24.6</v>
      </c>
      <c r="K56" s="146">
        <f t="shared" si="19"/>
        <v>-2.6999999999999993</v>
      </c>
      <c r="L56" s="144">
        <v>4157</v>
      </c>
      <c r="M56" s="145">
        <v>27.3</v>
      </c>
      <c r="N56" s="146">
        <f t="shared" si="20"/>
        <v>-2.8000000000000007</v>
      </c>
      <c r="O56" s="144">
        <v>5131</v>
      </c>
      <c r="P56" s="145">
        <v>30.1</v>
      </c>
      <c r="Q56" s="146">
        <f t="shared" si="4"/>
        <v>2.9902006073826968</v>
      </c>
      <c r="R56" s="144">
        <v>6338.38232421875</v>
      </c>
      <c r="S56" s="145">
        <f>IF(ROUND(R61,0)=0,"",ROUND(R56,0)/ROUND(R61,0)*100)</f>
        <v>27.109799392617305</v>
      </c>
      <c r="T56" s="22"/>
    </row>
    <row r="57" spans="1:20" s="23" customFormat="1" ht="17.100000000000001" customHeight="1" x14ac:dyDescent="0.15">
      <c r="A57" s="242"/>
      <c r="B57" s="73" t="s">
        <v>71</v>
      </c>
      <c r="C57" s="148">
        <f>IF('7-3-1'!V89&lt;&gt;"",'7-3-1'!V89,"")</f>
        <v>2409.2791274417414</v>
      </c>
      <c r="D57" s="145">
        <f>IF('7-3-1'!W89&lt;&gt;"",'7-3-1'!W89,"")</f>
        <v>13.926892361860149</v>
      </c>
      <c r="E57" s="146">
        <f t="shared" si="17"/>
        <v>-4.2318110340017707</v>
      </c>
      <c r="F57" s="148">
        <v>2631.6574002999569</v>
      </c>
      <c r="G57" s="145">
        <v>18.15870339586192</v>
      </c>
      <c r="H57" s="146">
        <f t="shared" si="18"/>
        <v>-1.2412966041380784</v>
      </c>
      <c r="I57" s="148">
        <v>3133.98</v>
      </c>
      <c r="J57" s="145">
        <v>19.399999999999999</v>
      </c>
      <c r="K57" s="146">
        <f t="shared" si="19"/>
        <v>-3.5</v>
      </c>
      <c r="L57" s="148">
        <v>3483</v>
      </c>
      <c r="M57" s="145">
        <v>22.9</v>
      </c>
      <c r="N57" s="146">
        <f t="shared" si="20"/>
        <v>-3.2000000000000028</v>
      </c>
      <c r="O57" s="148">
        <v>4448</v>
      </c>
      <c r="P57" s="145">
        <v>26.1</v>
      </c>
      <c r="Q57" s="146">
        <f t="shared" si="4"/>
        <v>6.6765858248855814</v>
      </c>
      <c r="R57" s="148">
        <v>4541.2822265625</v>
      </c>
      <c r="S57" s="145">
        <f>IF(ROUND(R61,0)=0,"",ROUND(R57,0)/ROUND(R61,0)*100)</f>
        <v>19.42341417511442</v>
      </c>
      <c r="T57" s="22"/>
    </row>
    <row r="58" spans="1:20" s="23" customFormat="1" ht="17.100000000000001" customHeight="1" x14ac:dyDescent="0.15">
      <c r="A58" s="242"/>
      <c r="B58" s="74" t="s">
        <v>72</v>
      </c>
      <c r="C58" s="148">
        <f>IF('7-3-1'!V90&lt;&gt;"",'7-3-1'!V90,"")</f>
        <v>1044.9803513000334</v>
      </c>
      <c r="D58" s="145">
        <f>IF('7-3-1'!W90&lt;&gt;"",'7-3-1'!W90,"")</f>
        <v>6.0405325008014383</v>
      </c>
      <c r="E58" s="146">
        <f t="shared" si="17"/>
        <v>-1.327303614855758</v>
      </c>
      <c r="F58" s="148">
        <v>1067.7866153364857</v>
      </c>
      <c r="G58" s="145">
        <v>7.3678361156571963</v>
      </c>
      <c r="H58" s="146">
        <f t="shared" si="18"/>
        <v>1.5678361156571965</v>
      </c>
      <c r="I58" s="148">
        <v>940.91</v>
      </c>
      <c r="J58" s="145">
        <v>5.8</v>
      </c>
      <c r="K58" s="146">
        <f t="shared" si="19"/>
        <v>-2.2000000000000002</v>
      </c>
      <c r="L58" s="148">
        <v>1218</v>
      </c>
      <c r="M58" s="145">
        <v>8</v>
      </c>
      <c r="N58" s="146">
        <f t="shared" si="20"/>
        <v>-2.4000000000000004</v>
      </c>
      <c r="O58" s="148">
        <v>1779</v>
      </c>
      <c r="P58" s="145">
        <v>10.4</v>
      </c>
      <c r="Q58" s="146">
        <f t="shared" si="4"/>
        <v>-0.40884554514735427</v>
      </c>
      <c r="R58" s="148">
        <v>2527.282958984375</v>
      </c>
      <c r="S58" s="145">
        <f>IF(ROUND(R61,0)=0,"",ROUND(R58,0)/ROUND(R61,0)*100)</f>
        <v>10.808845545147355</v>
      </c>
      <c r="T58" s="22"/>
    </row>
    <row r="59" spans="1:20" s="23" customFormat="1" ht="17.100000000000001" customHeight="1" x14ac:dyDescent="0.15">
      <c r="A59" s="242"/>
      <c r="B59" s="75" t="s">
        <v>73</v>
      </c>
      <c r="C59" s="148">
        <f>IF('7-3-1'!V91&lt;&gt;"",'7-3-1'!V91,"")</f>
        <v>206.40949665388558</v>
      </c>
      <c r="D59" s="149">
        <f>IF('7-3-1'!W91&lt;&gt;"",'7-3-1'!W91,"")</f>
        <v>1.1931547530637496</v>
      </c>
      <c r="E59" s="146">
        <f t="shared" si="17"/>
        <v>-1.2279448776090802</v>
      </c>
      <c r="F59" s="148">
        <v>350.87883870472876</v>
      </c>
      <c r="G59" s="149">
        <v>2.4210996306728298</v>
      </c>
      <c r="H59" s="146">
        <f t="shared" si="18"/>
        <v>-0.67890036932717024</v>
      </c>
      <c r="I59" s="148">
        <v>500.34</v>
      </c>
      <c r="J59" s="149">
        <v>3.1</v>
      </c>
      <c r="K59" s="146">
        <f t="shared" si="19"/>
        <v>1</v>
      </c>
      <c r="L59" s="148">
        <v>323</v>
      </c>
      <c r="M59" s="149">
        <v>2.1</v>
      </c>
      <c r="N59" s="146">
        <f t="shared" si="20"/>
        <v>-2.4</v>
      </c>
      <c r="O59" s="148">
        <v>775</v>
      </c>
      <c r="P59" s="149">
        <v>4.5</v>
      </c>
      <c r="Q59" s="146">
        <f t="shared" si="4"/>
        <v>2.1517387398947774</v>
      </c>
      <c r="R59" s="148">
        <v>548.74609375</v>
      </c>
      <c r="S59" s="149">
        <f>IF(ROUND(R61,0)=0,"",ROUND(R59,0)/ROUND(R61,0)*100)</f>
        <v>2.3482612601052226</v>
      </c>
      <c r="T59" s="22"/>
    </row>
    <row r="60" spans="1:20" s="23" customFormat="1" ht="17.100000000000001" customHeight="1" x14ac:dyDescent="0.15">
      <c r="A60" s="242"/>
      <c r="B60" s="76" t="s">
        <v>74</v>
      </c>
      <c r="C60" s="150">
        <f>IF('7-3-1'!V92&lt;&gt;"",'7-3-1'!V92,"")</f>
        <v>2179.9583008800159</v>
      </c>
      <c r="D60" s="106">
        <f>IF('7-3-1'!W92&lt;&gt;"",'7-3-1'!W92,"")</f>
        <v>12.601298149267121</v>
      </c>
      <c r="E60" s="102">
        <f t="shared" si="17"/>
        <v>0.13221582787000763</v>
      </c>
      <c r="F60" s="150">
        <v>1807.0867754540197</v>
      </c>
      <c r="G60" s="106">
        <v>12.469082321397114</v>
      </c>
      <c r="H60" s="102">
        <f t="shared" si="18"/>
        <v>-1.8309176786028871</v>
      </c>
      <c r="I60" s="150">
        <v>2307.52</v>
      </c>
      <c r="J60" s="106">
        <v>14.3</v>
      </c>
      <c r="K60" s="102">
        <f t="shared" si="19"/>
        <v>0.30000000000000071</v>
      </c>
      <c r="L60" s="150">
        <v>2129</v>
      </c>
      <c r="M60" s="106">
        <v>14</v>
      </c>
      <c r="N60" s="102">
        <f t="shared" si="20"/>
        <v>2.3000000000000007</v>
      </c>
      <c r="O60" s="150">
        <v>1995</v>
      </c>
      <c r="P60" s="106">
        <v>11.7</v>
      </c>
      <c r="Q60" s="102">
        <f t="shared" si="4"/>
        <v>-3.8096454082723827</v>
      </c>
      <c r="R60" s="150">
        <v>3626.235107421875</v>
      </c>
      <c r="S60" s="106">
        <f>IF(ROUND(R61,0)=0,"",ROUND(R60,0)/ROUND(R61,0)*100)</f>
        <v>15.509645408272382</v>
      </c>
      <c r="T60" s="22"/>
    </row>
    <row r="61" spans="1:20" s="23" customFormat="1" ht="17.100000000000001" customHeight="1" x14ac:dyDescent="0.15">
      <c r="A61" s="244"/>
      <c r="B61" s="77" t="s">
        <v>75</v>
      </c>
      <c r="C61" s="100">
        <f>IF('7-3-1'!V93&lt;&gt;"",'7-3-1'!V93,"")</f>
        <v>17299.474030830705</v>
      </c>
      <c r="D61" s="101">
        <f>IF('7-3-1'!W93&lt;&gt;"",'7-3-1'!W93,"")</f>
        <v>100</v>
      </c>
      <c r="E61" s="151" t="s">
        <v>119</v>
      </c>
      <c r="F61" s="100">
        <v>14492.540259783469</v>
      </c>
      <c r="G61" s="101">
        <v>100</v>
      </c>
      <c r="H61" s="151" t="s">
        <v>116</v>
      </c>
      <c r="I61" s="100">
        <v>16163.35</v>
      </c>
      <c r="J61" s="101">
        <v>100</v>
      </c>
      <c r="K61" s="151" t="s">
        <v>119</v>
      </c>
      <c r="L61" s="100">
        <v>15207</v>
      </c>
      <c r="M61" s="101">
        <v>100</v>
      </c>
      <c r="N61" s="151" t="s">
        <v>119</v>
      </c>
      <c r="O61" s="100">
        <v>17061</v>
      </c>
      <c r="P61" s="101">
        <v>100</v>
      </c>
      <c r="Q61" s="151" t="s">
        <v>119</v>
      </c>
      <c r="R61" s="100">
        <v>23378.7734375</v>
      </c>
      <c r="S61" s="101">
        <f>IF(ROUND(R61,0)=0,"",ROUND(R61,0)/ROUND(R61,0)*100)</f>
        <v>100</v>
      </c>
      <c r="T61" s="22"/>
    </row>
    <row r="62" spans="1:20" s="23" customFormat="1" ht="17.100000000000001" customHeight="1" x14ac:dyDescent="0.15">
      <c r="A62" s="241" t="s">
        <v>126</v>
      </c>
      <c r="B62" s="72" t="s">
        <v>65</v>
      </c>
      <c r="C62" s="97">
        <f>IF('7-3-1'!V94&lt;&gt;"",'7-3-1'!V94,"")</f>
        <v>3989.8112790829637</v>
      </c>
      <c r="D62" s="98">
        <f>IF('7-3-1'!W94&lt;&gt;"",'7-3-1'!W94,"")</f>
        <v>24.198224067085789</v>
      </c>
      <c r="E62" s="99">
        <f t="shared" ref="E62:E71" si="21">IF(AND(ISNUMBER(D62),ISNUMBER(G62)),D62-G62,"")</f>
        <v>0.20239312613482952</v>
      </c>
      <c r="F62" s="97">
        <v>4243.429864733278</v>
      </c>
      <c r="G62" s="98">
        <v>23.99583094095096</v>
      </c>
      <c r="H62" s="99">
        <f t="shared" ref="H62:H71" si="22">IF(AND(ISNUMBER(G62),ISNUMBER(J62)),G62-J62,"")</f>
        <v>-2.904169059049039</v>
      </c>
      <c r="I62" s="97">
        <v>5139.1000000000004</v>
      </c>
      <c r="J62" s="98">
        <v>26.9</v>
      </c>
      <c r="K62" s="99">
        <f t="shared" ref="K62:K71" si="23">J62-M62</f>
        <v>-1.9000000000000021</v>
      </c>
      <c r="L62" s="97">
        <v>5756</v>
      </c>
      <c r="M62" s="98">
        <v>28.8</v>
      </c>
      <c r="N62" s="99">
        <f t="shared" ref="N62:N71" si="24">M62-P62</f>
        <v>2.1999999999999993</v>
      </c>
      <c r="O62" s="97">
        <v>5919</v>
      </c>
      <c r="P62" s="98">
        <v>26.6</v>
      </c>
      <c r="Q62" s="99">
        <f t="shared" si="4"/>
        <v>0.34815301264160681</v>
      </c>
      <c r="R62" s="97">
        <v>6396.4873046875</v>
      </c>
      <c r="S62" s="98">
        <f>IF(ROUND(R72,0)=0,"",ROUND(R62,0)/ROUND(R72,0)*100)</f>
        <v>26.251846987358395</v>
      </c>
      <c r="T62" s="22"/>
    </row>
    <row r="63" spans="1:20" s="23" customFormat="1" ht="17.100000000000001" customHeight="1" x14ac:dyDescent="0.15">
      <c r="A63" s="242"/>
      <c r="B63" s="73" t="s">
        <v>66</v>
      </c>
      <c r="C63" s="144">
        <f>IF('7-3-1'!V95&lt;&gt;"",'7-3-1'!V95,"")</f>
        <v>1566.1173817207662</v>
      </c>
      <c r="D63" s="145">
        <f>IF('7-3-1'!W95&lt;&gt;"",'7-3-1'!W95,"")</f>
        <v>9.4985092445142669</v>
      </c>
      <c r="E63" s="146">
        <f t="shared" si="21"/>
        <v>1.2711726593686894</v>
      </c>
      <c r="F63" s="144">
        <v>1454.9246433070541</v>
      </c>
      <c r="G63" s="145">
        <v>8.2273365851455775</v>
      </c>
      <c r="H63" s="146">
        <f t="shared" si="22"/>
        <v>-0.17266341485442283</v>
      </c>
      <c r="I63" s="144">
        <v>1608.83</v>
      </c>
      <c r="J63" s="145">
        <v>8.4</v>
      </c>
      <c r="K63" s="146">
        <f t="shared" si="23"/>
        <v>-0.29999999999999893</v>
      </c>
      <c r="L63" s="144">
        <v>1736</v>
      </c>
      <c r="M63" s="145">
        <v>8.6999999999999993</v>
      </c>
      <c r="N63" s="146">
        <f t="shared" si="24"/>
        <v>2.2999999999999989</v>
      </c>
      <c r="O63" s="144">
        <v>1427</v>
      </c>
      <c r="P63" s="145">
        <v>6.4</v>
      </c>
      <c r="Q63" s="146">
        <f t="shared" si="4"/>
        <v>-1.1767525857823022</v>
      </c>
      <c r="R63" s="144">
        <v>1846.3714599609375</v>
      </c>
      <c r="S63" s="145">
        <f>IF(ROUND(R72,0)=0,"",ROUND(R63,0)/ROUND(R72,0)*100)</f>
        <v>7.5767525857823026</v>
      </c>
      <c r="T63" s="22"/>
    </row>
    <row r="64" spans="1:20" s="23" customFormat="1" ht="17.100000000000001" customHeight="1" x14ac:dyDescent="0.15">
      <c r="A64" s="242"/>
      <c r="B64" s="73" t="s">
        <v>67</v>
      </c>
      <c r="C64" s="147">
        <f>IF('7-3-1'!V96&lt;&gt;"",'7-3-1'!V96,"")</f>
        <v>419.38108319728002</v>
      </c>
      <c r="D64" s="145">
        <f>IF('7-3-1'!W96&lt;&gt;"",'7-3-1'!W96,"")</f>
        <v>2.543548230942255</v>
      </c>
      <c r="E64" s="146">
        <f t="shared" si="21"/>
        <v>-0.39082003959796996</v>
      </c>
      <c r="F64" s="147">
        <v>518.91455578169132</v>
      </c>
      <c r="G64" s="145">
        <v>2.934368270540225</v>
      </c>
      <c r="H64" s="146">
        <f t="shared" si="22"/>
        <v>-0.7656317294597752</v>
      </c>
      <c r="I64" s="147">
        <v>714.39</v>
      </c>
      <c r="J64" s="145">
        <v>3.7</v>
      </c>
      <c r="K64" s="146">
        <f t="shared" si="23"/>
        <v>0.40000000000000036</v>
      </c>
      <c r="L64" s="147">
        <v>656</v>
      </c>
      <c r="M64" s="145">
        <v>3.3</v>
      </c>
      <c r="N64" s="146">
        <f t="shared" si="24"/>
        <v>1.2999999999999998</v>
      </c>
      <c r="O64" s="147">
        <v>449</v>
      </c>
      <c r="P64" s="145">
        <v>2</v>
      </c>
      <c r="Q64" s="146">
        <f t="shared" si="4"/>
        <v>-1.9566573633229352</v>
      </c>
      <c r="R64" s="147">
        <v>963.5233154296875</v>
      </c>
      <c r="S64" s="145">
        <f>IF(ROUND(R72,0)=0,"",ROUND(R64,0)/ROUND(R72,0)*100)</f>
        <v>3.9566573633229352</v>
      </c>
      <c r="T64" s="22"/>
    </row>
    <row r="65" spans="1:20" s="23" customFormat="1" ht="17.100000000000001" customHeight="1" x14ac:dyDescent="0.15">
      <c r="A65" s="242"/>
      <c r="B65" s="73" t="s">
        <v>68</v>
      </c>
      <c r="C65" s="144">
        <f>IF('7-3-1'!V97&lt;&gt;"",'7-3-1'!V97,"")</f>
        <v>11408.738694892845</v>
      </c>
      <c r="D65" s="145">
        <f>IF('7-3-1'!W97&lt;&gt;"",'7-3-1'!W97,"")</f>
        <v>69.194053540623202</v>
      </c>
      <c r="E65" s="146">
        <f t="shared" si="21"/>
        <v>5.1005623098041895</v>
      </c>
      <c r="F65" s="144">
        <v>11334.312009996991</v>
      </c>
      <c r="G65" s="145">
        <v>64.093491230819012</v>
      </c>
      <c r="H65" s="146">
        <f t="shared" si="22"/>
        <v>-0.80650876918099357</v>
      </c>
      <c r="I65" s="144">
        <v>12396.76</v>
      </c>
      <c r="J65" s="145">
        <v>64.900000000000006</v>
      </c>
      <c r="K65" s="146">
        <f t="shared" si="23"/>
        <v>-0.79999999999999716</v>
      </c>
      <c r="L65" s="144">
        <v>13126</v>
      </c>
      <c r="M65" s="145">
        <v>65.7</v>
      </c>
      <c r="N65" s="146">
        <f t="shared" si="24"/>
        <v>1.2000000000000028</v>
      </c>
      <c r="O65" s="144">
        <v>14351</v>
      </c>
      <c r="P65" s="145">
        <v>64.5</v>
      </c>
      <c r="Q65" s="146">
        <f t="shared" si="4"/>
        <v>3.2046461993104529</v>
      </c>
      <c r="R65" s="144">
        <v>14934.14453125</v>
      </c>
      <c r="S65" s="145">
        <f>IF(ROUND(R72,0)=0,"",ROUND(R65,0)/ROUND(R72,0)*100)</f>
        <v>61.295353800689547</v>
      </c>
      <c r="T65" s="22"/>
    </row>
    <row r="66" spans="1:20" s="23" customFormat="1" ht="17.100000000000001" customHeight="1" x14ac:dyDescent="0.15">
      <c r="A66" s="242"/>
      <c r="B66" s="73" t="s">
        <v>69</v>
      </c>
      <c r="C66" s="144">
        <f>IF('7-3-1'!V98&lt;&gt;"",'7-3-1'!V98,"")</f>
        <v>11767.101734546202</v>
      </c>
      <c r="D66" s="145">
        <f>IF('7-3-1'!W98&lt;&gt;"",'7-3-1'!W98,"")</f>
        <v>71.367527052103938</v>
      </c>
      <c r="E66" s="146">
        <f t="shared" si="21"/>
        <v>-0.28795777492931052</v>
      </c>
      <c r="F66" s="144">
        <v>12671.577201690563</v>
      </c>
      <c r="G66" s="145">
        <v>71.655484827033249</v>
      </c>
      <c r="H66" s="146">
        <f t="shared" si="22"/>
        <v>-3.7445151729667572</v>
      </c>
      <c r="I66" s="144">
        <v>14400.38</v>
      </c>
      <c r="J66" s="145">
        <v>75.400000000000006</v>
      </c>
      <c r="K66" s="146">
        <f t="shared" si="23"/>
        <v>-0.79999999999999716</v>
      </c>
      <c r="L66" s="144">
        <v>15212</v>
      </c>
      <c r="M66" s="145">
        <v>76.2</v>
      </c>
      <c r="N66" s="146">
        <f t="shared" si="24"/>
        <v>1.1000000000000085</v>
      </c>
      <c r="O66" s="144">
        <v>16690</v>
      </c>
      <c r="P66" s="145">
        <v>75.099999999999994</v>
      </c>
      <c r="Q66" s="146">
        <f t="shared" si="4"/>
        <v>4.7133639796420823</v>
      </c>
      <c r="R66" s="144">
        <v>17148.873046875</v>
      </c>
      <c r="S66" s="145">
        <f>IF(ROUND(R72,0)=0,"",ROUND(R66,0)/ROUND(R72,0)*100)</f>
        <v>70.386636020357912</v>
      </c>
      <c r="T66" s="22"/>
    </row>
    <row r="67" spans="1:20" s="23" customFormat="1" ht="17.100000000000001" customHeight="1" x14ac:dyDescent="0.15">
      <c r="A67" s="242"/>
      <c r="B67" s="73" t="s">
        <v>70</v>
      </c>
      <c r="C67" s="144">
        <f>IF('7-3-1'!V99&lt;&gt;"",'7-3-1'!V99,"")</f>
        <v>4990.0660990369806</v>
      </c>
      <c r="D67" s="145">
        <f>IF('7-3-1'!W99&lt;&gt;"",'7-3-1'!W99,"")</f>
        <v>30.264774228073129</v>
      </c>
      <c r="E67" s="146">
        <f t="shared" si="21"/>
        <v>-3.862098641412345</v>
      </c>
      <c r="F67" s="144">
        <v>6035.0063259193594</v>
      </c>
      <c r="G67" s="145">
        <v>34.126872869485474</v>
      </c>
      <c r="H67" s="146">
        <f t="shared" si="22"/>
        <v>4.2268728694854758</v>
      </c>
      <c r="I67" s="144">
        <v>5715.41</v>
      </c>
      <c r="J67" s="145">
        <v>29.9</v>
      </c>
      <c r="K67" s="146">
        <f t="shared" si="23"/>
        <v>-4.5</v>
      </c>
      <c r="L67" s="144">
        <v>6876</v>
      </c>
      <c r="M67" s="145">
        <v>34.4</v>
      </c>
      <c r="N67" s="146">
        <f t="shared" si="24"/>
        <v>-1.3000000000000043</v>
      </c>
      <c r="O67" s="144">
        <v>7937</v>
      </c>
      <c r="P67" s="145">
        <v>35.700000000000003</v>
      </c>
      <c r="Q67" s="146">
        <f t="shared" si="4"/>
        <v>2.0314726645870991</v>
      </c>
      <c r="R67" s="144">
        <v>8203.38671875</v>
      </c>
      <c r="S67" s="145">
        <f>IF(ROUND(R72,0)=0,"",ROUND(R67,0)/ROUND(R72,0)*100)</f>
        <v>33.668527335412904</v>
      </c>
      <c r="T67" s="22"/>
    </row>
    <row r="68" spans="1:20" s="23" customFormat="1" ht="17.100000000000001" customHeight="1" x14ac:dyDescent="0.15">
      <c r="A68" s="242"/>
      <c r="B68" s="73" t="s">
        <v>71</v>
      </c>
      <c r="C68" s="148">
        <f>IF('7-3-1'!V100&lt;&gt;"",'7-3-1'!V100,"")</f>
        <v>2223.1039487522257</v>
      </c>
      <c r="D68" s="145">
        <f>IF('7-3-1'!W100&lt;&gt;"",'7-3-1'!W100,"")</f>
        <v>13.483135846138087</v>
      </c>
      <c r="E68" s="146">
        <f t="shared" si="21"/>
        <v>0.88209372766878147</v>
      </c>
      <c r="F68" s="148">
        <v>2228.3720277850671</v>
      </c>
      <c r="G68" s="145">
        <v>12.601042118469305</v>
      </c>
      <c r="H68" s="146">
        <f t="shared" si="22"/>
        <v>-7.9989578815306963</v>
      </c>
      <c r="I68" s="148">
        <v>3932.69</v>
      </c>
      <c r="J68" s="145">
        <v>20.6</v>
      </c>
      <c r="K68" s="146">
        <f t="shared" si="23"/>
        <v>-9.9999999999997868E-2</v>
      </c>
      <c r="L68" s="148">
        <v>4135</v>
      </c>
      <c r="M68" s="145">
        <v>20.7</v>
      </c>
      <c r="N68" s="146">
        <f t="shared" si="24"/>
        <v>-0.40000000000000213</v>
      </c>
      <c r="O68" s="148">
        <v>4694</v>
      </c>
      <c r="P68" s="145">
        <v>21.1</v>
      </c>
      <c r="Q68" s="146">
        <f t="shared" si="4"/>
        <v>2.5398292562797593</v>
      </c>
      <c r="R68" s="148">
        <v>4522.25146484375</v>
      </c>
      <c r="S68" s="145">
        <f>IF(ROUND(R72,0)=0,"",ROUND(R68,0)/ROUND(R72,0)*100)</f>
        <v>18.560170743720242</v>
      </c>
      <c r="T68" s="22"/>
    </row>
    <row r="69" spans="1:20" s="23" customFormat="1" ht="17.100000000000001" customHeight="1" x14ac:dyDescent="0.15">
      <c r="A69" s="242"/>
      <c r="B69" s="74" t="s">
        <v>72</v>
      </c>
      <c r="C69" s="148">
        <f>IF('7-3-1'!V101&lt;&gt;"",'7-3-1'!V101,"")</f>
        <v>1686.2284049754069</v>
      </c>
      <c r="D69" s="145">
        <f>IF('7-3-1'!W101&lt;&gt;"",'7-3-1'!W101,"")</f>
        <v>10.226983162285833</v>
      </c>
      <c r="E69" s="146">
        <f t="shared" si="21"/>
        <v>-2.8758995075196285</v>
      </c>
      <c r="F69" s="148">
        <v>2317.1176598123307</v>
      </c>
      <c r="G69" s="145">
        <v>13.102882669805462</v>
      </c>
      <c r="H69" s="146">
        <f t="shared" si="22"/>
        <v>-1.5971173301945374</v>
      </c>
      <c r="I69" s="148">
        <v>2809.83</v>
      </c>
      <c r="J69" s="145">
        <v>14.7</v>
      </c>
      <c r="K69" s="146">
        <f t="shared" si="23"/>
        <v>3.5</v>
      </c>
      <c r="L69" s="148">
        <v>2227</v>
      </c>
      <c r="M69" s="145">
        <v>11.2</v>
      </c>
      <c r="N69" s="146">
        <f t="shared" si="24"/>
        <v>1</v>
      </c>
      <c r="O69" s="148">
        <v>2274</v>
      </c>
      <c r="P69" s="145">
        <v>10.199999999999999</v>
      </c>
      <c r="Q69" s="146">
        <f t="shared" si="4"/>
        <v>0.93222787719586186</v>
      </c>
      <c r="R69" s="148">
        <v>2257.5166015625</v>
      </c>
      <c r="S69" s="145">
        <f>IF(ROUND(R72,0)=0,"",ROUND(R69,0)/ROUND(R72,0)*100)</f>
        <v>9.2677721228041374</v>
      </c>
      <c r="T69" s="22"/>
    </row>
    <row r="70" spans="1:20" s="23" customFormat="1" ht="17.100000000000001" customHeight="1" x14ac:dyDescent="0.15">
      <c r="A70" s="242"/>
      <c r="B70" s="75" t="s">
        <v>73</v>
      </c>
      <c r="C70" s="148">
        <f>IF('7-3-1'!V102&lt;&gt;"",'7-3-1'!V102,"")</f>
        <v>129.32445594011187</v>
      </c>
      <c r="D70" s="149">
        <f>IF('7-3-1'!W102&lt;&gt;"",'7-3-1'!W102,"")</f>
        <v>0.78435343009809511</v>
      </c>
      <c r="E70" s="146">
        <f t="shared" si="21"/>
        <v>-1.8751809564503454</v>
      </c>
      <c r="F70" s="148">
        <v>470.31285017536061</v>
      </c>
      <c r="G70" s="149">
        <v>2.6595343865484407</v>
      </c>
      <c r="H70" s="146">
        <f t="shared" si="22"/>
        <v>-0.14046561345155917</v>
      </c>
      <c r="I70" s="148">
        <v>543.42999999999995</v>
      </c>
      <c r="J70" s="149">
        <v>2.8</v>
      </c>
      <c r="K70" s="146">
        <f t="shared" si="23"/>
        <v>0.59999999999999964</v>
      </c>
      <c r="L70" s="148">
        <v>435</v>
      </c>
      <c r="M70" s="149">
        <v>2.2000000000000002</v>
      </c>
      <c r="N70" s="146">
        <f t="shared" si="24"/>
        <v>-0.79999999999999982</v>
      </c>
      <c r="O70" s="148">
        <v>658</v>
      </c>
      <c r="P70" s="149">
        <v>3</v>
      </c>
      <c r="Q70" s="146">
        <f t="shared" si="4"/>
        <v>0.14332621901165687</v>
      </c>
      <c r="R70" s="148">
        <v>695.79034423828125</v>
      </c>
      <c r="S70" s="149">
        <f>IF(ROUND(R72,0)=0,"",ROUND(R70,0)/ROUND(R72,0)*100)</f>
        <v>2.8566737809883431</v>
      </c>
      <c r="T70" s="22"/>
    </row>
    <row r="71" spans="1:20" s="23" customFormat="1" ht="17.100000000000001" customHeight="1" x14ac:dyDescent="0.15">
      <c r="A71" s="242"/>
      <c r="B71" s="76" t="s">
        <v>74</v>
      </c>
      <c r="C71" s="150">
        <f>IF('7-3-1'!V103&lt;&gt;"",'7-3-1'!V103,"")</f>
        <v>2301.5557856049254</v>
      </c>
      <c r="D71" s="106">
        <f>IF('7-3-1'!W103&lt;&gt;"",'7-3-1'!W103,"")</f>
        <v>13.95894660355126</v>
      </c>
      <c r="E71" s="102">
        <f t="shared" si="21"/>
        <v>-3.0655311923451922</v>
      </c>
      <c r="F71" s="150">
        <v>3010.6137057045212</v>
      </c>
      <c r="G71" s="106">
        <v>17.024477795896452</v>
      </c>
      <c r="H71" s="102">
        <f t="shared" si="22"/>
        <v>-0.37552220410354664</v>
      </c>
      <c r="I71" s="150">
        <v>3322.21</v>
      </c>
      <c r="J71" s="106">
        <v>17.399999999999999</v>
      </c>
      <c r="K71" s="102">
        <f t="shared" si="23"/>
        <v>0.19999999999999929</v>
      </c>
      <c r="L71" s="150">
        <v>3438</v>
      </c>
      <c r="M71" s="106">
        <v>17.2</v>
      </c>
      <c r="N71" s="102">
        <f t="shared" si="24"/>
        <v>0.5</v>
      </c>
      <c r="O71" s="150">
        <v>3703</v>
      </c>
      <c r="P71" s="106">
        <v>16.7</v>
      </c>
      <c r="Q71" s="102">
        <f t="shared" si="4"/>
        <v>1.5013462485634541</v>
      </c>
      <c r="R71" s="150">
        <v>3702.659912109375</v>
      </c>
      <c r="S71" s="106">
        <f>IF(ROUND(R72,0)=0,"",ROUND(R71,0)/ROUND(R72,0)*100)</f>
        <v>15.198653751436545</v>
      </c>
      <c r="T71" s="22"/>
    </row>
    <row r="72" spans="1:20" s="23" customFormat="1" ht="17.100000000000001" customHeight="1" thickBot="1" x14ac:dyDescent="0.2">
      <c r="A72" s="245"/>
      <c r="B72" s="78" t="s">
        <v>75</v>
      </c>
      <c r="C72" s="152">
        <f>IF('7-3-1'!V104&lt;&gt;"",'7-3-1'!V104,"")</f>
        <v>16488.033452462612</v>
      </c>
      <c r="D72" s="153">
        <f>IF('7-3-1'!W104&lt;&gt;"",'7-3-1'!W104,"")</f>
        <v>100</v>
      </c>
      <c r="E72" s="154" t="s">
        <v>119</v>
      </c>
      <c r="F72" s="152">
        <v>17684.029676553098</v>
      </c>
      <c r="G72" s="153">
        <v>100</v>
      </c>
      <c r="H72" s="154" t="s">
        <v>116</v>
      </c>
      <c r="I72" s="152">
        <v>19107.87</v>
      </c>
      <c r="J72" s="153">
        <v>100</v>
      </c>
      <c r="K72" s="154" t="s">
        <v>119</v>
      </c>
      <c r="L72" s="152">
        <v>19965</v>
      </c>
      <c r="M72" s="153">
        <v>100</v>
      </c>
      <c r="N72" s="154" t="s">
        <v>119</v>
      </c>
      <c r="O72" s="152">
        <v>22235</v>
      </c>
      <c r="P72" s="153">
        <v>100</v>
      </c>
      <c r="Q72" s="154" t="s">
        <v>119</v>
      </c>
      <c r="R72" s="152">
        <v>24363.890625</v>
      </c>
      <c r="S72" s="153">
        <f>IF(ROUND(R72,0)=0,"",ROUND(R72,0)/ROUND(R72,0)*100)</f>
        <v>100</v>
      </c>
      <c r="T72" s="22"/>
    </row>
    <row r="73" spans="1:20" s="23" customFormat="1" ht="17.100000000000001" customHeight="1" thickTop="1" x14ac:dyDescent="0.15">
      <c r="A73" s="235" t="s">
        <v>127</v>
      </c>
      <c r="B73" s="79" t="s">
        <v>65</v>
      </c>
      <c r="C73" s="147">
        <f>IF('7-3-1'!V105&lt;&gt;"",'7-3-1'!V105,"")</f>
        <v>10460.10112462375</v>
      </c>
      <c r="D73" s="155">
        <f>IF('7-3-1'!W105&lt;&gt;"",'7-3-1'!W105,"")</f>
        <v>16.779886606401348</v>
      </c>
      <c r="E73" s="99">
        <f t="shared" ref="E73:E82" si="25">IF(AND(ISNUMBER(D73),ISNUMBER(G73)),D73-G73,"")</f>
        <v>-2.0160626242087147</v>
      </c>
      <c r="F73" s="147">
        <v>11686.661676518201</v>
      </c>
      <c r="G73" s="155">
        <v>18.795949230610063</v>
      </c>
      <c r="H73" s="156">
        <f t="shared" ref="H73:H82" si="26">IF(AND(ISNUMBER(G73),ISNUMBER(J73)),G73-J73,"")</f>
        <v>-0.60405076938993574</v>
      </c>
      <c r="I73" s="147">
        <v>13341.71</v>
      </c>
      <c r="J73" s="155">
        <v>19.399999999999999</v>
      </c>
      <c r="K73" s="156">
        <f t="shared" ref="K73:K82" si="27">J73-M73</f>
        <v>-1.2000000000000028</v>
      </c>
      <c r="L73" s="147">
        <v>14832</v>
      </c>
      <c r="M73" s="155">
        <v>20.6</v>
      </c>
      <c r="N73" s="156">
        <f t="shared" ref="N73:N82" si="28">M73-P73</f>
        <v>-1.3999999999999986</v>
      </c>
      <c r="O73" s="147">
        <v>18970</v>
      </c>
      <c r="P73" s="155">
        <v>22</v>
      </c>
      <c r="Q73" s="156">
        <f t="shared" ref="Q73:Q82" si="29">P73-S73</f>
        <v>2.7532915609137056</v>
      </c>
      <c r="R73" s="147">
        <v>19412.966796875</v>
      </c>
      <c r="S73" s="155">
        <f>IF(ROUND(R83,0)=0,"",ROUND(R73,0)/ROUND(R83,0)*100)</f>
        <v>19.246708439086294</v>
      </c>
      <c r="T73" s="22"/>
    </row>
    <row r="74" spans="1:20" s="23" customFormat="1" ht="17.100000000000001" customHeight="1" x14ac:dyDescent="0.15">
      <c r="A74" s="236"/>
      <c r="B74" s="73" t="s">
        <v>66</v>
      </c>
      <c r="C74" s="144">
        <f>IF('7-3-1'!V106&lt;&gt;"",'7-3-1'!V106,"")</f>
        <v>2063.0752950622573</v>
      </c>
      <c r="D74" s="145">
        <f>IF('7-3-1'!W106&lt;&gt;"",'7-3-1'!W106,"")</f>
        <v>3.309544439309414</v>
      </c>
      <c r="E74" s="146">
        <f t="shared" si="25"/>
        <v>-0.51913860696122249</v>
      </c>
      <c r="F74" s="144">
        <v>2380.5407686203739</v>
      </c>
      <c r="G74" s="145">
        <v>3.8286830462706365</v>
      </c>
      <c r="H74" s="146">
        <f t="shared" si="26"/>
        <v>0.32868304627063649</v>
      </c>
      <c r="I74" s="144">
        <v>2402.46</v>
      </c>
      <c r="J74" s="145">
        <v>3.5</v>
      </c>
      <c r="K74" s="146">
        <f t="shared" si="27"/>
        <v>-1.2000000000000002</v>
      </c>
      <c r="L74" s="144">
        <v>3378</v>
      </c>
      <c r="M74" s="145">
        <v>4.7</v>
      </c>
      <c r="N74" s="146">
        <f t="shared" si="28"/>
        <v>0.90000000000000036</v>
      </c>
      <c r="O74" s="144">
        <v>3251</v>
      </c>
      <c r="P74" s="145">
        <v>3.8</v>
      </c>
      <c r="Q74" s="146">
        <f t="shared" si="29"/>
        <v>0.15648001269035561</v>
      </c>
      <c r="R74" s="144">
        <v>3674.773193359375</v>
      </c>
      <c r="S74" s="145">
        <f>IF(ROUND(R83,0)=0,"",ROUND(R74,0)/ROUND(R83,0)*100)</f>
        <v>3.6435199873096442</v>
      </c>
      <c r="T74" s="22"/>
    </row>
    <row r="75" spans="1:20" s="23" customFormat="1" ht="17.100000000000001" customHeight="1" x14ac:dyDescent="0.15">
      <c r="A75" s="236"/>
      <c r="B75" s="73" t="s">
        <v>67</v>
      </c>
      <c r="C75" s="147">
        <f>IF('7-3-1'!V107&lt;&gt;"",'7-3-1'!V107,"")</f>
        <v>1465.5793160442331</v>
      </c>
      <c r="D75" s="145">
        <f>IF('7-3-1'!W107&lt;&gt;"",'7-3-1'!W107,"")</f>
        <v>2.3510532491906533</v>
      </c>
      <c r="E75" s="146">
        <f t="shared" si="25"/>
        <v>-0.32597909010672632</v>
      </c>
      <c r="F75" s="147">
        <v>1664.48477076734</v>
      </c>
      <c r="G75" s="145">
        <v>2.6770323392973796</v>
      </c>
      <c r="H75" s="146">
        <f t="shared" si="26"/>
        <v>0.37703233929737978</v>
      </c>
      <c r="I75" s="147">
        <v>1566.53</v>
      </c>
      <c r="J75" s="145">
        <v>2.2999999999999998</v>
      </c>
      <c r="K75" s="146">
        <f t="shared" si="27"/>
        <v>-1</v>
      </c>
      <c r="L75" s="147">
        <v>2383</v>
      </c>
      <c r="M75" s="145">
        <v>3.3</v>
      </c>
      <c r="N75" s="146">
        <f t="shared" si="28"/>
        <v>0.69999999999999973</v>
      </c>
      <c r="O75" s="147">
        <v>2231</v>
      </c>
      <c r="P75" s="145">
        <v>2.6</v>
      </c>
      <c r="Q75" s="146">
        <f t="shared" si="29"/>
        <v>-0.93545368020304531</v>
      </c>
      <c r="R75" s="147">
        <v>3565.709716796875</v>
      </c>
      <c r="S75" s="145">
        <f>IF(ROUND(R83,0)=0,"",ROUND(R75,0)/ROUND(R83,0)*100)</f>
        <v>3.5354536802030454</v>
      </c>
      <c r="T75" s="22"/>
    </row>
    <row r="76" spans="1:20" s="23" customFormat="1" ht="17.100000000000001" customHeight="1" x14ac:dyDescent="0.15">
      <c r="A76" s="236"/>
      <c r="B76" s="73" t="s">
        <v>68</v>
      </c>
      <c r="C76" s="144">
        <f>IF('7-3-1'!V108&lt;&gt;"",'7-3-1'!V108,"")</f>
        <v>34795.558333494679</v>
      </c>
      <c r="D76" s="145">
        <f>IF('7-3-1'!W108&lt;&gt;"",'7-3-1'!W108,"")</f>
        <v>55.818344037612327</v>
      </c>
      <c r="E76" s="146">
        <f t="shared" si="25"/>
        <v>0.65684418518916488</v>
      </c>
      <c r="F76" s="144">
        <v>34297.484975897358</v>
      </c>
      <c r="G76" s="145">
        <v>55.161499852423162</v>
      </c>
      <c r="H76" s="146">
        <f t="shared" si="26"/>
        <v>-1.3385001475768377</v>
      </c>
      <c r="I76" s="144">
        <v>38899.74</v>
      </c>
      <c r="J76" s="145">
        <v>56.5</v>
      </c>
      <c r="K76" s="146">
        <f t="shared" si="27"/>
        <v>-3.3999999999999986</v>
      </c>
      <c r="L76" s="144">
        <v>43140</v>
      </c>
      <c r="M76" s="145">
        <v>59.9</v>
      </c>
      <c r="N76" s="146">
        <f t="shared" si="28"/>
        <v>1.8999999999999986</v>
      </c>
      <c r="O76" s="144">
        <v>49989</v>
      </c>
      <c r="P76" s="145">
        <v>58</v>
      </c>
      <c r="Q76" s="146">
        <f t="shared" si="29"/>
        <v>9.9838594543147181</v>
      </c>
      <c r="R76" s="144">
        <v>48431.078125</v>
      </c>
      <c r="S76" s="145">
        <f>IF(ROUND(R83,0)=0,"",ROUND(R76,0)/ROUND(R83,0)*100)</f>
        <v>48.016140545685282</v>
      </c>
      <c r="T76" s="22"/>
    </row>
    <row r="77" spans="1:20" s="23" customFormat="1" ht="17.100000000000001" customHeight="1" x14ac:dyDescent="0.15">
      <c r="A77" s="236"/>
      <c r="B77" s="73" t="s">
        <v>69</v>
      </c>
      <c r="C77" s="144">
        <f>IF('7-3-1'!V109&lt;&gt;"",'7-3-1'!V109,"")</f>
        <v>44409.190280109346</v>
      </c>
      <c r="D77" s="145">
        <f>IF('7-3-1'!W109&lt;&gt;"",'7-3-1'!W109,"")</f>
        <v>71.240341589827594</v>
      </c>
      <c r="E77" s="146">
        <f t="shared" si="25"/>
        <v>0.27808795664637387</v>
      </c>
      <c r="F77" s="144">
        <v>44121.839223937204</v>
      </c>
      <c r="G77" s="145">
        <v>70.96225363318122</v>
      </c>
      <c r="H77" s="146">
        <f t="shared" si="26"/>
        <v>-2.8377463668187772</v>
      </c>
      <c r="I77" s="144">
        <v>50836.08</v>
      </c>
      <c r="J77" s="145">
        <v>73.8</v>
      </c>
      <c r="K77" s="146">
        <f t="shared" si="27"/>
        <v>-0.29999999999999716</v>
      </c>
      <c r="L77" s="144">
        <v>53361</v>
      </c>
      <c r="M77" s="145">
        <v>74.099999999999994</v>
      </c>
      <c r="N77" s="146">
        <f t="shared" si="28"/>
        <v>2</v>
      </c>
      <c r="O77" s="144">
        <v>62168</v>
      </c>
      <c r="P77" s="145">
        <v>72.099999999999994</v>
      </c>
      <c r="Q77" s="146">
        <f t="shared" si="29"/>
        <v>9.4027046319796952</v>
      </c>
      <c r="R77" s="144">
        <v>63239.2890625</v>
      </c>
      <c r="S77" s="145">
        <f>IF(ROUND(R83,0)=0,"",ROUND(R77,0)/ROUND(R83,0)*100)</f>
        <v>62.697295368020299</v>
      </c>
      <c r="T77" s="22"/>
    </row>
    <row r="78" spans="1:20" s="23" customFormat="1" ht="17.100000000000001" customHeight="1" x14ac:dyDescent="0.15">
      <c r="A78" s="236"/>
      <c r="B78" s="73" t="s">
        <v>70</v>
      </c>
      <c r="C78" s="144">
        <f>IF('7-3-1'!V110&lt;&gt;"",'7-3-1'!V110,"")</f>
        <v>16226.167104625503</v>
      </c>
      <c r="D78" s="145">
        <f>IF('7-3-1'!W110&lt;&gt;"",'7-3-1'!W110,"")</f>
        <v>26.029695203537457</v>
      </c>
      <c r="E78" s="146">
        <f t="shared" si="25"/>
        <v>-4.2841479393438675</v>
      </c>
      <c r="F78" s="144">
        <v>18848.08394507441</v>
      </c>
      <c r="G78" s="145">
        <v>30.313843142881325</v>
      </c>
      <c r="H78" s="146">
        <f t="shared" si="26"/>
        <v>4.3138431428813249</v>
      </c>
      <c r="I78" s="144">
        <v>17876.75</v>
      </c>
      <c r="J78" s="145">
        <v>26</v>
      </c>
      <c r="K78" s="146">
        <f t="shared" si="27"/>
        <v>-1.1999999999999993</v>
      </c>
      <c r="L78" s="144">
        <v>19603</v>
      </c>
      <c r="M78" s="145">
        <v>27.2</v>
      </c>
      <c r="N78" s="146">
        <f t="shared" si="28"/>
        <v>-2</v>
      </c>
      <c r="O78" s="144">
        <v>25169</v>
      </c>
      <c r="P78" s="145">
        <v>29.2</v>
      </c>
      <c r="Q78" s="146">
        <f t="shared" si="29"/>
        <v>-0.95049968274111762</v>
      </c>
      <c r="R78" s="144">
        <v>30410.517578125</v>
      </c>
      <c r="S78" s="145">
        <f>IF(ROUND(R83,0)=0,"",ROUND(R78,0)/ROUND(R83,0)*100)</f>
        <v>30.150499682741117</v>
      </c>
      <c r="T78" s="22"/>
    </row>
    <row r="79" spans="1:20" s="23" customFormat="1" ht="17.100000000000001" customHeight="1" x14ac:dyDescent="0.15">
      <c r="A79" s="236"/>
      <c r="B79" s="73" t="s">
        <v>71</v>
      </c>
      <c r="C79" s="148">
        <f>IF('7-3-1'!V111&lt;&gt;"",'7-3-1'!V111,"")</f>
        <v>9571.5944333453863</v>
      </c>
      <c r="D79" s="145">
        <f>IF('7-3-1'!W111&lt;&gt;"",'7-3-1'!W111,"")</f>
        <v>15.35456180781188</v>
      </c>
      <c r="E79" s="146">
        <f t="shared" si="25"/>
        <v>-2.963517921106952</v>
      </c>
      <c r="F79" s="148">
        <v>11389.539188940036</v>
      </c>
      <c r="G79" s="145">
        <v>18.318079728918832</v>
      </c>
      <c r="H79" s="146">
        <f t="shared" si="26"/>
        <v>-0.28192027108116946</v>
      </c>
      <c r="I79" s="148">
        <v>12795.17</v>
      </c>
      <c r="J79" s="145">
        <v>18.600000000000001</v>
      </c>
      <c r="K79" s="146">
        <f t="shared" si="27"/>
        <v>-4.7999999999999972</v>
      </c>
      <c r="L79" s="148">
        <v>16818</v>
      </c>
      <c r="M79" s="145">
        <v>23.4</v>
      </c>
      <c r="N79" s="146">
        <f t="shared" si="28"/>
        <v>-0.10000000000000142</v>
      </c>
      <c r="O79" s="148">
        <v>20306</v>
      </c>
      <c r="P79" s="145">
        <v>23.5</v>
      </c>
      <c r="Q79" s="146">
        <f t="shared" si="29"/>
        <v>3.4918702411167537</v>
      </c>
      <c r="R79" s="148">
        <v>20181.041015625</v>
      </c>
      <c r="S79" s="145">
        <f>IF(ROUND(R83,0)=0,"",ROUND(R79,0)/ROUND(R83,0)*100)</f>
        <v>20.008129758883246</v>
      </c>
      <c r="T79" s="22"/>
    </row>
    <row r="80" spans="1:20" s="23" customFormat="1" ht="17.100000000000001" customHeight="1" x14ac:dyDescent="0.15">
      <c r="A80" s="236"/>
      <c r="B80" s="74" t="s">
        <v>72</v>
      </c>
      <c r="C80" s="148">
        <f>IF('7-3-1'!V112&lt;&gt;"",'7-3-1'!V112,"")</f>
        <v>5479.412719308074</v>
      </c>
      <c r="D80" s="145">
        <f>IF('7-3-1'!W112&lt;&gt;"",'7-3-1'!W112,"")</f>
        <v>8.789965125979597</v>
      </c>
      <c r="E80" s="146">
        <f t="shared" si="25"/>
        <v>-0.91762516078981271</v>
      </c>
      <c r="F80" s="148">
        <v>6035.8389982758081</v>
      </c>
      <c r="G80" s="145">
        <v>9.7075902867694097</v>
      </c>
      <c r="H80" s="146">
        <f t="shared" si="26"/>
        <v>-9.2409713230590995E-2</v>
      </c>
      <c r="I80" s="148">
        <v>6738.44</v>
      </c>
      <c r="J80" s="145">
        <v>9.8000000000000007</v>
      </c>
      <c r="K80" s="146">
        <f t="shared" si="27"/>
        <v>0.70000000000000107</v>
      </c>
      <c r="L80" s="148">
        <v>6560</v>
      </c>
      <c r="M80" s="145">
        <v>9.1</v>
      </c>
      <c r="N80" s="146">
        <f t="shared" si="28"/>
        <v>9.9999999999999645E-2</v>
      </c>
      <c r="O80" s="148">
        <v>7782</v>
      </c>
      <c r="P80" s="145">
        <v>9</v>
      </c>
      <c r="Q80" s="146">
        <f t="shared" si="29"/>
        <v>-0.765625</v>
      </c>
      <c r="R80" s="148">
        <v>9850.2294921875</v>
      </c>
      <c r="S80" s="145">
        <f>IF(ROUND(R83,0)=0,"",ROUND(R80,0)/ROUND(R83,0)*100)</f>
        <v>9.765625</v>
      </c>
      <c r="T80" s="22"/>
    </row>
    <row r="81" spans="1:20" s="23" customFormat="1" ht="17.100000000000001" customHeight="1" x14ac:dyDescent="0.15">
      <c r="A81" s="236"/>
      <c r="B81" s="75" t="s">
        <v>73</v>
      </c>
      <c r="C81" s="148">
        <f>IF('7-3-1'!V113&lt;&gt;"",'7-3-1'!V113,"")</f>
        <v>647.26364671357669</v>
      </c>
      <c r="D81" s="149">
        <f>IF('7-3-1'!W113&lt;&gt;"",'7-3-1'!W113,"")</f>
        <v>1.0383274948204968</v>
      </c>
      <c r="E81" s="146">
        <f t="shared" si="25"/>
        <v>-1.7270922300474369</v>
      </c>
      <c r="F81" s="148">
        <v>1719.44094557722</v>
      </c>
      <c r="G81" s="149">
        <v>2.7654197248679337</v>
      </c>
      <c r="H81" s="146">
        <f t="shared" si="26"/>
        <v>-0.33458027513206634</v>
      </c>
      <c r="I81" s="148">
        <v>2101.63</v>
      </c>
      <c r="J81" s="149">
        <v>3.1</v>
      </c>
      <c r="K81" s="146">
        <f t="shared" si="27"/>
        <v>0.10000000000000009</v>
      </c>
      <c r="L81" s="148">
        <v>2178</v>
      </c>
      <c r="M81" s="149">
        <v>3</v>
      </c>
      <c r="N81" s="146">
        <f t="shared" si="28"/>
        <v>-0.39999999999999991</v>
      </c>
      <c r="O81" s="148">
        <v>2921</v>
      </c>
      <c r="P81" s="149">
        <v>3.4</v>
      </c>
      <c r="Q81" s="146">
        <f t="shared" si="29"/>
        <v>0.97495241116751252</v>
      </c>
      <c r="R81" s="148">
        <v>2446.44677734375</v>
      </c>
      <c r="S81" s="149">
        <f>IF(ROUND(R83,0)=0,"",ROUND(R81,0)/ROUND(R83,0)*100)</f>
        <v>2.4250475888324874</v>
      </c>
      <c r="T81" s="22"/>
    </row>
    <row r="82" spans="1:20" s="23" customFormat="1" ht="17.100000000000001" customHeight="1" x14ac:dyDescent="0.15">
      <c r="A82" s="236"/>
      <c r="B82" s="76" t="s">
        <v>74</v>
      </c>
      <c r="C82" s="150">
        <f>IF('7-3-1'!V114&lt;&gt;"",'7-3-1'!V114,"")</f>
        <v>8752.8580910534929</v>
      </c>
      <c r="D82" s="106">
        <f>IF('7-3-1'!W114&lt;&gt;"",'7-3-1'!W114,"")</f>
        <v>14.041161218227051</v>
      </c>
      <c r="E82" s="102">
        <f t="shared" si="25"/>
        <v>-2.0700597662395115</v>
      </c>
      <c r="F82" s="150">
        <v>10017.391860925449</v>
      </c>
      <c r="G82" s="106">
        <v>16.111220984466563</v>
      </c>
      <c r="H82" s="102">
        <f t="shared" si="26"/>
        <v>1.6112209844665628</v>
      </c>
      <c r="I82" s="150">
        <v>9964.66</v>
      </c>
      <c r="J82" s="106">
        <v>14.5</v>
      </c>
      <c r="K82" s="102">
        <f t="shared" si="27"/>
        <v>-0.80000000000000071</v>
      </c>
      <c r="L82" s="150">
        <v>11049</v>
      </c>
      <c r="M82" s="106">
        <v>15.3</v>
      </c>
      <c r="N82" s="102">
        <f t="shared" si="28"/>
        <v>0.60000000000000142</v>
      </c>
      <c r="O82" s="150">
        <v>12665</v>
      </c>
      <c r="P82" s="106">
        <v>14.7</v>
      </c>
      <c r="Q82" s="102">
        <f t="shared" si="29"/>
        <v>-1.821256345177666</v>
      </c>
      <c r="R82" s="150">
        <v>16664.224609375</v>
      </c>
      <c r="S82" s="106">
        <f>IF(ROUND(R83,0)=0,"",ROUND(R82,0)/ROUND(R83,0)*100)</f>
        <v>16.521256345177665</v>
      </c>
      <c r="T82" s="22"/>
    </row>
    <row r="83" spans="1:20" s="23" customFormat="1" ht="17.100000000000001" customHeight="1" x14ac:dyDescent="0.15">
      <c r="A83" s="237"/>
      <c r="B83" s="77"/>
      <c r="C83" s="100">
        <f>IF('7-3-1'!V115&lt;&gt;"",'7-3-1'!V115,"")</f>
        <v>62337.138325078631</v>
      </c>
      <c r="D83" s="101">
        <f>IF('7-3-1'!W115&lt;&gt;"",'7-3-1'!W115,"")</f>
        <v>100</v>
      </c>
      <c r="E83" s="157" t="s">
        <v>119</v>
      </c>
      <c r="F83" s="100">
        <v>62176.490972245963</v>
      </c>
      <c r="G83" s="101">
        <v>100</v>
      </c>
      <c r="H83" s="157" t="s">
        <v>116</v>
      </c>
      <c r="I83" s="100">
        <v>68845.02</v>
      </c>
      <c r="J83" s="101">
        <v>100</v>
      </c>
      <c r="K83" s="157" t="s">
        <v>119</v>
      </c>
      <c r="L83" s="100">
        <v>72024</v>
      </c>
      <c r="M83" s="101">
        <v>100</v>
      </c>
      <c r="N83" s="157" t="s">
        <v>119</v>
      </c>
      <c r="O83" s="100">
        <v>86239</v>
      </c>
      <c r="P83" s="101">
        <v>100</v>
      </c>
      <c r="Q83" s="157" t="s">
        <v>119</v>
      </c>
      <c r="R83" s="100">
        <v>100864.359375</v>
      </c>
      <c r="S83" s="101">
        <f>IF(ROUND(R83,0)=0,"",ROUND(R83,0)/ROUND(R83,0)*100)</f>
        <v>100</v>
      </c>
      <c r="T83" s="22"/>
    </row>
    <row r="84" spans="1:20" x14ac:dyDescent="0.15">
      <c r="Q84" s="16" t="str">
        <f>SUBSTITUTE('7-3-1'!K117,"2．","（注）")</f>
        <v>（注）無効回答企業 0社を除く</v>
      </c>
    </row>
  </sheetData>
  <mergeCells count="13">
    <mergeCell ref="R4:S5"/>
    <mergeCell ref="C4:D5"/>
    <mergeCell ref="F4:G5"/>
    <mergeCell ref="I4:J5"/>
    <mergeCell ref="L4:M5"/>
    <mergeCell ref="O4:P5"/>
    <mergeCell ref="A73:A83"/>
    <mergeCell ref="A7:A17"/>
    <mergeCell ref="A18:A28"/>
    <mergeCell ref="A29:A39"/>
    <mergeCell ref="A40:A50"/>
    <mergeCell ref="A51:A61"/>
    <mergeCell ref="A62:A72"/>
  </mergeCells>
  <phoneticPr fontId="3"/>
  <pageMargins left="0.59055118110236227" right="0.59055118110236227" top="0.98425196850393704" bottom="0.98425196850393704" header="0.51181102362204722" footer="0.51181102362204722"/>
  <pageSetup paperSize="9" scale="54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6"/>
  <dimension ref="A1:V129"/>
  <sheetViews>
    <sheetView view="pageBreakPreview" zoomScale="60" zoomScaleNormal="85" workbookViewId="0"/>
  </sheetViews>
  <sheetFormatPr defaultRowHeight="13.5" x14ac:dyDescent="0.15"/>
  <cols>
    <col min="1" max="1" width="5.625" style="16" customWidth="1"/>
    <col min="2" max="2" width="21.25" style="16" customWidth="1"/>
    <col min="3" max="3" width="7.375" style="14" customWidth="1"/>
    <col min="4" max="5" width="6.875" style="15" customWidth="1"/>
    <col min="6" max="6" width="7.375" style="14" customWidth="1"/>
    <col min="7" max="8" width="6.875" style="15" customWidth="1"/>
    <col min="9" max="9" width="7.375" style="14" customWidth="1"/>
    <col min="10" max="11" width="6.875" style="15" customWidth="1"/>
    <col min="12" max="12" width="7.375" style="14" customWidth="1"/>
    <col min="13" max="15" width="6.875" style="15" customWidth="1"/>
    <col min="16" max="16" width="7.375" style="14" customWidth="1"/>
    <col min="17" max="17" width="6.875" style="15" customWidth="1"/>
    <col min="18" max="18" width="7.375" style="14" customWidth="1"/>
    <col min="19" max="20" width="6.875" style="15" customWidth="1"/>
    <col min="21" max="21" width="8.875" style="14" customWidth="1"/>
    <col min="22" max="22" width="6.875" style="15" customWidth="1"/>
    <col min="23" max="256" width="9" style="16"/>
    <col min="257" max="257" width="5.625" style="16" customWidth="1"/>
    <col min="258" max="258" width="21.25" style="16" customWidth="1"/>
    <col min="259" max="259" width="7.375" style="16" customWidth="1"/>
    <col min="260" max="261" width="6.875" style="16" customWidth="1"/>
    <col min="262" max="262" width="7.375" style="16" customWidth="1"/>
    <col min="263" max="264" width="6.875" style="16" customWidth="1"/>
    <col min="265" max="265" width="7.375" style="16" customWidth="1"/>
    <col min="266" max="267" width="6.875" style="16" customWidth="1"/>
    <col min="268" max="268" width="7.375" style="16" customWidth="1"/>
    <col min="269" max="271" width="6.875" style="16" customWidth="1"/>
    <col min="272" max="272" width="7.375" style="16" customWidth="1"/>
    <col min="273" max="273" width="6.875" style="16" customWidth="1"/>
    <col min="274" max="274" width="7.375" style="16" customWidth="1"/>
    <col min="275" max="276" width="6.875" style="16" customWidth="1"/>
    <col min="277" max="277" width="8.875" style="16" customWidth="1"/>
    <col min="278" max="278" width="6.875" style="16" customWidth="1"/>
    <col min="279" max="512" width="9" style="16"/>
    <col min="513" max="513" width="5.625" style="16" customWidth="1"/>
    <col min="514" max="514" width="21.25" style="16" customWidth="1"/>
    <col min="515" max="515" width="7.375" style="16" customWidth="1"/>
    <col min="516" max="517" width="6.875" style="16" customWidth="1"/>
    <col min="518" max="518" width="7.375" style="16" customWidth="1"/>
    <col min="519" max="520" width="6.875" style="16" customWidth="1"/>
    <col min="521" max="521" width="7.375" style="16" customWidth="1"/>
    <col min="522" max="523" width="6.875" style="16" customWidth="1"/>
    <col min="524" max="524" width="7.375" style="16" customWidth="1"/>
    <col min="525" max="527" width="6.875" style="16" customWidth="1"/>
    <col min="528" max="528" width="7.375" style="16" customWidth="1"/>
    <col min="529" max="529" width="6.875" style="16" customWidth="1"/>
    <col min="530" max="530" width="7.375" style="16" customWidth="1"/>
    <col min="531" max="532" width="6.875" style="16" customWidth="1"/>
    <col min="533" max="533" width="8.875" style="16" customWidth="1"/>
    <col min="534" max="534" width="6.875" style="16" customWidth="1"/>
    <col min="535" max="768" width="9" style="16"/>
    <col min="769" max="769" width="5.625" style="16" customWidth="1"/>
    <col min="770" max="770" width="21.25" style="16" customWidth="1"/>
    <col min="771" max="771" width="7.375" style="16" customWidth="1"/>
    <col min="772" max="773" width="6.875" style="16" customWidth="1"/>
    <col min="774" max="774" width="7.375" style="16" customWidth="1"/>
    <col min="775" max="776" width="6.875" style="16" customWidth="1"/>
    <col min="777" max="777" width="7.375" style="16" customWidth="1"/>
    <col min="778" max="779" width="6.875" style="16" customWidth="1"/>
    <col min="780" max="780" width="7.375" style="16" customWidth="1"/>
    <col min="781" max="783" width="6.875" style="16" customWidth="1"/>
    <col min="784" max="784" width="7.375" style="16" customWidth="1"/>
    <col min="785" max="785" width="6.875" style="16" customWidth="1"/>
    <col min="786" max="786" width="7.375" style="16" customWidth="1"/>
    <col min="787" max="788" width="6.875" style="16" customWidth="1"/>
    <col min="789" max="789" width="8.875" style="16" customWidth="1"/>
    <col min="790" max="790" width="6.875" style="16" customWidth="1"/>
    <col min="791" max="1024" width="9" style="16"/>
    <col min="1025" max="1025" width="5.625" style="16" customWidth="1"/>
    <col min="1026" max="1026" width="21.25" style="16" customWidth="1"/>
    <col min="1027" max="1027" width="7.375" style="16" customWidth="1"/>
    <col min="1028" max="1029" width="6.875" style="16" customWidth="1"/>
    <col min="1030" max="1030" width="7.375" style="16" customWidth="1"/>
    <col min="1031" max="1032" width="6.875" style="16" customWidth="1"/>
    <col min="1033" max="1033" width="7.375" style="16" customWidth="1"/>
    <col min="1034" max="1035" width="6.875" style="16" customWidth="1"/>
    <col min="1036" max="1036" width="7.375" style="16" customWidth="1"/>
    <col min="1037" max="1039" width="6.875" style="16" customWidth="1"/>
    <col min="1040" max="1040" width="7.375" style="16" customWidth="1"/>
    <col min="1041" max="1041" width="6.875" style="16" customWidth="1"/>
    <col min="1042" max="1042" width="7.375" style="16" customWidth="1"/>
    <col min="1043" max="1044" width="6.875" style="16" customWidth="1"/>
    <col min="1045" max="1045" width="8.875" style="16" customWidth="1"/>
    <col min="1046" max="1046" width="6.875" style="16" customWidth="1"/>
    <col min="1047" max="1280" width="9" style="16"/>
    <col min="1281" max="1281" width="5.625" style="16" customWidth="1"/>
    <col min="1282" max="1282" width="21.25" style="16" customWidth="1"/>
    <col min="1283" max="1283" width="7.375" style="16" customWidth="1"/>
    <col min="1284" max="1285" width="6.875" style="16" customWidth="1"/>
    <col min="1286" max="1286" width="7.375" style="16" customWidth="1"/>
    <col min="1287" max="1288" width="6.875" style="16" customWidth="1"/>
    <col min="1289" max="1289" width="7.375" style="16" customWidth="1"/>
    <col min="1290" max="1291" width="6.875" style="16" customWidth="1"/>
    <col min="1292" max="1292" width="7.375" style="16" customWidth="1"/>
    <col min="1293" max="1295" width="6.875" style="16" customWidth="1"/>
    <col min="1296" max="1296" width="7.375" style="16" customWidth="1"/>
    <col min="1297" max="1297" width="6.875" style="16" customWidth="1"/>
    <col min="1298" max="1298" width="7.375" style="16" customWidth="1"/>
    <col min="1299" max="1300" width="6.875" style="16" customWidth="1"/>
    <col min="1301" max="1301" width="8.875" style="16" customWidth="1"/>
    <col min="1302" max="1302" width="6.875" style="16" customWidth="1"/>
    <col min="1303" max="1536" width="9" style="16"/>
    <col min="1537" max="1537" width="5.625" style="16" customWidth="1"/>
    <col min="1538" max="1538" width="21.25" style="16" customWidth="1"/>
    <col min="1539" max="1539" width="7.375" style="16" customWidth="1"/>
    <col min="1540" max="1541" width="6.875" style="16" customWidth="1"/>
    <col min="1542" max="1542" width="7.375" style="16" customWidth="1"/>
    <col min="1543" max="1544" width="6.875" style="16" customWidth="1"/>
    <col min="1545" max="1545" width="7.375" style="16" customWidth="1"/>
    <col min="1546" max="1547" width="6.875" style="16" customWidth="1"/>
    <col min="1548" max="1548" width="7.375" style="16" customWidth="1"/>
    <col min="1549" max="1551" width="6.875" style="16" customWidth="1"/>
    <col min="1552" max="1552" width="7.375" style="16" customWidth="1"/>
    <col min="1553" max="1553" width="6.875" style="16" customWidth="1"/>
    <col min="1554" max="1554" width="7.375" style="16" customWidth="1"/>
    <col min="1555" max="1556" width="6.875" style="16" customWidth="1"/>
    <col min="1557" max="1557" width="8.875" style="16" customWidth="1"/>
    <col min="1558" max="1558" width="6.875" style="16" customWidth="1"/>
    <col min="1559" max="1792" width="9" style="16"/>
    <col min="1793" max="1793" width="5.625" style="16" customWidth="1"/>
    <col min="1794" max="1794" width="21.25" style="16" customWidth="1"/>
    <col min="1795" max="1795" width="7.375" style="16" customWidth="1"/>
    <col min="1796" max="1797" width="6.875" style="16" customWidth="1"/>
    <col min="1798" max="1798" width="7.375" style="16" customWidth="1"/>
    <col min="1799" max="1800" width="6.875" style="16" customWidth="1"/>
    <col min="1801" max="1801" width="7.375" style="16" customWidth="1"/>
    <col min="1802" max="1803" width="6.875" style="16" customWidth="1"/>
    <col min="1804" max="1804" width="7.375" style="16" customWidth="1"/>
    <col min="1805" max="1807" width="6.875" style="16" customWidth="1"/>
    <col min="1808" max="1808" width="7.375" style="16" customWidth="1"/>
    <col min="1809" max="1809" width="6.875" style="16" customWidth="1"/>
    <col min="1810" max="1810" width="7.375" style="16" customWidth="1"/>
    <col min="1811" max="1812" width="6.875" style="16" customWidth="1"/>
    <col min="1813" max="1813" width="8.875" style="16" customWidth="1"/>
    <col min="1814" max="1814" width="6.875" style="16" customWidth="1"/>
    <col min="1815" max="2048" width="9" style="16"/>
    <col min="2049" max="2049" width="5.625" style="16" customWidth="1"/>
    <col min="2050" max="2050" width="21.25" style="16" customWidth="1"/>
    <col min="2051" max="2051" width="7.375" style="16" customWidth="1"/>
    <col min="2052" max="2053" width="6.875" style="16" customWidth="1"/>
    <col min="2054" max="2054" width="7.375" style="16" customWidth="1"/>
    <col min="2055" max="2056" width="6.875" style="16" customWidth="1"/>
    <col min="2057" max="2057" width="7.375" style="16" customWidth="1"/>
    <col min="2058" max="2059" width="6.875" style="16" customWidth="1"/>
    <col min="2060" max="2060" width="7.375" style="16" customWidth="1"/>
    <col min="2061" max="2063" width="6.875" style="16" customWidth="1"/>
    <col min="2064" max="2064" width="7.375" style="16" customWidth="1"/>
    <col min="2065" max="2065" width="6.875" style="16" customWidth="1"/>
    <col min="2066" max="2066" width="7.375" style="16" customWidth="1"/>
    <col min="2067" max="2068" width="6.875" style="16" customWidth="1"/>
    <col min="2069" max="2069" width="8.875" style="16" customWidth="1"/>
    <col min="2070" max="2070" width="6.875" style="16" customWidth="1"/>
    <col min="2071" max="2304" width="9" style="16"/>
    <col min="2305" max="2305" width="5.625" style="16" customWidth="1"/>
    <col min="2306" max="2306" width="21.25" style="16" customWidth="1"/>
    <col min="2307" max="2307" width="7.375" style="16" customWidth="1"/>
    <col min="2308" max="2309" width="6.875" style="16" customWidth="1"/>
    <col min="2310" max="2310" width="7.375" style="16" customWidth="1"/>
    <col min="2311" max="2312" width="6.875" style="16" customWidth="1"/>
    <col min="2313" max="2313" width="7.375" style="16" customWidth="1"/>
    <col min="2314" max="2315" width="6.875" style="16" customWidth="1"/>
    <col min="2316" max="2316" width="7.375" style="16" customWidth="1"/>
    <col min="2317" max="2319" width="6.875" style="16" customWidth="1"/>
    <col min="2320" max="2320" width="7.375" style="16" customWidth="1"/>
    <col min="2321" max="2321" width="6.875" style="16" customWidth="1"/>
    <col min="2322" max="2322" width="7.375" style="16" customWidth="1"/>
    <col min="2323" max="2324" width="6.875" style="16" customWidth="1"/>
    <col min="2325" max="2325" width="8.875" style="16" customWidth="1"/>
    <col min="2326" max="2326" width="6.875" style="16" customWidth="1"/>
    <col min="2327" max="2560" width="9" style="16"/>
    <col min="2561" max="2561" width="5.625" style="16" customWidth="1"/>
    <col min="2562" max="2562" width="21.25" style="16" customWidth="1"/>
    <col min="2563" max="2563" width="7.375" style="16" customWidth="1"/>
    <col min="2564" max="2565" width="6.875" style="16" customWidth="1"/>
    <col min="2566" max="2566" width="7.375" style="16" customWidth="1"/>
    <col min="2567" max="2568" width="6.875" style="16" customWidth="1"/>
    <col min="2569" max="2569" width="7.375" style="16" customWidth="1"/>
    <col min="2570" max="2571" width="6.875" style="16" customWidth="1"/>
    <col min="2572" max="2572" width="7.375" style="16" customWidth="1"/>
    <col min="2573" max="2575" width="6.875" style="16" customWidth="1"/>
    <col min="2576" max="2576" width="7.375" style="16" customWidth="1"/>
    <col min="2577" max="2577" width="6.875" style="16" customWidth="1"/>
    <col min="2578" max="2578" width="7.375" style="16" customWidth="1"/>
    <col min="2579" max="2580" width="6.875" style="16" customWidth="1"/>
    <col min="2581" max="2581" width="8.875" style="16" customWidth="1"/>
    <col min="2582" max="2582" width="6.875" style="16" customWidth="1"/>
    <col min="2583" max="2816" width="9" style="16"/>
    <col min="2817" max="2817" width="5.625" style="16" customWidth="1"/>
    <col min="2818" max="2818" width="21.25" style="16" customWidth="1"/>
    <col min="2819" max="2819" width="7.375" style="16" customWidth="1"/>
    <col min="2820" max="2821" width="6.875" style="16" customWidth="1"/>
    <col min="2822" max="2822" width="7.375" style="16" customWidth="1"/>
    <col min="2823" max="2824" width="6.875" style="16" customWidth="1"/>
    <col min="2825" max="2825" width="7.375" style="16" customWidth="1"/>
    <col min="2826" max="2827" width="6.875" style="16" customWidth="1"/>
    <col min="2828" max="2828" width="7.375" style="16" customWidth="1"/>
    <col min="2829" max="2831" width="6.875" style="16" customWidth="1"/>
    <col min="2832" max="2832" width="7.375" style="16" customWidth="1"/>
    <col min="2833" max="2833" width="6.875" style="16" customWidth="1"/>
    <col min="2834" max="2834" width="7.375" style="16" customWidth="1"/>
    <col min="2835" max="2836" width="6.875" style="16" customWidth="1"/>
    <col min="2837" max="2837" width="8.875" style="16" customWidth="1"/>
    <col min="2838" max="2838" width="6.875" style="16" customWidth="1"/>
    <col min="2839" max="3072" width="9" style="16"/>
    <col min="3073" max="3073" width="5.625" style="16" customWidth="1"/>
    <col min="3074" max="3074" width="21.25" style="16" customWidth="1"/>
    <col min="3075" max="3075" width="7.375" style="16" customWidth="1"/>
    <col min="3076" max="3077" width="6.875" style="16" customWidth="1"/>
    <col min="3078" max="3078" width="7.375" style="16" customWidth="1"/>
    <col min="3079" max="3080" width="6.875" style="16" customWidth="1"/>
    <col min="3081" max="3081" width="7.375" style="16" customWidth="1"/>
    <col min="3082" max="3083" width="6.875" style="16" customWidth="1"/>
    <col min="3084" max="3084" width="7.375" style="16" customWidth="1"/>
    <col min="3085" max="3087" width="6.875" style="16" customWidth="1"/>
    <col min="3088" max="3088" width="7.375" style="16" customWidth="1"/>
    <col min="3089" max="3089" width="6.875" style="16" customWidth="1"/>
    <col min="3090" max="3090" width="7.375" style="16" customWidth="1"/>
    <col min="3091" max="3092" width="6.875" style="16" customWidth="1"/>
    <col min="3093" max="3093" width="8.875" style="16" customWidth="1"/>
    <col min="3094" max="3094" width="6.875" style="16" customWidth="1"/>
    <col min="3095" max="3328" width="9" style="16"/>
    <col min="3329" max="3329" width="5.625" style="16" customWidth="1"/>
    <col min="3330" max="3330" width="21.25" style="16" customWidth="1"/>
    <col min="3331" max="3331" width="7.375" style="16" customWidth="1"/>
    <col min="3332" max="3333" width="6.875" style="16" customWidth="1"/>
    <col min="3334" max="3334" width="7.375" style="16" customWidth="1"/>
    <col min="3335" max="3336" width="6.875" style="16" customWidth="1"/>
    <col min="3337" max="3337" width="7.375" style="16" customWidth="1"/>
    <col min="3338" max="3339" width="6.875" style="16" customWidth="1"/>
    <col min="3340" max="3340" width="7.375" style="16" customWidth="1"/>
    <col min="3341" max="3343" width="6.875" style="16" customWidth="1"/>
    <col min="3344" max="3344" width="7.375" style="16" customWidth="1"/>
    <col min="3345" max="3345" width="6.875" style="16" customWidth="1"/>
    <col min="3346" max="3346" width="7.375" style="16" customWidth="1"/>
    <col min="3347" max="3348" width="6.875" style="16" customWidth="1"/>
    <col min="3349" max="3349" width="8.875" style="16" customWidth="1"/>
    <col min="3350" max="3350" width="6.875" style="16" customWidth="1"/>
    <col min="3351" max="3584" width="9" style="16"/>
    <col min="3585" max="3585" width="5.625" style="16" customWidth="1"/>
    <col min="3586" max="3586" width="21.25" style="16" customWidth="1"/>
    <col min="3587" max="3587" width="7.375" style="16" customWidth="1"/>
    <col min="3588" max="3589" width="6.875" style="16" customWidth="1"/>
    <col min="3590" max="3590" width="7.375" style="16" customWidth="1"/>
    <col min="3591" max="3592" width="6.875" style="16" customWidth="1"/>
    <col min="3593" max="3593" width="7.375" style="16" customWidth="1"/>
    <col min="3594" max="3595" width="6.875" style="16" customWidth="1"/>
    <col min="3596" max="3596" width="7.375" style="16" customWidth="1"/>
    <col min="3597" max="3599" width="6.875" style="16" customWidth="1"/>
    <col min="3600" max="3600" width="7.375" style="16" customWidth="1"/>
    <col min="3601" max="3601" width="6.875" style="16" customWidth="1"/>
    <col min="3602" max="3602" width="7.375" style="16" customWidth="1"/>
    <col min="3603" max="3604" width="6.875" style="16" customWidth="1"/>
    <col min="3605" max="3605" width="8.875" style="16" customWidth="1"/>
    <col min="3606" max="3606" width="6.875" style="16" customWidth="1"/>
    <col min="3607" max="3840" width="9" style="16"/>
    <col min="3841" max="3841" width="5.625" style="16" customWidth="1"/>
    <col min="3842" max="3842" width="21.25" style="16" customWidth="1"/>
    <col min="3843" max="3843" width="7.375" style="16" customWidth="1"/>
    <col min="3844" max="3845" width="6.875" style="16" customWidth="1"/>
    <col min="3846" max="3846" width="7.375" style="16" customWidth="1"/>
    <col min="3847" max="3848" width="6.875" style="16" customWidth="1"/>
    <col min="3849" max="3849" width="7.375" style="16" customWidth="1"/>
    <col min="3850" max="3851" width="6.875" style="16" customWidth="1"/>
    <col min="3852" max="3852" width="7.375" style="16" customWidth="1"/>
    <col min="3853" max="3855" width="6.875" style="16" customWidth="1"/>
    <col min="3856" max="3856" width="7.375" style="16" customWidth="1"/>
    <col min="3857" max="3857" width="6.875" style="16" customWidth="1"/>
    <col min="3858" max="3858" width="7.375" style="16" customWidth="1"/>
    <col min="3859" max="3860" width="6.875" style="16" customWidth="1"/>
    <col min="3861" max="3861" width="8.875" style="16" customWidth="1"/>
    <col min="3862" max="3862" width="6.875" style="16" customWidth="1"/>
    <col min="3863" max="4096" width="9" style="16"/>
    <col min="4097" max="4097" width="5.625" style="16" customWidth="1"/>
    <col min="4098" max="4098" width="21.25" style="16" customWidth="1"/>
    <col min="4099" max="4099" width="7.375" style="16" customWidth="1"/>
    <col min="4100" max="4101" width="6.875" style="16" customWidth="1"/>
    <col min="4102" max="4102" width="7.375" style="16" customWidth="1"/>
    <col min="4103" max="4104" width="6.875" style="16" customWidth="1"/>
    <col min="4105" max="4105" width="7.375" style="16" customWidth="1"/>
    <col min="4106" max="4107" width="6.875" style="16" customWidth="1"/>
    <col min="4108" max="4108" width="7.375" style="16" customWidth="1"/>
    <col min="4109" max="4111" width="6.875" style="16" customWidth="1"/>
    <col min="4112" max="4112" width="7.375" style="16" customWidth="1"/>
    <col min="4113" max="4113" width="6.875" style="16" customWidth="1"/>
    <col min="4114" max="4114" width="7.375" style="16" customWidth="1"/>
    <col min="4115" max="4116" width="6.875" style="16" customWidth="1"/>
    <col min="4117" max="4117" width="8.875" style="16" customWidth="1"/>
    <col min="4118" max="4118" width="6.875" style="16" customWidth="1"/>
    <col min="4119" max="4352" width="9" style="16"/>
    <col min="4353" max="4353" width="5.625" style="16" customWidth="1"/>
    <col min="4354" max="4354" width="21.25" style="16" customWidth="1"/>
    <col min="4355" max="4355" width="7.375" style="16" customWidth="1"/>
    <col min="4356" max="4357" width="6.875" style="16" customWidth="1"/>
    <col min="4358" max="4358" width="7.375" style="16" customWidth="1"/>
    <col min="4359" max="4360" width="6.875" style="16" customWidth="1"/>
    <col min="4361" max="4361" width="7.375" style="16" customWidth="1"/>
    <col min="4362" max="4363" width="6.875" style="16" customWidth="1"/>
    <col min="4364" max="4364" width="7.375" style="16" customWidth="1"/>
    <col min="4365" max="4367" width="6.875" style="16" customWidth="1"/>
    <col min="4368" max="4368" width="7.375" style="16" customWidth="1"/>
    <col min="4369" max="4369" width="6.875" style="16" customWidth="1"/>
    <col min="4370" max="4370" width="7.375" style="16" customWidth="1"/>
    <col min="4371" max="4372" width="6.875" style="16" customWidth="1"/>
    <col min="4373" max="4373" width="8.875" style="16" customWidth="1"/>
    <col min="4374" max="4374" width="6.875" style="16" customWidth="1"/>
    <col min="4375" max="4608" width="9" style="16"/>
    <col min="4609" max="4609" width="5.625" style="16" customWidth="1"/>
    <col min="4610" max="4610" width="21.25" style="16" customWidth="1"/>
    <col min="4611" max="4611" width="7.375" style="16" customWidth="1"/>
    <col min="4612" max="4613" width="6.875" style="16" customWidth="1"/>
    <col min="4614" max="4614" width="7.375" style="16" customWidth="1"/>
    <col min="4615" max="4616" width="6.875" style="16" customWidth="1"/>
    <col min="4617" max="4617" width="7.375" style="16" customWidth="1"/>
    <col min="4618" max="4619" width="6.875" style="16" customWidth="1"/>
    <col min="4620" max="4620" width="7.375" style="16" customWidth="1"/>
    <col min="4621" max="4623" width="6.875" style="16" customWidth="1"/>
    <col min="4624" max="4624" width="7.375" style="16" customWidth="1"/>
    <col min="4625" max="4625" width="6.875" style="16" customWidth="1"/>
    <col min="4626" max="4626" width="7.375" style="16" customWidth="1"/>
    <col min="4627" max="4628" width="6.875" style="16" customWidth="1"/>
    <col min="4629" max="4629" width="8.875" style="16" customWidth="1"/>
    <col min="4630" max="4630" width="6.875" style="16" customWidth="1"/>
    <col min="4631" max="4864" width="9" style="16"/>
    <col min="4865" max="4865" width="5.625" style="16" customWidth="1"/>
    <col min="4866" max="4866" width="21.25" style="16" customWidth="1"/>
    <col min="4867" max="4867" width="7.375" style="16" customWidth="1"/>
    <col min="4868" max="4869" width="6.875" style="16" customWidth="1"/>
    <col min="4870" max="4870" width="7.375" style="16" customWidth="1"/>
    <col min="4871" max="4872" width="6.875" style="16" customWidth="1"/>
    <col min="4873" max="4873" width="7.375" style="16" customWidth="1"/>
    <col min="4874" max="4875" width="6.875" style="16" customWidth="1"/>
    <col min="4876" max="4876" width="7.375" style="16" customWidth="1"/>
    <col min="4877" max="4879" width="6.875" style="16" customWidth="1"/>
    <col min="4880" max="4880" width="7.375" style="16" customWidth="1"/>
    <col min="4881" max="4881" width="6.875" style="16" customWidth="1"/>
    <col min="4882" max="4882" width="7.375" style="16" customWidth="1"/>
    <col min="4883" max="4884" width="6.875" style="16" customWidth="1"/>
    <col min="4885" max="4885" width="8.875" style="16" customWidth="1"/>
    <col min="4886" max="4886" width="6.875" style="16" customWidth="1"/>
    <col min="4887" max="5120" width="9" style="16"/>
    <col min="5121" max="5121" width="5.625" style="16" customWidth="1"/>
    <col min="5122" max="5122" width="21.25" style="16" customWidth="1"/>
    <col min="5123" max="5123" width="7.375" style="16" customWidth="1"/>
    <col min="5124" max="5125" width="6.875" style="16" customWidth="1"/>
    <col min="5126" max="5126" width="7.375" style="16" customWidth="1"/>
    <col min="5127" max="5128" width="6.875" style="16" customWidth="1"/>
    <col min="5129" max="5129" width="7.375" style="16" customWidth="1"/>
    <col min="5130" max="5131" width="6.875" style="16" customWidth="1"/>
    <col min="5132" max="5132" width="7.375" style="16" customWidth="1"/>
    <col min="5133" max="5135" width="6.875" style="16" customWidth="1"/>
    <col min="5136" max="5136" width="7.375" style="16" customWidth="1"/>
    <col min="5137" max="5137" width="6.875" style="16" customWidth="1"/>
    <col min="5138" max="5138" width="7.375" style="16" customWidth="1"/>
    <col min="5139" max="5140" width="6.875" style="16" customWidth="1"/>
    <col min="5141" max="5141" width="8.875" style="16" customWidth="1"/>
    <col min="5142" max="5142" width="6.875" style="16" customWidth="1"/>
    <col min="5143" max="5376" width="9" style="16"/>
    <col min="5377" max="5377" width="5.625" style="16" customWidth="1"/>
    <col min="5378" max="5378" width="21.25" style="16" customWidth="1"/>
    <col min="5379" max="5379" width="7.375" style="16" customWidth="1"/>
    <col min="5380" max="5381" width="6.875" style="16" customWidth="1"/>
    <col min="5382" max="5382" width="7.375" style="16" customWidth="1"/>
    <col min="5383" max="5384" width="6.875" style="16" customWidth="1"/>
    <col min="5385" max="5385" width="7.375" style="16" customWidth="1"/>
    <col min="5386" max="5387" width="6.875" style="16" customWidth="1"/>
    <col min="5388" max="5388" width="7.375" style="16" customWidth="1"/>
    <col min="5389" max="5391" width="6.875" style="16" customWidth="1"/>
    <col min="5392" max="5392" width="7.375" style="16" customWidth="1"/>
    <col min="5393" max="5393" width="6.875" style="16" customWidth="1"/>
    <col min="5394" max="5394" width="7.375" style="16" customWidth="1"/>
    <col min="5395" max="5396" width="6.875" style="16" customWidth="1"/>
    <col min="5397" max="5397" width="8.875" style="16" customWidth="1"/>
    <col min="5398" max="5398" width="6.875" style="16" customWidth="1"/>
    <col min="5399" max="5632" width="9" style="16"/>
    <col min="5633" max="5633" width="5.625" style="16" customWidth="1"/>
    <col min="5634" max="5634" width="21.25" style="16" customWidth="1"/>
    <col min="5635" max="5635" width="7.375" style="16" customWidth="1"/>
    <col min="5636" max="5637" width="6.875" style="16" customWidth="1"/>
    <col min="5638" max="5638" width="7.375" style="16" customWidth="1"/>
    <col min="5639" max="5640" width="6.875" style="16" customWidth="1"/>
    <col min="5641" max="5641" width="7.375" style="16" customWidth="1"/>
    <col min="5642" max="5643" width="6.875" style="16" customWidth="1"/>
    <col min="5644" max="5644" width="7.375" style="16" customWidth="1"/>
    <col min="5645" max="5647" width="6.875" style="16" customWidth="1"/>
    <col min="5648" max="5648" width="7.375" style="16" customWidth="1"/>
    <col min="5649" max="5649" width="6.875" style="16" customWidth="1"/>
    <col min="5650" max="5650" width="7.375" style="16" customWidth="1"/>
    <col min="5651" max="5652" width="6.875" style="16" customWidth="1"/>
    <col min="5653" max="5653" width="8.875" style="16" customWidth="1"/>
    <col min="5654" max="5654" width="6.875" style="16" customWidth="1"/>
    <col min="5655" max="5888" width="9" style="16"/>
    <col min="5889" max="5889" width="5.625" style="16" customWidth="1"/>
    <col min="5890" max="5890" width="21.25" style="16" customWidth="1"/>
    <col min="5891" max="5891" width="7.375" style="16" customWidth="1"/>
    <col min="5892" max="5893" width="6.875" style="16" customWidth="1"/>
    <col min="5894" max="5894" width="7.375" style="16" customWidth="1"/>
    <col min="5895" max="5896" width="6.875" style="16" customWidth="1"/>
    <col min="5897" max="5897" width="7.375" style="16" customWidth="1"/>
    <col min="5898" max="5899" width="6.875" style="16" customWidth="1"/>
    <col min="5900" max="5900" width="7.375" style="16" customWidth="1"/>
    <col min="5901" max="5903" width="6.875" style="16" customWidth="1"/>
    <col min="5904" max="5904" width="7.375" style="16" customWidth="1"/>
    <col min="5905" max="5905" width="6.875" style="16" customWidth="1"/>
    <col min="5906" max="5906" width="7.375" style="16" customWidth="1"/>
    <col min="5907" max="5908" width="6.875" style="16" customWidth="1"/>
    <col min="5909" max="5909" width="8.875" style="16" customWidth="1"/>
    <col min="5910" max="5910" width="6.875" style="16" customWidth="1"/>
    <col min="5911" max="6144" width="9" style="16"/>
    <col min="6145" max="6145" width="5.625" style="16" customWidth="1"/>
    <col min="6146" max="6146" width="21.25" style="16" customWidth="1"/>
    <col min="6147" max="6147" width="7.375" style="16" customWidth="1"/>
    <col min="6148" max="6149" width="6.875" style="16" customWidth="1"/>
    <col min="6150" max="6150" width="7.375" style="16" customWidth="1"/>
    <col min="6151" max="6152" width="6.875" style="16" customWidth="1"/>
    <col min="6153" max="6153" width="7.375" style="16" customWidth="1"/>
    <col min="6154" max="6155" width="6.875" style="16" customWidth="1"/>
    <col min="6156" max="6156" width="7.375" style="16" customWidth="1"/>
    <col min="6157" max="6159" width="6.875" style="16" customWidth="1"/>
    <col min="6160" max="6160" width="7.375" style="16" customWidth="1"/>
    <col min="6161" max="6161" width="6.875" style="16" customWidth="1"/>
    <col min="6162" max="6162" width="7.375" style="16" customWidth="1"/>
    <col min="6163" max="6164" width="6.875" style="16" customWidth="1"/>
    <col min="6165" max="6165" width="8.875" style="16" customWidth="1"/>
    <col min="6166" max="6166" width="6.875" style="16" customWidth="1"/>
    <col min="6167" max="6400" width="9" style="16"/>
    <col min="6401" max="6401" width="5.625" style="16" customWidth="1"/>
    <col min="6402" max="6402" width="21.25" style="16" customWidth="1"/>
    <col min="6403" max="6403" width="7.375" style="16" customWidth="1"/>
    <col min="6404" max="6405" width="6.875" style="16" customWidth="1"/>
    <col min="6406" max="6406" width="7.375" style="16" customWidth="1"/>
    <col min="6407" max="6408" width="6.875" style="16" customWidth="1"/>
    <col min="6409" max="6409" width="7.375" style="16" customWidth="1"/>
    <col min="6410" max="6411" width="6.875" style="16" customWidth="1"/>
    <col min="6412" max="6412" width="7.375" style="16" customWidth="1"/>
    <col min="6413" max="6415" width="6.875" style="16" customWidth="1"/>
    <col min="6416" max="6416" width="7.375" style="16" customWidth="1"/>
    <col min="6417" max="6417" width="6.875" style="16" customWidth="1"/>
    <col min="6418" max="6418" width="7.375" style="16" customWidth="1"/>
    <col min="6419" max="6420" width="6.875" style="16" customWidth="1"/>
    <col min="6421" max="6421" width="8.875" style="16" customWidth="1"/>
    <col min="6422" max="6422" width="6.875" style="16" customWidth="1"/>
    <col min="6423" max="6656" width="9" style="16"/>
    <col min="6657" max="6657" width="5.625" style="16" customWidth="1"/>
    <col min="6658" max="6658" width="21.25" style="16" customWidth="1"/>
    <col min="6659" max="6659" width="7.375" style="16" customWidth="1"/>
    <col min="6660" max="6661" width="6.875" style="16" customWidth="1"/>
    <col min="6662" max="6662" width="7.375" style="16" customWidth="1"/>
    <col min="6663" max="6664" width="6.875" style="16" customWidth="1"/>
    <col min="6665" max="6665" width="7.375" style="16" customWidth="1"/>
    <col min="6666" max="6667" width="6.875" style="16" customWidth="1"/>
    <col min="6668" max="6668" width="7.375" style="16" customWidth="1"/>
    <col min="6669" max="6671" width="6.875" style="16" customWidth="1"/>
    <col min="6672" max="6672" width="7.375" style="16" customWidth="1"/>
    <col min="6673" max="6673" width="6.875" style="16" customWidth="1"/>
    <col min="6674" max="6674" width="7.375" style="16" customWidth="1"/>
    <col min="6675" max="6676" width="6.875" style="16" customWidth="1"/>
    <col min="6677" max="6677" width="8.875" style="16" customWidth="1"/>
    <col min="6678" max="6678" width="6.875" style="16" customWidth="1"/>
    <col min="6679" max="6912" width="9" style="16"/>
    <col min="6913" max="6913" width="5.625" style="16" customWidth="1"/>
    <col min="6914" max="6914" width="21.25" style="16" customWidth="1"/>
    <col min="6915" max="6915" width="7.375" style="16" customWidth="1"/>
    <col min="6916" max="6917" width="6.875" style="16" customWidth="1"/>
    <col min="6918" max="6918" width="7.375" style="16" customWidth="1"/>
    <col min="6919" max="6920" width="6.875" style="16" customWidth="1"/>
    <col min="6921" max="6921" width="7.375" style="16" customWidth="1"/>
    <col min="6922" max="6923" width="6.875" style="16" customWidth="1"/>
    <col min="6924" max="6924" width="7.375" style="16" customWidth="1"/>
    <col min="6925" max="6927" width="6.875" style="16" customWidth="1"/>
    <col min="6928" max="6928" width="7.375" style="16" customWidth="1"/>
    <col min="6929" max="6929" width="6.875" style="16" customWidth="1"/>
    <col min="6930" max="6930" width="7.375" style="16" customWidth="1"/>
    <col min="6931" max="6932" width="6.875" style="16" customWidth="1"/>
    <col min="6933" max="6933" width="8.875" style="16" customWidth="1"/>
    <col min="6934" max="6934" width="6.875" style="16" customWidth="1"/>
    <col min="6935" max="7168" width="9" style="16"/>
    <col min="7169" max="7169" width="5.625" style="16" customWidth="1"/>
    <col min="7170" max="7170" width="21.25" style="16" customWidth="1"/>
    <col min="7171" max="7171" width="7.375" style="16" customWidth="1"/>
    <col min="7172" max="7173" width="6.875" style="16" customWidth="1"/>
    <col min="7174" max="7174" width="7.375" style="16" customWidth="1"/>
    <col min="7175" max="7176" width="6.875" style="16" customWidth="1"/>
    <col min="7177" max="7177" width="7.375" style="16" customWidth="1"/>
    <col min="7178" max="7179" width="6.875" style="16" customWidth="1"/>
    <col min="7180" max="7180" width="7.375" style="16" customWidth="1"/>
    <col min="7181" max="7183" width="6.875" style="16" customWidth="1"/>
    <col min="7184" max="7184" width="7.375" style="16" customWidth="1"/>
    <col min="7185" max="7185" width="6.875" style="16" customWidth="1"/>
    <col min="7186" max="7186" width="7.375" style="16" customWidth="1"/>
    <col min="7187" max="7188" width="6.875" style="16" customWidth="1"/>
    <col min="7189" max="7189" width="8.875" style="16" customWidth="1"/>
    <col min="7190" max="7190" width="6.875" style="16" customWidth="1"/>
    <col min="7191" max="7424" width="9" style="16"/>
    <col min="7425" max="7425" width="5.625" style="16" customWidth="1"/>
    <col min="7426" max="7426" width="21.25" style="16" customWidth="1"/>
    <col min="7427" max="7427" width="7.375" style="16" customWidth="1"/>
    <col min="7428" max="7429" width="6.875" style="16" customWidth="1"/>
    <col min="7430" max="7430" width="7.375" style="16" customWidth="1"/>
    <col min="7431" max="7432" width="6.875" style="16" customWidth="1"/>
    <col min="7433" max="7433" width="7.375" style="16" customWidth="1"/>
    <col min="7434" max="7435" width="6.875" style="16" customWidth="1"/>
    <col min="7436" max="7436" width="7.375" style="16" customWidth="1"/>
    <col min="7437" max="7439" width="6.875" style="16" customWidth="1"/>
    <col min="7440" max="7440" width="7.375" style="16" customWidth="1"/>
    <col min="7441" max="7441" width="6.875" style="16" customWidth="1"/>
    <col min="7442" max="7442" width="7.375" style="16" customWidth="1"/>
    <col min="7443" max="7444" width="6.875" style="16" customWidth="1"/>
    <col min="7445" max="7445" width="8.875" style="16" customWidth="1"/>
    <col min="7446" max="7446" width="6.875" style="16" customWidth="1"/>
    <col min="7447" max="7680" width="9" style="16"/>
    <col min="7681" max="7681" width="5.625" style="16" customWidth="1"/>
    <col min="7682" max="7682" width="21.25" style="16" customWidth="1"/>
    <col min="7683" max="7683" width="7.375" style="16" customWidth="1"/>
    <col min="7684" max="7685" width="6.875" style="16" customWidth="1"/>
    <col min="7686" max="7686" width="7.375" style="16" customWidth="1"/>
    <col min="7687" max="7688" width="6.875" style="16" customWidth="1"/>
    <col min="7689" max="7689" width="7.375" style="16" customWidth="1"/>
    <col min="7690" max="7691" width="6.875" style="16" customWidth="1"/>
    <col min="7692" max="7692" width="7.375" style="16" customWidth="1"/>
    <col min="7693" max="7695" width="6.875" style="16" customWidth="1"/>
    <col min="7696" max="7696" width="7.375" style="16" customWidth="1"/>
    <col min="7697" max="7697" width="6.875" style="16" customWidth="1"/>
    <col min="7698" max="7698" width="7.375" style="16" customWidth="1"/>
    <col min="7699" max="7700" width="6.875" style="16" customWidth="1"/>
    <col min="7701" max="7701" width="8.875" style="16" customWidth="1"/>
    <col min="7702" max="7702" width="6.875" style="16" customWidth="1"/>
    <col min="7703" max="7936" width="9" style="16"/>
    <col min="7937" max="7937" width="5.625" style="16" customWidth="1"/>
    <col min="7938" max="7938" width="21.25" style="16" customWidth="1"/>
    <col min="7939" max="7939" width="7.375" style="16" customWidth="1"/>
    <col min="7940" max="7941" width="6.875" style="16" customWidth="1"/>
    <col min="7942" max="7942" width="7.375" style="16" customWidth="1"/>
    <col min="7943" max="7944" width="6.875" style="16" customWidth="1"/>
    <col min="7945" max="7945" width="7.375" style="16" customWidth="1"/>
    <col min="7946" max="7947" width="6.875" style="16" customWidth="1"/>
    <col min="7948" max="7948" width="7.375" style="16" customWidth="1"/>
    <col min="7949" max="7951" width="6.875" style="16" customWidth="1"/>
    <col min="7952" max="7952" width="7.375" style="16" customWidth="1"/>
    <col min="7953" max="7953" width="6.875" style="16" customWidth="1"/>
    <col min="7954" max="7954" width="7.375" style="16" customWidth="1"/>
    <col min="7955" max="7956" width="6.875" style="16" customWidth="1"/>
    <col min="7957" max="7957" width="8.875" style="16" customWidth="1"/>
    <col min="7958" max="7958" width="6.875" style="16" customWidth="1"/>
    <col min="7959" max="8192" width="9" style="16"/>
    <col min="8193" max="8193" width="5.625" style="16" customWidth="1"/>
    <col min="8194" max="8194" width="21.25" style="16" customWidth="1"/>
    <col min="8195" max="8195" width="7.375" style="16" customWidth="1"/>
    <col min="8196" max="8197" width="6.875" style="16" customWidth="1"/>
    <col min="8198" max="8198" width="7.375" style="16" customWidth="1"/>
    <col min="8199" max="8200" width="6.875" style="16" customWidth="1"/>
    <col min="8201" max="8201" width="7.375" style="16" customWidth="1"/>
    <col min="8202" max="8203" width="6.875" style="16" customWidth="1"/>
    <col min="8204" max="8204" width="7.375" style="16" customWidth="1"/>
    <col min="8205" max="8207" width="6.875" style="16" customWidth="1"/>
    <col min="8208" max="8208" width="7.375" style="16" customWidth="1"/>
    <col min="8209" max="8209" width="6.875" style="16" customWidth="1"/>
    <col min="8210" max="8210" width="7.375" style="16" customWidth="1"/>
    <col min="8211" max="8212" width="6.875" style="16" customWidth="1"/>
    <col min="8213" max="8213" width="8.875" style="16" customWidth="1"/>
    <col min="8214" max="8214" width="6.875" style="16" customWidth="1"/>
    <col min="8215" max="8448" width="9" style="16"/>
    <col min="8449" max="8449" width="5.625" style="16" customWidth="1"/>
    <col min="8450" max="8450" width="21.25" style="16" customWidth="1"/>
    <col min="8451" max="8451" width="7.375" style="16" customWidth="1"/>
    <col min="8452" max="8453" width="6.875" style="16" customWidth="1"/>
    <col min="8454" max="8454" width="7.375" style="16" customWidth="1"/>
    <col min="8455" max="8456" width="6.875" style="16" customWidth="1"/>
    <col min="8457" max="8457" width="7.375" style="16" customWidth="1"/>
    <col min="8458" max="8459" width="6.875" style="16" customWidth="1"/>
    <col min="8460" max="8460" width="7.375" style="16" customWidth="1"/>
    <col min="8461" max="8463" width="6.875" style="16" customWidth="1"/>
    <col min="8464" max="8464" width="7.375" style="16" customWidth="1"/>
    <col min="8465" max="8465" width="6.875" style="16" customWidth="1"/>
    <col min="8466" max="8466" width="7.375" style="16" customWidth="1"/>
    <col min="8467" max="8468" width="6.875" style="16" customWidth="1"/>
    <col min="8469" max="8469" width="8.875" style="16" customWidth="1"/>
    <col min="8470" max="8470" width="6.875" style="16" customWidth="1"/>
    <col min="8471" max="8704" width="9" style="16"/>
    <col min="8705" max="8705" width="5.625" style="16" customWidth="1"/>
    <col min="8706" max="8706" width="21.25" style="16" customWidth="1"/>
    <col min="8707" max="8707" width="7.375" style="16" customWidth="1"/>
    <col min="8708" max="8709" width="6.875" style="16" customWidth="1"/>
    <col min="8710" max="8710" width="7.375" style="16" customWidth="1"/>
    <col min="8711" max="8712" width="6.875" style="16" customWidth="1"/>
    <col min="8713" max="8713" width="7.375" style="16" customWidth="1"/>
    <col min="8714" max="8715" width="6.875" style="16" customWidth="1"/>
    <col min="8716" max="8716" width="7.375" style="16" customWidth="1"/>
    <col min="8717" max="8719" width="6.875" style="16" customWidth="1"/>
    <col min="8720" max="8720" width="7.375" style="16" customWidth="1"/>
    <col min="8721" max="8721" width="6.875" style="16" customWidth="1"/>
    <col min="8722" max="8722" width="7.375" style="16" customWidth="1"/>
    <col min="8723" max="8724" width="6.875" style="16" customWidth="1"/>
    <col min="8725" max="8725" width="8.875" style="16" customWidth="1"/>
    <col min="8726" max="8726" width="6.875" style="16" customWidth="1"/>
    <col min="8727" max="8960" width="9" style="16"/>
    <col min="8961" max="8961" width="5.625" style="16" customWidth="1"/>
    <col min="8962" max="8962" width="21.25" style="16" customWidth="1"/>
    <col min="8963" max="8963" width="7.375" style="16" customWidth="1"/>
    <col min="8964" max="8965" width="6.875" style="16" customWidth="1"/>
    <col min="8966" max="8966" width="7.375" style="16" customWidth="1"/>
    <col min="8967" max="8968" width="6.875" style="16" customWidth="1"/>
    <col min="8969" max="8969" width="7.375" style="16" customWidth="1"/>
    <col min="8970" max="8971" width="6.875" style="16" customWidth="1"/>
    <col min="8972" max="8972" width="7.375" style="16" customWidth="1"/>
    <col min="8973" max="8975" width="6.875" style="16" customWidth="1"/>
    <col min="8976" max="8976" width="7.375" style="16" customWidth="1"/>
    <col min="8977" max="8977" width="6.875" style="16" customWidth="1"/>
    <col min="8978" max="8978" width="7.375" style="16" customWidth="1"/>
    <col min="8979" max="8980" width="6.875" style="16" customWidth="1"/>
    <col min="8981" max="8981" width="8.875" style="16" customWidth="1"/>
    <col min="8982" max="8982" width="6.875" style="16" customWidth="1"/>
    <col min="8983" max="9216" width="9" style="16"/>
    <col min="9217" max="9217" width="5.625" style="16" customWidth="1"/>
    <col min="9218" max="9218" width="21.25" style="16" customWidth="1"/>
    <col min="9219" max="9219" width="7.375" style="16" customWidth="1"/>
    <col min="9220" max="9221" width="6.875" style="16" customWidth="1"/>
    <col min="9222" max="9222" width="7.375" style="16" customWidth="1"/>
    <col min="9223" max="9224" width="6.875" style="16" customWidth="1"/>
    <col min="9225" max="9225" width="7.375" style="16" customWidth="1"/>
    <col min="9226" max="9227" width="6.875" style="16" customWidth="1"/>
    <col min="9228" max="9228" width="7.375" style="16" customWidth="1"/>
    <col min="9229" max="9231" width="6.875" style="16" customWidth="1"/>
    <col min="9232" max="9232" width="7.375" style="16" customWidth="1"/>
    <col min="9233" max="9233" width="6.875" style="16" customWidth="1"/>
    <col min="9234" max="9234" width="7.375" style="16" customWidth="1"/>
    <col min="9235" max="9236" width="6.875" style="16" customWidth="1"/>
    <col min="9237" max="9237" width="8.875" style="16" customWidth="1"/>
    <col min="9238" max="9238" width="6.875" style="16" customWidth="1"/>
    <col min="9239" max="9472" width="9" style="16"/>
    <col min="9473" max="9473" width="5.625" style="16" customWidth="1"/>
    <col min="9474" max="9474" width="21.25" style="16" customWidth="1"/>
    <col min="9475" max="9475" width="7.375" style="16" customWidth="1"/>
    <col min="9476" max="9477" width="6.875" style="16" customWidth="1"/>
    <col min="9478" max="9478" width="7.375" style="16" customWidth="1"/>
    <col min="9479" max="9480" width="6.875" style="16" customWidth="1"/>
    <col min="9481" max="9481" width="7.375" style="16" customWidth="1"/>
    <col min="9482" max="9483" width="6.875" style="16" customWidth="1"/>
    <col min="9484" max="9484" width="7.375" style="16" customWidth="1"/>
    <col min="9485" max="9487" width="6.875" style="16" customWidth="1"/>
    <col min="9488" max="9488" width="7.375" style="16" customWidth="1"/>
    <col min="9489" max="9489" width="6.875" style="16" customWidth="1"/>
    <col min="9490" max="9490" width="7.375" style="16" customWidth="1"/>
    <col min="9491" max="9492" width="6.875" style="16" customWidth="1"/>
    <col min="9493" max="9493" width="8.875" style="16" customWidth="1"/>
    <col min="9494" max="9494" width="6.875" style="16" customWidth="1"/>
    <col min="9495" max="9728" width="9" style="16"/>
    <col min="9729" max="9729" width="5.625" style="16" customWidth="1"/>
    <col min="9730" max="9730" width="21.25" style="16" customWidth="1"/>
    <col min="9731" max="9731" width="7.375" style="16" customWidth="1"/>
    <col min="9732" max="9733" width="6.875" style="16" customWidth="1"/>
    <col min="9734" max="9734" width="7.375" style="16" customWidth="1"/>
    <col min="9735" max="9736" width="6.875" style="16" customWidth="1"/>
    <col min="9737" max="9737" width="7.375" style="16" customWidth="1"/>
    <col min="9738" max="9739" width="6.875" style="16" customWidth="1"/>
    <col min="9740" max="9740" width="7.375" style="16" customWidth="1"/>
    <col min="9741" max="9743" width="6.875" style="16" customWidth="1"/>
    <col min="9744" max="9744" width="7.375" style="16" customWidth="1"/>
    <col min="9745" max="9745" width="6.875" style="16" customWidth="1"/>
    <col min="9746" max="9746" width="7.375" style="16" customWidth="1"/>
    <col min="9747" max="9748" width="6.875" style="16" customWidth="1"/>
    <col min="9749" max="9749" width="8.875" style="16" customWidth="1"/>
    <col min="9750" max="9750" width="6.875" style="16" customWidth="1"/>
    <col min="9751" max="9984" width="9" style="16"/>
    <col min="9985" max="9985" width="5.625" style="16" customWidth="1"/>
    <col min="9986" max="9986" width="21.25" style="16" customWidth="1"/>
    <col min="9987" max="9987" width="7.375" style="16" customWidth="1"/>
    <col min="9988" max="9989" width="6.875" style="16" customWidth="1"/>
    <col min="9990" max="9990" width="7.375" style="16" customWidth="1"/>
    <col min="9991" max="9992" width="6.875" style="16" customWidth="1"/>
    <col min="9993" max="9993" width="7.375" style="16" customWidth="1"/>
    <col min="9994" max="9995" width="6.875" style="16" customWidth="1"/>
    <col min="9996" max="9996" width="7.375" style="16" customWidth="1"/>
    <col min="9997" max="9999" width="6.875" style="16" customWidth="1"/>
    <col min="10000" max="10000" width="7.375" style="16" customWidth="1"/>
    <col min="10001" max="10001" width="6.875" style="16" customWidth="1"/>
    <col min="10002" max="10002" width="7.375" style="16" customWidth="1"/>
    <col min="10003" max="10004" width="6.875" style="16" customWidth="1"/>
    <col min="10005" max="10005" width="8.875" style="16" customWidth="1"/>
    <col min="10006" max="10006" width="6.875" style="16" customWidth="1"/>
    <col min="10007" max="10240" width="9" style="16"/>
    <col min="10241" max="10241" width="5.625" style="16" customWidth="1"/>
    <col min="10242" max="10242" width="21.25" style="16" customWidth="1"/>
    <col min="10243" max="10243" width="7.375" style="16" customWidth="1"/>
    <col min="10244" max="10245" width="6.875" style="16" customWidth="1"/>
    <col min="10246" max="10246" width="7.375" style="16" customWidth="1"/>
    <col min="10247" max="10248" width="6.875" style="16" customWidth="1"/>
    <col min="10249" max="10249" width="7.375" style="16" customWidth="1"/>
    <col min="10250" max="10251" width="6.875" style="16" customWidth="1"/>
    <col min="10252" max="10252" width="7.375" style="16" customWidth="1"/>
    <col min="10253" max="10255" width="6.875" style="16" customWidth="1"/>
    <col min="10256" max="10256" width="7.375" style="16" customWidth="1"/>
    <col min="10257" max="10257" width="6.875" style="16" customWidth="1"/>
    <col min="10258" max="10258" width="7.375" style="16" customWidth="1"/>
    <col min="10259" max="10260" width="6.875" style="16" customWidth="1"/>
    <col min="10261" max="10261" width="8.875" style="16" customWidth="1"/>
    <col min="10262" max="10262" width="6.875" style="16" customWidth="1"/>
    <col min="10263" max="10496" width="9" style="16"/>
    <col min="10497" max="10497" width="5.625" style="16" customWidth="1"/>
    <col min="10498" max="10498" width="21.25" style="16" customWidth="1"/>
    <col min="10499" max="10499" width="7.375" style="16" customWidth="1"/>
    <col min="10500" max="10501" width="6.875" style="16" customWidth="1"/>
    <col min="10502" max="10502" width="7.375" style="16" customWidth="1"/>
    <col min="10503" max="10504" width="6.875" style="16" customWidth="1"/>
    <col min="10505" max="10505" width="7.375" style="16" customWidth="1"/>
    <col min="10506" max="10507" width="6.875" style="16" customWidth="1"/>
    <col min="10508" max="10508" width="7.375" style="16" customWidth="1"/>
    <col min="10509" max="10511" width="6.875" style="16" customWidth="1"/>
    <col min="10512" max="10512" width="7.375" style="16" customWidth="1"/>
    <col min="10513" max="10513" width="6.875" style="16" customWidth="1"/>
    <col min="10514" max="10514" width="7.375" style="16" customWidth="1"/>
    <col min="10515" max="10516" width="6.875" style="16" customWidth="1"/>
    <col min="10517" max="10517" width="8.875" style="16" customWidth="1"/>
    <col min="10518" max="10518" width="6.875" style="16" customWidth="1"/>
    <col min="10519" max="10752" width="9" style="16"/>
    <col min="10753" max="10753" width="5.625" style="16" customWidth="1"/>
    <col min="10754" max="10754" width="21.25" style="16" customWidth="1"/>
    <col min="10755" max="10755" width="7.375" style="16" customWidth="1"/>
    <col min="10756" max="10757" width="6.875" style="16" customWidth="1"/>
    <col min="10758" max="10758" width="7.375" style="16" customWidth="1"/>
    <col min="10759" max="10760" width="6.875" style="16" customWidth="1"/>
    <col min="10761" max="10761" width="7.375" style="16" customWidth="1"/>
    <col min="10762" max="10763" width="6.875" style="16" customWidth="1"/>
    <col min="10764" max="10764" width="7.375" style="16" customWidth="1"/>
    <col min="10765" max="10767" width="6.875" style="16" customWidth="1"/>
    <col min="10768" max="10768" width="7.375" style="16" customWidth="1"/>
    <col min="10769" max="10769" width="6.875" style="16" customWidth="1"/>
    <col min="10770" max="10770" width="7.375" style="16" customWidth="1"/>
    <col min="10771" max="10772" width="6.875" style="16" customWidth="1"/>
    <col min="10773" max="10773" width="8.875" style="16" customWidth="1"/>
    <col min="10774" max="10774" width="6.875" style="16" customWidth="1"/>
    <col min="10775" max="11008" width="9" style="16"/>
    <col min="11009" max="11009" width="5.625" style="16" customWidth="1"/>
    <col min="11010" max="11010" width="21.25" style="16" customWidth="1"/>
    <col min="11011" max="11011" width="7.375" style="16" customWidth="1"/>
    <col min="11012" max="11013" width="6.875" style="16" customWidth="1"/>
    <col min="11014" max="11014" width="7.375" style="16" customWidth="1"/>
    <col min="11015" max="11016" width="6.875" style="16" customWidth="1"/>
    <col min="11017" max="11017" width="7.375" style="16" customWidth="1"/>
    <col min="11018" max="11019" width="6.875" style="16" customWidth="1"/>
    <col min="11020" max="11020" width="7.375" style="16" customWidth="1"/>
    <col min="11021" max="11023" width="6.875" style="16" customWidth="1"/>
    <col min="11024" max="11024" width="7.375" style="16" customWidth="1"/>
    <col min="11025" max="11025" width="6.875" style="16" customWidth="1"/>
    <col min="11026" max="11026" width="7.375" style="16" customWidth="1"/>
    <col min="11027" max="11028" width="6.875" style="16" customWidth="1"/>
    <col min="11029" max="11029" width="8.875" style="16" customWidth="1"/>
    <col min="11030" max="11030" width="6.875" style="16" customWidth="1"/>
    <col min="11031" max="11264" width="9" style="16"/>
    <col min="11265" max="11265" width="5.625" style="16" customWidth="1"/>
    <col min="11266" max="11266" width="21.25" style="16" customWidth="1"/>
    <col min="11267" max="11267" width="7.375" style="16" customWidth="1"/>
    <col min="11268" max="11269" width="6.875" style="16" customWidth="1"/>
    <col min="11270" max="11270" width="7.375" style="16" customWidth="1"/>
    <col min="11271" max="11272" width="6.875" style="16" customWidth="1"/>
    <col min="11273" max="11273" width="7.375" style="16" customWidth="1"/>
    <col min="11274" max="11275" width="6.875" style="16" customWidth="1"/>
    <col min="11276" max="11276" width="7.375" style="16" customWidth="1"/>
    <col min="11277" max="11279" width="6.875" style="16" customWidth="1"/>
    <col min="11280" max="11280" width="7.375" style="16" customWidth="1"/>
    <col min="11281" max="11281" width="6.875" style="16" customWidth="1"/>
    <col min="11282" max="11282" width="7.375" style="16" customWidth="1"/>
    <col min="11283" max="11284" width="6.875" style="16" customWidth="1"/>
    <col min="11285" max="11285" width="8.875" style="16" customWidth="1"/>
    <col min="11286" max="11286" width="6.875" style="16" customWidth="1"/>
    <col min="11287" max="11520" width="9" style="16"/>
    <col min="11521" max="11521" width="5.625" style="16" customWidth="1"/>
    <col min="11522" max="11522" width="21.25" style="16" customWidth="1"/>
    <col min="11523" max="11523" width="7.375" style="16" customWidth="1"/>
    <col min="11524" max="11525" width="6.875" style="16" customWidth="1"/>
    <col min="11526" max="11526" width="7.375" style="16" customWidth="1"/>
    <col min="11527" max="11528" width="6.875" style="16" customWidth="1"/>
    <col min="11529" max="11529" width="7.375" style="16" customWidth="1"/>
    <col min="11530" max="11531" width="6.875" style="16" customWidth="1"/>
    <col min="11532" max="11532" width="7.375" style="16" customWidth="1"/>
    <col min="11533" max="11535" width="6.875" style="16" customWidth="1"/>
    <col min="11536" max="11536" width="7.375" style="16" customWidth="1"/>
    <col min="11537" max="11537" width="6.875" style="16" customWidth="1"/>
    <col min="11538" max="11538" width="7.375" style="16" customWidth="1"/>
    <col min="11539" max="11540" width="6.875" style="16" customWidth="1"/>
    <col min="11541" max="11541" width="8.875" style="16" customWidth="1"/>
    <col min="11542" max="11542" width="6.875" style="16" customWidth="1"/>
    <col min="11543" max="11776" width="9" style="16"/>
    <col min="11777" max="11777" width="5.625" style="16" customWidth="1"/>
    <col min="11778" max="11778" width="21.25" style="16" customWidth="1"/>
    <col min="11779" max="11779" width="7.375" style="16" customWidth="1"/>
    <col min="11780" max="11781" width="6.875" style="16" customWidth="1"/>
    <col min="11782" max="11782" width="7.375" style="16" customWidth="1"/>
    <col min="11783" max="11784" width="6.875" style="16" customWidth="1"/>
    <col min="11785" max="11785" width="7.375" style="16" customWidth="1"/>
    <col min="11786" max="11787" width="6.875" style="16" customWidth="1"/>
    <col min="11788" max="11788" width="7.375" style="16" customWidth="1"/>
    <col min="11789" max="11791" width="6.875" style="16" customWidth="1"/>
    <col min="11792" max="11792" width="7.375" style="16" customWidth="1"/>
    <col min="11793" max="11793" width="6.875" style="16" customWidth="1"/>
    <col min="11794" max="11794" width="7.375" style="16" customWidth="1"/>
    <col min="11795" max="11796" width="6.875" style="16" customWidth="1"/>
    <col min="11797" max="11797" width="8.875" style="16" customWidth="1"/>
    <col min="11798" max="11798" width="6.875" style="16" customWidth="1"/>
    <col min="11799" max="12032" width="9" style="16"/>
    <col min="12033" max="12033" width="5.625" style="16" customWidth="1"/>
    <col min="12034" max="12034" width="21.25" style="16" customWidth="1"/>
    <col min="12035" max="12035" width="7.375" style="16" customWidth="1"/>
    <col min="12036" max="12037" width="6.875" style="16" customWidth="1"/>
    <col min="12038" max="12038" width="7.375" style="16" customWidth="1"/>
    <col min="12039" max="12040" width="6.875" style="16" customWidth="1"/>
    <col min="12041" max="12041" width="7.375" style="16" customWidth="1"/>
    <col min="12042" max="12043" width="6.875" style="16" customWidth="1"/>
    <col min="12044" max="12044" width="7.375" style="16" customWidth="1"/>
    <col min="12045" max="12047" width="6.875" style="16" customWidth="1"/>
    <col min="12048" max="12048" width="7.375" style="16" customWidth="1"/>
    <col min="12049" max="12049" width="6.875" style="16" customWidth="1"/>
    <col min="12050" max="12050" width="7.375" style="16" customWidth="1"/>
    <col min="12051" max="12052" width="6.875" style="16" customWidth="1"/>
    <col min="12053" max="12053" width="8.875" style="16" customWidth="1"/>
    <col min="12054" max="12054" width="6.875" style="16" customWidth="1"/>
    <col min="12055" max="12288" width="9" style="16"/>
    <col min="12289" max="12289" width="5.625" style="16" customWidth="1"/>
    <col min="12290" max="12290" width="21.25" style="16" customWidth="1"/>
    <col min="12291" max="12291" width="7.375" style="16" customWidth="1"/>
    <col min="12292" max="12293" width="6.875" style="16" customWidth="1"/>
    <col min="12294" max="12294" width="7.375" style="16" customWidth="1"/>
    <col min="12295" max="12296" width="6.875" style="16" customWidth="1"/>
    <col min="12297" max="12297" width="7.375" style="16" customWidth="1"/>
    <col min="12298" max="12299" width="6.875" style="16" customWidth="1"/>
    <col min="12300" max="12300" width="7.375" style="16" customWidth="1"/>
    <col min="12301" max="12303" width="6.875" style="16" customWidth="1"/>
    <col min="12304" max="12304" width="7.375" style="16" customWidth="1"/>
    <col min="12305" max="12305" width="6.875" style="16" customWidth="1"/>
    <col min="12306" max="12306" width="7.375" style="16" customWidth="1"/>
    <col min="12307" max="12308" width="6.875" style="16" customWidth="1"/>
    <col min="12309" max="12309" width="8.875" style="16" customWidth="1"/>
    <col min="12310" max="12310" width="6.875" style="16" customWidth="1"/>
    <col min="12311" max="12544" width="9" style="16"/>
    <col min="12545" max="12545" width="5.625" style="16" customWidth="1"/>
    <col min="12546" max="12546" width="21.25" style="16" customWidth="1"/>
    <col min="12547" max="12547" width="7.375" style="16" customWidth="1"/>
    <col min="12548" max="12549" width="6.875" style="16" customWidth="1"/>
    <col min="12550" max="12550" width="7.375" style="16" customWidth="1"/>
    <col min="12551" max="12552" width="6.875" style="16" customWidth="1"/>
    <col min="12553" max="12553" width="7.375" style="16" customWidth="1"/>
    <col min="12554" max="12555" width="6.875" style="16" customWidth="1"/>
    <col min="12556" max="12556" width="7.375" style="16" customWidth="1"/>
    <col min="12557" max="12559" width="6.875" style="16" customWidth="1"/>
    <col min="12560" max="12560" width="7.375" style="16" customWidth="1"/>
    <col min="12561" max="12561" width="6.875" style="16" customWidth="1"/>
    <col min="12562" max="12562" width="7.375" style="16" customWidth="1"/>
    <col min="12563" max="12564" width="6.875" style="16" customWidth="1"/>
    <col min="12565" max="12565" width="8.875" style="16" customWidth="1"/>
    <col min="12566" max="12566" width="6.875" style="16" customWidth="1"/>
    <col min="12567" max="12800" width="9" style="16"/>
    <col min="12801" max="12801" width="5.625" style="16" customWidth="1"/>
    <col min="12802" max="12802" width="21.25" style="16" customWidth="1"/>
    <col min="12803" max="12803" width="7.375" style="16" customWidth="1"/>
    <col min="12804" max="12805" width="6.875" style="16" customWidth="1"/>
    <col min="12806" max="12806" width="7.375" style="16" customWidth="1"/>
    <col min="12807" max="12808" width="6.875" style="16" customWidth="1"/>
    <col min="12809" max="12809" width="7.375" style="16" customWidth="1"/>
    <col min="12810" max="12811" width="6.875" style="16" customWidth="1"/>
    <col min="12812" max="12812" width="7.375" style="16" customWidth="1"/>
    <col min="12813" max="12815" width="6.875" style="16" customWidth="1"/>
    <col min="12816" max="12816" width="7.375" style="16" customWidth="1"/>
    <col min="12817" max="12817" width="6.875" style="16" customWidth="1"/>
    <col min="12818" max="12818" width="7.375" style="16" customWidth="1"/>
    <col min="12819" max="12820" width="6.875" style="16" customWidth="1"/>
    <col min="12821" max="12821" width="8.875" style="16" customWidth="1"/>
    <col min="12822" max="12822" width="6.875" style="16" customWidth="1"/>
    <col min="12823" max="13056" width="9" style="16"/>
    <col min="13057" max="13057" width="5.625" style="16" customWidth="1"/>
    <col min="13058" max="13058" width="21.25" style="16" customWidth="1"/>
    <col min="13059" max="13059" width="7.375" style="16" customWidth="1"/>
    <col min="13060" max="13061" width="6.875" style="16" customWidth="1"/>
    <col min="13062" max="13062" width="7.375" style="16" customWidth="1"/>
    <col min="13063" max="13064" width="6.875" style="16" customWidth="1"/>
    <col min="13065" max="13065" width="7.375" style="16" customWidth="1"/>
    <col min="13066" max="13067" width="6.875" style="16" customWidth="1"/>
    <col min="13068" max="13068" width="7.375" style="16" customWidth="1"/>
    <col min="13069" max="13071" width="6.875" style="16" customWidth="1"/>
    <col min="13072" max="13072" width="7.375" style="16" customWidth="1"/>
    <col min="13073" max="13073" width="6.875" style="16" customWidth="1"/>
    <col min="13074" max="13074" width="7.375" style="16" customWidth="1"/>
    <col min="13075" max="13076" width="6.875" style="16" customWidth="1"/>
    <col min="13077" max="13077" width="8.875" style="16" customWidth="1"/>
    <col min="13078" max="13078" width="6.875" style="16" customWidth="1"/>
    <col min="13079" max="13312" width="9" style="16"/>
    <col min="13313" max="13313" width="5.625" style="16" customWidth="1"/>
    <col min="13314" max="13314" width="21.25" style="16" customWidth="1"/>
    <col min="13315" max="13315" width="7.375" style="16" customWidth="1"/>
    <col min="13316" max="13317" width="6.875" style="16" customWidth="1"/>
    <col min="13318" max="13318" width="7.375" style="16" customWidth="1"/>
    <col min="13319" max="13320" width="6.875" style="16" customWidth="1"/>
    <col min="13321" max="13321" width="7.375" style="16" customWidth="1"/>
    <col min="13322" max="13323" width="6.875" style="16" customWidth="1"/>
    <col min="13324" max="13324" width="7.375" style="16" customWidth="1"/>
    <col min="13325" max="13327" width="6.875" style="16" customWidth="1"/>
    <col min="13328" max="13328" width="7.375" style="16" customWidth="1"/>
    <col min="13329" max="13329" width="6.875" style="16" customWidth="1"/>
    <col min="13330" max="13330" width="7.375" style="16" customWidth="1"/>
    <col min="13331" max="13332" width="6.875" style="16" customWidth="1"/>
    <col min="13333" max="13333" width="8.875" style="16" customWidth="1"/>
    <col min="13334" max="13334" width="6.875" style="16" customWidth="1"/>
    <col min="13335" max="13568" width="9" style="16"/>
    <col min="13569" max="13569" width="5.625" style="16" customWidth="1"/>
    <col min="13570" max="13570" width="21.25" style="16" customWidth="1"/>
    <col min="13571" max="13571" width="7.375" style="16" customWidth="1"/>
    <col min="13572" max="13573" width="6.875" style="16" customWidth="1"/>
    <col min="13574" max="13574" width="7.375" style="16" customWidth="1"/>
    <col min="13575" max="13576" width="6.875" style="16" customWidth="1"/>
    <col min="13577" max="13577" width="7.375" style="16" customWidth="1"/>
    <col min="13578" max="13579" width="6.875" style="16" customWidth="1"/>
    <col min="13580" max="13580" width="7.375" style="16" customWidth="1"/>
    <col min="13581" max="13583" width="6.875" style="16" customWidth="1"/>
    <col min="13584" max="13584" width="7.375" style="16" customWidth="1"/>
    <col min="13585" max="13585" width="6.875" style="16" customWidth="1"/>
    <col min="13586" max="13586" width="7.375" style="16" customWidth="1"/>
    <col min="13587" max="13588" width="6.875" style="16" customWidth="1"/>
    <col min="13589" max="13589" width="8.875" style="16" customWidth="1"/>
    <col min="13590" max="13590" width="6.875" style="16" customWidth="1"/>
    <col min="13591" max="13824" width="9" style="16"/>
    <col min="13825" max="13825" width="5.625" style="16" customWidth="1"/>
    <col min="13826" max="13826" width="21.25" style="16" customWidth="1"/>
    <col min="13827" max="13827" width="7.375" style="16" customWidth="1"/>
    <col min="13828" max="13829" width="6.875" style="16" customWidth="1"/>
    <col min="13830" max="13830" width="7.375" style="16" customWidth="1"/>
    <col min="13831" max="13832" width="6.875" style="16" customWidth="1"/>
    <col min="13833" max="13833" width="7.375" style="16" customWidth="1"/>
    <col min="13834" max="13835" width="6.875" style="16" customWidth="1"/>
    <col min="13836" max="13836" width="7.375" style="16" customWidth="1"/>
    <col min="13837" max="13839" width="6.875" style="16" customWidth="1"/>
    <col min="13840" max="13840" width="7.375" style="16" customWidth="1"/>
    <col min="13841" max="13841" width="6.875" style="16" customWidth="1"/>
    <col min="13842" max="13842" width="7.375" style="16" customWidth="1"/>
    <col min="13843" max="13844" width="6.875" style="16" customWidth="1"/>
    <col min="13845" max="13845" width="8.875" style="16" customWidth="1"/>
    <col min="13846" max="13846" width="6.875" style="16" customWidth="1"/>
    <col min="13847" max="14080" width="9" style="16"/>
    <col min="14081" max="14081" width="5.625" style="16" customWidth="1"/>
    <col min="14082" max="14082" width="21.25" style="16" customWidth="1"/>
    <col min="14083" max="14083" width="7.375" style="16" customWidth="1"/>
    <col min="14084" max="14085" width="6.875" style="16" customWidth="1"/>
    <col min="14086" max="14086" width="7.375" style="16" customWidth="1"/>
    <col min="14087" max="14088" width="6.875" style="16" customWidth="1"/>
    <col min="14089" max="14089" width="7.375" style="16" customWidth="1"/>
    <col min="14090" max="14091" width="6.875" style="16" customWidth="1"/>
    <col min="14092" max="14092" width="7.375" style="16" customWidth="1"/>
    <col min="14093" max="14095" width="6.875" style="16" customWidth="1"/>
    <col min="14096" max="14096" width="7.375" style="16" customWidth="1"/>
    <col min="14097" max="14097" width="6.875" style="16" customWidth="1"/>
    <col min="14098" max="14098" width="7.375" style="16" customWidth="1"/>
    <col min="14099" max="14100" width="6.875" style="16" customWidth="1"/>
    <col min="14101" max="14101" width="8.875" style="16" customWidth="1"/>
    <col min="14102" max="14102" width="6.875" style="16" customWidth="1"/>
    <col min="14103" max="14336" width="9" style="16"/>
    <col min="14337" max="14337" width="5.625" style="16" customWidth="1"/>
    <col min="14338" max="14338" width="21.25" style="16" customWidth="1"/>
    <col min="14339" max="14339" width="7.375" style="16" customWidth="1"/>
    <col min="14340" max="14341" width="6.875" style="16" customWidth="1"/>
    <col min="14342" max="14342" width="7.375" style="16" customWidth="1"/>
    <col min="14343" max="14344" width="6.875" style="16" customWidth="1"/>
    <col min="14345" max="14345" width="7.375" style="16" customWidth="1"/>
    <col min="14346" max="14347" width="6.875" style="16" customWidth="1"/>
    <col min="14348" max="14348" width="7.375" style="16" customWidth="1"/>
    <col min="14349" max="14351" width="6.875" style="16" customWidth="1"/>
    <col min="14352" max="14352" width="7.375" style="16" customWidth="1"/>
    <col min="14353" max="14353" width="6.875" style="16" customWidth="1"/>
    <col min="14354" max="14354" width="7.375" style="16" customWidth="1"/>
    <col min="14355" max="14356" width="6.875" style="16" customWidth="1"/>
    <col min="14357" max="14357" width="8.875" style="16" customWidth="1"/>
    <col min="14358" max="14358" width="6.875" style="16" customWidth="1"/>
    <col min="14359" max="14592" width="9" style="16"/>
    <col min="14593" max="14593" width="5.625" style="16" customWidth="1"/>
    <col min="14594" max="14594" width="21.25" style="16" customWidth="1"/>
    <col min="14595" max="14595" width="7.375" style="16" customWidth="1"/>
    <col min="14596" max="14597" width="6.875" style="16" customWidth="1"/>
    <col min="14598" max="14598" width="7.375" style="16" customWidth="1"/>
    <col min="14599" max="14600" width="6.875" style="16" customWidth="1"/>
    <col min="14601" max="14601" width="7.375" style="16" customWidth="1"/>
    <col min="14602" max="14603" width="6.875" style="16" customWidth="1"/>
    <col min="14604" max="14604" width="7.375" style="16" customWidth="1"/>
    <col min="14605" max="14607" width="6.875" style="16" customWidth="1"/>
    <col min="14608" max="14608" width="7.375" style="16" customWidth="1"/>
    <col min="14609" max="14609" width="6.875" style="16" customWidth="1"/>
    <col min="14610" max="14610" width="7.375" style="16" customWidth="1"/>
    <col min="14611" max="14612" width="6.875" style="16" customWidth="1"/>
    <col min="14613" max="14613" width="8.875" style="16" customWidth="1"/>
    <col min="14614" max="14614" width="6.875" style="16" customWidth="1"/>
    <col min="14615" max="14848" width="9" style="16"/>
    <col min="14849" max="14849" width="5.625" style="16" customWidth="1"/>
    <col min="14850" max="14850" width="21.25" style="16" customWidth="1"/>
    <col min="14851" max="14851" width="7.375" style="16" customWidth="1"/>
    <col min="14852" max="14853" width="6.875" style="16" customWidth="1"/>
    <col min="14854" max="14854" width="7.375" style="16" customWidth="1"/>
    <col min="14855" max="14856" width="6.875" style="16" customWidth="1"/>
    <col min="14857" max="14857" width="7.375" style="16" customWidth="1"/>
    <col min="14858" max="14859" width="6.875" style="16" customWidth="1"/>
    <col min="14860" max="14860" width="7.375" style="16" customWidth="1"/>
    <col min="14861" max="14863" width="6.875" style="16" customWidth="1"/>
    <col min="14864" max="14864" width="7.375" style="16" customWidth="1"/>
    <col min="14865" max="14865" width="6.875" style="16" customWidth="1"/>
    <col min="14866" max="14866" width="7.375" style="16" customWidth="1"/>
    <col min="14867" max="14868" width="6.875" style="16" customWidth="1"/>
    <col min="14869" max="14869" width="8.875" style="16" customWidth="1"/>
    <col min="14870" max="14870" width="6.875" style="16" customWidth="1"/>
    <col min="14871" max="15104" width="9" style="16"/>
    <col min="15105" max="15105" width="5.625" style="16" customWidth="1"/>
    <col min="15106" max="15106" width="21.25" style="16" customWidth="1"/>
    <col min="15107" max="15107" width="7.375" style="16" customWidth="1"/>
    <col min="15108" max="15109" width="6.875" style="16" customWidth="1"/>
    <col min="15110" max="15110" width="7.375" style="16" customWidth="1"/>
    <col min="15111" max="15112" width="6.875" style="16" customWidth="1"/>
    <col min="15113" max="15113" width="7.375" style="16" customWidth="1"/>
    <col min="15114" max="15115" width="6.875" style="16" customWidth="1"/>
    <col min="15116" max="15116" width="7.375" style="16" customWidth="1"/>
    <col min="15117" max="15119" width="6.875" style="16" customWidth="1"/>
    <col min="15120" max="15120" width="7.375" style="16" customWidth="1"/>
    <col min="15121" max="15121" width="6.875" style="16" customWidth="1"/>
    <col min="15122" max="15122" width="7.375" style="16" customWidth="1"/>
    <col min="15123" max="15124" width="6.875" style="16" customWidth="1"/>
    <col min="15125" max="15125" width="8.875" style="16" customWidth="1"/>
    <col min="15126" max="15126" width="6.875" style="16" customWidth="1"/>
    <col min="15127" max="15360" width="9" style="16"/>
    <col min="15361" max="15361" width="5.625" style="16" customWidth="1"/>
    <col min="15362" max="15362" width="21.25" style="16" customWidth="1"/>
    <col min="15363" max="15363" width="7.375" style="16" customWidth="1"/>
    <col min="15364" max="15365" width="6.875" style="16" customWidth="1"/>
    <col min="15366" max="15366" width="7.375" style="16" customWidth="1"/>
    <col min="15367" max="15368" width="6.875" style="16" customWidth="1"/>
    <col min="15369" max="15369" width="7.375" style="16" customWidth="1"/>
    <col min="15370" max="15371" width="6.875" style="16" customWidth="1"/>
    <col min="15372" max="15372" width="7.375" style="16" customWidth="1"/>
    <col min="15373" max="15375" width="6.875" style="16" customWidth="1"/>
    <col min="15376" max="15376" width="7.375" style="16" customWidth="1"/>
    <col min="15377" max="15377" width="6.875" style="16" customWidth="1"/>
    <col min="15378" max="15378" width="7.375" style="16" customWidth="1"/>
    <col min="15379" max="15380" width="6.875" style="16" customWidth="1"/>
    <col min="15381" max="15381" width="8.875" style="16" customWidth="1"/>
    <col min="15382" max="15382" width="6.875" style="16" customWidth="1"/>
    <col min="15383" max="15616" width="9" style="16"/>
    <col min="15617" max="15617" width="5.625" style="16" customWidth="1"/>
    <col min="15618" max="15618" width="21.25" style="16" customWidth="1"/>
    <col min="15619" max="15619" width="7.375" style="16" customWidth="1"/>
    <col min="15620" max="15621" width="6.875" style="16" customWidth="1"/>
    <col min="15622" max="15622" width="7.375" style="16" customWidth="1"/>
    <col min="15623" max="15624" width="6.875" style="16" customWidth="1"/>
    <col min="15625" max="15625" width="7.375" style="16" customWidth="1"/>
    <col min="15626" max="15627" width="6.875" style="16" customWidth="1"/>
    <col min="15628" max="15628" width="7.375" style="16" customWidth="1"/>
    <col min="15629" max="15631" width="6.875" style="16" customWidth="1"/>
    <col min="15632" max="15632" width="7.375" style="16" customWidth="1"/>
    <col min="15633" max="15633" width="6.875" style="16" customWidth="1"/>
    <col min="15634" max="15634" width="7.375" style="16" customWidth="1"/>
    <col min="15635" max="15636" width="6.875" style="16" customWidth="1"/>
    <col min="15637" max="15637" width="8.875" style="16" customWidth="1"/>
    <col min="15638" max="15638" width="6.875" style="16" customWidth="1"/>
    <col min="15639" max="15872" width="9" style="16"/>
    <col min="15873" max="15873" width="5.625" style="16" customWidth="1"/>
    <col min="15874" max="15874" width="21.25" style="16" customWidth="1"/>
    <col min="15875" max="15875" width="7.375" style="16" customWidth="1"/>
    <col min="15876" max="15877" width="6.875" style="16" customWidth="1"/>
    <col min="15878" max="15878" width="7.375" style="16" customWidth="1"/>
    <col min="15879" max="15880" width="6.875" style="16" customWidth="1"/>
    <col min="15881" max="15881" width="7.375" style="16" customWidth="1"/>
    <col min="15882" max="15883" width="6.875" style="16" customWidth="1"/>
    <col min="15884" max="15884" width="7.375" style="16" customWidth="1"/>
    <col min="15885" max="15887" width="6.875" style="16" customWidth="1"/>
    <col min="15888" max="15888" width="7.375" style="16" customWidth="1"/>
    <col min="15889" max="15889" width="6.875" style="16" customWidth="1"/>
    <col min="15890" max="15890" width="7.375" style="16" customWidth="1"/>
    <col min="15891" max="15892" width="6.875" style="16" customWidth="1"/>
    <col min="15893" max="15893" width="8.875" style="16" customWidth="1"/>
    <col min="15894" max="15894" width="6.875" style="16" customWidth="1"/>
    <col min="15895" max="16128" width="9" style="16"/>
    <col min="16129" max="16129" width="5.625" style="16" customWidth="1"/>
    <col min="16130" max="16130" width="21.25" style="16" customWidth="1"/>
    <col min="16131" max="16131" width="7.375" style="16" customWidth="1"/>
    <col min="16132" max="16133" width="6.875" style="16" customWidth="1"/>
    <col min="16134" max="16134" width="7.375" style="16" customWidth="1"/>
    <col min="16135" max="16136" width="6.875" style="16" customWidth="1"/>
    <col min="16137" max="16137" width="7.375" style="16" customWidth="1"/>
    <col min="16138" max="16139" width="6.875" style="16" customWidth="1"/>
    <col min="16140" max="16140" width="7.375" style="16" customWidth="1"/>
    <col min="16141" max="16143" width="6.875" style="16" customWidth="1"/>
    <col min="16144" max="16144" width="7.375" style="16" customWidth="1"/>
    <col min="16145" max="16145" width="6.875" style="16" customWidth="1"/>
    <col min="16146" max="16146" width="7.375" style="16" customWidth="1"/>
    <col min="16147" max="16148" width="6.875" style="16" customWidth="1"/>
    <col min="16149" max="16149" width="8.875" style="16" customWidth="1"/>
    <col min="16150" max="16150" width="6.875" style="16" customWidth="1"/>
    <col min="16151" max="16384" width="9" style="16"/>
  </cols>
  <sheetData>
    <row r="1" spans="1:22" ht="17.25" customHeight="1" x14ac:dyDescent="0.15">
      <c r="A1" s="12" t="s">
        <v>128</v>
      </c>
      <c r="B1" s="13"/>
    </row>
    <row r="2" spans="1:22" x14ac:dyDescent="0.15">
      <c r="A2" s="17"/>
    </row>
    <row r="3" spans="1:22" ht="17.25" customHeight="1" x14ac:dyDescent="0.15"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P3" s="70"/>
      <c r="Q3" s="70"/>
      <c r="R3" s="70"/>
      <c r="S3" s="70"/>
      <c r="T3" s="70"/>
      <c r="U3" s="70"/>
      <c r="V3" s="31" t="s">
        <v>0</v>
      </c>
    </row>
    <row r="4" spans="1:22" ht="15.95" customHeight="1" x14ac:dyDescent="0.15">
      <c r="A4" s="19"/>
      <c r="B4" s="20" t="s">
        <v>36</v>
      </c>
      <c r="C4" s="253" t="s">
        <v>37</v>
      </c>
      <c r="D4" s="254"/>
      <c r="E4" s="259" t="s">
        <v>38</v>
      </c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0"/>
      <c r="R4" s="260"/>
      <c r="S4" s="260"/>
      <c r="T4" s="261"/>
      <c r="U4" s="253" t="s">
        <v>39</v>
      </c>
      <c r="V4" s="254"/>
    </row>
    <row r="5" spans="1:22" ht="15.95" customHeight="1" x14ac:dyDescent="0.15">
      <c r="A5" s="22"/>
      <c r="B5" s="24"/>
      <c r="C5" s="257"/>
      <c r="D5" s="258"/>
      <c r="E5" s="262" t="s">
        <v>40</v>
      </c>
      <c r="F5" s="263"/>
      <c r="G5" s="262" t="s">
        <v>129</v>
      </c>
      <c r="H5" s="263"/>
      <c r="I5" s="262" t="s">
        <v>41</v>
      </c>
      <c r="J5" s="263"/>
      <c r="K5" s="262" t="s">
        <v>42</v>
      </c>
      <c r="L5" s="266"/>
      <c r="M5" s="262" t="s">
        <v>43</v>
      </c>
      <c r="N5" s="269"/>
      <c r="O5" s="262" t="s">
        <v>130</v>
      </c>
      <c r="P5" s="269"/>
      <c r="Q5" s="262" t="s">
        <v>44</v>
      </c>
      <c r="R5" s="269"/>
      <c r="S5" s="253" t="s">
        <v>45</v>
      </c>
      <c r="T5" s="254"/>
      <c r="U5" s="257"/>
      <c r="V5" s="258"/>
    </row>
    <row r="6" spans="1:22" s="30" customFormat="1" ht="15.95" customHeight="1" x14ac:dyDescent="0.15">
      <c r="A6" s="28" t="s">
        <v>30</v>
      </c>
      <c r="B6" s="32" t="s">
        <v>55</v>
      </c>
      <c r="C6" s="255"/>
      <c r="D6" s="256"/>
      <c r="E6" s="264"/>
      <c r="F6" s="265"/>
      <c r="G6" s="264"/>
      <c r="H6" s="265"/>
      <c r="I6" s="264"/>
      <c r="J6" s="265"/>
      <c r="K6" s="267"/>
      <c r="L6" s="268"/>
      <c r="M6" s="267"/>
      <c r="N6" s="270"/>
      <c r="O6" s="267"/>
      <c r="P6" s="270"/>
      <c r="Q6" s="267"/>
      <c r="R6" s="270"/>
      <c r="S6" s="255"/>
      <c r="T6" s="256"/>
      <c r="U6" s="255"/>
      <c r="V6" s="256"/>
    </row>
    <row r="7" spans="1:22" s="23" customFormat="1" x14ac:dyDescent="0.15">
      <c r="A7" s="250" t="s">
        <v>131</v>
      </c>
      <c r="B7" s="72" t="s">
        <v>65</v>
      </c>
      <c r="C7" s="97">
        <f>IF('7-3-1'!D105&lt;&gt;"",'7-3-1'!D105,"")</f>
        <v>673.52721088435385</v>
      </c>
      <c r="D7" s="103">
        <f>IF('7-3-1'!E105&lt;&gt;"",'7-3-1'!E105,"")</f>
        <v>8.8699782869217252</v>
      </c>
      <c r="E7" s="97">
        <f>IF('7-3-1'!F105&lt;&gt;"",'7-3-1'!F105,"")</f>
        <v>1712.7363719655</v>
      </c>
      <c r="F7" s="103">
        <f>IF('7-3-1'!G105&lt;&gt;"",'7-3-1'!G105,"")</f>
        <v>14.634748836183457</v>
      </c>
      <c r="G7" s="97">
        <f>IF('7-3-1'!H105&lt;&gt;"",'7-3-1'!H105,"")</f>
        <v>1160.4579420149289</v>
      </c>
      <c r="H7" s="103">
        <f>IF('7-3-1'!I105&lt;&gt;"",'7-3-1'!I105,"")</f>
        <v>10.635907780458822</v>
      </c>
      <c r="I7" s="97">
        <f>IF('7-3-1'!J105&lt;&gt;"",'7-3-1'!J105,"")</f>
        <v>5496.4461734174565</v>
      </c>
      <c r="J7" s="103">
        <f>IF('7-3-1'!K105&lt;&gt;"",'7-3-1'!K105,"")</f>
        <v>22.339525804249924</v>
      </c>
      <c r="K7" s="97">
        <f>IF('7-3-1'!L105&lt;&gt;"",'7-3-1'!L105,"")</f>
        <v>1029.7735054138668</v>
      </c>
      <c r="L7" s="98">
        <f>IF('7-3-1'!M105&lt;&gt;"",'7-3-1'!M105,"")</f>
        <v>19.454090102019034</v>
      </c>
      <c r="M7" s="97">
        <f>IF('7-3-1'!N105&lt;&gt;"",'7-3-1'!N105,"")</f>
        <v>355.40009636624285</v>
      </c>
      <c r="N7" s="103">
        <f>IF('7-3-1'!O105&lt;&gt;"",'7-3-1'!O105,"")</f>
        <v>18.880122668479395</v>
      </c>
      <c r="O7" s="97">
        <f>IF('7-3-1'!P105&lt;&gt;"",'7-3-1'!P105,"")</f>
        <v>29.496666666666666</v>
      </c>
      <c r="P7" s="103">
        <f>IF('7-3-1'!Q105&lt;&gt;"",'7-3-1'!Q105,"")</f>
        <v>12.030048078343938</v>
      </c>
      <c r="Q7" s="158">
        <f>IF('7-3-1'!R105&lt;&gt;"",'7-3-1'!R105,"")</f>
        <v>2.263157894736842</v>
      </c>
      <c r="R7" s="104">
        <f>IF('7-3-1'!S105&lt;&gt;"",'7-3-1'!S105,"")</f>
        <v>5.9144591645982736</v>
      </c>
      <c r="S7" s="97" t="str">
        <f>IF('7-3-1'!T105&lt;&gt;"",'7-3-1'!T105,"")</f>
        <v/>
      </c>
      <c r="T7" s="103" t="str">
        <f>IF('7-3-1'!U105&lt;&gt;"",'7-3-1'!U105,"")</f>
        <v/>
      </c>
      <c r="U7" s="97">
        <f>IF('7-3-1'!V105&lt;&gt;"",'7-3-1'!V105,"")</f>
        <v>10460.10112462375</v>
      </c>
      <c r="V7" s="98">
        <f>IF('7-3-1'!W105&lt;&gt;"",'7-3-1'!W105,"")</f>
        <v>16.779886606401348</v>
      </c>
    </row>
    <row r="8" spans="1:22" s="23" customFormat="1" x14ac:dyDescent="0.15">
      <c r="A8" s="251"/>
      <c r="B8" s="73" t="s">
        <v>66</v>
      </c>
      <c r="C8" s="144">
        <f>IF('7-3-1'!D106&lt;&gt;"",'7-3-1'!D106,"")</f>
        <v>114.68775510204081</v>
      </c>
      <c r="D8" s="159">
        <f>IF('7-3-1'!E106&lt;&gt;"",'7-3-1'!E106,"")</f>
        <v>1.510373866254332</v>
      </c>
      <c r="E8" s="144">
        <f>IF('7-3-1'!F106&lt;&gt;"",'7-3-1'!F106,"")</f>
        <v>380.98870573870573</v>
      </c>
      <c r="F8" s="159">
        <f>IF('7-3-1'!G106&lt;&gt;"",'7-3-1'!G106,"")</f>
        <v>3.2554187025934644</v>
      </c>
      <c r="G8" s="144">
        <f>IF('7-3-1'!H106&lt;&gt;"",'7-3-1'!H106,"")</f>
        <v>390.78756756756758</v>
      </c>
      <c r="H8" s="159">
        <f>IF('7-3-1'!I106&lt;&gt;"",'7-3-1'!I106,"")</f>
        <v>3.5816726999874327</v>
      </c>
      <c r="I8" s="144">
        <f>IF('7-3-1'!J106&lt;&gt;"",'7-3-1'!J106,"")</f>
        <v>1031.878774228262</v>
      </c>
      <c r="J8" s="159">
        <f>IF('7-3-1'!K106&lt;&gt;"",'7-3-1'!K106,"")</f>
        <v>4.1939249064632405</v>
      </c>
      <c r="K8" s="144">
        <f>IF('7-3-1'!L106&lt;&gt;"",'7-3-1'!L106,"")</f>
        <v>94.973943875296442</v>
      </c>
      <c r="L8" s="145">
        <f>IF('7-3-1'!M106&lt;&gt;"",'7-3-1'!M106,"")</f>
        <v>1.7942116900274601</v>
      </c>
      <c r="M8" s="144">
        <f>IF('7-3-1'!N106&lt;&gt;"",'7-3-1'!N106,"")</f>
        <v>44.058548550384906</v>
      </c>
      <c r="N8" s="159">
        <f>IF('7-3-1'!O106&lt;&gt;"",'7-3-1'!O106,"")</f>
        <v>2.3405474836146731</v>
      </c>
      <c r="O8" s="144">
        <f>IF('7-3-1'!P106&lt;&gt;"",'7-3-1'!P106,"")</f>
        <v>5.6999999999999993</v>
      </c>
      <c r="P8" s="159">
        <f>IF('7-3-1'!Q106&lt;&gt;"",'7-3-1'!Q106,"")</f>
        <v>2.3247126470751649</v>
      </c>
      <c r="Q8" s="160" t="str">
        <f>IF('7-3-1'!R106&lt;&gt;"",'7-3-1'!R106,"")</f>
        <v/>
      </c>
      <c r="R8" s="161" t="str">
        <f>IF('7-3-1'!S106&lt;&gt;"",'7-3-1'!S106,"")</f>
        <v/>
      </c>
      <c r="S8" s="144" t="str">
        <f>IF('7-3-1'!T106&lt;&gt;"",'7-3-1'!T106,"")</f>
        <v/>
      </c>
      <c r="T8" s="159" t="str">
        <f>IF('7-3-1'!U106&lt;&gt;"",'7-3-1'!U106,"")</f>
        <v/>
      </c>
      <c r="U8" s="144">
        <f>IF('7-3-1'!V106&lt;&gt;"",'7-3-1'!V106,"")</f>
        <v>2063.0752950622573</v>
      </c>
      <c r="V8" s="145">
        <f>IF('7-3-1'!W106&lt;&gt;"",'7-3-1'!W106,"")</f>
        <v>3.309544439309414</v>
      </c>
    </row>
    <row r="9" spans="1:22" s="23" customFormat="1" x14ac:dyDescent="0.15">
      <c r="A9" s="251"/>
      <c r="B9" s="73" t="s">
        <v>67</v>
      </c>
      <c r="C9" s="147">
        <f>IF('7-3-1'!D107&lt;&gt;"",'7-3-1'!D107,"")</f>
        <v>262.50506912442398</v>
      </c>
      <c r="D9" s="162">
        <f>IF('7-3-1'!E107&lt;&gt;"",'7-3-1'!E107,"")</f>
        <v>3.4570455739765524</v>
      </c>
      <c r="E9" s="147">
        <f>IF('7-3-1'!F107&lt;&gt;"",'7-3-1'!F107,"")</f>
        <v>171.80898622075091</v>
      </c>
      <c r="F9" s="162">
        <f>IF('7-3-1'!G107&lt;&gt;"",'7-3-1'!G107,"")</f>
        <v>1.4680492586576785</v>
      </c>
      <c r="G9" s="147">
        <f>IF('7-3-1'!H107&lt;&gt;"",'7-3-1'!H107,"")</f>
        <v>386.78027501185397</v>
      </c>
      <c r="H9" s="162">
        <f>IF('7-3-1'!I107&lt;&gt;"",'7-3-1'!I107,"")</f>
        <v>3.5449447906606331</v>
      </c>
      <c r="I9" s="147">
        <f>IF('7-3-1'!J107&lt;&gt;"",'7-3-1'!J107,"")</f>
        <v>495.25779788328595</v>
      </c>
      <c r="J9" s="162">
        <f>IF('7-3-1'!K107&lt;&gt;"",'7-3-1'!K107,"")</f>
        <v>2.0129050674739246</v>
      </c>
      <c r="K9" s="147">
        <f>IF('7-3-1'!L107&lt;&gt;"",'7-3-1'!L107,"")</f>
        <v>105.32752867672592</v>
      </c>
      <c r="L9" s="155">
        <f>IF('7-3-1'!M107&lt;&gt;"",'7-3-1'!M107,"")</f>
        <v>1.9898076832696374</v>
      </c>
      <c r="M9" s="147">
        <f>IF('7-3-1'!N107&lt;&gt;"",'7-3-1'!N107,"")</f>
        <v>35.128750036283229</v>
      </c>
      <c r="N9" s="162">
        <f>IF('7-3-1'!O107&lt;&gt;"",'7-3-1'!O107,"")</f>
        <v>1.8661646877886826</v>
      </c>
      <c r="O9" s="147">
        <f>IF('7-3-1'!P107&lt;&gt;"",'7-3-1'!P107,"")</f>
        <v>7.68</v>
      </c>
      <c r="P9" s="162">
        <f>IF('7-3-1'!Q107&lt;&gt;"",'7-3-1'!Q107,"")</f>
        <v>3.1322444086907484</v>
      </c>
      <c r="Q9" s="160">
        <f>IF('7-3-1'!R107&lt;&gt;"",'7-3-1'!R107,"")</f>
        <v>1.0909090909090908</v>
      </c>
      <c r="R9" s="163">
        <f>IF('7-3-1'!S107&lt;&gt;"",'7-3-1'!S107,"")</f>
        <v>2.8509443753243264</v>
      </c>
      <c r="S9" s="147" t="str">
        <f>IF('7-3-1'!T107&lt;&gt;"",'7-3-1'!T107,"")</f>
        <v/>
      </c>
      <c r="T9" s="162" t="str">
        <f>IF('7-3-1'!U107&lt;&gt;"",'7-3-1'!U107,"")</f>
        <v/>
      </c>
      <c r="U9" s="147">
        <f>IF('7-3-1'!V107&lt;&gt;"",'7-3-1'!V107,"")</f>
        <v>1465.5793160442331</v>
      </c>
      <c r="V9" s="155">
        <f>IF('7-3-1'!W107&lt;&gt;"",'7-3-1'!W107,"")</f>
        <v>2.3510532491906533</v>
      </c>
    </row>
    <row r="10" spans="1:22" s="23" customFormat="1" x14ac:dyDescent="0.15">
      <c r="A10" s="251"/>
      <c r="B10" s="73" t="s">
        <v>68</v>
      </c>
      <c r="C10" s="144">
        <f>IF('7-3-1'!D108&lt;&gt;"",'7-3-1'!D108,"")</f>
        <v>2484.9637251381491</v>
      </c>
      <c r="D10" s="159">
        <f>IF('7-3-1'!E108&lt;&gt;"",'7-3-1'!E108,"")</f>
        <v>32.725588409149069</v>
      </c>
      <c r="E10" s="144">
        <f>IF('7-3-1'!F108&lt;&gt;"",'7-3-1'!F108,"")</f>
        <v>5457.8944203317715</v>
      </c>
      <c r="F10" s="159">
        <f>IF('7-3-1'!G108&lt;&gt;"",'7-3-1'!G108,"")</f>
        <v>46.635848530675986</v>
      </c>
      <c r="G10" s="144">
        <f>IF('7-3-1'!H108&lt;&gt;"",'7-3-1'!H108,"")</f>
        <v>6458.0632949562696</v>
      </c>
      <c r="H10" s="159">
        <f>IF('7-3-1'!I108&lt;&gt;"",'7-3-1'!I108,"")</f>
        <v>59.189879407656541</v>
      </c>
      <c r="I10" s="144">
        <f>IF('7-3-1'!J108&lt;&gt;"",'7-3-1'!J108,"")</f>
        <v>15820.015837287272</v>
      </c>
      <c r="J10" s="159">
        <f>IF('7-3-1'!K108&lt;&gt;"",'7-3-1'!K108,"")</f>
        <v>64.298210310860767</v>
      </c>
      <c r="K10" s="144">
        <f>IF('7-3-1'!L108&lt;&gt;"",'7-3-1'!L108,"")</f>
        <v>3286.3652558005051</v>
      </c>
      <c r="L10" s="145">
        <f>IF('7-3-1'!M108&lt;&gt;"",'7-3-1'!M108,"")</f>
        <v>62.084764716094568</v>
      </c>
      <c r="M10" s="144">
        <f>IF('7-3-1'!N108&lt;&gt;"",'7-3-1'!N108,"")</f>
        <v>1074.3106875377059</v>
      </c>
      <c r="N10" s="159">
        <f>IF('7-3-1'!O108&lt;&gt;"",'7-3-1'!O108,"")</f>
        <v>57.071221342237337</v>
      </c>
      <c r="O10" s="144">
        <f>IF('7-3-1'!P108&lt;&gt;"",'7-3-1'!P108,"")</f>
        <v>171.84193236714975</v>
      </c>
      <c r="P10" s="159">
        <f>IF('7-3-1'!Q108&lt;&gt;"",'7-3-1'!Q108,"")</f>
        <v>70.084756749429502</v>
      </c>
      <c r="Q10" s="160">
        <f>IF('7-3-1'!R108&lt;&gt;"",'7-3-1'!R108,"")</f>
        <v>16.070426065162909</v>
      </c>
      <c r="R10" s="161">
        <f>IF('7-3-1'!S108&lt;&gt;"",'7-3-1'!S108,"")</f>
        <v>41.997899899579842</v>
      </c>
      <c r="S10" s="144">
        <f>IF('7-3-1'!T108&lt;&gt;"",'7-3-1'!T108,"")</f>
        <v>26.032754010695186</v>
      </c>
      <c r="T10" s="159">
        <f>IF('7-3-1'!U108&lt;&gt;"",'7-3-1'!U108,"")</f>
        <v>39.154607666373977</v>
      </c>
      <c r="U10" s="144">
        <f>IF('7-3-1'!V108&lt;&gt;"",'7-3-1'!V108,"")</f>
        <v>34795.558333494679</v>
      </c>
      <c r="V10" s="145">
        <f>IF('7-3-1'!W108&lt;&gt;"",'7-3-1'!W108,"")</f>
        <v>55.818344037612327</v>
      </c>
    </row>
    <row r="11" spans="1:22" s="23" customFormat="1" x14ac:dyDescent="0.15">
      <c r="A11" s="251"/>
      <c r="B11" s="73" t="s">
        <v>69</v>
      </c>
      <c r="C11" s="144">
        <f>IF('7-3-1'!D109&lt;&gt;"",'7-3-1'!D109,"")</f>
        <v>4693.8061414008416</v>
      </c>
      <c r="D11" s="159">
        <f>IF('7-3-1'!E109&lt;&gt;"",'7-3-1'!E109,"")</f>
        <v>61.814812949545342</v>
      </c>
      <c r="E11" s="144">
        <f>IF('7-3-1'!F109&lt;&gt;"",'7-3-1'!F109,"")</f>
        <v>6972.0056318571196</v>
      </c>
      <c r="F11" s="159">
        <f>IF('7-3-1'!G109&lt;&gt;"",'7-3-1'!G109,"")</f>
        <v>59.573413034718207</v>
      </c>
      <c r="G11" s="144">
        <f>IF('7-3-1'!H109&lt;&gt;"",'7-3-1'!H109,"")</f>
        <v>7630.4593172935402</v>
      </c>
      <c r="H11" s="159">
        <f>IF('7-3-1'!I109&lt;&gt;"",'7-3-1'!I109,"")</f>
        <v>69.935202890991832</v>
      </c>
      <c r="I11" s="144">
        <f>IF('7-3-1'!J109&lt;&gt;"",'7-3-1'!J109,"")</f>
        <v>19267.505239462706</v>
      </c>
      <c r="J11" s="159">
        <f>IF('7-3-1'!K109&lt;&gt;"",'7-3-1'!K109,"")</f>
        <v>78.310041961691141</v>
      </c>
      <c r="K11" s="144">
        <f>IF('7-3-1'!L109&lt;&gt;"",'7-3-1'!L109,"")</f>
        <v>3990.7334420190437</v>
      </c>
      <c r="L11" s="145">
        <f>IF('7-3-1'!M109&lt;&gt;"",'7-3-1'!M109,"")</f>
        <v>75.391421070769368</v>
      </c>
      <c r="M11" s="144">
        <f>IF('7-3-1'!N109&lt;&gt;"",'7-3-1'!N109,"")</f>
        <v>1540.3374599166777</v>
      </c>
      <c r="N11" s="159">
        <f>IF('7-3-1'!O109&lt;&gt;"",'7-3-1'!O109,"")</f>
        <v>81.828228217788194</v>
      </c>
      <c r="O11" s="144">
        <f>IF('7-3-1'!P109&lt;&gt;"",'7-3-1'!P109,"")</f>
        <v>219.31454106280194</v>
      </c>
      <c r="P11" s="159">
        <f>IF('7-3-1'!Q109&lt;&gt;"",'7-3-1'!Q109,"")</f>
        <v>89.44619075371601</v>
      </c>
      <c r="Q11" s="160">
        <f>IF('7-3-1'!R109&lt;&gt;"",'7-3-1'!R109,"")</f>
        <v>30.012018683071311</v>
      </c>
      <c r="R11" s="161">
        <f>IF('7-3-1'!S109&lt;&gt;"",'7-3-1'!S109,"")</f>
        <v>78.432379535244863</v>
      </c>
      <c r="S11" s="144">
        <f>IF('7-3-1'!T109&lt;&gt;"",'7-3-1'!T109,"")</f>
        <v>65.016488413547236</v>
      </c>
      <c r="T11" s="159">
        <f>IF('7-3-1'!U109&lt;&gt;"",'7-3-1'!U109,"")</f>
        <v>97.788159279342054</v>
      </c>
      <c r="U11" s="144">
        <f>IF('7-3-1'!V109&lt;&gt;"",'7-3-1'!V109,"")</f>
        <v>44409.190280109346</v>
      </c>
      <c r="V11" s="145">
        <f>IF('7-3-1'!W109&lt;&gt;"",'7-3-1'!W109,"")</f>
        <v>71.240341589827594</v>
      </c>
    </row>
    <row r="12" spans="1:22" s="23" customFormat="1" x14ac:dyDescent="0.15">
      <c r="A12" s="251"/>
      <c r="B12" s="73" t="s">
        <v>70</v>
      </c>
      <c r="C12" s="144">
        <f>IF('7-3-1'!D110&lt;&gt;"",'7-3-1'!D110,"")</f>
        <v>3343.8218514971977</v>
      </c>
      <c r="D12" s="159">
        <f>IF('7-3-1'!E110&lt;&gt;"",'7-3-1'!E110,"")</f>
        <v>44.036271643978424</v>
      </c>
      <c r="E12" s="144">
        <f>IF('7-3-1'!F110&lt;&gt;"",'7-3-1'!F110,"")</f>
        <v>3010.6999185518862</v>
      </c>
      <c r="F12" s="159">
        <f>IF('7-3-1'!G110&lt;&gt;"",'7-3-1'!G110,"")</f>
        <v>25.725405176373737</v>
      </c>
      <c r="G12" s="144">
        <f>IF('7-3-1'!H110&lt;&gt;"",'7-3-1'!H110,"")</f>
        <v>2846.2054178521157</v>
      </c>
      <c r="H12" s="159">
        <f>IF('7-3-1'!I110&lt;&gt;"",'7-3-1'!I110,"")</f>
        <v>26.086234797924227</v>
      </c>
      <c r="I12" s="144">
        <f>IF('7-3-1'!J110&lt;&gt;"",'7-3-1'!J110,"")</f>
        <v>5600.5057823630223</v>
      </c>
      <c r="J12" s="159">
        <f>IF('7-3-1'!K110&lt;&gt;"",'7-3-1'!K110,"")</f>
        <v>22.762461324015828</v>
      </c>
      <c r="K12" s="144">
        <f>IF('7-3-1'!L110&lt;&gt;"",'7-3-1'!L110,"")</f>
        <v>1047.3169647571833</v>
      </c>
      <c r="L12" s="145">
        <f>IF('7-3-1'!M110&lt;&gt;"",'7-3-1'!M110,"")</f>
        <v>19.785514475409592</v>
      </c>
      <c r="M12" s="144">
        <f>IF('7-3-1'!N110&lt;&gt;"",'7-3-1'!N110,"")</f>
        <v>328.28494738187527</v>
      </c>
      <c r="N12" s="159">
        <f>IF('7-3-1'!O110&lt;&gt;"",'7-3-1'!O110,"")</f>
        <v>17.439669094512439</v>
      </c>
      <c r="O12" s="144">
        <f>IF('7-3-1'!P110&lt;&gt;"",'7-3-1'!P110,"")</f>
        <v>45.665555555555557</v>
      </c>
      <c r="P12" s="159">
        <f>IF('7-3-1'!Q110&lt;&gt;"",'7-3-1'!Q110,"")</f>
        <v>18.624437637844487</v>
      </c>
      <c r="Q12" s="160" t="str">
        <f>IF('7-3-1'!R110&lt;&gt;"",'7-3-1'!R110,"")</f>
        <v/>
      </c>
      <c r="R12" s="161" t="str">
        <f>IF('7-3-1'!S110&lt;&gt;"",'7-3-1'!S110,"")</f>
        <v/>
      </c>
      <c r="S12" s="144">
        <f>IF('7-3-1'!T110&lt;&gt;"",'7-3-1'!T110,"")</f>
        <v>3.6666666666666665</v>
      </c>
      <c r="T12" s="159">
        <f>IF('7-3-1'!U110&lt;&gt;"",'7-3-1'!U110,"")</f>
        <v>5.5148561968404177</v>
      </c>
      <c r="U12" s="144">
        <f>IF('7-3-1'!V110&lt;&gt;"",'7-3-1'!V110,"")</f>
        <v>16226.167104625503</v>
      </c>
      <c r="V12" s="145">
        <f>IF('7-3-1'!W110&lt;&gt;"",'7-3-1'!W110,"")</f>
        <v>26.029695203537457</v>
      </c>
    </row>
    <row r="13" spans="1:22" s="23" customFormat="1" x14ac:dyDescent="0.15">
      <c r="A13" s="251"/>
      <c r="B13" s="73" t="s">
        <v>71</v>
      </c>
      <c r="C13" s="148">
        <f>IF('7-3-1'!D111&lt;&gt;"",'7-3-1'!D111,"")</f>
        <v>1208.9118266270341</v>
      </c>
      <c r="D13" s="159">
        <f>IF('7-3-1'!E111&lt;&gt;"",'7-3-1'!E111,"")</f>
        <v>15.920695526028036</v>
      </c>
      <c r="E13" s="148">
        <f>IF('7-3-1'!F111&lt;&gt;"",'7-3-1'!F111,"")</f>
        <v>731.54550950024645</v>
      </c>
      <c r="F13" s="159">
        <f>IF('7-3-1'!G111&lt;&gt;"",'7-3-1'!G111,"")</f>
        <v>6.2508071697502432</v>
      </c>
      <c r="G13" s="148">
        <f>IF('7-3-1'!H111&lt;&gt;"",'7-3-1'!H111,"")</f>
        <v>1654.7229972528635</v>
      </c>
      <c r="H13" s="159">
        <f>IF('7-3-1'!I111&lt;&gt;"",'7-3-1'!I111,"")</f>
        <v>15.1659793636532</v>
      </c>
      <c r="I13" s="148">
        <f>IF('7-3-1'!J111&lt;&gt;"",'7-3-1'!J111,"")</f>
        <v>4782.2986922833752</v>
      </c>
      <c r="J13" s="159">
        <f>IF('7-3-1'!K111&lt;&gt;"",'7-3-1'!K111,"")</f>
        <v>19.436974668573914</v>
      </c>
      <c r="K13" s="148">
        <f>IF('7-3-1'!L111&lt;&gt;"",'7-3-1'!L111,"")</f>
        <v>897.42837069363998</v>
      </c>
      <c r="L13" s="145">
        <f>IF('7-3-1'!M111&lt;&gt;"",'7-3-1'!M111,"")</f>
        <v>16.953876062839239</v>
      </c>
      <c r="M13" s="148">
        <f>IF('7-3-1'!N111&lt;&gt;"",'7-3-1'!N111,"")</f>
        <v>254.40822480625752</v>
      </c>
      <c r="N13" s="159">
        <f>IF('7-3-1'!O111&lt;&gt;"",'7-3-1'!O111,"")</f>
        <v>13.515073691095528</v>
      </c>
      <c r="O13" s="148">
        <f>IF('7-3-1'!P111&lt;&gt;"",'7-3-1'!P111,"")</f>
        <v>30.737777777777779</v>
      </c>
      <c r="P13" s="159">
        <f>IF('7-3-1'!Q111&lt;&gt;"",'7-3-1'!Q111,"")</f>
        <v>12.536228200523853</v>
      </c>
      <c r="Q13" s="160">
        <f>IF('7-3-1'!R111&lt;&gt;"",'7-3-1'!R111,"")</f>
        <v>6.8743677375256329</v>
      </c>
      <c r="R13" s="161">
        <f>IF('7-3-1'!S111&lt;&gt;"",'7-3-1'!S111,"")</f>
        <v>17.965236698942242</v>
      </c>
      <c r="S13" s="148">
        <f>IF('7-3-1'!T111&lt;&gt;"",'7-3-1'!T111,"")</f>
        <v>4.666666666666667</v>
      </c>
      <c r="T13" s="159">
        <f>IF('7-3-1'!U111&lt;&gt;"",'7-3-1'!U111,"")</f>
        <v>7.0189078868878054</v>
      </c>
      <c r="U13" s="148">
        <f>IF('7-3-1'!V111&lt;&gt;"",'7-3-1'!V111,"")</f>
        <v>9571.5944333453863</v>
      </c>
      <c r="V13" s="145">
        <f>IF('7-3-1'!W111&lt;&gt;"",'7-3-1'!W111,"")</f>
        <v>15.35456180781188</v>
      </c>
    </row>
    <row r="14" spans="1:22" s="23" customFormat="1" x14ac:dyDescent="0.15">
      <c r="A14" s="251"/>
      <c r="B14" s="74" t="s">
        <v>72</v>
      </c>
      <c r="C14" s="148">
        <f>IF('7-3-1'!D112&lt;&gt;"",'7-3-1'!D112,"")</f>
        <v>552.86035868893009</v>
      </c>
      <c r="D14" s="159">
        <f>IF('7-3-1'!E112&lt;&gt;"",'7-3-1'!E112,"")</f>
        <v>7.2808630416456488</v>
      </c>
      <c r="E14" s="148">
        <f>IF('7-3-1'!F112&lt;&gt;"",'7-3-1'!F112,"")</f>
        <v>932.498387386785</v>
      </c>
      <c r="F14" s="159">
        <f>IF('7-3-1'!G112&lt;&gt;"",'7-3-1'!G112,"")</f>
        <v>7.9678810545086005</v>
      </c>
      <c r="G14" s="148">
        <f>IF('7-3-1'!H112&lt;&gt;"",'7-3-1'!H112,"")</f>
        <v>952.83319372974722</v>
      </c>
      <c r="H14" s="159">
        <f>IF('7-3-1'!I112&lt;&gt;"",'7-3-1'!I112,"")</f>
        <v>8.7329713656604664</v>
      </c>
      <c r="I14" s="148">
        <f>IF('7-3-1'!J112&lt;&gt;"",'7-3-1'!J112,"")</f>
        <v>2203.574366570992</v>
      </c>
      <c r="J14" s="159">
        <f>IF('7-3-1'!K112&lt;&gt;"",'7-3-1'!K112,"")</f>
        <v>8.9561154372206335</v>
      </c>
      <c r="K14" s="148">
        <f>IF('7-3-1'!L112&lt;&gt;"",'7-3-1'!L112,"")</f>
        <v>656.44784798153842</v>
      </c>
      <c r="L14" s="145">
        <f>IF('7-3-1'!M112&lt;&gt;"",'7-3-1'!M112,"")</f>
        <v>12.401363518064906</v>
      </c>
      <c r="M14" s="148">
        <f>IF('7-3-1'!N112&lt;&gt;"",'7-3-1'!N112,"")</f>
        <v>160.6518982834144</v>
      </c>
      <c r="N14" s="159">
        <f>IF('7-3-1'!O112&lt;&gt;"",'7-3-1'!O112,"")</f>
        <v>8.5344027126803983</v>
      </c>
      <c r="O14" s="148">
        <f>IF('7-3-1'!P112&lt;&gt;"",'7-3-1'!P112,"")</f>
        <v>18.38</v>
      </c>
      <c r="P14" s="159">
        <f>IF('7-3-1'!Q112&lt;&gt;"",'7-3-1'!Q112,"")</f>
        <v>7.4961786760072862</v>
      </c>
      <c r="Q14" s="160">
        <f>IF('7-3-1'!R112&lt;&gt;"",'7-3-1'!R112,"")</f>
        <v>2.1666666666666665</v>
      </c>
      <c r="R14" s="161">
        <f>IF('7-3-1'!S112&lt;&gt;"",'7-3-1'!S112,"")</f>
        <v>5.6622923009913704</v>
      </c>
      <c r="S14" s="148" t="str">
        <f>IF('7-3-1'!T112&lt;&gt;"",'7-3-1'!T112,"")</f>
        <v/>
      </c>
      <c r="T14" s="159" t="str">
        <f>IF('7-3-1'!U112&lt;&gt;"",'7-3-1'!U112,"")</f>
        <v/>
      </c>
      <c r="U14" s="148">
        <f>IF('7-3-1'!V112&lt;&gt;"",'7-3-1'!V112,"")</f>
        <v>5479.412719308074</v>
      </c>
      <c r="V14" s="145">
        <f>IF('7-3-1'!W112&lt;&gt;"",'7-3-1'!W112,"")</f>
        <v>8.789965125979597</v>
      </c>
    </row>
    <row r="15" spans="1:22" s="23" customFormat="1" x14ac:dyDescent="0.15">
      <c r="A15" s="251"/>
      <c r="B15" s="74" t="s">
        <v>73</v>
      </c>
      <c r="C15" s="148">
        <f>IF('7-3-1'!D113&lt;&gt;"",'7-3-1'!D113,"")</f>
        <v>149.20593692022263</v>
      </c>
      <c r="D15" s="164">
        <f>IF('7-3-1'!E113&lt;&gt;"",'7-3-1'!E113,"")</f>
        <v>1.9649590979768556</v>
      </c>
      <c r="E15" s="148">
        <f>IF('7-3-1'!F113&lt;&gt;"",'7-3-1'!F113,"")</f>
        <v>41.698245614035088</v>
      </c>
      <c r="F15" s="164">
        <f>IF('7-3-1'!G113&lt;&gt;"",'7-3-1'!G113,"")</f>
        <v>0.3562973038113213</v>
      </c>
      <c r="G15" s="148">
        <f>IF('7-3-1'!H113&lt;&gt;"",'7-3-1'!H113,"")</f>
        <v>15.846153846153847</v>
      </c>
      <c r="H15" s="164">
        <f>IF('7-3-1'!I113&lt;&gt;"",'7-3-1'!I113,"")</f>
        <v>0.14523424320748629</v>
      </c>
      <c r="I15" s="148">
        <f>IF('7-3-1'!J113&lt;&gt;"",'7-3-1'!J113,"")</f>
        <v>312.0114966068499</v>
      </c>
      <c r="J15" s="164">
        <f>IF('7-3-1'!K113&lt;&gt;"",'7-3-1'!K113,"")</f>
        <v>1.2681264693141885</v>
      </c>
      <c r="K15" s="148">
        <f>IF('7-3-1'!L113&lt;&gt;"",'7-3-1'!L113,"")</f>
        <v>100.73492966834431</v>
      </c>
      <c r="L15" s="149">
        <f>IF('7-3-1'!M113&lt;&gt;"",'7-3-1'!M113,"")</f>
        <v>1.9030460464225218</v>
      </c>
      <c r="M15" s="148">
        <f>IF('7-3-1'!N113&lt;&gt;"",'7-3-1'!N113,"")</f>
        <v>27.766884057971012</v>
      </c>
      <c r="N15" s="164">
        <f>IF('7-3-1'!O113&lt;&gt;"",'7-3-1'!O113,"")</f>
        <v>1.4750760691851403</v>
      </c>
      <c r="O15" s="148" t="str">
        <f>IF('7-3-1'!P113&lt;&gt;"",'7-3-1'!P113,"")</f>
        <v/>
      </c>
      <c r="P15" s="164" t="str">
        <f>IF('7-3-1'!Q113&lt;&gt;"",'7-3-1'!Q113,"")</f>
        <v/>
      </c>
      <c r="Q15" s="165" t="str">
        <f>IF('7-3-1'!R113&lt;&gt;"",'7-3-1'!R113,"")</f>
        <v/>
      </c>
      <c r="R15" s="166" t="str">
        <f>IF('7-3-1'!S113&lt;&gt;"",'7-3-1'!S113,"")</f>
        <v/>
      </c>
      <c r="S15" s="148" t="str">
        <f>IF('7-3-1'!T113&lt;&gt;"",'7-3-1'!T113,"")</f>
        <v/>
      </c>
      <c r="T15" s="164" t="str">
        <f>IF('7-3-1'!U113&lt;&gt;"",'7-3-1'!U113,"")</f>
        <v/>
      </c>
      <c r="U15" s="148">
        <f>IF('7-3-1'!V113&lt;&gt;"",'7-3-1'!V113,"")</f>
        <v>647.26364671357669</v>
      </c>
      <c r="V15" s="149">
        <f>IF('7-3-1'!W113&lt;&gt;"",'7-3-1'!W113,"")</f>
        <v>1.0383274948204968</v>
      </c>
    </row>
    <row r="16" spans="1:22" s="23" customFormat="1" x14ac:dyDescent="0.15">
      <c r="A16" s="251"/>
      <c r="B16" s="76" t="s">
        <v>74</v>
      </c>
      <c r="C16" s="150">
        <f>IF('7-3-1'!D114&lt;&gt;"",'7-3-1'!D114,"")</f>
        <v>1560.5066667331644</v>
      </c>
      <c r="D16" s="105">
        <f>IF('7-3-1'!E114&lt;&gt;"",'7-3-1'!E114,"")</f>
        <v>20.551003770650048</v>
      </c>
      <c r="E16" s="150">
        <f>IF('7-3-1'!F114&lt;&gt;"",'7-3-1'!F114,"")</f>
        <v>1959.3839036050642</v>
      </c>
      <c r="F16" s="105">
        <f>IF('7-3-1'!G114&lt;&gt;"",'7-3-1'!G114,"")</f>
        <v>16.742267970880938</v>
      </c>
      <c r="G16" s="150">
        <f>IF('7-3-1'!H114&lt;&gt;"",'7-3-1'!H114,"")</f>
        <v>1167.0365474546545</v>
      </c>
      <c r="H16" s="105">
        <f>IF('7-3-1'!I114&lt;&gt;"",'7-3-1'!I114,"")</f>
        <v>10.696202460901491</v>
      </c>
      <c r="I16" s="150">
        <f>IF('7-3-1'!J114&lt;&gt;"",'7-3-1'!J114,"")</f>
        <v>3094.1844992860097</v>
      </c>
      <c r="J16" s="105">
        <f>IF('7-3-1'!K114&lt;&gt;"",'7-3-1'!K114,"")</f>
        <v>12.575873989125677</v>
      </c>
      <c r="K16" s="150">
        <f>IF('7-3-1'!L114&lt;&gt;"",'7-3-1'!L114,"")</f>
        <v>647.55245590954917</v>
      </c>
      <c r="L16" s="106">
        <f>IF('7-3-1'!M114&lt;&gt;"",'7-3-1'!M114,"")</f>
        <v>12.233315148252057</v>
      </c>
      <c r="M16" s="150">
        <f>IF('7-3-1'!N114&lt;&gt;"",'7-3-1'!N114,"")</f>
        <v>291.65683690883657</v>
      </c>
      <c r="N16" s="105">
        <f>IF('7-3-1'!O114&lt;&gt;"",'7-3-1'!O114,"")</f>
        <v>15.493853024353179</v>
      </c>
      <c r="O16" s="150">
        <f>IF('7-3-1'!P114&lt;&gt;"",'7-3-1'!P114,"")</f>
        <v>19.529275362318842</v>
      </c>
      <c r="P16" s="105">
        <f>IF('7-3-1'!Q114&lt;&gt;"",'7-3-1'!Q114,"")</f>
        <v>7.9649041092975503</v>
      </c>
      <c r="Q16" s="167">
        <f>IF('7-3-1'!R114&lt;&gt;"",'7-3-1'!R114,"")</f>
        <v>7.6917293233082704</v>
      </c>
      <c r="R16" s="107">
        <f>IF('7-3-1'!S114&lt;&gt;"",'7-3-1'!S114,"")</f>
        <v>20.101301413235994</v>
      </c>
      <c r="S16" s="150">
        <f>IF('7-3-1'!T114&lt;&gt;"",'7-3-1'!T114,"")</f>
        <v>5.3161764705882355</v>
      </c>
      <c r="T16" s="105">
        <f>IF('7-3-1'!U114&lt;&gt;"",'7-3-1'!U114,"")</f>
        <v>7.9958042051783869</v>
      </c>
      <c r="U16" s="150">
        <f>IF('7-3-1'!V114&lt;&gt;"",'7-3-1'!V114,"")</f>
        <v>8752.8580910534929</v>
      </c>
      <c r="V16" s="106">
        <f>IF('7-3-1'!W114&lt;&gt;"",'7-3-1'!W114,"")</f>
        <v>14.041161218227051</v>
      </c>
    </row>
    <row r="17" spans="1:22" s="23" customFormat="1" x14ac:dyDescent="0.15">
      <c r="A17" s="252"/>
      <c r="B17" s="77"/>
      <c r="C17" s="100">
        <f>IF('7-3-1'!D115&lt;&gt;"",'7-3-1'!D115,"")</f>
        <v>7593.3355088076269</v>
      </c>
      <c r="D17" s="168">
        <f>IF('7-3-1'!E115&lt;&gt;"",'7-3-1'!E115,"")</f>
        <v>100</v>
      </c>
      <c r="E17" s="100">
        <f>IF('7-3-1'!F115&lt;&gt;"",'7-3-1'!F115,"")</f>
        <v>11703.216714801907</v>
      </c>
      <c r="F17" s="168">
        <f>IF('7-3-1'!G115&lt;&gt;"",'7-3-1'!G115,"")</f>
        <v>100</v>
      </c>
      <c r="G17" s="100">
        <f>IF('7-3-1'!H115&lt;&gt;"",'7-3-1'!H115,"")</f>
        <v>10910.755959609005</v>
      </c>
      <c r="H17" s="168">
        <f>IF('7-3-1'!I115&lt;&gt;"",'7-3-1'!I115,"")</f>
        <v>100</v>
      </c>
      <c r="I17" s="100">
        <f>IF('7-3-1'!J115&lt;&gt;"",'7-3-1'!J115,"")</f>
        <v>24604.130909402738</v>
      </c>
      <c r="J17" s="168">
        <f>IF('7-3-1'!K115&lt;&gt;"",'7-3-1'!K115,"")</f>
        <v>100</v>
      </c>
      <c r="K17" s="100">
        <f>IF('7-3-1'!L115&lt;&gt;"",'7-3-1'!L115,"")</f>
        <v>5293.3521949042079</v>
      </c>
      <c r="L17" s="101">
        <f>IF('7-3-1'!M115&lt;&gt;"",'7-3-1'!M115,"")</f>
        <v>100</v>
      </c>
      <c r="M17" s="100">
        <f>IF('7-3-1'!N115&lt;&gt;"",'7-3-1'!N115,"")</f>
        <v>1882.4035341655267</v>
      </c>
      <c r="N17" s="168">
        <f>IF('7-3-1'!O115&lt;&gt;"",'7-3-1'!O115,"")</f>
        <v>100</v>
      </c>
      <c r="O17" s="100">
        <f>IF('7-3-1'!P115&lt;&gt;"",'7-3-1'!P115,"")</f>
        <v>245.19159420289856</v>
      </c>
      <c r="P17" s="168">
        <f>IF('7-3-1'!Q115&lt;&gt;"",'7-3-1'!Q115,"")</f>
        <v>100</v>
      </c>
      <c r="Q17" s="169">
        <f>IF('7-3-1'!R115&lt;&gt;"",'7-3-1'!R115,"")</f>
        <v>38.264832535885162</v>
      </c>
      <c r="R17" s="170">
        <f>IF('7-3-1'!S115&lt;&gt;"",'7-3-1'!S115,"")</f>
        <v>100</v>
      </c>
      <c r="S17" s="100">
        <f>IF('7-3-1'!T115&lt;&gt;"",'7-3-1'!T115,"")</f>
        <v>66.487076648841366</v>
      </c>
      <c r="T17" s="168">
        <f>IF('7-3-1'!U115&lt;&gt;"",'7-3-1'!U115,"")</f>
        <v>100</v>
      </c>
      <c r="U17" s="100">
        <f>IF('7-3-1'!V115&lt;&gt;"",'7-3-1'!V115,"")</f>
        <v>62337.138325078631</v>
      </c>
      <c r="V17" s="101">
        <f>IF('7-3-1'!W115&lt;&gt;"",'7-3-1'!W115,"")</f>
        <v>100</v>
      </c>
    </row>
    <row r="18" spans="1:22" s="23" customFormat="1" x14ac:dyDescent="0.15">
      <c r="A18" s="250" t="s">
        <v>34</v>
      </c>
      <c r="B18" s="72" t="s">
        <v>65</v>
      </c>
      <c r="C18" s="97"/>
      <c r="D18" s="108">
        <f t="shared" ref="D18:D27" si="0">IF(AND(ISNUMBER(D7),ISNUMBER(D29)),D7-D29,"")</f>
        <v>-2.2310259322354256</v>
      </c>
      <c r="E18" s="97"/>
      <c r="F18" s="108">
        <f t="shared" ref="F18:F27" si="1">IF(AND(ISNUMBER(F7),ISNUMBER(F29)),F7-F29,"")</f>
        <v>-0.65590771187316221</v>
      </c>
      <c r="G18" s="97"/>
      <c r="H18" s="108">
        <f t="shared" ref="H18:H27" si="2">IF(AND(ISNUMBER(H7),ISNUMBER(H29)),H7-H29,"")</f>
        <v>-11.547670228997799</v>
      </c>
      <c r="I18" s="97"/>
      <c r="J18" s="108">
        <f t="shared" ref="J18:J27" si="3">IF(AND(ISNUMBER(J7),ISNUMBER(J29)),J7-J29,"")</f>
        <v>0.67763389471932101</v>
      </c>
      <c r="K18" s="97"/>
      <c r="L18" s="108">
        <f t="shared" ref="L18:L27" si="4">IF(AND(ISNUMBER(L7),ISNUMBER(L29)),L7-L29,"")</f>
        <v>0.32321088883842819</v>
      </c>
      <c r="M18" s="97"/>
      <c r="N18" s="108">
        <f t="shared" ref="N18:N27" si="5">IF(AND(ISNUMBER(N7),ISNUMBER(N29)),N7-N29,"")</f>
        <v>1.9380414898045402</v>
      </c>
      <c r="O18" s="97"/>
      <c r="P18" s="108">
        <f t="shared" ref="P18:P27" si="6">IF(AND(ISNUMBER(P7),ISNUMBER(P29)),P7-P29,"")</f>
        <v>2.4732923610563482</v>
      </c>
      <c r="Q18" s="158"/>
      <c r="R18" s="108">
        <f t="shared" ref="R18:R27" si="7">IF(AND(ISNUMBER(R7),ISNUMBER(R29)),R7-R29,"")</f>
        <v>-13.438230970340179</v>
      </c>
      <c r="S18" s="97"/>
      <c r="T18" s="108" t="str">
        <f t="shared" ref="T18:T27" si="8">IF(AND(ISNUMBER(T7),ISNUMBER(T29)),T7-T29,"")</f>
        <v/>
      </c>
      <c r="U18" s="97"/>
      <c r="V18" s="109">
        <f t="shared" ref="V18:V27" si="9">IF(AND(ISNUMBER(V7),ISNUMBER(V29)),V7-V29,"")</f>
        <v>-2.0160626242087147</v>
      </c>
    </row>
    <row r="19" spans="1:22" s="23" customFormat="1" x14ac:dyDescent="0.15">
      <c r="A19" s="251"/>
      <c r="B19" s="73" t="s">
        <v>66</v>
      </c>
      <c r="C19" s="144"/>
      <c r="D19" s="171">
        <f t="shared" si="0"/>
        <v>-0.83081053080531375</v>
      </c>
      <c r="E19" s="144"/>
      <c r="F19" s="171">
        <f t="shared" si="1"/>
        <v>-2.760743137101715</v>
      </c>
      <c r="G19" s="144"/>
      <c r="H19" s="171">
        <f t="shared" si="2"/>
        <v>-6.0173320799712826E-2</v>
      </c>
      <c r="I19" s="144"/>
      <c r="J19" s="171">
        <f t="shared" si="3"/>
        <v>0.63596155735742155</v>
      </c>
      <c r="K19" s="144"/>
      <c r="L19" s="171">
        <f t="shared" si="4"/>
        <v>-1.613089655933903</v>
      </c>
      <c r="M19" s="144"/>
      <c r="N19" s="171">
        <f t="shared" si="5"/>
        <v>-0.49474761326361394</v>
      </c>
      <c r="O19" s="144"/>
      <c r="P19" s="171">
        <f t="shared" si="6"/>
        <v>-0.18312232618617896</v>
      </c>
      <c r="Q19" s="160"/>
      <c r="R19" s="171" t="str">
        <f t="shared" si="7"/>
        <v/>
      </c>
      <c r="S19" s="144"/>
      <c r="T19" s="171" t="str">
        <f t="shared" si="8"/>
        <v/>
      </c>
      <c r="U19" s="144"/>
      <c r="V19" s="172">
        <f t="shared" si="9"/>
        <v>-0.51913860696122249</v>
      </c>
    </row>
    <row r="20" spans="1:22" s="23" customFormat="1" x14ac:dyDescent="0.15">
      <c r="A20" s="251"/>
      <c r="B20" s="73" t="s">
        <v>67</v>
      </c>
      <c r="C20" s="147"/>
      <c r="D20" s="173">
        <f t="shared" si="0"/>
        <v>-0.55946651714667972</v>
      </c>
      <c r="E20" s="147"/>
      <c r="F20" s="173">
        <f t="shared" si="1"/>
        <v>-4.153698227449043E-2</v>
      </c>
      <c r="G20" s="147"/>
      <c r="H20" s="173">
        <f t="shared" si="2"/>
        <v>1.5264664161699124</v>
      </c>
      <c r="I20" s="147"/>
      <c r="J20" s="173">
        <f t="shared" si="3"/>
        <v>-0.98017544823007574</v>
      </c>
      <c r="K20" s="147"/>
      <c r="L20" s="173">
        <f t="shared" si="4"/>
        <v>-0.33978368777516432</v>
      </c>
      <c r="M20" s="147"/>
      <c r="N20" s="173">
        <f t="shared" si="5"/>
        <v>-1.0078068304994792</v>
      </c>
      <c r="O20" s="147"/>
      <c r="P20" s="173">
        <f t="shared" si="6"/>
        <v>-0.87334142850912544</v>
      </c>
      <c r="Q20" s="160"/>
      <c r="R20" s="173">
        <f t="shared" si="7"/>
        <v>-2.0137471410681052</v>
      </c>
      <c r="S20" s="147"/>
      <c r="T20" s="173" t="str">
        <f t="shared" si="8"/>
        <v/>
      </c>
      <c r="U20" s="147"/>
      <c r="V20" s="174">
        <f t="shared" si="9"/>
        <v>-0.32597909010672632</v>
      </c>
    </row>
    <row r="21" spans="1:22" s="23" customFormat="1" x14ac:dyDescent="0.15">
      <c r="A21" s="251"/>
      <c r="B21" s="73" t="s">
        <v>68</v>
      </c>
      <c r="C21" s="144"/>
      <c r="D21" s="171">
        <f t="shared" si="0"/>
        <v>-8.2478099913554459</v>
      </c>
      <c r="E21" s="144"/>
      <c r="F21" s="171">
        <f t="shared" si="1"/>
        <v>-3.8018279057443323</v>
      </c>
      <c r="G21" s="144"/>
      <c r="H21" s="171">
        <f t="shared" si="2"/>
        <v>9.1591125614086764</v>
      </c>
      <c r="I21" s="144"/>
      <c r="J21" s="171">
        <f t="shared" si="3"/>
        <v>3.1184573821150181</v>
      </c>
      <c r="K21" s="144"/>
      <c r="L21" s="171">
        <f t="shared" si="4"/>
        <v>1.1198955037115823</v>
      </c>
      <c r="M21" s="144"/>
      <c r="N21" s="171">
        <f t="shared" si="5"/>
        <v>-3.7272553059857501</v>
      </c>
      <c r="O21" s="144"/>
      <c r="P21" s="171">
        <f t="shared" si="6"/>
        <v>3.8029081840652452</v>
      </c>
      <c r="Q21" s="160"/>
      <c r="R21" s="171">
        <f t="shared" si="7"/>
        <v>-18.249281687612111</v>
      </c>
      <c r="S21" s="144"/>
      <c r="T21" s="171">
        <f t="shared" si="8"/>
        <v>1.8283286398374869</v>
      </c>
      <c r="U21" s="144"/>
      <c r="V21" s="172">
        <f t="shared" si="9"/>
        <v>0.65684418518916488</v>
      </c>
    </row>
    <row r="22" spans="1:22" s="23" customFormat="1" x14ac:dyDescent="0.15">
      <c r="A22" s="251"/>
      <c r="B22" s="73" t="s">
        <v>69</v>
      </c>
      <c r="C22" s="144"/>
      <c r="D22" s="171">
        <f t="shared" si="0"/>
        <v>-2.1625414087409496</v>
      </c>
      <c r="E22" s="144"/>
      <c r="F22" s="171">
        <f t="shared" si="1"/>
        <v>-3.8444782054655917</v>
      </c>
      <c r="G22" s="144"/>
      <c r="H22" s="171">
        <f t="shared" si="2"/>
        <v>-1.7190855642237892</v>
      </c>
      <c r="I22" s="144"/>
      <c r="J22" s="171">
        <f t="shared" si="3"/>
        <v>4.1813719525074333</v>
      </c>
      <c r="K22" s="144"/>
      <c r="L22" s="171">
        <f t="shared" si="4"/>
        <v>-1.7318598578453361</v>
      </c>
      <c r="M22" s="144"/>
      <c r="N22" s="171">
        <f t="shared" si="5"/>
        <v>2.7936818803386814</v>
      </c>
      <c r="O22" s="144"/>
      <c r="P22" s="171">
        <f t="shared" si="6"/>
        <v>6.4961979271786703</v>
      </c>
      <c r="Q22" s="160"/>
      <c r="R22" s="171">
        <f t="shared" si="7"/>
        <v>-3.3995271179362021</v>
      </c>
      <c r="S22" s="144"/>
      <c r="T22" s="171">
        <f t="shared" si="8"/>
        <v>11.269937419274299</v>
      </c>
      <c r="U22" s="144"/>
      <c r="V22" s="172">
        <f t="shared" si="9"/>
        <v>0.27808795664637387</v>
      </c>
    </row>
    <row r="23" spans="1:22" s="23" customFormat="1" x14ac:dyDescent="0.15">
      <c r="A23" s="251"/>
      <c r="B23" s="73" t="s">
        <v>70</v>
      </c>
      <c r="C23" s="144"/>
      <c r="D23" s="171">
        <f t="shared" si="0"/>
        <v>10.697854999666774</v>
      </c>
      <c r="E23" s="144"/>
      <c r="F23" s="171">
        <f t="shared" si="1"/>
        <v>-6.4779582172953276</v>
      </c>
      <c r="G23" s="144"/>
      <c r="H23" s="171">
        <f t="shared" si="2"/>
        <v>-6.0875211283537993</v>
      </c>
      <c r="I23" s="144"/>
      <c r="J23" s="171">
        <f t="shared" si="3"/>
        <v>-6.9093375538352753</v>
      </c>
      <c r="K23" s="144"/>
      <c r="L23" s="171">
        <f t="shared" si="4"/>
        <v>-6.5241375742725971</v>
      </c>
      <c r="M23" s="144"/>
      <c r="N23" s="171">
        <f t="shared" si="5"/>
        <v>-1.5571352586590379</v>
      </c>
      <c r="O23" s="144"/>
      <c r="P23" s="171">
        <f t="shared" si="6"/>
        <v>-1.4682230581290234</v>
      </c>
      <c r="Q23" s="160"/>
      <c r="R23" s="171" t="str">
        <f t="shared" si="7"/>
        <v/>
      </c>
      <c r="S23" s="144"/>
      <c r="T23" s="171">
        <f t="shared" si="8"/>
        <v>-6.374020170750228</v>
      </c>
      <c r="U23" s="144"/>
      <c r="V23" s="172">
        <f t="shared" si="9"/>
        <v>-4.2841479393438675</v>
      </c>
    </row>
    <row r="24" spans="1:22" s="23" customFormat="1" x14ac:dyDescent="0.15">
      <c r="A24" s="251"/>
      <c r="B24" s="73" t="s">
        <v>71</v>
      </c>
      <c r="C24" s="148"/>
      <c r="D24" s="171">
        <f t="shared" si="0"/>
        <v>-5.5625268259735829</v>
      </c>
      <c r="E24" s="148"/>
      <c r="F24" s="171">
        <f t="shared" si="1"/>
        <v>-10.225650909051634</v>
      </c>
      <c r="G24" s="148"/>
      <c r="H24" s="171">
        <f t="shared" si="2"/>
        <v>-1.2081029203597886</v>
      </c>
      <c r="I24" s="148"/>
      <c r="J24" s="171">
        <f t="shared" si="3"/>
        <v>1.2438714525734724</v>
      </c>
      <c r="K24" s="148"/>
      <c r="L24" s="171">
        <f t="shared" si="4"/>
        <v>-3.7635354283839781</v>
      </c>
      <c r="M24" s="148"/>
      <c r="N24" s="171">
        <f t="shared" si="5"/>
        <v>-5.66631811345672</v>
      </c>
      <c r="O24" s="148"/>
      <c r="P24" s="171">
        <f t="shared" si="6"/>
        <v>-3.8361422711568682</v>
      </c>
      <c r="Q24" s="160"/>
      <c r="R24" s="171">
        <f t="shared" si="7"/>
        <v>-18.499721240717818</v>
      </c>
      <c r="S24" s="148"/>
      <c r="T24" s="171">
        <f t="shared" si="8"/>
        <v>-2.0264779665494368</v>
      </c>
      <c r="U24" s="148"/>
      <c r="V24" s="172">
        <f t="shared" si="9"/>
        <v>-2.963517921106952</v>
      </c>
    </row>
    <row r="25" spans="1:22" s="23" customFormat="1" x14ac:dyDescent="0.15">
      <c r="A25" s="251"/>
      <c r="B25" s="74" t="s">
        <v>72</v>
      </c>
      <c r="C25" s="148"/>
      <c r="D25" s="171">
        <f t="shared" si="0"/>
        <v>-2.1745037768514219</v>
      </c>
      <c r="E25" s="148"/>
      <c r="F25" s="171">
        <f t="shared" si="1"/>
        <v>-4.8879389591363012</v>
      </c>
      <c r="G25" s="148"/>
      <c r="H25" s="171">
        <f t="shared" si="2"/>
        <v>1.1256891754443146</v>
      </c>
      <c r="I25" s="148"/>
      <c r="J25" s="171">
        <f t="shared" si="3"/>
        <v>0.2162806209184609</v>
      </c>
      <c r="K25" s="148"/>
      <c r="L25" s="171">
        <f t="shared" si="4"/>
        <v>5.348701845679571E-2</v>
      </c>
      <c r="M25" s="148"/>
      <c r="N25" s="171">
        <f t="shared" si="5"/>
        <v>1.5065761243324012</v>
      </c>
      <c r="O25" s="148"/>
      <c r="P25" s="171">
        <f t="shared" si="6"/>
        <v>-1.9612993465094366</v>
      </c>
      <c r="Q25" s="160"/>
      <c r="R25" s="171">
        <f t="shared" si="7"/>
        <v>-5.8383120851250174</v>
      </c>
      <c r="S25" s="148"/>
      <c r="T25" s="171" t="str">
        <f t="shared" si="8"/>
        <v/>
      </c>
      <c r="U25" s="148"/>
      <c r="V25" s="172">
        <f t="shared" si="9"/>
        <v>-0.91762516078981271</v>
      </c>
    </row>
    <row r="26" spans="1:22" s="23" customFormat="1" x14ac:dyDescent="0.15">
      <c r="A26" s="251"/>
      <c r="B26" s="74" t="s">
        <v>73</v>
      </c>
      <c r="C26" s="148"/>
      <c r="D26" s="175">
        <f t="shared" si="0"/>
        <v>-2.0479172488292194</v>
      </c>
      <c r="E26" s="148"/>
      <c r="F26" s="175">
        <f t="shared" si="1"/>
        <v>-1.4915558424030009</v>
      </c>
      <c r="G26" s="148"/>
      <c r="H26" s="175">
        <f t="shared" si="2"/>
        <v>-4.5284417589250303</v>
      </c>
      <c r="I26" s="148"/>
      <c r="J26" s="175">
        <f t="shared" si="3"/>
        <v>-0.67078005341471036</v>
      </c>
      <c r="K26" s="148"/>
      <c r="L26" s="175">
        <f t="shared" si="4"/>
        <v>-2.2590579747434552</v>
      </c>
      <c r="M26" s="148"/>
      <c r="N26" s="175">
        <f t="shared" si="5"/>
        <v>-1.6865827360597394</v>
      </c>
      <c r="O26" s="148"/>
      <c r="P26" s="175" t="str">
        <f t="shared" si="6"/>
        <v/>
      </c>
      <c r="Q26" s="165"/>
      <c r="R26" s="175" t="str">
        <f t="shared" si="7"/>
        <v/>
      </c>
      <c r="S26" s="148"/>
      <c r="T26" s="175" t="str">
        <f t="shared" si="8"/>
        <v/>
      </c>
      <c r="U26" s="148"/>
      <c r="V26" s="176">
        <f t="shared" si="9"/>
        <v>-1.7270922300474369</v>
      </c>
    </row>
    <row r="27" spans="1:22" s="23" customFormat="1" x14ac:dyDescent="0.15">
      <c r="A27" s="251"/>
      <c r="B27" s="76" t="s">
        <v>74</v>
      </c>
      <c r="C27" s="150"/>
      <c r="D27" s="110">
        <f t="shared" si="0"/>
        <v>-3.8058015992475589</v>
      </c>
      <c r="E27" s="150"/>
      <c r="F27" s="110">
        <f t="shared" si="1"/>
        <v>1.8205413532477142</v>
      </c>
      <c r="G27" s="150"/>
      <c r="H27" s="110">
        <f t="shared" si="2"/>
        <v>-4.4035824102163001</v>
      </c>
      <c r="I27" s="150"/>
      <c r="J27" s="110">
        <f t="shared" si="3"/>
        <v>-3.1070087801541924</v>
      </c>
      <c r="K27" s="150"/>
      <c r="L27" s="110">
        <f t="shared" si="4"/>
        <v>1.7996272635274018</v>
      </c>
      <c r="M27" s="150"/>
      <c r="N27" s="110">
        <f t="shared" si="5"/>
        <v>1.0821030132329685</v>
      </c>
      <c r="O27" s="150"/>
      <c r="P27" s="110">
        <f t="shared" si="6"/>
        <v>-3.4493733905216919</v>
      </c>
      <c r="Q27" s="167"/>
      <c r="R27" s="110">
        <f t="shared" si="7"/>
        <v>1.2607360038569091</v>
      </c>
      <c r="S27" s="150"/>
      <c r="T27" s="110">
        <f t="shared" si="8"/>
        <v>-2.8699857779756544</v>
      </c>
      <c r="U27" s="150"/>
      <c r="V27" s="111">
        <f t="shared" si="9"/>
        <v>-2.0700597662395115</v>
      </c>
    </row>
    <row r="28" spans="1:22" s="23" customFormat="1" x14ac:dyDescent="0.15">
      <c r="A28" s="252"/>
      <c r="B28" s="77"/>
      <c r="C28" s="100"/>
      <c r="D28" s="177" t="s">
        <v>115</v>
      </c>
      <c r="E28" s="100"/>
      <c r="F28" s="177" t="s">
        <v>117</v>
      </c>
      <c r="G28" s="100"/>
      <c r="H28" s="177" t="s">
        <v>117</v>
      </c>
      <c r="I28" s="100"/>
      <c r="J28" s="177" t="s">
        <v>117</v>
      </c>
      <c r="K28" s="100"/>
      <c r="L28" s="177" t="s">
        <v>119</v>
      </c>
      <c r="M28" s="100"/>
      <c r="N28" s="177" t="s">
        <v>117</v>
      </c>
      <c r="O28" s="100"/>
      <c r="P28" s="177" t="s">
        <v>115</v>
      </c>
      <c r="Q28" s="169"/>
      <c r="R28" s="177" t="s">
        <v>117</v>
      </c>
      <c r="S28" s="100"/>
      <c r="T28" s="177" t="s">
        <v>119</v>
      </c>
      <c r="U28" s="100"/>
      <c r="V28" s="178" t="s">
        <v>119</v>
      </c>
    </row>
    <row r="29" spans="1:22" s="23" customFormat="1" x14ac:dyDescent="0.15">
      <c r="A29" s="250" t="s">
        <v>132</v>
      </c>
      <c r="B29" s="72" t="s">
        <v>65</v>
      </c>
      <c r="C29" s="97">
        <v>900.22721012596799</v>
      </c>
      <c r="D29" s="103">
        <v>11.101004219157151</v>
      </c>
      <c r="E29" s="97">
        <v>1739.9768448296932</v>
      </c>
      <c r="F29" s="103">
        <v>15.290656548056619</v>
      </c>
      <c r="G29" s="97">
        <v>1713.2797724501777</v>
      </c>
      <c r="H29" s="103">
        <v>22.183578009456621</v>
      </c>
      <c r="I29" s="97">
        <v>6022.9073855569686</v>
      </c>
      <c r="J29" s="103">
        <v>21.661891909530603</v>
      </c>
      <c r="K29" s="97">
        <v>1000.804049012416</v>
      </c>
      <c r="L29" s="98">
        <v>19.130879213180606</v>
      </c>
      <c r="M29" s="97">
        <v>276.50281554505045</v>
      </c>
      <c r="N29" s="103">
        <v>16.942081178674854</v>
      </c>
      <c r="O29" s="97">
        <v>19.643557422969188</v>
      </c>
      <c r="P29" s="103">
        <v>9.5567557172875901</v>
      </c>
      <c r="Q29" s="158">
        <v>7.514367816091954</v>
      </c>
      <c r="R29" s="104">
        <v>19.352690134938452</v>
      </c>
      <c r="S29" s="97">
        <v>5.8056737588652485</v>
      </c>
      <c r="T29" s="103">
        <v>11.038391263601262</v>
      </c>
      <c r="U29" s="97">
        <v>11686.661676518201</v>
      </c>
      <c r="V29" s="98">
        <v>18.795949230610063</v>
      </c>
    </row>
    <row r="30" spans="1:22" s="23" customFormat="1" x14ac:dyDescent="0.15">
      <c r="A30" s="251"/>
      <c r="B30" s="73" t="s">
        <v>66</v>
      </c>
      <c r="C30" s="144">
        <v>189.85650816331929</v>
      </c>
      <c r="D30" s="159">
        <v>2.3411843970596458</v>
      </c>
      <c r="E30" s="144">
        <v>684.59992302606906</v>
      </c>
      <c r="F30" s="159">
        <v>6.0161618396951795</v>
      </c>
      <c r="G30" s="144">
        <v>281.26667028794691</v>
      </c>
      <c r="H30" s="159">
        <v>3.6418460207871455</v>
      </c>
      <c r="I30" s="144">
        <v>989.26187160236839</v>
      </c>
      <c r="J30" s="159">
        <v>3.5579633491058189</v>
      </c>
      <c r="K30" s="144">
        <v>178.24800131999007</v>
      </c>
      <c r="L30" s="145">
        <v>3.407301345961363</v>
      </c>
      <c r="M30" s="144">
        <v>46.273363285185361</v>
      </c>
      <c r="N30" s="159">
        <v>2.8352950968782871</v>
      </c>
      <c r="O30" s="144">
        <v>5.1547619047619051</v>
      </c>
      <c r="P30" s="159">
        <v>2.5078349732613439</v>
      </c>
      <c r="Q30" s="160">
        <v>2.3888888888888888</v>
      </c>
      <c r="R30" s="161">
        <v>6.1524039766139582</v>
      </c>
      <c r="S30" s="144">
        <v>3.4907801418439717</v>
      </c>
      <c r="T30" s="159">
        <v>6.6370586121970945</v>
      </c>
      <c r="U30" s="144">
        <v>2380.5407686203739</v>
      </c>
      <c r="V30" s="145">
        <v>3.8286830462706365</v>
      </c>
    </row>
    <row r="31" spans="1:22" s="23" customFormat="1" x14ac:dyDescent="0.15">
      <c r="A31" s="251"/>
      <c r="B31" s="73" t="s">
        <v>67</v>
      </c>
      <c r="C31" s="147">
        <v>325.71589045874759</v>
      </c>
      <c r="D31" s="162">
        <v>4.0165120911232322</v>
      </c>
      <c r="E31" s="147">
        <v>171.78105441321344</v>
      </c>
      <c r="F31" s="162">
        <v>1.509586240932169</v>
      </c>
      <c r="G31" s="147">
        <v>155.89091032424366</v>
      </c>
      <c r="H31" s="162">
        <v>2.0184783744907207</v>
      </c>
      <c r="I31" s="147">
        <v>832.20093696750973</v>
      </c>
      <c r="J31" s="162">
        <v>2.9930805157040004</v>
      </c>
      <c r="K31" s="147">
        <v>121.86917552015663</v>
      </c>
      <c r="L31" s="155">
        <v>2.3295913710448017</v>
      </c>
      <c r="M31" s="147">
        <v>46.904580861246679</v>
      </c>
      <c r="N31" s="162">
        <v>2.8739715182881618</v>
      </c>
      <c r="O31" s="147">
        <v>8.2333333333333343</v>
      </c>
      <c r="P31" s="162">
        <v>4.0055858371998738</v>
      </c>
      <c r="Q31" s="160">
        <v>1.8888888888888888</v>
      </c>
      <c r="R31" s="163">
        <v>4.8646915163924316</v>
      </c>
      <c r="S31" s="147" t="s">
        <v>122</v>
      </c>
      <c r="T31" s="162" t="s">
        <v>122</v>
      </c>
      <c r="U31" s="147">
        <v>1664.48477076734</v>
      </c>
      <c r="V31" s="155">
        <v>2.6770323392973796</v>
      </c>
    </row>
    <row r="32" spans="1:22" s="23" customFormat="1" x14ac:dyDescent="0.15">
      <c r="A32" s="251"/>
      <c r="B32" s="73" t="s">
        <v>68</v>
      </c>
      <c r="C32" s="144">
        <v>3322.7055321546864</v>
      </c>
      <c r="D32" s="159">
        <v>40.973398400504514</v>
      </c>
      <c r="E32" s="144">
        <v>5739.4781467076755</v>
      </c>
      <c r="F32" s="159">
        <v>50.437676436420318</v>
      </c>
      <c r="G32" s="144">
        <v>3863.9709428888036</v>
      </c>
      <c r="H32" s="159">
        <v>50.030766846247865</v>
      </c>
      <c r="I32" s="144">
        <v>17010.517239215515</v>
      </c>
      <c r="J32" s="159">
        <v>61.179752928745749</v>
      </c>
      <c r="K32" s="144">
        <v>3189.2882326719478</v>
      </c>
      <c r="L32" s="145">
        <v>60.964869212382986</v>
      </c>
      <c r="M32" s="144">
        <v>992.26002973257937</v>
      </c>
      <c r="N32" s="159">
        <v>60.798476648223087</v>
      </c>
      <c r="O32" s="144">
        <v>136.23988484282603</v>
      </c>
      <c r="P32" s="159">
        <v>66.281848565364257</v>
      </c>
      <c r="Q32" s="160">
        <v>23.393103448275863</v>
      </c>
      <c r="R32" s="161">
        <v>60.247181587191953</v>
      </c>
      <c r="S32" s="144">
        <v>19.631864235055723</v>
      </c>
      <c r="T32" s="159">
        <v>37.32627902653649</v>
      </c>
      <c r="U32" s="144">
        <v>34297.484975897358</v>
      </c>
      <c r="V32" s="145">
        <v>55.161499852423162</v>
      </c>
    </row>
    <row r="33" spans="1:22" s="23" customFormat="1" x14ac:dyDescent="0.15">
      <c r="A33" s="251"/>
      <c r="B33" s="73" t="s">
        <v>69</v>
      </c>
      <c r="C33" s="144">
        <v>5188.1932560488094</v>
      </c>
      <c r="D33" s="159">
        <v>63.977354358286291</v>
      </c>
      <c r="E33" s="144">
        <v>7216.541811598805</v>
      </c>
      <c r="F33" s="159">
        <v>63.417891240183799</v>
      </c>
      <c r="G33" s="144">
        <v>5533.9964980986515</v>
      </c>
      <c r="H33" s="159">
        <v>71.654288455215621</v>
      </c>
      <c r="I33" s="144">
        <v>20610.855041862436</v>
      </c>
      <c r="J33" s="159">
        <v>74.128670009183708</v>
      </c>
      <c r="K33" s="144">
        <v>4034.5919790921721</v>
      </c>
      <c r="L33" s="145">
        <v>77.123280928614705</v>
      </c>
      <c r="M33" s="144">
        <v>1289.8813526603481</v>
      </c>
      <c r="N33" s="159">
        <v>79.034546337449513</v>
      </c>
      <c r="O33" s="144">
        <v>170.50063803299096</v>
      </c>
      <c r="P33" s="159">
        <v>82.94999282653734</v>
      </c>
      <c r="Q33" s="160">
        <v>31.774137931034488</v>
      </c>
      <c r="R33" s="161">
        <v>81.831906653181065</v>
      </c>
      <c r="S33" s="144">
        <v>45.504508611955416</v>
      </c>
      <c r="T33" s="159">
        <v>86.518221860067754</v>
      </c>
      <c r="U33" s="144">
        <v>44121.839223937204</v>
      </c>
      <c r="V33" s="145">
        <v>70.96225363318122</v>
      </c>
    </row>
    <row r="34" spans="1:22" s="23" customFormat="1" x14ac:dyDescent="0.15">
      <c r="A34" s="251"/>
      <c r="B34" s="73" t="s">
        <v>70</v>
      </c>
      <c r="C34" s="144">
        <v>2703.5526888579543</v>
      </c>
      <c r="D34" s="159">
        <v>33.33841664431165</v>
      </c>
      <c r="E34" s="144">
        <v>3664.5324191616824</v>
      </c>
      <c r="F34" s="159">
        <v>32.203363393669065</v>
      </c>
      <c r="G34" s="144">
        <v>2484.8401465598999</v>
      </c>
      <c r="H34" s="159">
        <v>32.173755926278027</v>
      </c>
      <c r="I34" s="144">
        <v>8249.994845812289</v>
      </c>
      <c r="J34" s="159">
        <v>29.671798877851103</v>
      </c>
      <c r="K34" s="144">
        <v>1376.3510817259566</v>
      </c>
      <c r="L34" s="145">
        <v>26.309652049682189</v>
      </c>
      <c r="M34" s="144">
        <v>310.03687413692512</v>
      </c>
      <c r="N34" s="159">
        <v>18.996804353171477</v>
      </c>
      <c r="O34" s="144">
        <v>41.299719887955185</v>
      </c>
      <c r="P34" s="159">
        <v>20.09266069597351</v>
      </c>
      <c r="Q34" s="160">
        <v>11.223180076628351</v>
      </c>
      <c r="R34" s="161">
        <v>28.904457655968621</v>
      </c>
      <c r="S34" s="144">
        <v>6.2529888551165147</v>
      </c>
      <c r="T34" s="159">
        <v>11.888876367590646</v>
      </c>
      <c r="U34" s="144">
        <v>18848.08394507441</v>
      </c>
      <c r="V34" s="145">
        <v>30.313843142881325</v>
      </c>
    </row>
    <row r="35" spans="1:22" s="23" customFormat="1" x14ac:dyDescent="0.15">
      <c r="A35" s="251"/>
      <c r="B35" s="73" t="s">
        <v>71</v>
      </c>
      <c r="C35" s="148">
        <v>1742.1650276542853</v>
      </c>
      <c r="D35" s="159">
        <v>21.483222352001619</v>
      </c>
      <c r="E35" s="148">
        <v>1874.9133140111021</v>
      </c>
      <c r="F35" s="159">
        <v>16.476458078801876</v>
      </c>
      <c r="G35" s="148">
        <v>1264.601407296668</v>
      </c>
      <c r="H35" s="159">
        <v>16.374082284012989</v>
      </c>
      <c r="I35" s="148">
        <v>5058.4397791053198</v>
      </c>
      <c r="J35" s="159">
        <v>18.193103216000441</v>
      </c>
      <c r="K35" s="148">
        <v>1083.8011716255778</v>
      </c>
      <c r="L35" s="145">
        <v>20.717411491223217</v>
      </c>
      <c r="M35" s="148">
        <v>313.04942905758696</v>
      </c>
      <c r="N35" s="159">
        <v>19.181391804552248</v>
      </c>
      <c r="O35" s="148">
        <v>33.652801120448181</v>
      </c>
      <c r="P35" s="159">
        <v>16.372370471680721</v>
      </c>
      <c r="Q35" s="160">
        <v>14.158812260536397</v>
      </c>
      <c r="R35" s="161">
        <v>36.46495793966006</v>
      </c>
      <c r="S35" s="148">
        <v>4.7574468085106378</v>
      </c>
      <c r="T35" s="159">
        <v>9.0453858534372422</v>
      </c>
      <c r="U35" s="148">
        <v>11389.539188940036</v>
      </c>
      <c r="V35" s="145">
        <v>18.318079728918832</v>
      </c>
    </row>
    <row r="36" spans="1:22" s="23" customFormat="1" x14ac:dyDescent="0.15">
      <c r="A36" s="251"/>
      <c r="B36" s="74" t="s">
        <v>72</v>
      </c>
      <c r="C36" s="148">
        <v>766.77553883314749</v>
      </c>
      <c r="D36" s="159">
        <v>9.4553668184970707</v>
      </c>
      <c r="E36" s="148">
        <v>1462.9083502554549</v>
      </c>
      <c r="F36" s="159">
        <v>12.855820013644902</v>
      </c>
      <c r="G36" s="148">
        <v>587.52482103030525</v>
      </c>
      <c r="H36" s="159">
        <v>7.6072821902161518</v>
      </c>
      <c r="I36" s="148">
        <v>2430.0377771017575</v>
      </c>
      <c r="J36" s="159">
        <v>8.7398348163021726</v>
      </c>
      <c r="K36" s="148">
        <v>645.96115316011696</v>
      </c>
      <c r="L36" s="145">
        <v>12.347876499608111</v>
      </c>
      <c r="M36" s="148">
        <v>114.69746947538698</v>
      </c>
      <c r="N36" s="159">
        <v>7.0278265883479971</v>
      </c>
      <c r="O36" s="148">
        <v>19.439495798319328</v>
      </c>
      <c r="P36" s="159">
        <v>9.4574780225167228</v>
      </c>
      <c r="Q36" s="160">
        <v>4.4655172413793105</v>
      </c>
      <c r="R36" s="161">
        <v>11.500604386116388</v>
      </c>
      <c r="S36" s="148">
        <v>4.0288753799392101</v>
      </c>
      <c r="T36" s="159">
        <v>7.6601449966336999</v>
      </c>
      <c r="U36" s="148">
        <v>6035.8389982758081</v>
      </c>
      <c r="V36" s="145">
        <v>9.7075902867694097</v>
      </c>
    </row>
    <row r="37" spans="1:22" s="23" customFormat="1" x14ac:dyDescent="0.15">
      <c r="A37" s="251"/>
      <c r="B37" s="74" t="s">
        <v>73</v>
      </c>
      <c r="C37" s="148">
        <v>325.42105263157896</v>
      </c>
      <c r="D37" s="164">
        <v>4.0128763468060749</v>
      </c>
      <c r="E37" s="148">
        <v>210.2736188569522</v>
      </c>
      <c r="F37" s="164">
        <v>1.8478531462143222</v>
      </c>
      <c r="G37" s="148">
        <v>360.9568552929569</v>
      </c>
      <c r="H37" s="164">
        <v>4.6736760021325168</v>
      </c>
      <c r="I37" s="148">
        <v>539.09669868265519</v>
      </c>
      <c r="J37" s="164">
        <v>1.9389065227288989</v>
      </c>
      <c r="K37" s="148">
        <v>217.73440260518171</v>
      </c>
      <c r="L37" s="149">
        <v>4.1621040211659768</v>
      </c>
      <c r="M37" s="148">
        <v>51.599774090528044</v>
      </c>
      <c r="N37" s="164">
        <v>3.1616588052448797</v>
      </c>
      <c r="O37" s="148">
        <v>9.3704481792717083</v>
      </c>
      <c r="P37" s="164">
        <v>4.5588017629683524</v>
      </c>
      <c r="Q37" s="165">
        <v>1.9166666666666667</v>
      </c>
      <c r="R37" s="166">
        <v>4.9362310975158499</v>
      </c>
      <c r="S37" s="148">
        <v>3.0714285714285716</v>
      </c>
      <c r="T37" s="164">
        <v>5.8397408669169018</v>
      </c>
      <c r="U37" s="148">
        <v>1719.44094557722</v>
      </c>
      <c r="V37" s="149">
        <v>2.7654197248679337</v>
      </c>
    </row>
    <row r="38" spans="1:22" s="23" customFormat="1" x14ac:dyDescent="0.15">
      <c r="A38" s="251"/>
      <c r="B38" s="76" t="s">
        <v>74</v>
      </c>
      <c r="C38" s="150">
        <v>1975.1959834304894</v>
      </c>
      <c r="D38" s="105">
        <v>24.356805369897607</v>
      </c>
      <c r="E38" s="150">
        <v>1697.9950283992584</v>
      </c>
      <c r="F38" s="105">
        <v>14.921726617633224</v>
      </c>
      <c r="G38" s="150">
        <v>1166.1850030237301</v>
      </c>
      <c r="H38" s="105">
        <v>15.099784871117791</v>
      </c>
      <c r="I38" s="150">
        <v>4360.4940349813915</v>
      </c>
      <c r="J38" s="105">
        <v>15.682882769279869</v>
      </c>
      <c r="K38" s="150">
        <v>545.82316708005476</v>
      </c>
      <c r="L38" s="106">
        <v>10.433687884724655</v>
      </c>
      <c r="M38" s="150">
        <v>235.20660850226389</v>
      </c>
      <c r="N38" s="105">
        <v>14.41175001112021</v>
      </c>
      <c r="O38" s="150">
        <v>23.461624649859942</v>
      </c>
      <c r="P38" s="105">
        <v>11.414277499819242</v>
      </c>
      <c r="Q38" s="167">
        <v>7.3155172413793101</v>
      </c>
      <c r="R38" s="107">
        <v>18.840565409379085</v>
      </c>
      <c r="S38" s="150">
        <v>5.7148936170212767</v>
      </c>
      <c r="T38" s="105">
        <v>10.865789983154041</v>
      </c>
      <c r="U38" s="150">
        <v>10017.391860925449</v>
      </c>
      <c r="V38" s="106">
        <v>16.111220984466563</v>
      </c>
    </row>
    <row r="39" spans="1:22" s="23" customFormat="1" x14ac:dyDescent="0.15">
      <c r="A39" s="252"/>
      <c r="B39" s="77"/>
      <c r="C39" s="100">
        <v>8109.4213852512003</v>
      </c>
      <c r="D39" s="168">
        <v>100</v>
      </c>
      <c r="E39" s="100">
        <v>11379.346853819938</v>
      </c>
      <c r="F39" s="168">
        <v>100</v>
      </c>
      <c r="G39" s="100">
        <v>7723.1895220862243</v>
      </c>
      <c r="H39" s="168">
        <v>100</v>
      </c>
      <c r="I39" s="100">
        <v>27804.161384939165</v>
      </c>
      <c r="J39" s="168">
        <v>100</v>
      </c>
      <c r="K39" s="100">
        <v>5231.354178029057</v>
      </c>
      <c r="L39" s="101">
        <v>100</v>
      </c>
      <c r="M39" s="100">
        <v>1632.0475190089808</v>
      </c>
      <c r="N39" s="168">
        <v>100</v>
      </c>
      <c r="O39" s="100">
        <v>205.5462962962963</v>
      </c>
      <c r="P39" s="168">
        <v>100</v>
      </c>
      <c r="Q39" s="169">
        <v>38.828544061302679</v>
      </c>
      <c r="R39" s="170">
        <v>100</v>
      </c>
      <c r="S39" s="100">
        <v>52.59528875379938</v>
      </c>
      <c r="T39" s="168">
        <v>100</v>
      </c>
      <c r="U39" s="100">
        <v>62176.490972245963</v>
      </c>
      <c r="V39" s="101">
        <v>100</v>
      </c>
    </row>
    <row r="40" spans="1:22" s="23" customFormat="1" x14ac:dyDescent="0.15">
      <c r="A40" s="250" t="s">
        <v>34</v>
      </c>
      <c r="B40" s="72" t="s">
        <v>65</v>
      </c>
      <c r="C40" s="97"/>
      <c r="D40" s="108">
        <f t="shared" ref="D40:D49" si="10">IF(AND(ISNUMBER(D29),ISNUMBER(D51)),D29-D51,"")</f>
        <v>6.8010042191571509</v>
      </c>
      <c r="E40" s="97"/>
      <c r="F40" s="108">
        <f t="shared" ref="F40:F49" si="11">IF(AND(ISNUMBER(F29),ISNUMBER(F51)),F29-F51,"")</f>
        <v>-8.1093434519433796</v>
      </c>
      <c r="G40" s="97"/>
      <c r="H40" s="108">
        <f t="shared" ref="H40:H49" si="12">IF(AND(ISNUMBER(H29),ISNUMBER(H51)),H29-H51,"")</f>
        <v>2.9835780094566218</v>
      </c>
      <c r="I40" s="97"/>
      <c r="J40" s="108">
        <f t="shared" ref="J40:J49" si="13">IF(AND(ISNUMBER(J29),ISNUMBER(J51)),J29-J51,"")</f>
        <v>-1.9381080904693988</v>
      </c>
      <c r="K40" s="97"/>
      <c r="L40" s="108">
        <f t="shared" ref="L40:L49" si="14">IF(AND(ISNUMBER(L29),ISNUMBER(L51)),L29-L51,"")</f>
        <v>1.6308792131806058</v>
      </c>
      <c r="M40" s="97"/>
      <c r="N40" s="108">
        <f t="shared" ref="N40:N49" si="15">IF(AND(ISNUMBER(N29),ISNUMBER(N51)),N29-N51,"")</f>
        <v>-1.157918821325147</v>
      </c>
      <c r="O40" s="97"/>
      <c r="P40" s="108">
        <f t="shared" ref="P40:P49" si="16">IF(AND(ISNUMBER(P29),ISNUMBER(P51)),P29-P51,"")</f>
        <v>-7.6432442827124092</v>
      </c>
      <c r="Q40" s="158"/>
      <c r="R40" s="108">
        <f t="shared" ref="R40:R49" si="17">IF(AND(ISNUMBER(R29),ISNUMBER(R51)),R29-R51,"")</f>
        <v>6.452690134938452</v>
      </c>
      <c r="S40" s="97"/>
      <c r="T40" s="108">
        <f t="shared" ref="T40:T49" si="18">IF(AND(ISNUMBER(T29),ISNUMBER(T51)),T29-T51,"")</f>
        <v>-6.8616087363987361</v>
      </c>
      <c r="U40" s="97"/>
      <c r="V40" s="109">
        <f t="shared" ref="V40:V49" si="19">IF(AND(ISNUMBER(V29),ISNUMBER(V51)),V29-V51,"")</f>
        <v>-0.60405076938993574</v>
      </c>
    </row>
    <row r="41" spans="1:22" s="23" customFormat="1" x14ac:dyDescent="0.15">
      <c r="A41" s="251"/>
      <c r="B41" s="73" t="s">
        <v>66</v>
      </c>
      <c r="C41" s="144"/>
      <c r="D41" s="171">
        <f t="shared" si="10"/>
        <v>0.34118439705964576</v>
      </c>
      <c r="E41" s="144"/>
      <c r="F41" s="171">
        <f t="shared" si="11"/>
        <v>0.11616183969517913</v>
      </c>
      <c r="G41" s="144"/>
      <c r="H41" s="171">
        <f t="shared" si="12"/>
        <v>-0.15815397921285435</v>
      </c>
      <c r="I41" s="144"/>
      <c r="J41" s="171">
        <f t="shared" si="13"/>
        <v>0.85796334910581873</v>
      </c>
      <c r="K41" s="144"/>
      <c r="L41" s="171">
        <f t="shared" si="14"/>
        <v>-1.1926986540386366</v>
      </c>
      <c r="M41" s="144"/>
      <c r="N41" s="171">
        <f t="shared" si="15"/>
        <v>0.23529509687828698</v>
      </c>
      <c r="O41" s="144"/>
      <c r="P41" s="171">
        <f t="shared" si="16"/>
        <v>0.70783497326134381</v>
      </c>
      <c r="Q41" s="160"/>
      <c r="R41" s="171" t="str">
        <f t="shared" si="17"/>
        <v/>
      </c>
      <c r="S41" s="144"/>
      <c r="T41" s="171" t="str">
        <f t="shared" si="18"/>
        <v/>
      </c>
      <c r="U41" s="144"/>
      <c r="V41" s="172">
        <f t="shared" si="19"/>
        <v>0.32868304627063649</v>
      </c>
    </row>
    <row r="42" spans="1:22" s="23" customFormat="1" x14ac:dyDescent="0.15">
      <c r="A42" s="251"/>
      <c r="B42" s="73" t="s">
        <v>67</v>
      </c>
      <c r="C42" s="147"/>
      <c r="D42" s="173">
        <f t="shared" si="10"/>
        <v>-0.18348790887676802</v>
      </c>
      <c r="E42" s="147"/>
      <c r="F42" s="173">
        <f t="shared" si="11"/>
        <v>-0.6904137590678312</v>
      </c>
      <c r="G42" s="147"/>
      <c r="H42" s="173">
        <f t="shared" si="12"/>
        <v>-0.18152162550927953</v>
      </c>
      <c r="I42" s="147"/>
      <c r="J42" s="173">
        <f t="shared" si="13"/>
        <v>1.2930805157040004</v>
      </c>
      <c r="K42" s="147"/>
      <c r="L42" s="173">
        <f t="shared" si="14"/>
        <v>0.62959137104480178</v>
      </c>
      <c r="M42" s="147"/>
      <c r="N42" s="173">
        <f t="shared" si="15"/>
        <v>0.57397151828816195</v>
      </c>
      <c r="O42" s="147"/>
      <c r="P42" s="173">
        <f t="shared" si="16"/>
        <v>-0.69441416280012636</v>
      </c>
      <c r="Q42" s="160"/>
      <c r="R42" s="173" t="str">
        <f t="shared" si="17"/>
        <v/>
      </c>
      <c r="S42" s="147"/>
      <c r="T42" s="173" t="str">
        <f t="shared" si="18"/>
        <v/>
      </c>
      <c r="U42" s="147"/>
      <c r="V42" s="174">
        <f t="shared" si="19"/>
        <v>0.37703233929737978</v>
      </c>
    </row>
    <row r="43" spans="1:22" s="23" customFormat="1" x14ac:dyDescent="0.15">
      <c r="A43" s="251"/>
      <c r="B43" s="73" t="s">
        <v>68</v>
      </c>
      <c r="C43" s="144"/>
      <c r="D43" s="171">
        <f t="shared" si="10"/>
        <v>2.1733984005045173</v>
      </c>
      <c r="E43" s="144"/>
      <c r="F43" s="171">
        <f t="shared" si="11"/>
        <v>-0.4623235635796803</v>
      </c>
      <c r="G43" s="144"/>
      <c r="H43" s="171">
        <f t="shared" si="12"/>
        <v>-4.4692331537521355</v>
      </c>
      <c r="I43" s="144"/>
      <c r="J43" s="171">
        <f t="shared" si="13"/>
        <v>-2.7202470712542492</v>
      </c>
      <c r="K43" s="144"/>
      <c r="L43" s="171">
        <f t="shared" si="14"/>
        <v>-5.2351307876170168</v>
      </c>
      <c r="M43" s="144"/>
      <c r="N43" s="171">
        <f t="shared" si="15"/>
        <v>-2.6015233517769119</v>
      </c>
      <c r="O43" s="144"/>
      <c r="P43" s="171">
        <f t="shared" si="16"/>
        <v>3.2818485653642568</v>
      </c>
      <c r="Q43" s="160"/>
      <c r="R43" s="171">
        <f t="shared" si="17"/>
        <v>-7.552818412808044</v>
      </c>
      <c r="S43" s="144"/>
      <c r="T43" s="171">
        <f t="shared" si="18"/>
        <v>-9.0737209734635087</v>
      </c>
      <c r="U43" s="144"/>
      <c r="V43" s="172">
        <f t="shared" si="19"/>
        <v>-1.3385001475768377</v>
      </c>
    </row>
    <row r="44" spans="1:22" s="23" customFormat="1" x14ac:dyDescent="0.15">
      <c r="A44" s="251"/>
      <c r="B44" s="73" t="s">
        <v>69</v>
      </c>
      <c r="C44" s="144"/>
      <c r="D44" s="171">
        <f t="shared" si="10"/>
        <v>-3.9226456417137143</v>
      </c>
      <c r="E44" s="144"/>
      <c r="F44" s="171">
        <f t="shared" si="11"/>
        <v>-5.8821087598161981</v>
      </c>
      <c r="G44" s="144"/>
      <c r="H44" s="171">
        <f t="shared" si="12"/>
        <v>-4.9457115447843734</v>
      </c>
      <c r="I44" s="144"/>
      <c r="J44" s="171">
        <f t="shared" si="13"/>
        <v>-2.2713299908162981</v>
      </c>
      <c r="K44" s="144"/>
      <c r="L44" s="171">
        <f t="shared" si="14"/>
        <v>-1.2767190713853012</v>
      </c>
      <c r="M44" s="144"/>
      <c r="N44" s="171">
        <f t="shared" si="15"/>
        <v>3.5345463374495125</v>
      </c>
      <c r="O44" s="144"/>
      <c r="P44" s="171">
        <f t="shared" si="16"/>
        <v>4.9499928265373399</v>
      </c>
      <c r="Q44" s="160"/>
      <c r="R44" s="171">
        <f t="shared" si="17"/>
        <v>4.4319066531810591</v>
      </c>
      <c r="S44" s="144"/>
      <c r="T44" s="171">
        <f t="shared" si="18"/>
        <v>10.41822186006776</v>
      </c>
      <c r="U44" s="144"/>
      <c r="V44" s="172">
        <f t="shared" si="19"/>
        <v>-2.8377463668187772</v>
      </c>
    </row>
    <row r="45" spans="1:22" s="23" customFormat="1" x14ac:dyDescent="0.15">
      <c r="A45" s="251"/>
      <c r="B45" s="73" t="s">
        <v>70</v>
      </c>
      <c r="C45" s="144"/>
      <c r="D45" s="171">
        <f t="shared" si="10"/>
        <v>-0.4615833556883473</v>
      </c>
      <c r="E45" s="144"/>
      <c r="F45" s="171">
        <f t="shared" si="11"/>
        <v>1.4033633936690642</v>
      </c>
      <c r="G45" s="144"/>
      <c r="H45" s="171">
        <f t="shared" si="12"/>
        <v>4.5737559262780252</v>
      </c>
      <c r="I45" s="144"/>
      <c r="J45" s="171">
        <f t="shared" si="13"/>
        <v>7.5717988778511014</v>
      </c>
      <c r="K45" s="144"/>
      <c r="L45" s="171">
        <f t="shared" si="14"/>
        <v>7.3096520496821888</v>
      </c>
      <c r="M45" s="144"/>
      <c r="N45" s="171">
        <f t="shared" si="15"/>
        <v>-0.4031956468285216</v>
      </c>
      <c r="O45" s="144"/>
      <c r="P45" s="171">
        <f t="shared" si="16"/>
        <v>-4.9073393040264897</v>
      </c>
      <c r="Q45" s="160"/>
      <c r="R45" s="171">
        <f t="shared" si="17"/>
        <v>-2.8955423440313801</v>
      </c>
      <c r="S45" s="144"/>
      <c r="T45" s="171">
        <f t="shared" si="18"/>
        <v>-8.7111236324093557</v>
      </c>
      <c r="U45" s="144"/>
      <c r="V45" s="172">
        <f t="shared" si="19"/>
        <v>4.3138431428813249</v>
      </c>
    </row>
    <row r="46" spans="1:22" s="23" customFormat="1" x14ac:dyDescent="0.15">
      <c r="A46" s="251"/>
      <c r="B46" s="73" t="s">
        <v>71</v>
      </c>
      <c r="C46" s="148"/>
      <c r="D46" s="171">
        <f t="shared" si="10"/>
        <v>-6.91677764799838</v>
      </c>
      <c r="E46" s="148"/>
      <c r="F46" s="171">
        <f t="shared" si="11"/>
        <v>6.1764580788018755</v>
      </c>
      <c r="G46" s="148"/>
      <c r="H46" s="171">
        <f t="shared" si="12"/>
        <v>-0.32591771598701058</v>
      </c>
      <c r="I46" s="148"/>
      <c r="J46" s="171">
        <f t="shared" si="13"/>
        <v>9.3103216000439915E-2</v>
      </c>
      <c r="K46" s="148"/>
      <c r="L46" s="171">
        <f t="shared" si="14"/>
        <v>-4.9825885087767823</v>
      </c>
      <c r="M46" s="148"/>
      <c r="N46" s="171">
        <f t="shared" si="15"/>
        <v>1.581391804552247</v>
      </c>
      <c r="O46" s="148"/>
      <c r="P46" s="171">
        <f t="shared" si="16"/>
        <v>-2.0276295283192773</v>
      </c>
      <c r="Q46" s="160"/>
      <c r="R46" s="171">
        <f t="shared" si="17"/>
        <v>5.7649579396600608</v>
      </c>
      <c r="S46" s="148"/>
      <c r="T46" s="171">
        <f t="shared" si="18"/>
        <v>3.5453858534372422</v>
      </c>
      <c r="U46" s="148"/>
      <c r="V46" s="172">
        <f t="shared" si="19"/>
        <v>-0.28192027108116946</v>
      </c>
    </row>
    <row r="47" spans="1:22" s="23" customFormat="1" x14ac:dyDescent="0.15">
      <c r="A47" s="251"/>
      <c r="B47" s="74" t="s">
        <v>72</v>
      </c>
      <c r="C47" s="148"/>
      <c r="D47" s="171">
        <f t="shared" si="10"/>
        <v>7.8553668184970711</v>
      </c>
      <c r="E47" s="148"/>
      <c r="F47" s="171">
        <f t="shared" si="11"/>
        <v>-2.444179986355099</v>
      </c>
      <c r="G47" s="148"/>
      <c r="H47" s="171">
        <f t="shared" si="12"/>
        <v>-0.29271780978384854</v>
      </c>
      <c r="I47" s="148"/>
      <c r="J47" s="171">
        <f t="shared" si="13"/>
        <v>-1.860165183697827</v>
      </c>
      <c r="K47" s="148"/>
      <c r="L47" s="171">
        <f t="shared" si="14"/>
        <v>1.4478764996081104</v>
      </c>
      <c r="M47" s="148"/>
      <c r="N47" s="171">
        <f t="shared" si="15"/>
        <v>-2.4721734116520029</v>
      </c>
      <c r="O47" s="148"/>
      <c r="P47" s="171">
        <f t="shared" si="16"/>
        <v>7.2574780225167226</v>
      </c>
      <c r="Q47" s="160"/>
      <c r="R47" s="171">
        <f t="shared" si="17"/>
        <v>0.5006043861163878</v>
      </c>
      <c r="S47" s="148"/>
      <c r="T47" s="171" t="str">
        <f t="shared" si="18"/>
        <v/>
      </c>
      <c r="U47" s="148"/>
      <c r="V47" s="172">
        <f t="shared" si="19"/>
        <v>-9.2409713230590995E-2</v>
      </c>
    </row>
    <row r="48" spans="1:22" s="23" customFormat="1" x14ac:dyDescent="0.15">
      <c r="A48" s="251"/>
      <c r="B48" s="74" t="s">
        <v>73</v>
      </c>
      <c r="C48" s="148"/>
      <c r="D48" s="175">
        <f t="shared" si="10"/>
        <v>-0.48712365319392514</v>
      </c>
      <c r="E48" s="148"/>
      <c r="F48" s="175">
        <f t="shared" si="11"/>
        <v>-0.75214685378567792</v>
      </c>
      <c r="G48" s="148"/>
      <c r="H48" s="175">
        <f t="shared" si="12"/>
        <v>2.7736760021325169</v>
      </c>
      <c r="I48" s="148"/>
      <c r="J48" s="175">
        <f t="shared" si="13"/>
        <v>-0.86109347727110097</v>
      </c>
      <c r="K48" s="148"/>
      <c r="L48" s="175">
        <f t="shared" si="14"/>
        <v>-0.43789597883402287</v>
      </c>
      <c r="M48" s="148"/>
      <c r="N48" s="175">
        <f t="shared" si="15"/>
        <v>0.76165880524487983</v>
      </c>
      <c r="O48" s="148"/>
      <c r="P48" s="175">
        <f t="shared" si="16"/>
        <v>2.5588017629683524</v>
      </c>
      <c r="Q48" s="165"/>
      <c r="R48" s="175">
        <f t="shared" si="17"/>
        <v>-2.0637689024841501</v>
      </c>
      <c r="S48" s="148"/>
      <c r="T48" s="175" t="str">
        <f t="shared" si="18"/>
        <v/>
      </c>
      <c r="U48" s="148"/>
      <c r="V48" s="176">
        <f t="shared" si="19"/>
        <v>-0.33458027513206634</v>
      </c>
    </row>
    <row r="49" spans="1:22" s="23" customFormat="1" x14ac:dyDescent="0.15">
      <c r="A49" s="251"/>
      <c r="B49" s="76" t="s">
        <v>74</v>
      </c>
      <c r="C49" s="150"/>
      <c r="D49" s="110">
        <f t="shared" si="10"/>
        <v>4.5568053698976065</v>
      </c>
      <c r="E49" s="150"/>
      <c r="F49" s="110">
        <f t="shared" si="11"/>
        <v>-1.3782733823667765</v>
      </c>
      <c r="G49" s="150"/>
      <c r="H49" s="110">
        <f t="shared" si="12"/>
        <v>1.1997848711177905</v>
      </c>
      <c r="I49" s="150"/>
      <c r="J49" s="110">
        <f t="shared" si="13"/>
        <v>2.782882769279869</v>
      </c>
      <c r="K49" s="150"/>
      <c r="L49" s="110">
        <f t="shared" si="14"/>
        <v>0.3336878847246556</v>
      </c>
      <c r="M49" s="150"/>
      <c r="N49" s="110">
        <f t="shared" si="15"/>
        <v>1.6117500111202094</v>
      </c>
      <c r="O49" s="150"/>
      <c r="P49" s="110">
        <f t="shared" si="16"/>
        <v>2.8142774998192426</v>
      </c>
      <c r="Q49" s="167"/>
      <c r="R49" s="110">
        <f t="shared" si="17"/>
        <v>7.4405654093790847</v>
      </c>
      <c r="S49" s="150"/>
      <c r="T49" s="110">
        <f t="shared" si="18"/>
        <v>3.665789983154041</v>
      </c>
      <c r="U49" s="150"/>
      <c r="V49" s="111">
        <f t="shared" si="19"/>
        <v>1.6112209844665628</v>
      </c>
    </row>
    <row r="50" spans="1:22" s="23" customFormat="1" x14ac:dyDescent="0.15">
      <c r="A50" s="252"/>
      <c r="B50" s="77"/>
      <c r="C50" s="100"/>
      <c r="D50" s="177" t="s">
        <v>115</v>
      </c>
      <c r="E50" s="100"/>
      <c r="F50" s="177" t="s">
        <v>119</v>
      </c>
      <c r="G50" s="100"/>
      <c r="H50" s="177" t="s">
        <v>119</v>
      </c>
      <c r="I50" s="100"/>
      <c r="J50" s="177" t="s">
        <v>119</v>
      </c>
      <c r="K50" s="100"/>
      <c r="L50" s="177" t="s">
        <v>119</v>
      </c>
      <c r="M50" s="100"/>
      <c r="N50" s="177" t="s">
        <v>117</v>
      </c>
      <c r="O50" s="100"/>
      <c r="P50" s="177" t="s">
        <v>117</v>
      </c>
      <c r="Q50" s="169"/>
      <c r="R50" s="177" t="s">
        <v>115</v>
      </c>
      <c r="S50" s="100"/>
      <c r="T50" s="177" t="s">
        <v>119</v>
      </c>
      <c r="U50" s="100"/>
      <c r="V50" s="178" t="s">
        <v>119</v>
      </c>
    </row>
    <row r="51" spans="1:22" s="23" customFormat="1" x14ac:dyDescent="0.15">
      <c r="A51" s="250" t="s">
        <v>133</v>
      </c>
      <c r="B51" s="72" t="s">
        <v>65</v>
      </c>
      <c r="C51" s="97">
        <v>456.94</v>
      </c>
      <c r="D51" s="103">
        <v>4.3</v>
      </c>
      <c r="E51" s="97">
        <v>3193.46</v>
      </c>
      <c r="F51" s="103">
        <v>23.4</v>
      </c>
      <c r="G51" s="97">
        <v>1553.17</v>
      </c>
      <c r="H51" s="103">
        <v>19.2</v>
      </c>
      <c r="I51" s="97">
        <v>6765.78</v>
      </c>
      <c r="J51" s="103">
        <v>23.6</v>
      </c>
      <c r="K51" s="97">
        <v>998.66</v>
      </c>
      <c r="L51" s="98">
        <v>17.5</v>
      </c>
      <c r="M51" s="97">
        <v>324.79000000000002</v>
      </c>
      <c r="N51" s="103">
        <v>18.100000000000001</v>
      </c>
      <c r="O51" s="97">
        <v>35.409999999999997</v>
      </c>
      <c r="P51" s="103">
        <v>17.2</v>
      </c>
      <c r="Q51" s="158">
        <v>5.87</v>
      </c>
      <c r="R51" s="104">
        <v>12.9</v>
      </c>
      <c r="S51" s="97">
        <v>7.63</v>
      </c>
      <c r="T51" s="103">
        <v>17.899999999999999</v>
      </c>
      <c r="U51" s="97">
        <v>13341.71</v>
      </c>
      <c r="V51" s="98">
        <v>19.399999999999999</v>
      </c>
    </row>
    <row r="52" spans="1:22" s="23" customFormat="1" x14ac:dyDescent="0.15">
      <c r="A52" s="251"/>
      <c r="B52" s="73" t="s">
        <v>66</v>
      </c>
      <c r="C52" s="144">
        <v>207.87</v>
      </c>
      <c r="D52" s="159">
        <v>2</v>
      </c>
      <c r="E52" s="144">
        <v>799.22</v>
      </c>
      <c r="F52" s="159">
        <v>5.9</v>
      </c>
      <c r="G52" s="144">
        <v>309.81</v>
      </c>
      <c r="H52" s="159">
        <v>3.8</v>
      </c>
      <c r="I52" s="144">
        <v>775.84</v>
      </c>
      <c r="J52" s="159">
        <v>2.7</v>
      </c>
      <c r="K52" s="144">
        <v>259.99</v>
      </c>
      <c r="L52" s="145">
        <v>4.5999999999999996</v>
      </c>
      <c r="M52" s="144">
        <v>46.09</v>
      </c>
      <c r="N52" s="159">
        <v>2.6</v>
      </c>
      <c r="O52" s="144">
        <v>3.64</v>
      </c>
      <c r="P52" s="159">
        <v>1.8</v>
      </c>
      <c r="Q52" s="160" t="s">
        <v>123</v>
      </c>
      <c r="R52" s="161" t="s">
        <v>123</v>
      </c>
      <c r="S52" s="144" t="s">
        <v>123</v>
      </c>
      <c r="T52" s="159" t="s">
        <v>123</v>
      </c>
      <c r="U52" s="144">
        <v>2402.46</v>
      </c>
      <c r="V52" s="145">
        <v>3.5</v>
      </c>
    </row>
    <row r="53" spans="1:22" s="23" customFormat="1" x14ac:dyDescent="0.15">
      <c r="A53" s="251"/>
      <c r="B53" s="73" t="s">
        <v>67</v>
      </c>
      <c r="C53" s="147">
        <v>448.71</v>
      </c>
      <c r="D53" s="162">
        <v>4.2</v>
      </c>
      <c r="E53" s="147">
        <v>295.77999999999997</v>
      </c>
      <c r="F53" s="162">
        <v>2.2000000000000002</v>
      </c>
      <c r="G53" s="147">
        <v>174.38</v>
      </c>
      <c r="H53" s="162">
        <v>2.2000000000000002</v>
      </c>
      <c r="I53" s="147">
        <v>499.22</v>
      </c>
      <c r="J53" s="162">
        <v>1.7</v>
      </c>
      <c r="K53" s="147">
        <v>98.3</v>
      </c>
      <c r="L53" s="155">
        <v>1.7</v>
      </c>
      <c r="M53" s="147">
        <v>40.46</v>
      </c>
      <c r="N53" s="162">
        <v>2.2999999999999998</v>
      </c>
      <c r="O53" s="147">
        <v>9.68</v>
      </c>
      <c r="P53" s="162">
        <v>4.7</v>
      </c>
      <c r="Q53" s="160" t="s">
        <v>123</v>
      </c>
      <c r="R53" s="163" t="s">
        <v>123</v>
      </c>
      <c r="S53" s="147" t="s">
        <v>123</v>
      </c>
      <c r="T53" s="162" t="s">
        <v>123</v>
      </c>
      <c r="U53" s="147">
        <v>1566.53</v>
      </c>
      <c r="V53" s="155">
        <v>2.2999999999999998</v>
      </c>
    </row>
    <row r="54" spans="1:22" s="23" customFormat="1" x14ac:dyDescent="0.15">
      <c r="A54" s="251"/>
      <c r="B54" s="73" t="s">
        <v>68</v>
      </c>
      <c r="C54" s="144">
        <v>4120.33</v>
      </c>
      <c r="D54" s="159">
        <v>38.799999999999997</v>
      </c>
      <c r="E54" s="144">
        <v>6952.93</v>
      </c>
      <c r="F54" s="159">
        <v>50.9</v>
      </c>
      <c r="G54" s="144">
        <v>4396.1400000000003</v>
      </c>
      <c r="H54" s="159">
        <v>54.5</v>
      </c>
      <c r="I54" s="144">
        <v>18342.07</v>
      </c>
      <c r="J54" s="159">
        <v>63.9</v>
      </c>
      <c r="K54" s="144">
        <v>3773.1</v>
      </c>
      <c r="L54" s="145">
        <v>66.2</v>
      </c>
      <c r="M54" s="144">
        <v>1134.74</v>
      </c>
      <c r="N54" s="159">
        <v>63.4</v>
      </c>
      <c r="O54" s="144">
        <v>129.74</v>
      </c>
      <c r="P54" s="159">
        <v>63</v>
      </c>
      <c r="Q54" s="160">
        <v>30.95</v>
      </c>
      <c r="R54" s="161">
        <v>67.8</v>
      </c>
      <c r="S54" s="144">
        <v>19.739999999999998</v>
      </c>
      <c r="T54" s="159">
        <v>46.4</v>
      </c>
      <c r="U54" s="144">
        <v>38899.74</v>
      </c>
      <c r="V54" s="145">
        <v>56.5</v>
      </c>
    </row>
    <row r="55" spans="1:22" s="23" customFormat="1" x14ac:dyDescent="0.15">
      <c r="A55" s="251"/>
      <c r="B55" s="73" t="s">
        <v>69</v>
      </c>
      <c r="C55" s="144">
        <v>7216.61</v>
      </c>
      <c r="D55" s="159">
        <v>67.900000000000006</v>
      </c>
      <c r="E55" s="144">
        <v>9462.0400000000009</v>
      </c>
      <c r="F55" s="159">
        <v>69.3</v>
      </c>
      <c r="G55" s="144">
        <v>6176.86</v>
      </c>
      <c r="H55" s="159">
        <v>76.599999999999994</v>
      </c>
      <c r="I55" s="144">
        <v>21928.22</v>
      </c>
      <c r="J55" s="159">
        <v>76.400000000000006</v>
      </c>
      <c r="K55" s="144">
        <v>4471.82</v>
      </c>
      <c r="L55" s="145">
        <v>78.400000000000006</v>
      </c>
      <c r="M55" s="144">
        <v>1352.2</v>
      </c>
      <c r="N55" s="159">
        <v>75.5</v>
      </c>
      <c r="O55" s="144">
        <v>160.63</v>
      </c>
      <c r="P55" s="159">
        <v>78</v>
      </c>
      <c r="Q55" s="160">
        <v>35.299999999999997</v>
      </c>
      <c r="R55" s="161">
        <v>77.400000000000006</v>
      </c>
      <c r="S55" s="144">
        <v>32.409999999999997</v>
      </c>
      <c r="T55" s="159">
        <v>76.099999999999994</v>
      </c>
      <c r="U55" s="144">
        <v>50836.08</v>
      </c>
      <c r="V55" s="145">
        <v>73.8</v>
      </c>
    </row>
    <row r="56" spans="1:22" s="23" customFormat="1" x14ac:dyDescent="0.15">
      <c r="A56" s="251"/>
      <c r="B56" s="73" t="s">
        <v>70</v>
      </c>
      <c r="C56" s="144">
        <v>3594.87</v>
      </c>
      <c r="D56" s="159">
        <v>33.799999999999997</v>
      </c>
      <c r="E56" s="144">
        <v>4203.4399999999996</v>
      </c>
      <c r="F56" s="159">
        <v>30.8</v>
      </c>
      <c r="G56" s="144">
        <v>2227.27</v>
      </c>
      <c r="H56" s="159">
        <v>27.6</v>
      </c>
      <c r="I56" s="144">
        <v>6343.74</v>
      </c>
      <c r="J56" s="159">
        <v>22.1</v>
      </c>
      <c r="K56" s="144">
        <v>1084.78</v>
      </c>
      <c r="L56" s="145">
        <v>19</v>
      </c>
      <c r="M56" s="144">
        <v>347.87</v>
      </c>
      <c r="N56" s="159">
        <v>19.399999999999999</v>
      </c>
      <c r="O56" s="144">
        <v>51.5</v>
      </c>
      <c r="P56" s="159">
        <v>25</v>
      </c>
      <c r="Q56" s="160">
        <v>14.52</v>
      </c>
      <c r="R56" s="161">
        <v>31.8</v>
      </c>
      <c r="S56" s="144">
        <v>8.76</v>
      </c>
      <c r="T56" s="159">
        <v>20.6</v>
      </c>
      <c r="U56" s="144">
        <v>17876.75</v>
      </c>
      <c r="V56" s="145">
        <v>26</v>
      </c>
    </row>
    <row r="57" spans="1:22" s="23" customFormat="1" x14ac:dyDescent="0.15">
      <c r="A57" s="251"/>
      <c r="B57" s="73" t="s">
        <v>71</v>
      </c>
      <c r="C57" s="148">
        <v>3019.62</v>
      </c>
      <c r="D57" s="159">
        <v>28.4</v>
      </c>
      <c r="E57" s="148">
        <v>1408.86</v>
      </c>
      <c r="F57" s="159">
        <v>10.3</v>
      </c>
      <c r="G57" s="148">
        <v>1345.75</v>
      </c>
      <c r="H57" s="159">
        <v>16.7</v>
      </c>
      <c r="I57" s="148">
        <v>5184.78</v>
      </c>
      <c r="J57" s="159">
        <v>18.100000000000001</v>
      </c>
      <c r="K57" s="148">
        <v>1467.04</v>
      </c>
      <c r="L57" s="145">
        <v>25.7</v>
      </c>
      <c r="M57" s="148">
        <v>314.86</v>
      </c>
      <c r="N57" s="159">
        <v>17.600000000000001</v>
      </c>
      <c r="O57" s="148">
        <v>37.9</v>
      </c>
      <c r="P57" s="159">
        <v>18.399999999999999</v>
      </c>
      <c r="Q57" s="160">
        <v>14.02</v>
      </c>
      <c r="R57" s="161">
        <v>30.7</v>
      </c>
      <c r="S57" s="148">
        <v>2.33</v>
      </c>
      <c r="T57" s="159">
        <v>5.5</v>
      </c>
      <c r="U57" s="148">
        <v>12795.17</v>
      </c>
      <c r="V57" s="145">
        <v>18.600000000000001</v>
      </c>
    </row>
    <row r="58" spans="1:22" s="23" customFormat="1" x14ac:dyDescent="0.15">
      <c r="A58" s="251"/>
      <c r="B58" s="74" t="s">
        <v>72</v>
      </c>
      <c r="C58" s="148">
        <v>169.03</v>
      </c>
      <c r="D58" s="159">
        <v>1.6</v>
      </c>
      <c r="E58" s="148">
        <v>2087.8200000000002</v>
      </c>
      <c r="F58" s="159">
        <v>15.3</v>
      </c>
      <c r="G58" s="148">
        <v>636.16</v>
      </c>
      <c r="H58" s="159">
        <v>7.9</v>
      </c>
      <c r="I58" s="148">
        <v>3043.47</v>
      </c>
      <c r="J58" s="159">
        <v>10.6</v>
      </c>
      <c r="K58" s="148">
        <v>622.6</v>
      </c>
      <c r="L58" s="145">
        <v>10.9</v>
      </c>
      <c r="M58" s="148">
        <v>169.84</v>
      </c>
      <c r="N58" s="159">
        <v>9.5</v>
      </c>
      <c r="O58" s="148">
        <v>4.5199999999999996</v>
      </c>
      <c r="P58" s="159">
        <v>2.2000000000000002</v>
      </c>
      <c r="Q58" s="160">
        <v>5</v>
      </c>
      <c r="R58" s="161">
        <v>11</v>
      </c>
      <c r="S58" s="148" t="s">
        <v>123</v>
      </c>
      <c r="T58" s="159" t="s">
        <v>123</v>
      </c>
      <c r="U58" s="148">
        <v>6738.44</v>
      </c>
      <c r="V58" s="145">
        <v>9.8000000000000007</v>
      </c>
    </row>
    <row r="59" spans="1:22" s="23" customFormat="1" x14ac:dyDescent="0.15">
      <c r="A59" s="251"/>
      <c r="B59" s="74" t="s">
        <v>73</v>
      </c>
      <c r="C59" s="148">
        <v>481.99</v>
      </c>
      <c r="D59" s="164">
        <v>4.5</v>
      </c>
      <c r="E59" s="148">
        <v>349.35</v>
      </c>
      <c r="F59" s="164">
        <v>2.6</v>
      </c>
      <c r="G59" s="148">
        <v>151.27000000000001</v>
      </c>
      <c r="H59" s="164">
        <v>1.9</v>
      </c>
      <c r="I59" s="148">
        <v>806.5</v>
      </c>
      <c r="J59" s="164">
        <v>2.8</v>
      </c>
      <c r="K59" s="148">
        <v>263.12</v>
      </c>
      <c r="L59" s="149">
        <v>4.5999999999999996</v>
      </c>
      <c r="M59" s="148">
        <v>42.19</v>
      </c>
      <c r="N59" s="164">
        <v>2.4</v>
      </c>
      <c r="O59" s="148">
        <v>4.03</v>
      </c>
      <c r="P59" s="164">
        <v>2</v>
      </c>
      <c r="Q59" s="165">
        <v>3.17</v>
      </c>
      <c r="R59" s="166">
        <v>7</v>
      </c>
      <c r="S59" s="148" t="s">
        <v>123</v>
      </c>
      <c r="T59" s="164" t="s">
        <v>123</v>
      </c>
      <c r="U59" s="148">
        <v>2101.63</v>
      </c>
      <c r="V59" s="149">
        <v>3.1</v>
      </c>
    </row>
    <row r="60" spans="1:22" s="23" customFormat="1" x14ac:dyDescent="0.15">
      <c r="A60" s="251"/>
      <c r="B60" s="76" t="s">
        <v>74</v>
      </c>
      <c r="C60" s="150">
        <v>2100.27</v>
      </c>
      <c r="D60" s="105">
        <v>19.8</v>
      </c>
      <c r="E60" s="150">
        <v>2220.7399999999998</v>
      </c>
      <c r="F60" s="105">
        <v>16.3</v>
      </c>
      <c r="G60" s="150">
        <v>1120.26</v>
      </c>
      <c r="H60" s="105">
        <v>13.9</v>
      </c>
      <c r="I60" s="150">
        <v>3695.3</v>
      </c>
      <c r="J60" s="105">
        <v>12.9</v>
      </c>
      <c r="K60" s="150">
        <v>573.73</v>
      </c>
      <c r="L60" s="106">
        <v>10.1</v>
      </c>
      <c r="M60" s="150">
        <v>228.32</v>
      </c>
      <c r="N60" s="105">
        <v>12.8</v>
      </c>
      <c r="O60" s="150">
        <v>17.78</v>
      </c>
      <c r="P60" s="105">
        <v>8.6</v>
      </c>
      <c r="Q60" s="167">
        <v>5.19</v>
      </c>
      <c r="R60" s="107">
        <v>11.4</v>
      </c>
      <c r="S60" s="150">
        <v>3.08</v>
      </c>
      <c r="T60" s="105">
        <v>7.2</v>
      </c>
      <c r="U60" s="150">
        <v>9964.66</v>
      </c>
      <c r="V60" s="106">
        <v>14.5</v>
      </c>
    </row>
    <row r="61" spans="1:22" s="23" customFormat="1" x14ac:dyDescent="0.15">
      <c r="A61" s="252"/>
      <c r="B61" s="77"/>
      <c r="C61" s="100">
        <v>10621.96</v>
      </c>
      <c r="D61" s="168">
        <v>100</v>
      </c>
      <c r="E61" s="100">
        <v>13649.48</v>
      </c>
      <c r="F61" s="168">
        <v>100</v>
      </c>
      <c r="G61" s="100">
        <v>8068.5</v>
      </c>
      <c r="H61" s="168">
        <v>100</v>
      </c>
      <c r="I61" s="100">
        <v>28719.84</v>
      </c>
      <c r="J61" s="168">
        <v>100</v>
      </c>
      <c r="K61" s="100">
        <v>5700.68</v>
      </c>
      <c r="L61" s="101">
        <v>100</v>
      </c>
      <c r="M61" s="100">
        <v>1790.41</v>
      </c>
      <c r="N61" s="168">
        <v>100</v>
      </c>
      <c r="O61" s="100">
        <v>205.95</v>
      </c>
      <c r="P61" s="168">
        <v>100</v>
      </c>
      <c r="Q61" s="169">
        <v>45.62</v>
      </c>
      <c r="R61" s="170">
        <v>100</v>
      </c>
      <c r="S61" s="100">
        <v>42.58</v>
      </c>
      <c r="T61" s="168">
        <v>100</v>
      </c>
      <c r="U61" s="100">
        <v>68845.02</v>
      </c>
      <c r="V61" s="101">
        <v>100</v>
      </c>
    </row>
    <row r="62" spans="1:22" s="23" customFormat="1" x14ac:dyDescent="0.15">
      <c r="A62" s="250" t="s">
        <v>34</v>
      </c>
      <c r="B62" s="72" t="s">
        <v>65</v>
      </c>
      <c r="C62" s="97"/>
      <c r="D62" s="108">
        <f t="shared" ref="D62:D71" si="20">IF(AND(ISNUMBER(D51),ISNUMBER(D73)),D51-D73,"")</f>
        <v>-7.3</v>
      </c>
      <c r="E62" s="97"/>
      <c r="F62" s="108">
        <f t="shared" ref="F62:F71" si="21">IF(AND(ISNUMBER(F51),ISNUMBER(F73)),F51-F73,"")</f>
        <v>1.2999999999999972</v>
      </c>
      <c r="G62" s="97"/>
      <c r="H62" s="108">
        <f t="shared" ref="H62:H71" si="22">IF(AND(ISNUMBER(H51),ISNUMBER(H73)),H51-H73,"")</f>
        <v>1.6999999999999993</v>
      </c>
      <c r="I62" s="97"/>
      <c r="J62" s="108">
        <f t="shared" ref="J62:J71" si="23">IF(AND(ISNUMBER(J51),ISNUMBER(J73)),J51-J73,"")</f>
        <v>1</v>
      </c>
      <c r="K62" s="97"/>
      <c r="L62" s="108">
        <f t="shared" ref="L62:L71" si="24">IF(AND(ISNUMBER(L51),ISNUMBER(L73)),L51-L73,"")</f>
        <v>-3.8999999999999986</v>
      </c>
      <c r="M62" s="97"/>
      <c r="N62" s="108">
        <f t="shared" ref="N62:N71" si="25">IF(AND(ISNUMBER(N51),ISNUMBER(N73)),N51-N73,"")</f>
        <v>-3.1999999999999993</v>
      </c>
      <c r="O62" s="97"/>
      <c r="P62" s="108">
        <f t="shared" ref="P62:P71" si="26">IF(AND(ISNUMBER(P51),ISNUMBER(P73)),P51-P73,"")</f>
        <v>-1.5</v>
      </c>
      <c r="Q62" s="158"/>
      <c r="R62" s="108">
        <f t="shared" ref="R62:R71" si="27">IF(AND(ISNUMBER(R51),ISNUMBER(R73)),R51-R73,"")</f>
        <v>1.2000000000000011</v>
      </c>
      <c r="S62" s="97"/>
      <c r="T62" s="108">
        <f t="shared" ref="T62:T71" si="28">IF(AND(ISNUMBER(T51),ISNUMBER(T73)),T51-T73,"")</f>
        <v>11.999999999999998</v>
      </c>
      <c r="U62" s="97"/>
      <c r="V62" s="109">
        <f t="shared" ref="V62:V71" si="29">IF(AND(ISNUMBER(V51),ISNUMBER(V73)),V51-V73,"")</f>
        <v>-1.2000000000000028</v>
      </c>
    </row>
    <row r="63" spans="1:22" s="23" customFormat="1" x14ac:dyDescent="0.15">
      <c r="A63" s="251"/>
      <c r="B63" s="73" t="s">
        <v>66</v>
      </c>
      <c r="C63" s="144"/>
      <c r="D63" s="171">
        <f t="shared" si="20"/>
        <v>-3.0999999999999996</v>
      </c>
      <c r="E63" s="144"/>
      <c r="F63" s="171">
        <f t="shared" si="21"/>
        <v>-2</v>
      </c>
      <c r="G63" s="144"/>
      <c r="H63" s="171">
        <f t="shared" si="22"/>
        <v>-0.40000000000000036</v>
      </c>
      <c r="I63" s="144"/>
      <c r="J63" s="171">
        <f t="shared" si="23"/>
        <v>-1.1999999999999997</v>
      </c>
      <c r="K63" s="144"/>
      <c r="L63" s="171">
        <f t="shared" si="24"/>
        <v>1.5999999999999996</v>
      </c>
      <c r="M63" s="144"/>
      <c r="N63" s="171">
        <f t="shared" si="25"/>
        <v>-1.1000000000000001</v>
      </c>
      <c r="O63" s="144"/>
      <c r="P63" s="171">
        <f t="shared" si="26"/>
        <v>-0.8</v>
      </c>
      <c r="Q63" s="160"/>
      <c r="R63" s="171" t="str">
        <f t="shared" si="27"/>
        <v/>
      </c>
      <c r="S63" s="144"/>
      <c r="T63" s="171" t="str">
        <f t="shared" si="28"/>
        <v/>
      </c>
      <c r="U63" s="144"/>
      <c r="V63" s="172">
        <f t="shared" si="29"/>
        <v>-1.2000000000000002</v>
      </c>
    </row>
    <row r="64" spans="1:22" s="23" customFormat="1" x14ac:dyDescent="0.15">
      <c r="A64" s="251"/>
      <c r="B64" s="73" t="s">
        <v>67</v>
      </c>
      <c r="C64" s="147"/>
      <c r="D64" s="173">
        <f t="shared" si="20"/>
        <v>-0.89999999999999947</v>
      </c>
      <c r="E64" s="147"/>
      <c r="F64" s="173">
        <f t="shared" si="21"/>
        <v>-1.5999999999999996</v>
      </c>
      <c r="G64" s="147"/>
      <c r="H64" s="173">
        <f t="shared" si="22"/>
        <v>0</v>
      </c>
      <c r="I64" s="147"/>
      <c r="J64" s="173">
        <f t="shared" si="23"/>
        <v>-1.2</v>
      </c>
      <c r="K64" s="147"/>
      <c r="L64" s="173">
        <f t="shared" si="24"/>
        <v>-1.3</v>
      </c>
      <c r="M64" s="147"/>
      <c r="N64" s="173">
        <f t="shared" si="25"/>
        <v>-2</v>
      </c>
      <c r="O64" s="147"/>
      <c r="P64" s="173">
        <f t="shared" si="26"/>
        <v>0.60000000000000053</v>
      </c>
      <c r="Q64" s="160"/>
      <c r="R64" s="173" t="str">
        <f t="shared" si="27"/>
        <v/>
      </c>
      <c r="S64" s="147"/>
      <c r="T64" s="173" t="str">
        <f t="shared" si="28"/>
        <v/>
      </c>
      <c r="U64" s="147"/>
      <c r="V64" s="174">
        <f t="shared" si="29"/>
        <v>-1</v>
      </c>
    </row>
    <row r="65" spans="1:22" s="23" customFormat="1" x14ac:dyDescent="0.15">
      <c r="A65" s="251"/>
      <c r="B65" s="73" t="s">
        <v>68</v>
      </c>
      <c r="C65" s="144"/>
      <c r="D65" s="171">
        <f t="shared" si="20"/>
        <v>-15.800000000000004</v>
      </c>
      <c r="E65" s="144"/>
      <c r="F65" s="171">
        <f t="shared" si="21"/>
        <v>-3.6000000000000014</v>
      </c>
      <c r="G65" s="144"/>
      <c r="H65" s="171">
        <f t="shared" si="22"/>
        <v>0.79999999999999716</v>
      </c>
      <c r="I65" s="144"/>
      <c r="J65" s="171">
        <f t="shared" si="23"/>
        <v>0.79999999999999716</v>
      </c>
      <c r="K65" s="144"/>
      <c r="L65" s="171">
        <f t="shared" si="24"/>
        <v>0.10000000000000853</v>
      </c>
      <c r="M65" s="144"/>
      <c r="N65" s="171">
        <f t="shared" si="25"/>
        <v>-2.3000000000000043</v>
      </c>
      <c r="O65" s="144"/>
      <c r="P65" s="171">
        <f t="shared" si="26"/>
        <v>6.2999999999999972</v>
      </c>
      <c r="Q65" s="160"/>
      <c r="R65" s="171">
        <f t="shared" si="27"/>
        <v>10.099999999999994</v>
      </c>
      <c r="S65" s="144"/>
      <c r="T65" s="171">
        <f t="shared" si="28"/>
        <v>16.899999999999999</v>
      </c>
      <c r="U65" s="144"/>
      <c r="V65" s="172">
        <f t="shared" si="29"/>
        <v>-3.3999999999999986</v>
      </c>
    </row>
    <row r="66" spans="1:22" s="23" customFormat="1" x14ac:dyDescent="0.15">
      <c r="A66" s="251"/>
      <c r="B66" s="73" t="s">
        <v>69</v>
      </c>
      <c r="C66" s="144"/>
      <c r="D66" s="171">
        <f t="shared" si="20"/>
        <v>2</v>
      </c>
      <c r="E66" s="144"/>
      <c r="F66" s="171">
        <f t="shared" si="21"/>
        <v>1.3999999999999915</v>
      </c>
      <c r="G66" s="144"/>
      <c r="H66" s="171">
        <f t="shared" si="22"/>
        <v>4.0999999999999943</v>
      </c>
      <c r="I66" s="144"/>
      <c r="J66" s="171">
        <f t="shared" si="23"/>
        <v>-1.0999999999999943</v>
      </c>
      <c r="K66" s="144"/>
      <c r="L66" s="171">
        <f t="shared" si="24"/>
        <v>-0.59999999999999432</v>
      </c>
      <c r="M66" s="144"/>
      <c r="N66" s="171">
        <f t="shared" si="25"/>
        <v>-3.0999999999999943</v>
      </c>
      <c r="O66" s="144"/>
      <c r="P66" s="171">
        <f t="shared" si="26"/>
        <v>-0.90000000000000568</v>
      </c>
      <c r="Q66" s="160"/>
      <c r="R66" s="171">
        <f t="shared" si="27"/>
        <v>-5</v>
      </c>
      <c r="S66" s="144"/>
      <c r="T66" s="171">
        <f t="shared" si="28"/>
        <v>22.699999999999996</v>
      </c>
      <c r="U66" s="144"/>
      <c r="V66" s="172">
        <f t="shared" si="29"/>
        <v>-0.29999999999999716</v>
      </c>
    </row>
    <row r="67" spans="1:22" s="23" customFormat="1" x14ac:dyDescent="0.15">
      <c r="A67" s="251"/>
      <c r="B67" s="73" t="s">
        <v>70</v>
      </c>
      <c r="C67" s="144"/>
      <c r="D67" s="171">
        <f t="shared" si="20"/>
        <v>-6.4000000000000057</v>
      </c>
      <c r="E67" s="144"/>
      <c r="F67" s="171">
        <f t="shared" si="21"/>
        <v>5.4000000000000021</v>
      </c>
      <c r="G67" s="144"/>
      <c r="H67" s="171">
        <f t="shared" si="22"/>
        <v>-1.1999999999999993</v>
      </c>
      <c r="I67" s="144"/>
      <c r="J67" s="171">
        <f t="shared" si="23"/>
        <v>-2.8999999999999986</v>
      </c>
      <c r="K67" s="144"/>
      <c r="L67" s="171">
        <f t="shared" si="24"/>
        <v>-6.5</v>
      </c>
      <c r="M67" s="144"/>
      <c r="N67" s="171">
        <f t="shared" si="25"/>
        <v>-6.2000000000000028</v>
      </c>
      <c r="O67" s="144"/>
      <c r="P67" s="171">
        <f t="shared" si="26"/>
        <v>2.6999999999999993</v>
      </c>
      <c r="Q67" s="160"/>
      <c r="R67" s="171">
        <f t="shared" si="27"/>
        <v>11.5</v>
      </c>
      <c r="S67" s="144"/>
      <c r="T67" s="171">
        <f t="shared" si="28"/>
        <v>10.900000000000002</v>
      </c>
      <c r="U67" s="144"/>
      <c r="V67" s="172">
        <f t="shared" si="29"/>
        <v>-1.1999999999999993</v>
      </c>
    </row>
    <row r="68" spans="1:22" s="23" customFormat="1" x14ac:dyDescent="0.15">
      <c r="A68" s="251"/>
      <c r="B68" s="73" t="s">
        <v>71</v>
      </c>
      <c r="C68" s="148"/>
      <c r="D68" s="171">
        <f t="shared" si="20"/>
        <v>3</v>
      </c>
      <c r="E68" s="148"/>
      <c r="F68" s="171">
        <f t="shared" si="21"/>
        <v>-11.899999999999999</v>
      </c>
      <c r="G68" s="148"/>
      <c r="H68" s="171">
        <f t="shared" si="22"/>
        <v>-6.6999999999999993</v>
      </c>
      <c r="I68" s="148"/>
      <c r="J68" s="171">
        <f t="shared" si="23"/>
        <v>-4.5</v>
      </c>
      <c r="K68" s="148"/>
      <c r="L68" s="171">
        <f t="shared" si="24"/>
        <v>-0.69999999999999929</v>
      </c>
      <c r="M68" s="148"/>
      <c r="N68" s="171">
        <f t="shared" si="25"/>
        <v>-9</v>
      </c>
      <c r="O68" s="148"/>
      <c r="P68" s="171">
        <f t="shared" si="26"/>
        <v>0.79999999999999716</v>
      </c>
      <c r="Q68" s="160"/>
      <c r="R68" s="171">
        <f t="shared" si="27"/>
        <v>6.8000000000000007</v>
      </c>
      <c r="S68" s="148"/>
      <c r="T68" s="171">
        <f t="shared" si="28"/>
        <v>-16.7</v>
      </c>
      <c r="U68" s="148"/>
      <c r="V68" s="172">
        <f t="shared" si="29"/>
        <v>-4.7999999999999972</v>
      </c>
    </row>
    <row r="69" spans="1:22" s="23" customFormat="1" x14ac:dyDescent="0.15">
      <c r="A69" s="251"/>
      <c r="B69" s="74" t="s">
        <v>72</v>
      </c>
      <c r="C69" s="148"/>
      <c r="D69" s="171">
        <f t="shared" si="20"/>
        <v>-5.5</v>
      </c>
      <c r="E69" s="148"/>
      <c r="F69" s="171">
        <f t="shared" si="21"/>
        <v>5.3000000000000007</v>
      </c>
      <c r="G69" s="148"/>
      <c r="H69" s="171">
        <f t="shared" si="22"/>
        <v>-2.1999999999999993</v>
      </c>
      <c r="I69" s="148"/>
      <c r="J69" s="171">
        <f t="shared" si="23"/>
        <v>1.7999999999999989</v>
      </c>
      <c r="K69" s="148"/>
      <c r="L69" s="171">
        <f t="shared" si="24"/>
        <v>9.9999999999999645E-2</v>
      </c>
      <c r="M69" s="148"/>
      <c r="N69" s="171">
        <f t="shared" si="25"/>
        <v>1.0999999999999996</v>
      </c>
      <c r="O69" s="148"/>
      <c r="P69" s="171">
        <f t="shared" si="26"/>
        <v>-4.5999999999999996</v>
      </c>
      <c r="Q69" s="160"/>
      <c r="R69" s="171" t="str">
        <f t="shared" si="27"/>
        <v/>
      </c>
      <c r="S69" s="148"/>
      <c r="T69" s="171" t="str">
        <f t="shared" si="28"/>
        <v/>
      </c>
      <c r="U69" s="148"/>
      <c r="V69" s="172">
        <f t="shared" si="29"/>
        <v>0.70000000000000107</v>
      </c>
    </row>
    <row r="70" spans="1:22" s="23" customFormat="1" x14ac:dyDescent="0.15">
      <c r="A70" s="251"/>
      <c r="B70" s="74" t="s">
        <v>73</v>
      </c>
      <c r="C70" s="148"/>
      <c r="D70" s="175">
        <f t="shared" si="20"/>
        <v>2.9</v>
      </c>
      <c r="E70" s="148"/>
      <c r="F70" s="175">
        <f t="shared" si="21"/>
        <v>-1.2999999999999998</v>
      </c>
      <c r="G70" s="148"/>
      <c r="H70" s="175">
        <f t="shared" si="22"/>
        <v>0.7</v>
      </c>
      <c r="I70" s="148"/>
      <c r="J70" s="175">
        <f t="shared" si="23"/>
        <v>-0.30000000000000027</v>
      </c>
      <c r="K70" s="148"/>
      <c r="L70" s="175">
        <f t="shared" si="24"/>
        <v>0.59999999999999964</v>
      </c>
      <c r="M70" s="148"/>
      <c r="N70" s="175">
        <f t="shared" si="25"/>
        <v>-1.5</v>
      </c>
      <c r="O70" s="148"/>
      <c r="P70" s="175">
        <f t="shared" si="26"/>
        <v>-0.89999999999999991</v>
      </c>
      <c r="Q70" s="165"/>
      <c r="R70" s="175" t="str">
        <f t="shared" si="27"/>
        <v/>
      </c>
      <c r="S70" s="148"/>
      <c r="T70" s="175" t="str">
        <f t="shared" si="28"/>
        <v/>
      </c>
      <c r="U70" s="148"/>
      <c r="V70" s="176">
        <f t="shared" si="29"/>
        <v>0.10000000000000009</v>
      </c>
    </row>
    <row r="71" spans="1:22" s="23" customFormat="1" x14ac:dyDescent="0.15">
      <c r="A71" s="251"/>
      <c r="B71" s="76" t="s">
        <v>74</v>
      </c>
      <c r="C71" s="150"/>
      <c r="D71" s="110">
        <f t="shared" si="20"/>
        <v>4.1000000000000014</v>
      </c>
      <c r="E71" s="150"/>
      <c r="F71" s="110">
        <f t="shared" si="21"/>
        <v>-3</v>
      </c>
      <c r="G71" s="150"/>
      <c r="H71" s="110">
        <f t="shared" si="22"/>
        <v>-2.7999999999999989</v>
      </c>
      <c r="I71" s="150"/>
      <c r="J71" s="110">
        <f t="shared" si="23"/>
        <v>-1.0999999999999996</v>
      </c>
      <c r="K71" s="150"/>
      <c r="L71" s="110">
        <f t="shared" si="24"/>
        <v>-3.5999999999999996</v>
      </c>
      <c r="M71" s="150"/>
      <c r="N71" s="110">
        <f t="shared" si="25"/>
        <v>-9.9999999999999645E-2</v>
      </c>
      <c r="O71" s="150"/>
      <c r="P71" s="110">
        <f t="shared" si="26"/>
        <v>-2.3000000000000007</v>
      </c>
      <c r="Q71" s="167"/>
      <c r="R71" s="110">
        <f t="shared" si="27"/>
        <v>1.8000000000000007</v>
      </c>
      <c r="S71" s="150"/>
      <c r="T71" s="110">
        <f t="shared" si="28"/>
        <v>-7.7</v>
      </c>
      <c r="U71" s="150"/>
      <c r="V71" s="111">
        <f t="shared" si="29"/>
        <v>-0.80000000000000071</v>
      </c>
    </row>
    <row r="72" spans="1:22" s="23" customFormat="1" x14ac:dyDescent="0.15">
      <c r="A72" s="252"/>
      <c r="B72" s="77"/>
      <c r="C72" s="100"/>
      <c r="D72" s="177" t="s">
        <v>119</v>
      </c>
      <c r="E72" s="100"/>
      <c r="F72" s="177" t="s">
        <v>117</v>
      </c>
      <c r="G72" s="100"/>
      <c r="H72" s="177" t="s">
        <v>119</v>
      </c>
      <c r="I72" s="100"/>
      <c r="J72" s="177" t="s">
        <v>119</v>
      </c>
      <c r="K72" s="100"/>
      <c r="L72" s="177" t="s">
        <v>119</v>
      </c>
      <c r="M72" s="100"/>
      <c r="N72" s="177" t="s">
        <v>119</v>
      </c>
      <c r="O72" s="100"/>
      <c r="P72" s="177" t="s">
        <v>117</v>
      </c>
      <c r="Q72" s="169"/>
      <c r="R72" s="177" t="s">
        <v>119</v>
      </c>
      <c r="S72" s="100"/>
      <c r="T72" s="177" t="s">
        <v>117</v>
      </c>
      <c r="U72" s="100"/>
      <c r="V72" s="178" t="s">
        <v>119</v>
      </c>
    </row>
    <row r="73" spans="1:22" s="23" customFormat="1" x14ac:dyDescent="0.15">
      <c r="A73" s="250" t="s">
        <v>134</v>
      </c>
      <c r="B73" s="72" t="s">
        <v>65</v>
      </c>
      <c r="C73" s="97">
        <v>950</v>
      </c>
      <c r="D73" s="103">
        <v>11.6</v>
      </c>
      <c r="E73" s="97">
        <v>2889</v>
      </c>
      <c r="F73" s="103">
        <v>22.1</v>
      </c>
      <c r="G73" s="97">
        <v>1256</v>
      </c>
      <c r="H73" s="103">
        <v>17.5</v>
      </c>
      <c r="I73" s="97">
        <v>7903</v>
      </c>
      <c r="J73" s="103">
        <v>22.6</v>
      </c>
      <c r="K73" s="97">
        <v>1370</v>
      </c>
      <c r="L73" s="98">
        <v>21.4</v>
      </c>
      <c r="M73" s="97">
        <v>402</v>
      </c>
      <c r="N73" s="103">
        <v>21.3</v>
      </c>
      <c r="O73" s="97">
        <v>50</v>
      </c>
      <c r="P73" s="103">
        <v>18.7</v>
      </c>
      <c r="Q73" s="158">
        <v>6</v>
      </c>
      <c r="R73" s="104">
        <v>11.7</v>
      </c>
      <c r="S73" s="97">
        <v>4</v>
      </c>
      <c r="T73" s="103">
        <v>5.9</v>
      </c>
      <c r="U73" s="97">
        <v>14832</v>
      </c>
      <c r="V73" s="98">
        <v>20.6</v>
      </c>
    </row>
    <row r="74" spans="1:22" s="23" customFormat="1" x14ac:dyDescent="0.15">
      <c r="A74" s="251"/>
      <c r="B74" s="73" t="s">
        <v>66</v>
      </c>
      <c r="C74" s="144">
        <v>414</v>
      </c>
      <c r="D74" s="159">
        <v>5.0999999999999996</v>
      </c>
      <c r="E74" s="144">
        <v>1031</v>
      </c>
      <c r="F74" s="159">
        <v>7.9</v>
      </c>
      <c r="G74" s="144">
        <v>300</v>
      </c>
      <c r="H74" s="159">
        <v>4.2</v>
      </c>
      <c r="I74" s="144">
        <v>1360</v>
      </c>
      <c r="J74" s="159">
        <v>3.9</v>
      </c>
      <c r="K74" s="144">
        <v>192</v>
      </c>
      <c r="L74" s="145">
        <v>3</v>
      </c>
      <c r="M74" s="144">
        <v>70</v>
      </c>
      <c r="N74" s="159">
        <v>3.7</v>
      </c>
      <c r="O74" s="144">
        <v>7</v>
      </c>
      <c r="P74" s="159">
        <v>2.6</v>
      </c>
      <c r="Q74" s="160">
        <v>1</v>
      </c>
      <c r="R74" s="161">
        <v>2.5</v>
      </c>
      <c r="S74" s="144">
        <v>3</v>
      </c>
      <c r="T74" s="159">
        <v>4</v>
      </c>
      <c r="U74" s="144">
        <v>3378</v>
      </c>
      <c r="V74" s="145">
        <v>4.7</v>
      </c>
    </row>
    <row r="75" spans="1:22" s="23" customFormat="1" x14ac:dyDescent="0.15">
      <c r="A75" s="251"/>
      <c r="B75" s="73" t="s">
        <v>67</v>
      </c>
      <c r="C75" s="147">
        <v>419</v>
      </c>
      <c r="D75" s="162">
        <v>5.0999999999999996</v>
      </c>
      <c r="E75" s="147">
        <v>496</v>
      </c>
      <c r="F75" s="162">
        <v>3.8</v>
      </c>
      <c r="G75" s="147">
        <v>157</v>
      </c>
      <c r="H75" s="162">
        <v>2.2000000000000002</v>
      </c>
      <c r="I75" s="147">
        <v>1027</v>
      </c>
      <c r="J75" s="162">
        <v>2.9</v>
      </c>
      <c r="K75" s="147">
        <v>191</v>
      </c>
      <c r="L75" s="155">
        <v>3</v>
      </c>
      <c r="M75" s="147">
        <v>81</v>
      </c>
      <c r="N75" s="162">
        <v>4.3</v>
      </c>
      <c r="O75" s="147">
        <v>11</v>
      </c>
      <c r="P75" s="162">
        <v>4.0999999999999996</v>
      </c>
      <c r="Q75" s="160" t="s">
        <v>123</v>
      </c>
      <c r="R75" s="163"/>
      <c r="S75" s="147">
        <v>1</v>
      </c>
      <c r="T75" s="162">
        <v>2.1</v>
      </c>
      <c r="U75" s="147">
        <v>2383</v>
      </c>
      <c r="V75" s="155">
        <v>3.3</v>
      </c>
    </row>
    <row r="76" spans="1:22" s="23" customFormat="1" x14ac:dyDescent="0.15">
      <c r="A76" s="251"/>
      <c r="B76" s="73" t="s">
        <v>68</v>
      </c>
      <c r="C76" s="144">
        <v>4463</v>
      </c>
      <c r="D76" s="159">
        <v>54.6</v>
      </c>
      <c r="E76" s="144">
        <v>7126</v>
      </c>
      <c r="F76" s="159">
        <v>54.5</v>
      </c>
      <c r="G76" s="144">
        <v>3858</v>
      </c>
      <c r="H76" s="159">
        <v>53.7</v>
      </c>
      <c r="I76" s="144">
        <v>22015</v>
      </c>
      <c r="J76" s="159">
        <v>63.1</v>
      </c>
      <c r="K76" s="144">
        <v>4232</v>
      </c>
      <c r="L76" s="145">
        <v>66.099999999999994</v>
      </c>
      <c r="M76" s="144">
        <v>1241</v>
      </c>
      <c r="N76" s="159">
        <v>65.7</v>
      </c>
      <c r="O76" s="144">
        <v>153</v>
      </c>
      <c r="P76" s="159">
        <v>56.7</v>
      </c>
      <c r="Q76" s="160">
        <v>32</v>
      </c>
      <c r="R76" s="161">
        <v>57.7</v>
      </c>
      <c r="S76" s="144">
        <v>21</v>
      </c>
      <c r="T76" s="159">
        <v>29.5</v>
      </c>
      <c r="U76" s="144">
        <v>43140</v>
      </c>
      <c r="V76" s="145">
        <v>59.9</v>
      </c>
    </row>
    <row r="77" spans="1:22" s="23" customFormat="1" x14ac:dyDescent="0.15">
      <c r="A77" s="251"/>
      <c r="B77" s="73" t="s">
        <v>69</v>
      </c>
      <c r="C77" s="144">
        <v>5387</v>
      </c>
      <c r="D77" s="159">
        <v>65.900000000000006</v>
      </c>
      <c r="E77" s="144">
        <v>8879</v>
      </c>
      <c r="F77" s="159">
        <v>67.900000000000006</v>
      </c>
      <c r="G77" s="144">
        <v>5212</v>
      </c>
      <c r="H77" s="159">
        <v>72.5</v>
      </c>
      <c r="I77" s="144">
        <v>27044</v>
      </c>
      <c r="J77" s="159">
        <v>77.5</v>
      </c>
      <c r="K77" s="144">
        <v>5058</v>
      </c>
      <c r="L77" s="145">
        <v>79</v>
      </c>
      <c r="M77" s="144">
        <v>1485</v>
      </c>
      <c r="N77" s="159">
        <v>78.599999999999994</v>
      </c>
      <c r="O77" s="144">
        <v>212</v>
      </c>
      <c r="P77" s="159">
        <v>78.900000000000006</v>
      </c>
      <c r="Q77" s="160">
        <v>45</v>
      </c>
      <c r="R77" s="161">
        <v>82.4</v>
      </c>
      <c r="S77" s="144">
        <v>38</v>
      </c>
      <c r="T77" s="159">
        <v>53.4</v>
      </c>
      <c r="U77" s="144">
        <v>53361</v>
      </c>
      <c r="V77" s="145">
        <v>74.099999999999994</v>
      </c>
    </row>
    <row r="78" spans="1:22" s="23" customFormat="1" x14ac:dyDescent="0.15">
      <c r="A78" s="251"/>
      <c r="B78" s="73" t="s">
        <v>70</v>
      </c>
      <c r="C78" s="144">
        <v>3283</v>
      </c>
      <c r="D78" s="159">
        <v>40.200000000000003</v>
      </c>
      <c r="E78" s="144">
        <v>3325</v>
      </c>
      <c r="F78" s="159">
        <v>25.4</v>
      </c>
      <c r="G78" s="144">
        <v>2069</v>
      </c>
      <c r="H78" s="159">
        <v>28.8</v>
      </c>
      <c r="I78" s="144">
        <v>8731</v>
      </c>
      <c r="J78" s="159">
        <v>25</v>
      </c>
      <c r="K78" s="144">
        <v>1633</v>
      </c>
      <c r="L78" s="145">
        <v>25.5</v>
      </c>
      <c r="M78" s="144">
        <v>483</v>
      </c>
      <c r="N78" s="159">
        <v>25.6</v>
      </c>
      <c r="O78" s="144">
        <v>60</v>
      </c>
      <c r="P78" s="159">
        <v>22.3</v>
      </c>
      <c r="Q78" s="160">
        <v>11</v>
      </c>
      <c r="R78" s="161">
        <v>20.3</v>
      </c>
      <c r="S78" s="144">
        <v>7</v>
      </c>
      <c r="T78" s="159">
        <v>9.6999999999999993</v>
      </c>
      <c r="U78" s="144">
        <v>19603</v>
      </c>
      <c r="V78" s="145">
        <v>27.2</v>
      </c>
    </row>
    <row r="79" spans="1:22" s="23" customFormat="1" x14ac:dyDescent="0.15">
      <c r="A79" s="251"/>
      <c r="B79" s="73" t="s">
        <v>71</v>
      </c>
      <c r="C79" s="148">
        <v>2075</v>
      </c>
      <c r="D79" s="159">
        <v>25.4</v>
      </c>
      <c r="E79" s="148">
        <v>2903</v>
      </c>
      <c r="F79" s="159">
        <v>22.2</v>
      </c>
      <c r="G79" s="148">
        <v>1679</v>
      </c>
      <c r="H79" s="159">
        <v>23.4</v>
      </c>
      <c r="I79" s="148">
        <v>7888</v>
      </c>
      <c r="J79" s="159">
        <v>22.6</v>
      </c>
      <c r="K79" s="148">
        <v>1693</v>
      </c>
      <c r="L79" s="145">
        <v>26.4</v>
      </c>
      <c r="M79" s="148">
        <v>503</v>
      </c>
      <c r="N79" s="159">
        <v>26.6</v>
      </c>
      <c r="O79" s="148">
        <v>47</v>
      </c>
      <c r="P79" s="159">
        <v>17.600000000000001</v>
      </c>
      <c r="Q79" s="160">
        <v>13</v>
      </c>
      <c r="R79" s="161">
        <v>23.9</v>
      </c>
      <c r="S79" s="148">
        <v>16</v>
      </c>
      <c r="T79" s="159">
        <v>22.2</v>
      </c>
      <c r="U79" s="148">
        <v>16818</v>
      </c>
      <c r="V79" s="145">
        <v>23.4</v>
      </c>
    </row>
    <row r="80" spans="1:22" s="23" customFormat="1" x14ac:dyDescent="0.15">
      <c r="A80" s="251"/>
      <c r="B80" s="74" t="s">
        <v>72</v>
      </c>
      <c r="C80" s="148">
        <v>583</v>
      </c>
      <c r="D80" s="159">
        <v>7.1</v>
      </c>
      <c r="E80" s="148">
        <v>1305</v>
      </c>
      <c r="F80" s="159">
        <v>10</v>
      </c>
      <c r="G80" s="148">
        <v>728</v>
      </c>
      <c r="H80" s="159">
        <v>10.1</v>
      </c>
      <c r="I80" s="148">
        <v>3073</v>
      </c>
      <c r="J80" s="159">
        <v>8.8000000000000007</v>
      </c>
      <c r="K80" s="148">
        <v>694</v>
      </c>
      <c r="L80" s="145">
        <v>10.8</v>
      </c>
      <c r="M80" s="148">
        <v>159</v>
      </c>
      <c r="N80" s="159">
        <v>8.4</v>
      </c>
      <c r="O80" s="148">
        <v>18</v>
      </c>
      <c r="P80" s="159">
        <v>6.8</v>
      </c>
      <c r="Q80" s="160" t="s">
        <v>123</v>
      </c>
      <c r="R80" s="161"/>
      <c r="S80" s="148" t="s">
        <v>123</v>
      </c>
      <c r="T80" s="159"/>
      <c r="U80" s="148">
        <v>6560</v>
      </c>
      <c r="V80" s="145">
        <v>9.1</v>
      </c>
    </row>
    <row r="81" spans="1:22" s="23" customFormat="1" x14ac:dyDescent="0.15">
      <c r="A81" s="251"/>
      <c r="B81" s="74" t="s">
        <v>73</v>
      </c>
      <c r="C81" s="148">
        <v>134</v>
      </c>
      <c r="D81" s="164">
        <v>1.6</v>
      </c>
      <c r="E81" s="148">
        <v>510</v>
      </c>
      <c r="F81" s="164">
        <v>3.9</v>
      </c>
      <c r="G81" s="148">
        <v>83</v>
      </c>
      <c r="H81" s="164">
        <v>1.2</v>
      </c>
      <c r="I81" s="148">
        <v>1086</v>
      </c>
      <c r="J81" s="164">
        <v>3.1</v>
      </c>
      <c r="K81" s="148">
        <v>256</v>
      </c>
      <c r="L81" s="149">
        <v>4</v>
      </c>
      <c r="M81" s="148">
        <v>74</v>
      </c>
      <c r="N81" s="164">
        <v>3.9</v>
      </c>
      <c r="O81" s="148">
        <v>8</v>
      </c>
      <c r="P81" s="164">
        <v>2.9</v>
      </c>
      <c r="Q81" s="165" t="s">
        <v>123</v>
      </c>
      <c r="R81" s="166"/>
      <c r="S81" s="148">
        <v>28</v>
      </c>
      <c r="T81" s="164">
        <v>38.6</v>
      </c>
      <c r="U81" s="148">
        <v>2178</v>
      </c>
      <c r="V81" s="149">
        <v>3</v>
      </c>
    </row>
    <row r="82" spans="1:22" s="23" customFormat="1" x14ac:dyDescent="0.15">
      <c r="A82" s="251"/>
      <c r="B82" s="76" t="s">
        <v>74</v>
      </c>
      <c r="C82" s="150">
        <v>1283</v>
      </c>
      <c r="D82" s="105">
        <v>15.7</v>
      </c>
      <c r="E82" s="150">
        <v>2523</v>
      </c>
      <c r="F82" s="105">
        <v>19.3</v>
      </c>
      <c r="G82" s="150">
        <v>1197</v>
      </c>
      <c r="H82" s="105">
        <v>16.7</v>
      </c>
      <c r="I82" s="150">
        <v>4880</v>
      </c>
      <c r="J82" s="105">
        <v>14</v>
      </c>
      <c r="K82" s="150">
        <v>876</v>
      </c>
      <c r="L82" s="106">
        <v>13.7</v>
      </c>
      <c r="M82" s="150">
        <v>244</v>
      </c>
      <c r="N82" s="105">
        <v>12.9</v>
      </c>
      <c r="O82" s="150">
        <v>29</v>
      </c>
      <c r="P82" s="105">
        <v>10.9</v>
      </c>
      <c r="Q82" s="167">
        <v>5</v>
      </c>
      <c r="R82" s="107">
        <v>9.6</v>
      </c>
      <c r="S82" s="150">
        <v>11</v>
      </c>
      <c r="T82" s="105">
        <v>14.9</v>
      </c>
      <c r="U82" s="150">
        <v>11049</v>
      </c>
      <c r="V82" s="106">
        <v>15.3</v>
      </c>
    </row>
    <row r="83" spans="1:22" s="23" customFormat="1" x14ac:dyDescent="0.15">
      <c r="A83" s="252"/>
      <c r="B83" s="77"/>
      <c r="C83" s="100">
        <v>8169</v>
      </c>
      <c r="D83" s="168">
        <v>100</v>
      </c>
      <c r="E83" s="100">
        <v>13069</v>
      </c>
      <c r="F83" s="168">
        <v>100</v>
      </c>
      <c r="G83" s="100">
        <v>7189</v>
      </c>
      <c r="H83" s="168">
        <v>100</v>
      </c>
      <c r="I83" s="100">
        <v>34912</v>
      </c>
      <c r="J83" s="168">
        <v>100</v>
      </c>
      <c r="K83" s="100">
        <v>6401</v>
      </c>
      <c r="L83" s="101">
        <v>100</v>
      </c>
      <c r="M83" s="100">
        <v>1888</v>
      </c>
      <c r="N83" s="168">
        <v>100</v>
      </c>
      <c r="O83" s="100">
        <v>269</v>
      </c>
      <c r="P83" s="168">
        <v>100</v>
      </c>
      <c r="Q83" s="169">
        <v>55</v>
      </c>
      <c r="R83" s="170">
        <v>100</v>
      </c>
      <c r="S83" s="100">
        <v>71</v>
      </c>
      <c r="T83" s="168">
        <v>100</v>
      </c>
      <c r="U83" s="100">
        <v>72024</v>
      </c>
      <c r="V83" s="101">
        <v>100</v>
      </c>
    </row>
    <row r="84" spans="1:22" s="23" customFormat="1" x14ac:dyDescent="0.15">
      <c r="A84" s="250" t="s">
        <v>34</v>
      </c>
      <c r="B84" s="72" t="s">
        <v>65</v>
      </c>
      <c r="C84" s="97"/>
      <c r="D84" s="108">
        <f t="shared" ref="D84:D93" si="30">D73-D95</f>
        <v>0.79999999999999893</v>
      </c>
      <c r="E84" s="97"/>
      <c r="F84" s="108">
        <f t="shared" ref="F84:F93" si="31">F73-F95</f>
        <v>0.10000000000000142</v>
      </c>
      <c r="G84" s="97"/>
      <c r="H84" s="108">
        <f t="shared" ref="H84:H93" si="32">H73-H95</f>
        <v>-3.6000000000000014</v>
      </c>
      <c r="I84" s="97"/>
      <c r="J84" s="108">
        <f t="shared" ref="J84:J93" si="33">J73-J95</f>
        <v>-3.3999999999999986</v>
      </c>
      <c r="K84" s="97"/>
      <c r="L84" s="108">
        <f t="shared" ref="L84:L93" si="34">L73-L95</f>
        <v>-3.3000000000000007</v>
      </c>
      <c r="M84" s="97"/>
      <c r="N84" s="108">
        <f t="shared" ref="N84:N93" si="35">N73-N95</f>
        <v>-1.5</v>
      </c>
      <c r="O84" s="97"/>
      <c r="P84" s="108">
        <f t="shared" ref="P84:P93" si="36">P73-P95</f>
        <v>-3.5</v>
      </c>
      <c r="Q84" s="158"/>
      <c r="R84" s="108">
        <f t="shared" ref="R84:R93" si="37">R73-R95</f>
        <v>-2.4000000000000004</v>
      </c>
      <c r="S84" s="97"/>
      <c r="T84" s="108">
        <f t="shared" ref="T84:T93" si="38">T73-T95</f>
        <v>-3.5999999999999996</v>
      </c>
      <c r="U84" s="97"/>
      <c r="V84" s="109">
        <f t="shared" ref="V84:V93" si="39">V73-V95</f>
        <v>-1.3999999999999986</v>
      </c>
    </row>
    <row r="85" spans="1:22" s="23" customFormat="1" x14ac:dyDescent="0.15">
      <c r="A85" s="251"/>
      <c r="B85" s="73" t="s">
        <v>66</v>
      </c>
      <c r="C85" s="144"/>
      <c r="D85" s="171">
        <f t="shared" si="30"/>
        <v>1.1999999999999997</v>
      </c>
      <c r="E85" s="144"/>
      <c r="F85" s="171">
        <f t="shared" si="31"/>
        <v>2.4000000000000004</v>
      </c>
      <c r="G85" s="144"/>
      <c r="H85" s="171">
        <f t="shared" si="32"/>
        <v>0.70000000000000018</v>
      </c>
      <c r="I85" s="144"/>
      <c r="J85" s="171">
        <f t="shared" si="33"/>
        <v>0.79999999999999982</v>
      </c>
      <c r="K85" s="144"/>
      <c r="L85" s="171">
        <f t="shared" si="34"/>
        <v>-1.2000000000000002</v>
      </c>
      <c r="M85" s="144"/>
      <c r="N85" s="171">
        <f t="shared" si="35"/>
        <v>1</v>
      </c>
      <c r="O85" s="144"/>
      <c r="P85" s="171">
        <f t="shared" si="36"/>
        <v>-1</v>
      </c>
      <c r="Q85" s="160"/>
      <c r="R85" s="171">
        <f t="shared" si="37"/>
        <v>1.4</v>
      </c>
      <c r="S85" s="144"/>
      <c r="T85" s="171">
        <f t="shared" si="38"/>
        <v>-1.4000000000000004</v>
      </c>
      <c r="U85" s="144"/>
      <c r="V85" s="172">
        <f t="shared" si="39"/>
        <v>0.90000000000000036</v>
      </c>
    </row>
    <row r="86" spans="1:22" s="23" customFormat="1" x14ac:dyDescent="0.15">
      <c r="A86" s="251"/>
      <c r="B86" s="73" t="s">
        <v>67</v>
      </c>
      <c r="C86" s="147"/>
      <c r="D86" s="173">
        <f t="shared" si="30"/>
        <v>4.0999999999999996</v>
      </c>
      <c r="E86" s="147"/>
      <c r="F86" s="173">
        <f t="shared" si="31"/>
        <v>1.9999999999999998</v>
      </c>
      <c r="G86" s="147"/>
      <c r="H86" s="173">
        <f t="shared" si="32"/>
        <v>-0.29999999999999982</v>
      </c>
      <c r="I86" s="147"/>
      <c r="J86" s="173">
        <f t="shared" si="33"/>
        <v>-0.30000000000000027</v>
      </c>
      <c r="K86" s="147"/>
      <c r="L86" s="173">
        <f t="shared" si="34"/>
        <v>-0.70000000000000018</v>
      </c>
      <c r="M86" s="147"/>
      <c r="N86" s="173">
        <f t="shared" si="35"/>
        <v>-0.40000000000000036</v>
      </c>
      <c r="O86" s="147"/>
      <c r="P86" s="173">
        <f t="shared" si="36"/>
        <v>0</v>
      </c>
      <c r="Q86" s="160"/>
      <c r="R86" s="173">
        <f t="shared" si="37"/>
        <v>-2.8</v>
      </c>
      <c r="S86" s="147"/>
      <c r="T86" s="173">
        <f t="shared" si="38"/>
        <v>2.1</v>
      </c>
      <c r="U86" s="147"/>
      <c r="V86" s="174">
        <f t="shared" si="39"/>
        <v>0.69999999999999973</v>
      </c>
    </row>
    <row r="87" spans="1:22" s="23" customFormat="1" x14ac:dyDescent="0.15">
      <c r="A87" s="251"/>
      <c r="B87" s="73" t="s">
        <v>68</v>
      </c>
      <c r="C87" s="144"/>
      <c r="D87" s="171">
        <f t="shared" si="30"/>
        <v>10.399999999999999</v>
      </c>
      <c r="E87" s="144"/>
      <c r="F87" s="171">
        <f t="shared" si="31"/>
        <v>2</v>
      </c>
      <c r="G87" s="144"/>
      <c r="H87" s="171">
        <f t="shared" si="32"/>
        <v>0.20000000000000284</v>
      </c>
      <c r="I87" s="144"/>
      <c r="J87" s="171">
        <f t="shared" si="33"/>
        <v>-1.3999999999999986</v>
      </c>
      <c r="K87" s="144"/>
      <c r="L87" s="171">
        <f t="shared" si="34"/>
        <v>0.69999999999998863</v>
      </c>
      <c r="M87" s="144"/>
      <c r="N87" s="171">
        <f t="shared" si="35"/>
        <v>-1.7000000000000028</v>
      </c>
      <c r="O87" s="144"/>
      <c r="P87" s="171">
        <f t="shared" si="36"/>
        <v>-6.2999999999999972</v>
      </c>
      <c r="Q87" s="160"/>
      <c r="R87" s="171">
        <f t="shared" si="37"/>
        <v>-5.6999999999999957</v>
      </c>
      <c r="S87" s="144"/>
      <c r="T87" s="171">
        <f t="shared" si="38"/>
        <v>-7.1000000000000014</v>
      </c>
      <c r="U87" s="144"/>
      <c r="V87" s="172">
        <f t="shared" si="39"/>
        <v>1.8999999999999986</v>
      </c>
    </row>
    <row r="88" spans="1:22" s="23" customFormat="1" x14ac:dyDescent="0.15">
      <c r="A88" s="251"/>
      <c r="B88" s="73" t="s">
        <v>69</v>
      </c>
      <c r="C88" s="144"/>
      <c r="D88" s="171">
        <f t="shared" si="30"/>
        <v>1.8000000000000114</v>
      </c>
      <c r="E88" s="144"/>
      <c r="F88" s="171">
        <f t="shared" si="31"/>
        <v>1.2000000000000028</v>
      </c>
      <c r="G88" s="144"/>
      <c r="H88" s="171">
        <f t="shared" si="32"/>
        <v>-1.5</v>
      </c>
      <c r="I88" s="144"/>
      <c r="J88" s="171">
        <f t="shared" si="33"/>
        <v>2.0999999999999943</v>
      </c>
      <c r="K88" s="144"/>
      <c r="L88" s="171">
        <f t="shared" si="34"/>
        <v>1.9000000000000057</v>
      </c>
      <c r="M88" s="144"/>
      <c r="N88" s="171">
        <f t="shared" si="35"/>
        <v>0</v>
      </c>
      <c r="O88" s="144"/>
      <c r="P88" s="171">
        <f t="shared" si="36"/>
        <v>-0.59999999999999432</v>
      </c>
      <c r="Q88" s="160"/>
      <c r="R88" s="171">
        <f t="shared" si="37"/>
        <v>7.9000000000000057</v>
      </c>
      <c r="S88" s="144"/>
      <c r="T88" s="171">
        <f t="shared" si="38"/>
        <v>-21.500000000000007</v>
      </c>
      <c r="U88" s="144"/>
      <c r="V88" s="172">
        <f t="shared" si="39"/>
        <v>2</v>
      </c>
    </row>
    <row r="89" spans="1:22" s="23" customFormat="1" x14ac:dyDescent="0.15">
      <c r="A89" s="251"/>
      <c r="B89" s="73" t="s">
        <v>70</v>
      </c>
      <c r="C89" s="144"/>
      <c r="D89" s="171">
        <f t="shared" si="30"/>
        <v>7.5</v>
      </c>
      <c r="E89" s="144"/>
      <c r="F89" s="171">
        <f t="shared" si="31"/>
        <v>-7.6000000000000014</v>
      </c>
      <c r="G89" s="144"/>
      <c r="H89" s="171">
        <f t="shared" si="32"/>
        <v>-0.19999999999999929</v>
      </c>
      <c r="I89" s="144"/>
      <c r="J89" s="171">
        <f t="shared" si="33"/>
        <v>-2.1999999999999993</v>
      </c>
      <c r="K89" s="144"/>
      <c r="L89" s="171">
        <f t="shared" si="34"/>
        <v>-0.30000000000000071</v>
      </c>
      <c r="M89" s="144"/>
      <c r="N89" s="171">
        <f t="shared" si="35"/>
        <v>-0.59999999999999787</v>
      </c>
      <c r="O89" s="144"/>
      <c r="P89" s="171">
        <f t="shared" si="36"/>
        <v>-9.5</v>
      </c>
      <c r="Q89" s="160"/>
      <c r="R89" s="171">
        <f t="shared" si="37"/>
        <v>-7.3999999999999986</v>
      </c>
      <c r="S89" s="144"/>
      <c r="T89" s="171">
        <f t="shared" si="38"/>
        <v>-17.600000000000001</v>
      </c>
      <c r="U89" s="144"/>
      <c r="V89" s="172">
        <f t="shared" si="39"/>
        <v>-2</v>
      </c>
    </row>
    <row r="90" spans="1:22" s="23" customFormat="1" x14ac:dyDescent="0.15">
      <c r="A90" s="251"/>
      <c r="B90" s="73" t="s">
        <v>71</v>
      </c>
      <c r="C90" s="148"/>
      <c r="D90" s="171">
        <f t="shared" si="30"/>
        <v>-1.8000000000000007</v>
      </c>
      <c r="E90" s="148"/>
      <c r="F90" s="171">
        <f t="shared" si="31"/>
        <v>3.8000000000000007</v>
      </c>
      <c r="G90" s="148"/>
      <c r="H90" s="171">
        <f t="shared" si="32"/>
        <v>1.2999999999999972</v>
      </c>
      <c r="I90" s="148"/>
      <c r="J90" s="171">
        <f t="shared" si="33"/>
        <v>-1.1999999999999993</v>
      </c>
      <c r="K90" s="148"/>
      <c r="L90" s="171">
        <f t="shared" si="34"/>
        <v>0</v>
      </c>
      <c r="M90" s="148"/>
      <c r="N90" s="171">
        <f t="shared" si="35"/>
        <v>-0.5</v>
      </c>
      <c r="O90" s="148"/>
      <c r="P90" s="171">
        <f t="shared" si="36"/>
        <v>-1.3999999999999986</v>
      </c>
      <c r="Q90" s="160"/>
      <c r="R90" s="171">
        <f t="shared" si="37"/>
        <v>5</v>
      </c>
      <c r="S90" s="148"/>
      <c r="T90" s="171">
        <f t="shared" si="38"/>
        <v>2.6999999999999993</v>
      </c>
      <c r="U90" s="148"/>
      <c r="V90" s="172">
        <f t="shared" si="39"/>
        <v>-0.10000000000000142</v>
      </c>
    </row>
    <row r="91" spans="1:22" s="23" customFormat="1" x14ac:dyDescent="0.15">
      <c r="A91" s="251"/>
      <c r="B91" s="74" t="s">
        <v>72</v>
      </c>
      <c r="C91" s="148"/>
      <c r="D91" s="171">
        <f t="shared" si="30"/>
        <v>0.29999999999999982</v>
      </c>
      <c r="E91" s="148"/>
      <c r="F91" s="171">
        <f t="shared" si="31"/>
        <v>0.90000000000000036</v>
      </c>
      <c r="G91" s="148"/>
      <c r="H91" s="171">
        <f t="shared" si="32"/>
        <v>0.79999999999999893</v>
      </c>
      <c r="I91" s="148"/>
      <c r="J91" s="171">
        <f t="shared" si="33"/>
        <v>-0.5</v>
      </c>
      <c r="K91" s="148"/>
      <c r="L91" s="171">
        <f t="shared" si="34"/>
        <v>-0.69999999999999929</v>
      </c>
      <c r="M91" s="148"/>
      <c r="N91" s="171">
        <f t="shared" si="35"/>
        <v>-2.0999999999999996</v>
      </c>
      <c r="O91" s="148"/>
      <c r="P91" s="171">
        <f t="shared" si="36"/>
        <v>-3.7</v>
      </c>
      <c r="Q91" s="160"/>
      <c r="R91" s="171">
        <f t="shared" si="37"/>
        <v>-5.3</v>
      </c>
      <c r="S91" s="148"/>
      <c r="T91" s="171">
        <f t="shared" si="38"/>
        <v>-2.7</v>
      </c>
      <c r="U91" s="148"/>
      <c r="V91" s="172">
        <f t="shared" si="39"/>
        <v>9.9999999999999645E-2</v>
      </c>
    </row>
    <row r="92" spans="1:22" s="23" customFormat="1" x14ac:dyDescent="0.15">
      <c r="A92" s="251"/>
      <c r="B92" s="74" t="s">
        <v>73</v>
      </c>
      <c r="C92" s="148"/>
      <c r="D92" s="175">
        <f t="shared" si="30"/>
        <v>-1.4</v>
      </c>
      <c r="E92" s="148"/>
      <c r="F92" s="175">
        <f t="shared" si="31"/>
        <v>1</v>
      </c>
      <c r="G92" s="148"/>
      <c r="H92" s="175">
        <f t="shared" si="32"/>
        <v>-2</v>
      </c>
      <c r="I92" s="148"/>
      <c r="J92" s="175">
        <f t="shared" si="33"/>
        <v>-0.5</v>
      </c>
      <c r="K92" s="148"/>
      <c r="L92" s="175">
        <f t="shared" si="34"/>
        <v>0.10000000000000009</v>
      </c>
      <c r="M92" s="148"/>
      <c r="N92" s="175">
        <f t="shared" si="35"/>
        <v>-0.69999999999999973</v>
      </c>
      <c r="O92" s="148"/>
      <c r="P92" s="175">
        <f t="shared" si="36"/>
        <v>-1.4</v>
      </c>
      <c r="Q92" s="165"/>
      <c r="R92" s="175">
        <f t="shared" si="37"/>
        <v>-1.3</v>
      </c>
      <c r="S92" s="148"/>
      <c r="T92" s="175">
        <f t="shared" si="38"/>
        <v>24.200000000000003</v>
      </c>
      <c r="U92" s="148"/>
      <c r="V92" s="176">
        <f t="shared" si="39"/>
        <v>-0.39999999999999991</v>
      </c>
    </row>
    <row r="93" spans="1:22" s="23" customFormat="1" x14ac:dyDescent="0.15">
      <c r="A93" s="251"/>
      <c r="B93" s="76" t="s">
        <v>74</v>
      </c>
      <c r="C93" s="150"/>
      <c r="D93" s="110">
        <f t="shared" si="30"/>
        <v>-2.8000000000000007</v>
      </c>
      <c r="E93" s="150"/>
      <c r="F93" s="110">
        <f t="shared" si="31"/>
        <v>1.6000000000000014</v>
      </c>
      <c r="G93" s="150"/>
      <c r="H93" s="110">
        <f t="shared" si="32"/>
        <v>2.7999999999999989</v>
      </c>
      <c r="I93" s="150"/>
      <c r="J93" s="110">
        <f t="shared" si="33"/>
        <v>0.90000000000000036</v>
      </c>
      <c r="K93" s="150"/>
      <c r="L93" s="110">
        <f t="shared" si="34"/>
        <v>2.2999999999999989</v>
      </c>
      <c r="M93" s="150"/>
      <c r="N93" s="110">
        <f t="shared" si="35"/>
        <v>3</v>
      </c>
      <c r="O93" s="150"/>
      <c r="P93" s="110">
        <f t="shared" si="36"/>
        <v>-1.1999999999999993</v>
      </c>
      <c r="Q93" s="167"/>
      <c r="R93" s="110">
        <f t="shared" si="37"/>
        <v>-12.4</v>
      </c>
      <c r="S93" s="150"/>
      <c r="T93" s="110">
        <f t="shared" si="38"/>
        <v>0.20000000000000107</v>
      </c>
      <c r="U93" s="150"/>
      <c r="V93" s="111">
        <f t="shared" si="39"/>
        <v>0.60000000000000142</v>
      </c>
    </row>
    <row r="94" spans="1:22" s="23" customFormat="1" x14ac:dyDescent="0.15">
      <c r="A94" s="252"/>
      <c r="B94" s="77"/>
      <c r="C94" s="100"/>
      <c r="D94" s="177" t="s">
        <v>117</v>
      </c>
      <c r="E94" s="100"/>
      <c r="F94" s="177" t="s">
        <v>119</v>
      </c>
      <c r="G94" s="100"/>
      <c r="H94" s="177" t="s">
        <v>119</v>
      </c>
      <c r="I94" s="100"/>
      <c r="J94" s="177" t="s">
        <v>119</v>
      </c>
      <c r="K94" s="100"/>
      <c r="L94" s="177" t="s">
        <v>119</v>
      </c>
      <c r="M94" s="100"/>
      <c r="N94" s="177" t="s">
        <v>119</v>
      </c>
      <c r="O94" s="100"/>
      <c r="P94" s="177" t="s">
        <v>119</v>
      </c>
      <c r="Q94" s="169"/>
      <c r="R94" s="177" t="s">
        <v>119</v>
      </c>
      <c r="S94" s="100"/>
      <c r="T94" s="177" t="s">
        <v>119</v>
      </c>
      <c r="U94" s="100"/>
      <c r="V94" s="178" t="s">
        <v>117</v>
      </c>
    </row>
    <row r="95" spans="1:22" s="23" customFormat="1" x14ac:dyDescent="0.15">
      <c r="A95" s="250" t="s">
        <v>135</v>
      </c>
      <c r="B95" s="72" t="s">
        <v>65</v>
      </c>
      <c r="C95" s="97">
        <v>1589</v>
      </c>
      <c r="D95" s="103">
        <v>10.8</v>
      </c>
      <c r="E95" s="97">
        <v>3234</v>
      </c>
      <c r="F95" s="103">
        <v>22</v>
      </c>
      <c r="G95" s="97">
        <v>1895</v>
      </c>
      <c r="H95" s="103">
        <v>21.1</v>
      </c>
      <c r="I95" s="97">
        <v>9967</v>
      </c>
      <c r="J95" s="103">
        <v>26</v>
      </c>
      <c r="K95" s="97">
        <v>1715</v>
      </c>
      <c r="L95" s="98">
        <v>24.7</v>
      </c>
      <c r="M95" s="97">
        <v>472</v>
      </c>
      <c r="N95" s="103">
        <v>22.8</v>
      </c>
      <c r="O95" s="97">
        <v>82</v>
      </c>
      <c r="P95" s="103">
        <v>22.2</v>
      </c>
      <c r="Q95" s="158">
        <v>11</v>
      </c>
      <c r="R95" s="104">
        <v>14.1</v>
      </c>
      <c r="S95" s="97">
        <v>5</v>
      </c>
      <c r="T95" s="103">
        <v>9.5</v>
      </c>
      <c r="U95" s="97">
        <v>18970</v>
      </c>
      <c r="V95" s="98">
        <v>22</v>
      </c>
    </row>
    <row r="96" spans="1:22" s="23" customFormat="1" x14ac:dyDescent="0.15">
      <c r="A96" s="251"/>
      <c r="B96" s="73" t="s">
        <v>66</v>
      </c>
      <c r="C96" s="144">
        <v>574</v>
      </c>
      <c r="D96" s="159">
        <v>3.9</v>
      </c>
      <c r="E96" s="144">
        <v>805</v>
      </c>
      <c r="F96" s="159">
        <v>5.5</v>
      </c>
      <c r="G96" s="144">
        <v>311</v>
      </c>
      <c r="H96" s="159">
        <v>3.5</v>
      </c>
      <c r="I96" s="144">
        <v>1197</v>
      </c>
      <c r="J96" s="159">
        <v>3.1</v>
      </c>
      <c r="K96" s="144">
        <v>292</v>
      </c>
      <c r="L96" s="145">
        <v>4.2</v>
      </c>
      <c r="M96" s="144">
        <v>55</v>
      </c>
      <c r="N96" s="159">
        <v>2.7</v>
      </c>
      <c r="O96" s="144">
        <v>13</v>
      </c>
      <c r="P96" s="159">
        <v>3.6</v>
      </c>
      <c r="Q96" s="160">
        <v>1</v>
      </c>
      <c r="R96" s="161">
        <v>1.1000000000000001</v>
      </c>
      <c r="S96" s="144">
        <v>3</v>
      </c>
      <c r="T96" s="159">
        <v>5.4</v>
      </c>
      <c r="U96" s="144">
        <v>3251</v>
      </c>
      <c r="V96" s="145">
        <v>3.8</v>
      </c>
    </row>
    <row r="97" spans="1:22" s="23" customFormat="1" x14ac:dyDescent="0.15">
      <c r="A97" s="251"/>
      <c r="B97" s="73" t="s">
        <v>67</v>
      </c>
      <c r="C97" s="147">
        <v>149</v>
      </c>
      <c r="D97" s="162">
        <v>1</v>
      </c>
      <c r="E97" s="147">
        <v>270</v>
      </c>
      <c r="F97" s="162">
        <v>1.8</v>
      </c>
      <c r="G97" s="147">
        <v>225</v>
      </c>
      <c r="H97" s="162">
        <v>2.5</v>
      </c>
      <c r="I97" s="147">
        <v>1215</v>
      </c>
      <c r="J97" s="162">
        <v>3.2</v>
      </c>
      <c r="K97" s="147">
        <v>257</v>
      </c>
      <c r="L97" s="155">
        <v>3.7</v>
      </c>
      <c r="M97" s="147">
        <v>97</v>
      </c>
      <c r="N97" s="162">
        <v>4.7</v>
      </c>
      <c r="O97" s="147">
        <v>15</v>
      </c>
      <c r="P97" s="162">
        <v>4.0999999999999996</v>
      </c>
      <c r="Q97" s="160">
        <v>2</v>
      </c>
      <c r="R97" s="163">
        <v>2.8</v>
      </c>
      <c r="S97" s="147" t="s">
        <v>123</v>
      </c>
      <c r="T97" s="162"/>
      <c r="U97" s="147">
        <v>2231</v>
      </c>
      <c r="V97" s="155">
        <v>2.6</v>
      </c>
    </row>
    <row r="98" spans="1:22" s="23" customFormat="1" x14ac:dyDescent="0.15">
      <c r="A98" s="251"/>
      <c r="B98" s="73" t="s">
        <v>68</v>
      </c>
      <c r="C98" s="144">
        <v>6497</v>
      </c>
      <c r="D98" s="159">
        <v>44.2</v>
      </c>
      <c r="E98" s="144">
        <v>7718</v>
      </c>
      <c r="F98" s="159">
        <v>52.5</v>
      </c>
      <c r="G98" s="144">
        <v>4805</v>
      </c>
      <c r="H98" s="159">
        <v>53.5</v>
      </c>
      <c r="I98" s="144">
        <v>24720</v>
      </c>
      <c r="J98" s="159">
        <v>64.5</v>
      </c>
      <c r="K98" s="144">
        <v>4549</v>
      </c>
      <c r="L98" s="145">
        <v>65.400000000000006</v>
      </c>
      <c r="M98" s="144">
        <v>1398</v>
      </c>
      <c r="N98" s="159">
        <v>67.400000000000006</v>
      </c>
      <c r="O98" s="144">
        <v>233</v>
      </c>
      <c r="P98" s="159">
        <v>63</v>
      </c>
      <c r="Q98" s="160">
        <v>49</v>
      </c>
      <c r="R98" s="161">
        <v>63.4</v>
      </c>
      <c r="S98" s="144">
        <v>20</v>
      </c>
      <c r="T98" s="159">
        <v>36.6</v>
      </c>
      <c r="U98" s="144">
        <v>49989</v>
      </c>
      <c r="V98" s="145">
        <v>58</v>
      </c>
    </row>
    <row r="99" spans="1:22" s="23" customFormat="1" x14ac:dyDescent="0.15">
      <c r="A99" s="251"/>
      <c r="B99" s="73" t="s">
        <v>69</v>
      </c>
      <c r="C99" s="144">
        <v>9426</v>
      </c>
      <c r="D99" s="159">
        <v>64.099999999999994</v>
      </c>
      <c r="E99" s="144">
        <v>9798</v>
      </c>
      <c r="F99" s="159">
        <v>66.7</v>
      </c>
      <c r="G99" s="144">
        <v>6653</v>
      </c>
      <c r="H99" s="159">
        <v>74</v>
      </c>
      <c r="I99" s="144">
        <v>28909</v>
      </c>
      <c r="J99" s="159">
        <v>75.400000000000006</v>
      </c>
      <c r="K99" s="144">
        <v>5360</v>
      </c>
      <c r="L99" s="145">
        <v>77.099999999999994</v>
      </c>
      <c r="M99" s="144">
        <v>1630</v>
      </c>
      <c r="N99" s="159">
        <v>78.599999999999994</v>
      </c>
      <c r="O99" s="144">
        <v>294</v>
      </c>
      <c r="P99" s="159">
        <v>79.5</v>
      </c>
      <c r="Q99" s="160">
        <v>58</v>
      </c>
      <c r="R99" s="161">
        <v>74.5</v>
      </c>
      <c r="S99" s="144">
        <v>40</v>
      </c>
      <c r="T99" s="159">
        <v>74.900000000000006</v>
      </c>
      <c r="U99" s="144">
        <v>62168</v>
      </c>
      <c r="V99" s="145">
        <v>72.099999999999994</v>
      </c>
    </row>
    <row r="100" spans="1:22" s="23" customFormat="1" x14ac:dyDescent="0.15">
      <c r="A100" s="251"/>
      <c r="B100" s="73" t="s">
        <v>70</v>
      </c>
      <c r="C100" s="144">
        <v>4801</v>
      </c>
      <c r="D100" s="159">
        <v>32.700000000000003</v>
      </c>
      <c r="E100" s="144">
        <v>4843</v>
      </c>
      <c r="F100" s="159">
        <v>33</v>
      </c>
      <c r="G100" s="144">
        <v>2606</v>
      </c>
      <c r="H100" s="159">
        <v>29</v>
      </c>
      <c r="I100" s="144">
        <v>10426</v>
      </c>
      <c r="J100" s="159">
        <v>27.2</v>
      </c>
      <c r="K100" s="144">
        <v>1795</v>
      </c>
      <c r="L100" s="145">
        <v>25.8</v>
      </c>
      <c r="M100" s="144">
        <v>544</v>
      </c>
      <c r="N100" s="159">
        <v>26.2</v>
      </c>
      <c r="O100" s="144">
        <v>118</v>
      </c>
      <c r="P100" s="159">
        <v>31.8</v>
      </c>
      <c r="Q100" s="160">
        <v>21</v>
      </c>
      <c r="R100" s="161">
        <v>27.7</v>
      </c>
      <c r="S100" s="144">
        <v>15</v>
      </c>
      <c r="T100" s="159">
        <v>27.3</v>
      </c>
      <c r="U100" s="144">
        <v>25169</v>
      </c>
      <c r="V100" s="145">
        <v>29.2</v>
      </c>
    </row>
    <row r="101" spans="1:22" s="23" customFormat="1" x14ac:dyDescent="0.15">
      <c r="A101" s="251"/>
      <c r="B101" s="73" t="s">
        <v>71</v>
      </c>
      <c r="C101" s="148">
        <v>4001</v>
      </c>
      <c r="D101" s="159">
        <v>27.2</v>
      </c>
      <c r="E101" s="148">
        <v>2702</v>
      </c>
      <c r="F101" s="159">
        <v>18.399999999999999</v>
      </c>
      <c r="G101" s="148">
        <v>1988</v>
      </c>
      <c r="H101" s="159">
        <v>22.1</v>
      </c>
      <c r="I101" s="148">
        <v>9122</v>
      </c>
      <c r="J101" s="159">
        <v>23.8</v>
      </c>
      <c r="K101" s="148">
        <v>1837</v>
      </c>
      <c r="L101" s="145">
        <v>26.4</v>
      </c>
      <c r="M101" s="148">
        <v>562</v>
      </c>
      <c r="N101" s="159">
        <v>27.1</v>
      </c>
      <c r="O101" s="148">
        <v>70</v>
      </c>
      <c r="P101" s="159">
        <v>19</v>
      </c>
      <c r="Q101" s="160">
        <v>15</v>
      </c>
      <c r="R101" s="161">
        <v>18.899999999999999</v>
      </c>
      <c r="S101" s="148">
        <v>11</v>
      </c>
      <c r="T101" s="159">
        <v>19.5</v>
      </c>
      <c r="U101" s="148">
        <v>20306</v>
      </c>
      <c r="V101" s="145">
        <v>23.5</v>
      </c>
    </row>
    <row r="102" spans="1:22" s="23" customFormat="1" x14ac:dyDescent="0.15">
      <c r="A102" s="251"/>
      <c r="B102" s="74" t="s">
        <v>72</v>
      </c>
      <c r="C102" s="148">
        <v>1006</v>
      </c>
      <c r="D102" s="159">
        <v>6.8</v>
      </c>
      <c r="E102" s="148">
        <v>1331</v>
      </c>
      <c r="F102" s="159">
        <v>9.1</v>
      </c>
      <c r="G102" s="148">
        <v>831</v>
      </c>
      <c r="H102" s="159">
        <v>9.3000000000000007</v>
      </c>
      <c r="I102" s="148">
        <v>3553</v>
      </c>
      <c r="J102" s="159">
        <v>9.3000000000000007</v>
      </c>
      <c r="K102" s="148">
        <v>800</v>
      </c>
      <c r="L102" s="145">
        <v>11.5</v>
      </c>
      <c r="M102" s="148">
        <v>217</v>
      </c>
      <c r="N102" s="159">
        <v>10.5</v>
      </c>
      <c r="O102" s="148">
        <v>39</v>
      </c>
      <c r="P102" s="159">
        <v>10.5</v>
      </c>
      <c r="Q102" s="160">
        <v>4</v>
      </c>
      <c r="R102" s="161">
        <v>5.3</v>
      </c>
      <c r="S102" s="148">
        <v>1</v>
      </c>
      <c r="T102" s="159">
        <v>2.7</v>
      </c>
      <c r="U102" s="148">
        <v>7782</v>
      </c>
      <c r="V102" s="145">
        <v>9</v>
      </c>
    </row>
    <row r="103" spans="1:22" s="23" customFormat="1" x14ac:dyDescent="0.15">
      <c r="A103" s="251"/>
      <c r="B103" s="74" t="s">
        <v>73</v>
      </c>
      <c r="C103" s="148">
        <v>438</v>
      </c>
      <c r="D103" s="164">
        <v>3</v>
      </c>
      <c r="E103" s="148">
        <v>430</v>
      </c>
      <c r="F103" s="164">
        <v>2.9</v>
      </c>
      <c r="G103" s="148">
        <v>284</v>
      </c>
      <c r="H103" s="164">
        <v>3.2</v>
      </c>
      <c r="I103" s="148">
        <v>1376</v>
      </c>
      <c r="J103" s="164">
        <v>3.6</v>
      </c>
      <c r="K103" s="148">
        <v>273</v>
      </c>
      <c r="L103" s="149">
        <v>3.9</v>
      </c>
      <c r="M103" s="148">
        <v>96</v>
      </c>
      <c r="N103" s="164">
        <v>4.5999999999999996</v>
      </c>
      <c r="O103" s="148">
        <v>16</v>
      </c>
      <c r="P103" s="164">
        <v>4.3</v>
      </c>
      <c r="Q103" s="165">
        <v>1</v>
      </c>
      <c r="R103" s="166">
        <v>1.3</v>
      </c>
      <c r="S103" s="148">
        <v>8</v>
      </c>
      <c r="T103" s="164">
        <v>14.4</v>
      </c>
      <c r="U103" s="148">
        <v>2921</v>
      </c>
      <c r="V103" s="149">
        <v>3.4</v>
      </c>
    </row>
    <row r="104" spans="1:22" s="23" customFormat="1" x14ac:dyDescent="0.15">
      <c r="A104" s="251"/>
      <c r="B104" s="76" t="s">
        <v>74</v>
      </c>
      <c r="C104" s="150">
        <v>2720</v>
      </c>
      <c r="D104" s="105">
        <v>18.5</v>
      </c>
      <c r="E104" s="150">
        <v>2597</v>
      </c>
      <c r="F104" s="105">
        <v>17.7</v>
      </c>
      <c r="G104" s="150">
        <v>1251</v>
      </c>
      <c r="H104" s="105">
        <v>13.9</v>
      </c>
      <c r="I104" s="150">
        <v>5032</v>
      </c>
      <c r="J104" s="105">
        <v>13.1</v>
      </c>
      <c r="K104" s="150">
        <v>791</v>
      </c>
      <c r="L104" s="106">
        <v>11.4</v>
      </c>
      <c r="M104" s="150">
        <v>205</v>
      </c>
      <c r="N104" s="105">
        <v>9.9</v>
      </c>
      <c r="O104" s="150">
        <v>45</v>
      </c>
      <c r="P104" s="105">
        <v>12.1</v>
      </c>
      <c r="Q104" s="167">
        <v>17</v>
      </c>
      <c r="R104" s="107">
        <v>22</v>
      </c>
      <c r="S104" s="150">
        <v>8</v>
      </c>
      <c r="T104" s="105">
        <v>14.7</v>
      </c>
      <c r="U104" s="150">
        <v>12665</v>
      </c>
      <c r="V104" s="106">
        <v>14.7</v>
      </c>
    </row>
    <row r="105" spans="1:22" s="23" customFormat="1" x14ac:dyDescent="0.15">
      <c r="A105" s="252"/>
      <c r="B105" s="77"/>
      <c r="C105" s="100">
        <v>14698</v>
      </c>
      <c r="D105" s="168">
        <v>100</v>
      </c>
      <c r="E105" s="100">
        <v>14688</v>
      </c>
      <c r="F105" s="168">
        <v>100</v>
      </c>
      <c r="G105" s="100">
        <v>8986</v>
      </c>
      <c r="H105" s="168">
        <v>100</v>
      </c>
      <c r="I105" s="100">
        <v>38338</v>
      </c>
      <c r="J105" s="168">
        <v>100</v>
      </c>
      <c r="K105" s="100">
        <v>6953</v>
      </c>
      <c r="L105" s="101">
        <v>100</v>
      </c>
      <c r="M105" s="100">
        <v>2073</v>
      </c>
      <c r="N105" s="168">
        <v>100</v>
      </c>
      <c r="O105" s="100">
        <v>370</v>
      </c>
      <c r="P105" s="168">
        <v>100</v>
      </c>
      <c r="Q105" s="169">
        <v>77</v>
      </c>
      <c r="R105" s="170">
        <v>100</v>
      </c>
      <c r="S105" s="100">
        <v>54</v>
      </c>
      <c r="T105" s="168">
        <v>100</v>
      </c>
      <c r="U105" s="100">
        <v>86239</v>
      </c>
      <c r="V105" s="101">
        <v>100</v>
      </c>
    </row>
    <row r="106" spans="1:22" s="23" customFormat="1" x14ac:dyDescent="0.15">
      <c r="A106" s="250" t="s">
        <v>34</v>
      </c>
      <c r="B106" s="72" t="s">
        <v>65</v>
      </c>
      <c r="C106" s="97"/>
      <c r="D106" s="108">
        <f>D95-D117</f>
        <v>-2.5798829967918468</v>
      </c>
      <c r="E106" s="97"/>
      <c r="F106" s="108">
        <f>F95-F117</f>
        <v>7.5305989583333339</v>
      </c>
      <c r="G106" s="97"/>
      <c r="H106" s="108">
        <f t="shared" ref="H106:H115" si="40">H95-H117</f>
        <v>2.090373775041197</v>
      </c>
      <c r="I106" s="97"/>
      <c r="J106" s="108">
        <f t="shared" ref="J106:J115" si="41">J95-J117</f>
        <v>1.9292682926829272</v>
      </c>
      <c r="K106" s="97"/>
      <c r="L106" s="108">
        <f t="shared" ref="L106:L115" si="42">L95-L117</f>
        <v>3.2558354324097394</v>
      </c>
      <c r="M106" s="97"/>
      <c r="N106" s="108">
        <f t="shared" ref="N106:N115" si="43">N95-N117</f>
        <v>2.2293603313391657</v>
      </c>
      <c r="O106" s="97"/>
      <c r="P106" s="108">
        <f t="shared" ref="P106:P115" si="44">P95-P117</f>
        <v>-1.1409610983981686</v>
      </c>
      <c r="Q106" s="158"/>
      <c r="R106" s="108">
        <f t="shared" ref="R106:R115" si="45">R95-R117</f>
        <v>-1.9000000000000004</v>
      </c>
      <c r="S106" s="97"/>
      <c r="T106" s="108">
        <f t="shared" ref="T106:T115" si="46">T95-T117</f>
        <v>-9.5476190476190474</v>
      </c>
      <c r="U106" s="97"/>
      <c r="V106" s="109">
        <f t="shared" ref="V106:V115" si="47">V95-V117</f>
        <v>2.7532915609137056</v>
      </c>
    </row>
    <row r="107" spans="1:22" s="23" customFormat="1" x14ac:dyDescent="0.15">
      <c r="A107" s="251"/>
      <c r="B107" s="73" t="s">
        <v>66</v>
      </c>
      <c r="C107" s="144"/>
      <c r="D107" s="171">
        <f t="shared" ref="D107:F115" si="48">D96-D118</f>
        <v>0.75789771655029226</v>
      </c>
      <c r="E107" s="144"/>
      <c r="F107" s="171">
        <f t="shared" si="48"/>
        <v>3.1019965277777777</v>
      </c>
      <c r="G107" s="144"/>
      <c r="H107" s="171">
        <f t="shared" si="40"/>
        <v>0.31727517127742599</v>
      </c>
      <c r="I107" s="144"/>
      <c r="J107" s="171">
        <f t="shared" si="41"/>
        <v>-1.2170731707317066</v>
      </c>
      <c r="K107" s="144"/>
      <c r="L107" s="171">
        <f t="shared" si="42"/>
        <v>-1.0560873215785058</v>
      </c>
      <c r="M107" s="144"/>
      <c r="N107" s="171">
        <f t="shared" si="43"/>
        <v>-1.5337781868384726</v>
      </c>
      <c r="O107" s="144"/>
      <c r="P107" s="171">
        <f t="shared" si="44"/>
        <v>-1.4343249427917617</v>
      </c>
      <c r="Q107" s="160"/>
      <c r="R107" s="171">
        <f t="shared" si="45"/>
        <v>-0.23333333333333339</v>
      </c>
      <c r="S107" s="144"/>
      <c r="T107" s="171">
        <f t="shared" si="46"/>
        <v>2.2253968253968259</v>
      </c>
      <c r="U107" s="144"/>
      <c r="V107" s="172">
        <f t="shared" si="47"/>
        <v>0.15648001269035561</v>
      </c>
    </row>
    <row r="108" spans="1:22" s="23" customFormat="1" x14ac:dyDescent="0.15">
      <c r="A108" s="251"/>
      <c r="B108" s="73" t="s">
        <v>67</v>
      </c>
      <c r="C108" s="147"/>
      <c r="D108" s="173">
        <f t="shared" si="48"/>
        <v>-2.9724476316286088</v>
      </c>
      <c r="E108" s="147"/>
      <c r="F108" s="173">
        <f t="shared" si="48"/>
        <v>-2.3341145833333341</v>
      </c>
      <c r="G108" s="147"/>
      <c r="H108" s="173">
        <f t="shared" si="40"/>
        <v>-2.2090451825513826</v>
      </c>
      <c r="I108" s="147"/>
      <c r="J108" s="173">
        <f t="shared" si="41"/>
        <v>0.53414634146341466</v>
      </c>
      <c r="K108" s="147"/>
      <c r="L108" s="173">
        <f t="shared" si="42"/>
        <v>0.30789252728799354</v>
      </c>
      <c r="M108" s="147"/>
      <c r="N108" s="173">
        <f t="shared" si="43"/>
        <v>0.83437643810400397</v>
      </c>
      <c r="O108" s="147"/>
      <c r="P108" s="173">
        <f t="shared" si="44"/>
        <v>-4.1379862700228838</v>
      </c>
      <c r="Q108" s="160"/>
      <c r="R108" s="173">
        <f t="shared" si="45"/>
        <v>1.4666666666666663</v>
      </c>
      <c r="S108" s="147"/>
      <c r="T108" s="173">
        <f t="shared" si="46"/>
        <v>-6.3492063492063489</v>
      </c>
      <c r="U108" s="147"/>
      <c r="V108" s="174">
        <f t="shared" si="47"/>
        <v>-0.93545368020304531</v>
      </c>
    </row>
    <row r="109" spans="1:22" s="23" customFormat="1" x14ac:dyDescent="0.15">
      <c r="A109" s="251"/>
      <c r="B109" s="73" t="s">
        <v>68</v>
      </c>
      <c r="C109" s="144"/>
      <c r="D109" s="171">
        <f t="shared" si="48"/>
        <v>8.528175127382525</v>
      </c>
      <c r="E109" s="144"/>
      <c r="F109" s="171">
        <f t="shared" si="48"/>
        <v>12.596571180555557</v>
      </c>
      <c r="G109" s="144"/>
      <c r="H109" s="171">
        <f t="shared" si="40"/>
        <v>9.8784580695516482</v>
      </c>
      <c r="I109" s="144"/>
      <c r="J109" s="171">
        <f t="shared" si="41"/>
        <v>7.1804878048780552</v>
      </c>
      <c r="K109" s="144"/>
      <c r="L109" s="171">
        <f t="shared" si="42"/>
        <v>8.8592779177162129</v>
      </c>
      <c r="M109" s="144"/>
      <c r="N109" s="171">
        <f t="shared" si="43"/>
        <v>8.5412793373216829</v>
      </c>
      <c r="O109" s="144"/>
      <c r="P109" s="171">
        <f t="shared" si="44"/>
        <v>2.5881006864988478</v>
      </c>
      <c r="Q109" s="160"/>
      <c r="R109" s="171">
        <f t="shared" si="45"/>
        <v>2.06666666666667</v>
      </c>
      <c r="S109" s="144"/>
      <c r="T109" s="171">
        <f t="shared" si="46"/>
        <v>-9.4317460317460302</v>
      </c>
      <c r="U109" s="144"/>
      <c r="V109" s="172">
        <f t="shared" si="47"/>
        <v>9.9838594543147181</v>
      </c>
    </row>
    <row r="110" spans="1:22" s="23" customFormat="1" x14ac:dyDescent="0.15">
      <c r="A110" s="251"/>
      <c r="B110" s="73" t="s">
        <v>69</v>
      </c>
      <c r="C110" s="144"/>
      <c r="D110" s="171">
        <f t="shared" si="48"/>
        <v>12.849764106435174</v>
      </c>
      <c r="E110" s="144"/>
      <c r="F110" s="171">
        <f t="shared" si="48"/>
        <v>6.5003472222222243</v>
      </c>
      <c r="G110" s="144"/>
      <c r="H110" s="171">
        <f t="shared" si="40"/>
        <v>8.5850316538027869</v>
      </c>
      <c r="I110" s="144"/>
      <c r="J110" s="171">
        <f t="shared" si="41"/>
        <v>7.4170731707317117</v>
      </c>
      <c r="K110" s="144"/>
      <c r="L110" s="171">
        <f t="shared" si="42"/>
        <v>12.683543240973961</v>
      </c>
      <c r="M110" s="144"/>
      <c r="N110" s="171">
        <f t="shared" si="43"/>
        <v>4.2787850897376813</v>
      </c>
      <c r="O110" s="144"/>
      <c r="P110" s="171">
        <f t="shared" si="44"/>
        <v>9.4771167048054963</v>
      </c>
      <c r="Q110" s="160"/>
      <c r="R110" s="171">
        <f t="shared" si="45"/>
        <v>-10.833333333333343</v>
      </c>
      <c r="S110" s="144"/>
      <c r="T110" s="171">
        <f t="shared" si="46"/>
        <v>8.2333333333333485</v>
      </c>
      <c r="U110" s="144"/>
      <c r="V110" s="172">
        <f t="shared" si="47"/>
        <v>9.4027046319796952</v>
      </c>
    </row>
    <row r="111" spans="1:22" s="23" customFormat="1" x14ac:dyDescent="0.15">
      <c r="A111" s="251"/>
      <c r="B111" s="73" t="s">
        <v>70</v>
      </c>
      <c r="C111" s="144"/>
      <c r="D111" s="171">
        <f t="shared" si="48"/>
        <v>-2.8208529911304012</v>
      </c>
      <c r="E111" s="144"/>
      <c r="F111" s="171">
        <f t="shared" si="48"/>
        <v>0.4479166666666714</v>
      </c>
      <c r="G111" s="144"/>
      <c r="H111" s="171">
        <f t="shared" si="40"/>
        <v>-3.4950134420258436</v>
      </c>
      <c r="I111" s="144"/>
      <c r="J111" s="171">
        <f t="shared" si="41"/>
        <v>1.0780487804878014</v>
      </c>
      <c r="K111" s="144"/>
      <c r="L111" s="171">
        <f t="shared" si="42"/>
        <v>-0.98421494542401078</v>
      </c>
      <c r="M111" s="144"/>
      <c r="N111" s="171">
        <f t="shared" si="43"/>
        <v>-2.9762540266912119</v>
      </c>
      <c r="O111" s="144"/>
      <c r="P111" s="171">
        <f t="shared" si="44"/>
        <v>-1.8384439359267724</v>
      </c>
      <c r="Q111" s="160"/>
      <c r="R111" s="171">
        <f t="shared" si="45"/>
        <v>-8.3000000000000007</v>
      </c>
      <c r="S111" s="144"/>
      <c r="T111" s="171">
        <f t="shared" si="46"/>
        <v>-6.0333333333333279</v>
      </c>
      <c r="U111" s="144"/>
      <c r="V111" s="172">
        <f t="shared" si="47"/>
        <v>-0.95049968274111762</v>
      </c>
    </row>
    <row r="112" spans="1:22" s="23" customFormat="1" x14ac:dyDescent="0.15">
      <c r="A112" s="251"/>
      <c r="B112" s="73" t="s">
        <v>71</v>
      </c>
      <c r="C112" s="148"/>
      <c r="D112" s="171">
        <f t="shared" si="48"/>
        <v>9.8665408567654254</v>
      </c>
      <c r="E112" s="148"/>
      <c r="F112" s="171">
        <f t="shared" si="48"/>
        <v>2.8075520833333325</v>
      </c>
      <c r="G112" s="148"/>
      <c r="H112" s="171">
        <f t="shared" si="40"/>
        <v>0.16781718844853089</v>
      </c>
      <c r="I112" s="148"/>
      <c r="J112" s="171">
        <f t="shared" si="41"/>
        <v>1.6243902439024396</v>
      </c>
      <c r="K112" s="148"/>
      <c r="L112" s="171">
        <f t="shared" si="42"/>
        <v>3.7971452560873189</v>
      </c>
      <c r="M112" s="148"/>
      <c r="N112" s="171">
        <f t="shared" si="43"/>
        <v>3.4920846755637385</v>
      </c>
      <c r="O112" s="148"/>
      <c r="P112" s="171">
        <f t="shared" si="44"/>
        <v>-6.4004576659038932</v>
      </c>
      <c r="Q112" s="160"/>
      <c r="R112" s="171">
        <f t="shared" si="45"/>
        <v>-15.766666666666673</v>
      </c>
      <c r="S112" s="148"/>
      <c r="T112" s="171">
        <f t="shared" si="46"/>
        <v>-2.7222222222222214</v>
      </c>
      <c r="U112" s="148"/>
      <c r="V112" s="172">
        <f t="shared" si="47"/>
        <v>3.4918702411167537</v>
      </c>
    </row>
    <row r="113" spans="1:22" s="23" customFormat="1" x14ac:dyDescent="0.15">
      <c r="A113" s="251"/>
      <c r="B113" s="74" t="s">
        <v>72</v>
      </c>
      <c r="C113" s="148"/>
      <c r="D113" s="171">
        <f t="shared" si="48"/>
        <v>1.8132100396301185</v>
      </c>
      <c r="E113" s="148"/>
      <c r="F113" s="171">
        <f t="shared" si="48"/>
        <v>1.7974826388888889</v>
      </c>
      <c r="G113" s="148"/>
      <c r="H113" s="171">
        <f t="shared" si="40"/>
        <v>-0.18746856300407444</v>
      </c>
      <c r="I113" s="148"/>
      <c r="J113" s="171">
        <f t="shared" si="41"/>
        <v>-1.9560975609756088</v>
      </c>
      <c r="K113" s="148"/>
      <c r="L113" s="171">
        <f t="shared" si="42"/>
        <v>-12.143996641477749</v>
      </c>
      <c r="M113" s="148"/>
      <c r="N113" s="171">
        <f t="shared" si="43"/>
        <v>-1.8331799355729412</v>
      </c>
      <c r="O113" s="148"/>
      <c r="P113" s="171">
        <f t="shared" si="44"/>
        <v>-1.170480549199084</v>
      </c>
      <c r="Q113" s="160"/>
      <c r="R113" s="171">
        <f t="shared" si="45"/>
        <v>-4.0333333333333341</v>
      </c>
      <c r="S113" s="148"/>
      <c r="T113" s="171">
        <f t="shared" si="46"/>
        <v>-5.2365079365079357</v>
      </c>
      <c r="U113" s="148"/>
      <c r="V113" s="172">
        <f t="shared" si="47"/>
        <v>-0.765625</v>
      </c>
    </row>
    <row r="114" spans="1:22" s="23" customFormat="1" x14ac:dyDescent="0.15">
      <c r="A114" s="251"/>
      <c r="B114" s="74" t="s">
        <v>73</v>
      </c>
      <c r="C114" s="148"/>
      <c r="D114" s="175">
        <f t="shared" si="48"/>
        <v>1.8205321758822419</v>
      </c>
      <c r="E114" s="148"/>
      <c r="F114" s="175">
        <f t="shared" si="48"/>
        <v>2.1133246527777776</v>
      </c>
      <c r="G114" s="148"/>
      <c r="H114" s="175">
        <f t="shared" si="40"/>
        <v>-1.1361373688318448</v>
      </c>
      <c r="I114" s="148"/>
      <c r="J114" s="175">
        <f t="shared" si="41"/>
        <v>0.26585365853658516</v>
      </c>
      <c r="K114" s="148"/>
      <c r="L114" s="175">
        <f t="shared" si="42"/>
        <v>1.7001679261125107</v>
      </c>
      <c r="M114" s="148"/>
      <c r="N114" s="175">
        <f t="shared" si="43"/>
        <v>2.6211688909341921</v>
      </c>
      <c r="O114" s="148"/>
      <c r="P114" s="175">
        <f t="shared" si="44"/>
        <v>3.3846681922196793</v>
      </c>
      <c r="Q114" s="165"/>
      <c r="R114" s="175">
        <f t="shared" si="45"/>
        <v>-5.3666666666666671</v>
      </c>
      <c r="S114" s="148"/>
      <c r="T114" s="175">
        <f t="shared" si="46"/>
        <v>12.812698412698413</v>
      </c>
      <c r="U114" s="148"/>
      <c r="V114" s="176">
        <f t="shared" si="47"/>
        <v>0.97495241116751252</v>
      </c>
    </row>
    <row r="115" spans="1:22" s="23" customFormat="1" x14ac:dyDescent="0.15">
      <c r="A115" s="251"/>
      <c r="B115" s="76" t="s">
        <v>74</v>
      </c>
      <c r="C115" s="150"/>
      <c r="D115" s="110">
        <f t="shared" si="48"/>
        <v>-7.5615210417059799</v>
      </c>
      <c r="E115" s="150"/>
      <c r="F115" s="110">
        <f t="shared" si="48"/>
        <v>1.7874565972222207</v>
      </c>
      <c r="G115" s="150"/>
      <c r="H115" s="110">
        <f t="shared" si="40"/>
        <v>-3.2017257826727938</v>
      </c>
      <c r="I115" s="150"/>
      <c r="J115" s="110">
        <f t="shared" si="41"/>
        <v>0.13902439024390212</v>
      </c>
      <c r="K115" s="150"/>
      <c r="L115" s="110">
        <f t="shared" si="42"/>
        <v>0.65272879932829575</v>
      </c>
      <c r="M115" s="150"/>
      <c r="N115" s="110">
        <f t="shared" si="43"/>
        <v>-0.77648412333179806</v>
      </c>
      <c r="O115" s="150"/>
      <c r="P115" s="110">
        <f t="shared" si="44"/>
        <v>6.1503432494279169</v>
      </c>
      <c r="Q115" s="167"/>
      <c r="R115" s="110">
        <f t="shared" si="45"/>
        <v>11.333333333333332</v>
      </c>
      <c r="S115" s="150"/>
      <c r="T115" s="110">
        <f t="shared" si="46"/>
        <v>-9.1095238095238074</v>
      </c>
      <c r="U115" s="150"/>
      <c r="V115" s="111">
        <f t="shared" si="47"/>
        <v>-1.821256345177666</v>
      </c>
    </row>
    <row r="116" spans="1:22" s="23" customFormat="1" x14ac:dyDescent="0.15">
      <c r="A116" s="252"/>
      <c r="B116" s="77"/>
      <c r="C116" s="100"/>
      <c r="D116" s="177" t="s">
        <v>119</v>
      </c>
      <c r="E116" s="100"/>
      <c r="F116" s="177" t="s">
        <v>117</v>
      </c>
      <c r="G116" s="100"/>
      <c r="H116" s="177" t="s">
        <v>119</v>
      </c>
      <c r="I116" s="100"/>
      <c r="J116" s="177" t="s">
        <v>119</v>
      </c>
      <c r="K116" s="100"/>
      <c r="L116" s="177" t="s">
        <v>119</v>
      </c>
      <c r="M116" s="100"/>
      <c r="N116" s="177" t="s">
        <v>117</v>
      </c>
      <c r="O116" s="100"/>
      <c r="P116" s="177" t="s">
        <v>119</v>
      </c>
      <c r="Q116" s="169"/>
      <c r="R116" s="177" t="s">
        <v>119</v>
      </c>
      <c r="S116" s="100"/>
      <c r="T116" s="177" t="s">
        <v>117</v>
      </c>
      <c r="U116" s="100"/>
      <c r="V116" s="178" t="s">
        <v>119</v>
      </c>
    </row>
    <row r="117" spans="1:22" s="23" customFormat="1" x14ac:dyDescent="0.15">
      <c r="A117" s="250" t="s">
        <v>136</v>
      </c>
      <c r="B117" s="72" t="s">
        <v>65</v>
      </c>
      <c r="C117" s="97">
        <v>2835.68994140625</v>
      </c>
      <c r="D117" s="103">
        <f>IF(ROUND(C127,0)=0,"",ROUND(C117,0)/ROUND(C127,0)*100)</f>
        <v>13.379882996791848</v>
      </c>
      <c r="E117" s="97">
        <v>2666.619384765625</v>
      </c>
      <c r="F117" s="103">
        <f>IF(ROUND(E127,0)=0,"",ROUND(E117,0)/ROUND(E127,0)*100)</f>
        <v>14.469401041666666</v>
      </c>
      <c r="G117" s="97">
        <v>2191.954345703125</v>
      </c>
      <c r="H117" s="103">
        <f>IF(ROUND(G127,0)=0,"",ROUND(G117,0)/ROUND(G127,0)*100)</f>
        <v>19.009626224958804</v>
      </c>
      <c r="I117" s="97">
        <v>9869.140625</v>
      </c>
      <c r="J117" s="103">
        <f>IF(ROUND(I127,0)=0,"",ROUND(I117,0)/ROUND(I127,0)*100)</f>
        <v>24.070731707317073</v>
      </c>
      <c r="K117" s="97">
        <v>1276.8154296875</v>
      </c>
      <c r="L117" s="98">
        <f>IF(ROUND(K127,0)=0,"",ROUND(K117,0)/ROUND(K127,0)*100)</f>
        <v>21.44416456759026</v>
      </c>
      <c r="M117" s="97">
        <v>446.544921875</v>
      </c>
      <c r="N117" s="103">
        <f>IF(ROUND(M127,0)=0,"",ROUND(M117,0)/ROUND(M127,0)*100)</f>
        <v>20.570639668660835</v>
      </c>
      <c r="O117" s="97">
        <v>102.07141876220703</v>
      </c>
      <c r="P117" s="103">
        <f>IF(ROUND(O127,0)=0,"",ROUND(O117,0)/ROUND(O127,0)*100)</f>
        <v>23.340961098398168</v>
      </c>
      <c r="Q117" s="158">
        <v>11.74163818359375</v>
      </c>
      <c r="R117" s="104">
        <f>IF(ROUND(Q127,0)=0,"",ROUND(Q117,0)/ROUND(Q127,0)*100)</f>
        <v>16</v>
      </c>
      <c r="S117" s="97">
        <v>12.388631820678711</v>
      </c>
      <c r="T117" s="103">
        <f>IF(ROUND(S127,0)=0,"",ROUND(S117,0)/ROUND(S127,0)*100)</f>
        <v>19.047619047619047</v>
      </c>
      <c r="U117" s="97">
        <v>19412.966796875</v>
      </c>
      <c r="V117" s="98">
        <f>IF(ROUND(U127,0)=0,"",ROUND(U117,0)/ROUND(U127,0)*100)</f>
        <v>19.246708439086294</v>
      </c>
    </row>
    <row r="118" spans="1:22" s="23" customFormat="1" x14ac:dyDescent="0.15">
      <c r="A118" s="251"/>
      <c r="B118" s="73" t="s">
        <v>66</v>
      </c>
      <c r="C118" s="144">
        <v>666.202880859375</v>
      </c>
      <c r="D118" s="159">
        <f>IF(ROUND(C127,0)=0,"",ROUND(C118,0)/ROUND(C127,0)*100)</f>
        <v>3.1421022834497077</v>
      </c>
      <c r="E118" s="144">
        <v>441.67562866210938</v>
      </c>
      <c r="F118" s="159">
        <f>IF(ROUND(E127,0)=0,"",ROUND(E118,0)/ROUND(E127,0)*100)</f>
        <v>2.3980034722222223</v>
      </c>
      <c r="G118" s="144">
        <v>367.471435546875</v>
      </c>
      <c r="H118" s="159">
        <f>IF(ROUND(G127,0)=0,"",ROUND(G118,0)/ROUND(G127,0)*100)</f>
        <v>3.182724828722574</v>
      </c>
      <c r="I118" s="144">
        <v>1770.02001953125</v>
      </c>
      <c r="J118" s="159">
        <f>IF(ROUND(I127,0)=0,"",ROUND(I118,0)/ROUND(I127,0)*100)</f>
        <v>4.3170731707317067</v>
      </c>
      <c r="K118" s="144">
        <v>313.04629516601563</v>
      </c>
      <c r="L118" s="145">
        <f>IF(ROUND(K127,0)=0,"",ROUND(K118,0)/ROUND(K127,0)*100)</f>
        <v>5.256087321578506</v>
      </c>
      <c r="M118" s="144">
        <v>91.847496032714844</v>
      </c>
      <c r="N118" s="159">
        <f>IF(ROUND(M127,0)=0,"",ROUND(M118,0)/ROUND(M127,0)*100)</f>
        <v>4.2337781868384727</v>
      </c>
      <c r="O118" s="144">
        <v>22.092750549316406</v>
      </c>
      <c r="P118" s="159">
        <f>IF(ROUND(O127,0)=0,"",ROUND(O118,0)/ROUND(O127,0)*100)</f>
        <v>5.0343249427917618</v>
      </c>
      <c r="Q118" s="160">
        <v>0.75</v>
      </c>
      <c r="R118" s="161">
        <f>IF(ROUND(Q127,0)=0,"",ROUND(Q118,0)/ROUND(Q127,0)*100)</f>
        <v>1.3333333333333335</v>
      </c>
      <c r="S118" s="144">
        <v>1.6666666269302368</v>
      </c>
      <c r="T118" s="159">
        <f>IF(ROUND(S127,0)=0,"",ROUND(S118,0)/ROUND(S127,0)*100)</f>
        <v>3.1746031746031744</v>
      </c>
      <c r="U118" s="144">
        <v>3674.773193359375</v>
      </c>
      <c r="V118" s="145">
        <f>IF(ROUND(U127,0)=0,"",ROUND(U118,0)/ROUND(U127,0)*100)</f>
        <v>3.6435199873096442</v>
      </c>
    </row>
    <row r="119" spans="1:22" s="23" customFormat="1" x14ac:dyDescent="0.15">
      <c r="A119" s="251"/>
      <c r="B119" s="73" t="s">
        <v>67</v>
      </c>
      <c r="C119" s="147">
        <v>841.6790771484375</v>
      </c>
      <c r="D119" s="162">
        <f>IF(ROUND(C127,0)=0,"",ROUND(C119,0)/ROUND(C127,0)*100)</f>
        <v>3.9724476316286088</v>
      </c>
      <c r="E119" s="147">
        <v>761.9146728515625</v>
      </c>
      <c r="F119" s="162">
        <f>IF(ROUND(E127,0)=0,"",ROUND(E119,0)/ROUND(E127,0)*100)</f>
        <v>4.1341145833333339</v>
      </c>
      <c r="G119" s="147">
        <v>543.1082763671875</v>
      </c>
      <c r="H119" s="162">
        <f>IF(ROUND(G127,0)=0,"",ROUND(G119,0)/ROUND(G127,0)*100)</f>
        <v>4.7090451825513826</v>
      </c>
      <c r="I119" s="147">
        <v>1092.713134765625</v>
      </c>
      <c r="J119" s="162">
        <f>IF(ROUND(I127,0)=0,"",ROUND(I119,0)/ROUND(I127,0)*100)</f>
        <v>2.6658536585365855</v>
      </c>
      <c r="K119" s="147">
        <v>201.62211608886719</v>
      </c>
      <c r="L119" s="155">
        <f>IF(ROUND(K127,0)=0,"",ROUND(K119,0)/ROUND(K127,0)*100)</f>
        <v>3.3921074727120066</v>
      </c>
      <c r="M119" s="147">
        <v>83.781486511230469</v>
      </c>
      <c r="N119" s="162">
        <f>IF(ROUND(M127,0)=0,"",ROUND(M119,0)/ROUND(M127,0)*100)</f>
        <v>3.8656235618959962</v>
      </c>
      <c r="O119" s="147">
        <v>36.228851318359375</v>
      </c>
      <c r="P119" s="162">
        <f>IF(ROUND(O127,0)=0,"",ROUND(O119,0)/ROUND(O127,0)*100)</f>
        <v>8.2379862700228834</v>
      </c>
      <c r="Q119" s="160">
        <v>0.75</v>
      </c>
      <c r="R119" s="163">
        <f>IF(ROUND(Q127,0)=0,"",ROUND(Q119,0)/ROUND(Q127,0)*100)</f>
        <v>1.3333333333333335</v>
      </c>
      <c r="S119" s="147">
        <v>3.9120762348175049</v>
      </c>
      <c r="T119" s="162">
        <f>IF(ROUND(S127,0)=0,"",ROUND(S119,0)/ROUND(S127,0)*100)</f>
        <v>6.3492063492063489</v>
      </c>
      <c r="U119" s="147">
        <v>3565.709716796875</v>
      </c>
      <c r="V119" s="155">
        <f>IF(ROUND(U127,0)=0,"",ROUND(U119,0)/ROUND(U127,0)*100)</f>
        <v>3.5354536802030454</v>
      </c>
    </row>
    <row r="120" spans="1:22" s="23" customFormat="1" x14ac:dyDescent="0.15">
      <c r="A120" s="251"/>
      <c r="B120" s="73" t="s">
        <v>68</v>
      </c>
      <c r="C120" s="144">
        <v>7560.591796875</v>
      </c>
      <c r="D120" s="159">
        <f>IF(ROUND(C127,0)=0,"",ROUND(C120,0)/ROUND(C127,0)*100)</f>
        <v>35.671824872617478</v>
      </c>
      <c r="E120" s="144">
        <v>7355.0869140625</v>
      </c>
      <c r="F120" s="159">
        <f>IF(ROUND(E127,0)=0,"",ROUND(E120,0)/ROUND(E127,0)*100)</f>
        <v>39.903428819444443</v>
      </c>
      <c r="G120" s="144">
        <v>5030.01318359375</v>
      </c>
      <c r="H120" s="159">
        <f>IF(ROUND(G127,0)=0,"",ROUND(G120,0)/ROUND(G127,0)*100)</f>
        <v>43.621541930448352</v>
      </c>
      <c r="I120" s="144">
        <v>23500.576171875</v>
      </c>
      <c r="J120" s="159">
        <f>IF(ROUND(I127,0)=0,"",ROUND(I120,0)/ROUND(I127,0)*100)</f>
        <v>57.319512195121945</v>
      </c>
      <c r="K120" s="144">
        <v>3367.199462890625</v>
      </c>
      <c r="L120" s="145">
        <f>IF(ROUND(K127,0)=0,"",ROUND(K120,0)/ROUND(K127,0)*100)</f>
        <v>56.540722082283793</v>
      </c>
      <c r="M120" s="144">
        <v>1279.3267822265625</v>
      </c>
      <c r="N120" s="159">
        <f>IF(ROUND(M127,0)=0,"",ROUND(M120,0)/ROUND(M127,0)*100)</f>
        <v>58.858720662678323</v>
      </c>
      <c r="O120" s="144">
        <v>263.95364379882813</v>
      </c>
      <c r="P120" s="159">
        <f>IF(ROUND(O127,0)=0,"",ROUND(O120,0)/ROUND(O127,0)*100)</f>
        <v>60.411899313501152</v>
      </c>
      <c r="Q120" s="160">
        <v>45.708400726318359</v>
      </c>
      <c r="R120" s="161">
        <f>IF(ROUND(Q127,0)=0,"",ROUND(Q120,0)/ROUND(Q127,0)*100)</f>
        <v>61.333333333333329</v>
      </c>
      <c r="S120" s="144">
        <v>28.619783401489258</v>
      </c>
      <c r="T120" s="159">
        <f>IF(ROUND(S127,0)=0,"",ROUND(S120,0)/ROUND(S127,0)*100)</f>
        <v>46.031746031746032</v>
      </c>
      <c r="U120" s="144">
        <v>48431.078125</v>
      </c>
      <c r="V120" s="145">
        <f>IF(ROUND(U127,0)=0,"",ROUND(U120,0)/ROUND(U127,0)*100)</f>
        <v>48.016140545685282</v>
      </c>
    </row>
    <row r="121" spans="1:22" s="23" customFormat="1" x14ac:dyDescent="0.15">
      <c r="A121" s="251"/>
      <c r="B121" s="73" t="s">
        <v>69</v>
      </c>
      <c r="C121" s="144">
        <v>10863.40625</v>
      </c>
      <c r="D121" s="159">
        <f>IF(ROUND(C127,0)=0,"",ROUND(C121,0)/ROUND(C127,0)*100)</f>
        <v>51.25023589356482</v>
      </c>
      <c r="E121" s="144">
        <v>11096.0048828125</v>
      </c>
      <c r="F121" s="159">
        <f>IF(ROUND(E127,0)=0,"",ROUND(E121,0)/ROUND(E127,0)*100)</f>
        <v>60.199652777777779</v>
      </c>
      <c r="G121" s="144">
        <v>7542.751953125</v>
      </c>
      <c r="H121" s="159">
        <f>IF(ROUND(G127,0)=0,"",ROUND(G121,0)/ROUND(G127,0)*100)</f>
        <v>65.414968346197213</v>
      </c>
      <c r="I121" s="144">
        <v>27873.33203125</v>
      </c>
      <c r="J121" s="159">
        <f>IF(ROUND(I127,0)=0,"",ROUND(I121,0)/ROUND(I127,0)*100)</f>
        <v>67.982926829268294</v>
      </c>
      <c r="K121" s="144">
        <v>3836.278564453125</v>
      </c>
      <c r="L121" s="145">
        <f>IF(ROUND(K127,0)=0,"",ROUND(K121,0)/ROUND(K127,0)*100)</f>
        <v>64.416456759026033</v>
      </c>
      <c r="M121" s="144">
        <v>1614.8408203125</v>
      </c>
      <c r="N121" s="159">
        <f>IF(ROUND(M127,0)=0,"",ROUND(M121,0)/ROUND(M127,0)*100)</f>
        <v>74.321214910262313</v>
      </c>
      <c r="O121" s="144">
        <v>306.46597290039063</v>
      </c>
      <c r="P121" s="159">
        <f>IF(ROUND(O127,0)=0,"",ROUND(O121,0)/ROUND(O127,0)*100)</f>
        <v>70.022883295194504</v>
      </c>
      <c r="Q121" s="160">
        <v>64.000259399414063</v>
      </c>
      <c r="R121" s="161">
        <f>IF(ROUND(Q127,0)=0,"",ROUND(Q121,0)/ROUND(Q127,0)*100)</f>
        <v>85.333333333333343</v>
      </c>
      <c r="S121" s="144">
        <v>42.206645965576172</v>
      </c>
      <c r="T121" s="159">
        <f>IF(ROUND(S127,0)=0,"",ROUND(S121,0)/ROUND(S127,0)*100)</f>
        <v>66.666666666666657</v>
      </c>
      <c r="U121" s="144">
        <v>63239.2890625</v>
      </c>
      <c r="V121" s="145">
        <f>IF(ROUND(U127,0)=0,"",ROUND(U121,0)/ROUND(U127,0)*100)</f>
        <v>62.697295368020299</v>
      </c>
    </row>
    <row r="122" spans="1:22" s="23" customFormat="1" x14ac:dyDescent="0.15">
      <c r="A122" s="251"/>
      <c r="B122" s="73" t="s">
        <v>70</v>
      </c>
      <c r="C122" s="144">
        <v>7528.94970703125</v>
      </c>
      <c r="D122" s="159">
        <f>IF(ROUND(C127,0)=0,"",ROUND(C122,0)/ROUND(C127,0)*100)</f>
        <v>35.520852991130404</v>
      </c>
      <c r="E122" s="144">
        <v>6000.0654296875</v>
      </c>
      <c r="F122" s="159">
        <f>IF(ROUND(E127,0)=0,"",ROUND(E122,0)/ROUND(E127,0)*100)</f>
        <v>32.552083333333329</v>
      </c>
      <c r="G122" s="144">
        <v>3747.162353515625</v>
      </c>
      <c r="H122" s="159">
        <f>IF(ROUND(G127,0)=0,"",ROUND(G122,0)/ROUND(G127,0)*100)</f>
        <v>32.495013442025844</v>
      </c>
      <c r="I122" s="144">
        <v>10710.1962890625</v>
      </c>
      <c r="J122" s="159">
        <f>IF(ROUND(I127,0)=0,"",ROUND(I122,0)/ROUND(I127,0)*100)</f>
        <v>26.121951219512198</v>
      </c>
      <c r="K122" s="144">
        <v>1594.666259765625</v>
      </c>
      <c r="L122" s="145">
        <f>IF(ROUND(K127,0)=0,"",ROUND(K122,0)/ROUND(K127,0)*100)</f>
        <v>26.784214945424011</v>
      </c>
      <c r="M122" s="144">
        <v>634.43463134765625</v>
      </c>
      <c r="N122" s="159">
        <f>IF(ROUND(M127,0)=0,"",ROUND(M122,0)/ROUND(M127,0)*100)</f>
        <v>29.176254026691211</v>
      </c>
      <c r="O122" s="144">
        <v>147.18060302734375</v>
      </c>
      <c r="P122" s="159">
        <f>IF(ROUND(O127,0)=0,"",ROUND(O122,0)/ROUND(O127,0)*100)</f>
        <v>33.638443935926773</v>
      </c>
      <c r="Q122" s="160">
        <v>27.085842132568359</v>
      </c>
      <c r="R122" s="161">
        <f>IF(ROUND(Q127,0)=0,"",ROUND(Q122,0)/ROUND(Q127,0)*100)</f>
        <v>36</v>
      </c>
      <c r="S122" s="144">
        <v>20.776090621948242</v>
      </c>
      <c r="T122" s="159">
        <f>IF(ROUND(S127,0)=0,"",ROUND(S122,0)/ROUND(S127,0)*100)</f>
        <v>33.333333333333329</v>
      </c>
      <c r="U122" s="144">
        <v>30410.517578125</v>
      </c>
      <c r="V122" s="145">
        <f>IF(ROUND(U127,0)=0,"",ROUND(U122,0)/ROUND(U127,0)*100)</f>
        <v>30.150499682741117</v>
      </c>
    </row>
    <row r="123" spans="1:22" s="23" customFormat="1" x14ac:dyDescent="0.15">
      <c r="A123" s="251"/>
      <c r="B123" s="73" t="s">
        <v>71</v>
      </c>
      <c r="C123" s="148">
        <v>3674.159423828125</v>
      </c>
      <c r="D123" s="159">
        <f>IF(ROUND(C127,0)=0,"",ROUND(C123,0)/ROUND(C127,0)*100)</f>
        <v>17.333459143234574</v>
      </c>
      <c r="E123" s="148">
        <v>2874.42041015625</v>
      </c>
      <c r="F123" s="159">
        <f>IF(ROUND(E127,0)=0,"",ROUND(E123,0)/ROUND(E127,0)*100)</f>
        <v>15.592447916666666</v>
      </c>
      <c r="G123" s="148">
        <v>2529.07568359375</v>
      </c>
      <c r="H123" s="159">
        <f>IF(ROUND(G127,0)=0,"",ROUND(G123,0)/ROUND(G127,0)*100)</f>
        <v>21.932182811551471</v>
      </c>
      <c r="I123" s="148">
        <v>9092.322265625</v>
      </c>
      <c r="J123" s="159">
        <f>IF(ROUND(I127,0)=0,"",ROUND(I123,0)/ROUND(I127,0)*100)</f>
        <v>22.175609756097561</v>
      </c>
      <c r="K123" s="148">
        <v>1346.1424560546875</v>
      </c>
      <c r="L123" s="145">
        <f>IF(ROUND(K127,0)=0,"",ROUND(K123,0)/ROUND(K127,0)*100)</f>
        <v>22.60285474391268</v>
      </c>
      <c r="M123" s="148">
        <v>513.22845458984375</v>
      </c>
      <c r="N123" s="159">
        <f>IF(ROUND(M127,0)=0,"",ROUND(M123,0)/ROUND(M127,0)*100)</f>
        <v>23.607915324436263</v>
      </c>
      <c r="O123" s="148">
        <v>111.15702056884766</v>
      </c>
      <c r="P123" s="159">
        <f>IF(ROUND(O127,0)=0,"",ROUND(O123,0)/ROUND(O127,0)*100)</f>
        <v>25.400457665903893</v>
      </c>
      <c r="Q123" s="160">
        <v>26.161928176879883</v>
      </c>
      <c r="R123" s="161">
        <f>IF(ROUND(Q127,0)=0,"",ROUND(Q123,0)/ROUND(Q127,0)*100)</f>
        <v>34.666666666666671</v>
      </c>
      <c r="S123" s="148">
        <v>14.372393608093262</v>
      </c>
      <c r="T123" s="159">
        <f>IF(ROUND(S127,0)=0,"",ROUND(S123,0)/ROUND(S127,0)*100)</f>
        <v>22.222222222222221</v>
      </c>
      <c r="U123" s="148">
        <v>20181.041015625</v>
      </c>
      <c r="V123" s="145">
        <f>IF(ROUND(U127,0)=0,"",ROUND(U123,0)/ROUND(U127,0)*100)</f>
        <v>20.008129758883246</v>
      </c>
    </row>
    <row r="124" spans="1:22" s="23" customFormat="1" x14ac:dyDescent="0.15">
      <c r="A124" s="251"/>
      <c r="B124" s="74" t="s">
        <v>72</v>
      </c>
      <c r="C124" s="148">
        <v>1056.9339599609375</v>
      </c>
      <c r="D124" s="159">
        <f>IF(ROUND(C127,0)=0,"",ROUND(C124,0)/ROUND(C127,0)*100)</f>
        <v>4.9867899603698813</v>
      </c>
      <c r="E124" s="148">
        <v>1346.3602294921875</v>
      </c>
      <c r="F124" s="159">
        <f>IF(ROUND(E127,0)=0,"",ROUND(E124,0)/ROUND(E127,0)*100)</f>
        <v>7.3025173611111107</v>
      </c>
      <c r="G124" s="148">
        <v>1093.9609375</v>
      </c>
      <c r="H124" s="159">
        <f>IF(ROUND(G127,0)=0,"",ROUND(G124,0)/ROUND(G127,0)*100)</f>
        <v>9.4874685630040752</v>
      </c>
      <c r="I124" s="148">
        <v>4614.9345703125</v>
      </c>
      <c r="J124" s="159">
        <f>IF(ROUND(I127,0)=0,"",ROUND(I124,0)/ROUND(I127,0)*100)</f>
        <v>11.25609756097561</v>
      </c>
      <c r="K124" s="148">
        <v>1407.7696533203125</v>
      </c>
      <c r="L124" s="145">
        <f>IF(ROUND(K127,0)=0,"",ROUND(K124,0)/ROUND(K127,0)*100)</f>
        <v>23.643996641477749</v>
      </c>
      <c r="M124" s="148">
        <v>267.59869384765625</v>
      </c>
      <c r="N124" s="159">
        <f>IF(ROUND(M127,0)=0,"",ROUND(M124,0)/ROUND(M127,0)*100)</f>
        <v>12.333179935572941</v>
      </c>
      <c r="O124" s="148">
        <v>50.675872802734375</v>
      </c>
      <c r="P124" s="159">
        <f>IF(ROUND(O127,0)=0,"",ROUND(O124,0)/ROUND(O127,0)*100)</f>
        <v>11.670480549199084</v>
      </c>
      <c r="Q124" s="160">
        <v>6.9251918792724609</v>
      </c>
      <c r="R124" s="161">
        <f>IF(ROUND(Q127,0)=0,"",ROUND(Q124,0)/ROUND(Q127,0)*100)</f>
        <v>9.3333333333333339</v>
      </c>
      <c r="S124" s="148">
        <v>5.0706214904785156</v>
      </c>
      <c r="T124" s="159">
        <f>IF(ROUND(S127,0)=0,"",ROUND(S124,0)/ROUND(S127,0)*100)</f>
        <v>7.9365079365079358</v>
      </c>
      <c r="U124" s="148">
        <v>9850.2294921875</v>
      </c>
      <c r="V124" s="145">
        <f>IF(ROUND(U127,0)=0,"",ROUND(U124,0)/ROUND(U127,0)*100)</f>
        <v>9.765625</v>
      </c>
    </row>
    <row r="125" spans="1:22" s="23" customFormat="1" x14ac:dyDescent="0.15">
      <c r="A125" s="251"/>
      <c r="B125" s="74" t="s">
        <v>73</v>
      </c>
      <c r="C125" s="148">
        <v>249.93699645996094</v>
      </c>
      <c r="D125" s="164">
        <f>IF(ROUND(C127,0)=0,"",ROUND(C125,0)/ROUND(C127,0)*100)</f>
        <v>1.1794678241177581</v>
      </c>
      <c r="E125" s="148">
        <v>145.13468933105469</v>
      </c>
      <c r="F125" s="164">
        <f>IF(ROUND(E127,0)=0,"",ROUND(E125,0)/ROUND(E127,0)*100)</f>
        <v>0.78667534722222221</v>
      </c>
      <c r="G125" s="148">
        <v>500.42117309570313</v>
      </c>
      <c r="H125" s="164">
        <f>IF(ROUND(G127,0)=0,"",ROUND(G125,0)/ROUND(G127,0)*100)</f>
        <v>4.336137368831845</v>
      </c>
      <c r="I125" s="148">
        <v>1367.2789306640625</v>
      </c>
      <c r="J125" s="164">
        <f>IF(ROUND(I127,0)=0,"",ROUND(I125,0)/ROUND(I127,0)*100)</f>
        <v>3.3341463414634149</v>
      </c>
      <c r="K125" s="148">
        <v>131.4376220703125</v>
      </c>
      <c r="L125" s="149">
        <f>IF(ROUND(K127,0)=0,"",ROUND(K125,0)/ROUND(K127,0)*100)</f>
        <v>2.1998320738874892</v>
      </c>
      <c r="M125" s="148">
        <v>42.539329528808594</v>
      </c>
      <c r="N125" s="164">
        <f>IF(ROUND(M127,0)=0,"",ROUND(M125,0)/ROUND(M127,0)*100)</f>
        <v>1.9788311090658077</v>
      </c>
      <c r="O125" s="148">
        <v>3.6909091472625732</v>
      </c>
      <c r="P125" s="164">
        <f>IF(ROUND(O127,0)=0,"",ROUND(O125,0)/ROUND(O127,0)*100)</f>
        <v>0.91533180778032042</v>
      </c>
      <c r="Q125" s="165">
        <v>5.1183576583862305</v>
      </c>
      <c r="R125" s="166">
        <f>IF(ROUND(Q127,0)=0,"",ROUND(Q125,0)/ROUND(Q127,0)*100)</f>
        <v>6.666666666666667</v>
      </c>
      <c r="S125" s="148">
        <v>0.8888888955116272</v>
      </c>
      <c r="T125" s="164">
        <f>IF(ROUND(S127,0)=0,"",ROUND(S125,0)/ROUND(S127,0)*100)</f>
        <v>1.5873015873015872</v>
      </c>
      <c r="U125" s="148">
        <v>2446.44677734375</v>
      </c>
      <c r="V125" s="149">
        <f>IF(ROUND(U127,0)=0,"",ROUND(U125,0)/ROUND(U127,0)*100)</f>
        <v>2.4250475888324874</v>
      </c>
    </row>
    <row r="126" spans="1:22" s="23" customFormat="1" x14ac:dyDescent="0.15">
      <c r="A126" s="251"/>
      <c r="B126" s="76" t="s">
        <v>74</v>
      </c>
      <c r="C126" s="150">
        <v>5523.66259765625</v>
      </c>
      <c r="D126" s="105">
        <f>IF(ROUND(C127,0)=0,"",ROUND(C126,0)/ROUND(C127,0)*100)</f>
        <v>26.06152104170598</v>
      </c>
      <c r="E126" s="150">
        <v>2933.2021484375</v>
      </c>
      <c r="F126" s="105">
        <f>IF(ROUND(E127,0)=0,"",ROUND(E126,0)/ROUND(E127,0)*100)</f>
        <v>15.912543402777779</v>
      </c>
      <c r="G126" s="150">
        <v>1972.298828125</v>
      </c>
      <c r="H126" s="105">
        <f>IF(ROUND(G127,0)=0,"",ROUND(G126,0)/ROUND(G127,0)*100)</f>
        <v>17.101725782672794</v>
      </c>
      <c r="I126" s="150">
        <v>5313.51806640625</v>
      </c>
      <c r="J126" s="105">
        <f>IF(ROUND(I127,0)=0,"",ROUND(I126,0)/ROUND(I127,0)*100)</f>
        <v>12.960975609756098</v>
      </c>
      <c r="K126" s="150">
        <v>639.90185546875</v>
      </c>
      <c r="L126" s="106">
        <f>IF(ROUND(K127,0)=0,"",ROUND(K126,0)/ROUND(K127,0)*100)</f>
        <v>10.747271200671705</v>
      </c>
      <c r="M126" s="150">
        <v>231.92729187011719</v>
      </c>
      <c r="N126" s="105">
        <f>IF(ROUND(M127,0)=0,"",ROUND(M126,0)/ROUND(M127,0)*100)</f>
        <v>10.676484123331798</v>
      </c>
      <c r="O126" s="150">
        <v>26.144243240356445</v>
      </c>
      <c r="P126" s="105">
        <f>IF(ROUND(O127,0)=0,"",ROUND(O126,0)/ROUND(O127,0)*100)</f>
        <v>5.9496567505720828</v>
      </c>
      <c r="Q126" s="167">
        <v>8.2814006805419922</v>
      </c>
      <c r="R126" s="107">
        <f>IF(ROUND(Q127,0)=0,"",ROUND(Q126,0)/ROUND(Q127,0)*100)</f>
        <v>10.666666666666668</v>
      </c>
      <c r="S126" s="150">
        <v>15.28787899017334</v>
      </c>
      <c r="T126" s="105">
        <f>IF(ROUND(S127,0)=0,"",ROUND(S126,0)/ROUND(S127,0)*100)</f>
        <v>23.809523809523807</v>
      </c>
      <c r="U126" s="150">
        <v>16664.224609375</v>
      </c>
      <c r="V126" s="106">
        <f>IF(ROUND(U127,0)=0,"",ROUND(U126,0)/ROUND(U127,0)*100)</f>
        <v>16.521256345177665</v>
      </c>
    </row>
    <row r="127" spans="1:22" s="23" customFormat="1" x14ac:dyDescent="0.15">
      <c r="A127" s="252"/>
      <c r="B127" s="77"/>
      <c r="C127" s="100">
        <v>21195.619140625</v>
      </c>
      <c r="D127" s="168">
        <f>IF(ROUND(C127,0)=0,"",ROUND(C127,0)/ROUND(C127,0)*100)</f>
        <v>100</v>
      </c>
      <c r="E127" s="100">
        <v>18432.4296875</v>
      </c>
      <c r="F127" s="168">
        <f>IF(ROUND(E127,0)=0,"",ROUND(E127,0)/ROUND(E127,0)*100)</f>
        <v>100</v>
      </c>
      <c r="G127" s="100">
        <v>11531.208984375</v>
      </c>
      <c r="H127" s="168">
        <f>IF(ROUND(G127,0)=0,"",ROUND(G127,0)/ROUND(G127,0)*100)</f>
        <v>100</v>
      </c>
      <c r="I127" s="100">
        <v>41000.29296875</v>
      </c>
      <c r="J127" s="168">
        <f>IF(ROUND(I127,0)=0,"",ROUND(I127,0)/ROUND(I127,0)*100)</f>
        <v>100</v>
      </c>
      <c r="K127" s="100">
        <v>5955.31103515625</v>
      </c>
      <c r="L127" s="101">
        <f>IF(ROUND(K127,0)=0,"",ROUND(K127,0)/ROUND(K127,0)*100)</f>
        <v>100</v>
      </c>
      <c r="M127" s="100">
        <v>2173.455322265625</v>
      </c>
      <c r="N127" s="168">
        <f>IF(ROUND(M127,0)=0,"",ROUND(M127,0)/ROUND(M127,0)*100)</f>
        <v>100</v>
      </c>
      <c r="O127" s="100">
        <v>437.180908203125</v>
      </c>
      <c r="P127" s="168">
        <f>IF(ROUND(O127,0)=0,"",ROUND(O127,0)/ROUND(O127,0)*100)</f>
        <v>100</v>
      </c>
      <c r="Q127" s="169">
        <v>75.488250732421875</v>
      </c>
      <c r="R127" s="170">
        <f>IF(ROUND(Q127,0)=0,"",ROUND(Q127,0)/ROUND(Q127,0)*100)</f>
        <v>100</v>
      </c>
      <c r="S127" s="100">
        <v>63.371078491210938</v>
      </c>
      <c r="T127" s="168">
        <f>IF(ROUND(S127,0)=0,"",ROUND(S127,0)/ROUND(S127,0)*100)</f>
        <v>100</v>
      </c>
      <c r="U127" s="100">
        <v>100864.359375</v>
      </c>
      <c r="V127" s="101">
        <f>IF(ROUND(U127,0)=0,"",ROUND(U127,0)/ROUND(U127,0)*100)</f>
        <v>100</v>
      </c>
    </row>
    <row r="128" spans="1:22" x14ac:dyDescent="0.15">
      <c r="R128" s="18"/>
      <c r="S128" s="80" t="str">
        <f>SUBSTITUTE('7-3-1'!K117,"2．","（注）")</f>
        <v>（注）無効回答企業 0社を除く</v>
      </c>
    </row>
    <row r="129" spans="11:11" x14ac:dyDescent="0.15">
      <c r="K129" s="16"/>
    </row>
  </sheetData>
  <mergeCells count="22">
    <mergeCell ref="U4:V6"/>
    <mergeCell ref="E5:F6"/>
    <mergeCell ref="G5:H6"/>
    <mergeCell ref="I5:J6"/>
    <mergeCell ref="K5:L6"/>
    <mergeCell ref="M5:N6"/>
    <mergeCell ref="O5:P6"/>
    <mergeCell ref="Q5:R6"/>
    <mergeCell ref="A117:A127"/>
    <mergeCell ref="S5:T6"/>
    <mergeCell ref="A7:A17"/>
    <mergeCell ref="A18:A28"/>
    <mergeCell ref="A29:A39"/>
    <mergeCell ref="A40:A50"/>
    <mergeCell ref="A51:A61"/>
    <mergeCell ref="C4:D6"/>
    <mergeCell ref="E4:T4"/>
    <mergeCell ref="A62:A72"/>
    <mergeCell ref="A73:A83"/>
    <mergeCell ref="A84:A94"/>
    <mergeCell ref="A95:A105"/>
    <mergeCell ref="A106:A116"/>
  </mergeCells>
  <phoneticPr fontId="3"/>
  <pageMargins left="0.59055118110236227" right="0.59055118110236227" top="0.98425196850393704" bottom="0.98425196850393704" header="0.51181102362204722" footer="0.51181102362204722"/>
  <pageSetup paperSize="9" scale="4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6</vt:i4>
      </vt:variant>
    </vt:vector>
  </HeadingPairs>
  <TitlesOfParts>
    <vt:vector size="10" baseType="lpstr">
      <vt:lpstr>7-3-1</vt:lpstr>
      <vt:lpstr>7-3-2</vt:lpstr>
      <vt:lpstr>7-3-3</vt:lpstr>
      <vt:lpstr>7-3-4</vt:lpstr>
      <vt:lpstr>'7-3-1'!Print_Area</vt:lpstr>
      <vt:lpstr>'7-3-2'!Print_Area</vt:lpstr>
      <vt:lpstr>'7-3-3'!Print_Area</vt:lpstr>
      <vt:lpstr>'7-3-4'!Print_Area</vt:lpstr>
      <vt:lpstr>'7-3-1'!Print_Titles</vt:lpstr>
      <vt:lpstr>'7-3-4'!Print_Titles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2020-09-27T06:19:37Z</cp:lastPrinted>
  <dcterms:created xsi:type="dcterms:W3CDTF">2020-09-23T10:57:37Z</dcterms:created>
  <dcterms:modified xsi:type="dcterms:W3CDTF">2020-10-02T13:39:13Z</dcterms:modified>
</cp:coreProperties>
</file>