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7-4-1" sheetId="11" r:id="rId1"/>
    <sheet name="7-4-2" sheetId="12" r:id="rId2"/>
    <sheet name="7-4-3" sheetId="13" r:id="rId3"/>
    <sheet name="7-4-4" sheetId="14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1">'7-4-2'!$A$1:$T$137</definedName>
    <definedName name="_xlnm.Print_Area" localSheetId="2">'7-4-3'!$A$1:$V$151</definedName>
    <definedName name="_xlnm.Print_Area" localSheetId="3">'7-4-4'!$A$1:$AB$44</definedName>
    <definedName name="_xlnm.Print_Titles" localSheetId="0">'7-4-1'!$1:$5</definedName>
    <definedName name="_xlnm.Print_Titles" localSheetId="1">'7-4-2'!$1:$5</definedName>
    <definedName name="_xlnm.Print_Titles" localSheetId="2">'7-4-3'!$1:$6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51" i="13" l="1"/>
  <c r="N150" i="13"/>
  <c r="V149" i="13"/>
  <c r="T149" i="13"/>
  <c r="R149" i="13"/>
  <c r="P149" i="13"/>
  <c r="N149" i="13"/>
  <c r="L149" i="13"/>
  <c r="J149" i="13"/>
  <c r="H149" i="13"/>
  <c r="F149" i="13"/>
  <c r="D149" i="13"/>
  <c r="V148" i="13"/>
  <c r="T148" i="13"/>
  <c r="T135" i="13" s="1"/>
  <c r="R148" i="13"/>
  <c r="R135" i="13" s="1"/>
  <c r="P148" i="13"/>
  <c r="N148" i="13"/>
  <c r="N135" i="13" s="1"/>
  <c r="L148" i="13"/>
  <c r="J148" i="13"/>
  <c r="H148" i="13"/>
  <c r="H135" i="13" s="1"/>
  <c r="F148" i="13"/>
  <c r="D148" i="13"/>
  <c r="D135" i="13" s="1"/>
  <c r="V147" i="13"/>
  <c r="V134" i="13" s="1"/>
  <c r="T147" i="13"/>
  <c r="P147" i="13"/>
  <c r="N147" i="13"/>
  <c r="L147" i="13"/>
  <c r="J147" i="13"/>
  <c r="H147" i="13"/>
  <c r="H134" i="13" s="1"/>
  <c r="F147" i="13"/>
  <c r="D147" i="13"/>
  <c r="D134" i="13" s="1"/>
  <c r="V146" i="13"/>
  <c r="V133" i="13" s="1"/>
  <c r="T146" i="13"/>
  <c r="R146" i="13"/>
  <c r="P146" i="13"/>
  <c r="N146" i="13"/>
  <c r="L146" i="13"/>
  <c r="J146" i="13"/>
  <c r="H146" i="13"/>
  <c r="H133" i="13" s="1"/>
  <c r="F146" i="13"/>
  <c r="D146" i="13"/>
  <c r="D133" i="13" s="1"/>
  <c r="V145" i="13"/>
  <c r="T145" i="13"/>
  <c r="R145" i="13"/>
  <c r="R132" i="13" s="1"/>
  <c r="P145" i="13"/>
  <c r="N145" i="13"/>
  <c r="L145" i="13"/>
  <c r="L132" i="13" s="1"/>
  <c r="J145" i="13"/>
  <c r="H145" i="13"/>
  <c r="F145" i="13"/>
  <c r="D145" i="13"/>
  <c r="V144" i="13"/>
  <c r="T144" i="13"/>
  <c r="T131" i="13" s="1"/>
  <c r="R144" i="13"/>
  <c r="P144" i="13"/>
  <c r="P131" i="13" s="1"/>
  <c r="N144" i="13"/>
  <c r="N131" i="13" s="1"/>
  <c r="L144" i="13"/>
  <c r="J144" i="13"/>
  <c r="H144" i="13"/>
  <c r="F144" i="13"/>
  <c r="D144" i="13"/>
  <c r="V143" i="13"/>
  <c r="T143" i="13"/>
  <c r="T130" i="13" s="1"/>
  <c r="R143" i="13"/>
  <c r="P143" i="13"/>
  <c r="N143" i="13"/>
  <c r="L143" i="13"/>
  <c r="J143" i="13"/>
  <c r="J130" i="13" s="1"/>
  <c r="H143" i="13"/>
  <c r="F143" i="13"/>
  <c r="D143" i="13"/>
  <c r="D130" i="13" s="1"/>
  <c r="V142" i="13"/>
  <c r="T142" i="13"/>
  <c r="R142" i="13"/>
  <c r="P142" i="13"/>
  <c r="N142" i="13"/>
  <c r="L142" i="13"/>
  <c r="L129" i="13" s="1"/>
  <c r="J142" i="13"/>
  <c r="H142" i="13"/>
  <c r="H129" i="13" s="1"/>
  <c r="F142" i="13"/>
  <c r="F129" i="13" s="1"/>
  <c r="D142" i="13"/>
  <c r="V141" i="13"/>
  <c r="T141" i="13"/>
  <c r="R141" i="13"/>
  <c r="P141" i="13"/>
  <c r="N141" i="13"/>
  <c r="L141" i="13"/>
  <c r="L128" i="13" s="1"/>
  <c r="J141" i="13"/>
  <c r="H141" i="13"/>
  <c r="F141" i="13"/>
  <c r="D141" i="13"/>
  <c r="V140" i="13"/>
  <c r="T140" i="13"/>
  <c r="R140" i="13"/>
  <c r="P140" i="13"/>
  <c r="P127" i="13" s="1"/>
  <c r="N140" i="13"/>
  <c r="L140" i="13"/>
  <c r="J140" i="13"/>
  <c r="H140" i="13"/>
  <c r="F140" i="13"/>
  <c r="D140" i="13"/>
  <c r="D127" i="13" s="1"/>
  <c r="V139" i="13"/>
  <c r="T139" i="13"/>
  <c r="T126" i="13" s="1"/>
  <c r="R139" i="13"/>
  <c r="R126" i="13" s="1"/>
  <c r="P139" i="13"/>
  <c r="N139" i="13"/>
  <c r="L139" i="13"/>
  <c r="J139" i="13"/>
  <c r="H139" i="13"/>
  <c r="F139" i="13"/>
  <c r="D139" i="13"/>
  <c r="D126" i="13" s="1"/>
  <c r="V138" i="13"/>
  <c r="T138" i="13"/>
  <c r="T125" i="13" s="1"/>
  <c r="R138" i="13"/>
  <c r="P138" i="13"/>
  <c r="N138" i="13"/>
  <c r="N125" i="13" s="1"/>
  <c r="L138" i="13"/>
  <c r="J138" i="13"/>
  <c r="H138" i="13"/>
  <c r="H125" i="13" s="1"/>
  <c r="F138" i="13"/>
  <c r="D138" i="13"/>
  <c r="V137" i="13"/>
  <c r="T137" i="13"/>
  <c r="R137" i="13"/>
  <c r="P137" i="13"/>
  <c r="P124" i="13" s="1"/>
  <c r="N137" i="13"/>
  <c r="L137" i="13"/>
  <c r="L124" i="13" s="1"/>
  <c r="J137" i="13"/>
  <c r="J124" i="13" s="1"/>
  <c r="H137" i="13"/>
  <c r="F137" i="13"/>
  <c r="D137" i="13"/>
  <c r="V135" i="13"/>
  <c r="P135" i="13"/>
  <c r="L135" i="13"/>
  <c r="J135" i="13"/>
  <c r="F135" i="13"/>
  <c r="T134" i="13"/>
  <c r="R134" i="13"/>
  <c r="P134" i="13"/>
  <c r="N134" i="13"/>
  <c r="L134" i="13"/>
  <c r="J134" i="13"/>
  <c r="F134" i="13"/>
  <c r="T133" i="13"/>
  <c r="R133" i="13"/>
  <c r="P133" i="13"/>
  <c r="N133" i="13"/>
  <c r="L133" i="13"/>
  <c r="J133" i="13"/>
  <c r="F133" i="13"/>
  <c r="V132" i="13"/>
  <c r="T132" i="13"/>
  <c r="P132" i="13"/>
  <c r="N132" i="13"/>
  <c r="J132" i="13"/>
  <c r="H132" i="13"/>
  <c r="F132" i="13"/>
  <c r="D132" i="13"/>
  <c r="V131" i="13"/>
  <c r="R131" i="13"/>
  <c r="L131" i="13"/>
  <c r="J131" i="13"/>
  <c r="H131" i="13"/>
  <c r="F131" i="13"/>
  <c r="D131" i="13"/>
  <c r="V130" i="13"/>
  <c r="R130" i="13"/>
  <c r="P130" i="13"/>
  <c r="N130" i="13"/>
  <c r="L130" i="13"/>
  <c r="H130" i="13"/>
  <c r="F130" i="13"/>
  <c r="V129" i="13"/>
  <c r="T129" i="13"/>
  <c r="R129" i="13"/>
  <c r="P129" i="13"/>
  <c r="N129" i="13"/>
  <c r="J129" i="13"/>
  <c r="D129" i="13"/>
  <c r="V128" i="13"/>
  <c r="T128" i="13"/>
  <c r="R128" i="13"/>
  <c r="P128" i="13"/>
  <c r="N128" i="13"/>
  <c r="J128" i="13"/>
  <c r="H128" i="13"/>
  <c r="F128" i="13"/>
  <c r="D128" i="13"/>
  <c r="V127" i="13"/>
  <c r="T127" i="13"/>
  <c r="R127" i="13"/>
  <c r="N127" i="13"/>
  <c r="L127" i="13"/>
  <c r="J127" i="13"/>
  <c r="H127" i="13"/>
  <c r="F127" i="13"/>
  <c r="V126" i="13"/>
  <c r="P126" i="13"/>
  <c r="N126" i="13"/>
  <c r="L126" i="13"/>
  <c r="J126" i="13"/>
  <c r="H126" i="13"/>
  <c r="F126" i="13"/>
  <c r="V125" i="13"/>
  <c r="R125" i="13"/>
  <c r="P125" i="13"/>
  <c r="L125" i="13"/>
  <c r="J125" i="13"/>
  <c r="F125" i="13"/>
  <c r="D125" i="13"/>
  <c r="V124" i="13"/>
  <c r="T124" i="13"/>
  <c r="R124" i="13"/>
  <c r="N124" i="13"/>
  <c r="H124" i="13"/>
  <c r="F124" i="13"/>
  <c r="D124" i="13"/>
  <c r="V109" i="13"/>
  <c r="T109" i="13"/>
  <c r="R109" i="13"/>
  <c r="P109" i="13"/>
  <c r="N109" i="13"/>
  <c r="L109" i="13"/>
  <c r="J109" i="13"/>
  <c r="H109" i="13"/>
  <c r="F109" i="13"/>
  <c r="D109" i="13"/>
  <c r="V108" i="13"/>
  <c r="T108" i="13"/>
  <c r="R108" i="13"/>
  <c r="P108" i="13"/>
  <c r="N108" i="13"/>
  <c r="L108" i="13"/>
  <c r="J108" i="13"/>
  <c r="H108" i="13"/>
  <c r="F108" i="13"/>
  <c r="D108" i="13"/>
  <c r="V107" i="13"/>
  <c r="T107" i="13"/>
  <c r="R107" i="13"/>
  <c r="P107" i="13"/>
  <c r="N107" i="13"/>
  <c r="L107" i="13"/>
  <c r="J107" i="13"/>
  <c r="H107" i="13"/>
  <c r="F107" i="13"/>
  <c r="D107" i="13"/>
  <c r="V106" i="13"/>
  <c r="T106" i="13"/>
  <c r="R106" i="13"/>
  <c r="P106" i="13"/>
  <c r="N106" i="13"/>
  <c r="L106" i="13"/>
  <c r="J106" i="13"/>
  <c r="H106" i="13"/>
  <c r="F106" i="13"/>
  <c r="D106" i="13"/>
  <c r="V105" i="13"/>
  <c r="T105" i="13"/>
  <c r="R105" i="13"/>
  <c r="P105" i="13"/>
  <c r="N105" i="13"/>
  <c r="L105" i="13"/>
  <c r="J105" i="13"/>
  <c r="H105" i="13"/>
  <c r="F105" i="13"/>
  <c r="D105" i="13"/>
  <c r="V104" i="13"/>
  <c r="T104" i="13"/>
  <c r="R104" i="13"/>
  <c r="P104" i="13"/>
  <c r="N104" i="13"/>
  <c r="L104" i="13"/>
  <c r="J104" i="13"/>
  <c r="H104" i="13"/>
  <c r="F104" i="13"/>
  <c r="D104" i="13"/>
  <c r="V103" i="13"/>
  <c r="T103" i="13"/>
  <c r="R103" i="13"/>
  <c r="P103" i="13"/>
  <c r="N103" i="13"/>
  <c r="L103" i="13"/>
  <c r="J103" i="13"/>
  <c r="H103" i="13"/>
  <c r="F103" i="13"/>
  <c r="D103" i="13"/>
  <c r="V102" i="13"/>
  <c r="T102" i="13"/>
  <c r="R102" i="13"/>
  <c r="P102" i="13"/>
  <c r="N102" i="13"/>
  <c r="L102" i="13"/>
  <c r="J102" i="13"/>
  <c r="H102" i="13"/>
  <c r="F102" i="13"/>
  <c r="D102" i="13"/>
  <c r="V101" i="13"/>
  <c r="T101" i="13"/>
  <c r="R101" i="13"/>
  <c r="P101" i="13"/>
  <c r="N101" i="13"/>
  <c r="L101" i="13"/>
  <c r="J101" i="13"/>
  <c r="H101" i="13"/>
  <c r="F101" i="13"/>
  <c r="D101" i="13"/>
  <c r="V100" i="13"/>
  <c r="T100" i="13"/>
  <c r="R100" i="13"/>
  <c r="P100" i="13"/>
  <c r="N100" i="13"/>
  <c r="L100" i="13"/>
  <c r="J100" i="13"/>
  <c r="H100" i="13"/>
  <c r="F100" i="13"/>
  <c r="D100" i="13"/>
  <c r="V99" i="13"/>
  <c r="T99" i="13"/>
  <c r="R99" i="13"/>
  <c r="P99" i="13"/>
  <c r="N99" i="13"/>
  <c r="L99" i="13"/>
  <c r="J99" i="13"/>
  <c r="H99" i="13"/>
  <c r="F99" i="13"/>
  <c r="D99" i="13"/>
  <c r="V98" i="13"/>
  <c r="T98" i="13"/>
  <c r="R98" i="13"/>
  <c r="P98" i="13"/>
  <c r="N98" i="13"/>
  <c r="L98" i="13"/>
  <c r="J98" i="13"/>
  <c r="H98" i="13"/>
  <c r="F98" i="13"/>
  <c r="D98" i="13"/>
  <c r="V83" i="13"/>
  <c r="T83" i="13"/>
  <c r="R83" i="13"/>
  <c r="P83" i="13"/>
  <c r="N83" i="13"/>
  <c r="L83" i="13"/>
  <c r="J83" i="13"/>
  <c r="H83" i="13"/>
  <c r="F83" i="13"/>
  <c r="D83" i="13"/>
  <c r="V82" i="13"/>
  <c r="T82" i="13"/>
  <c r="R82" i="13"/>
  <c r="P82" i="13"/>
  <c r="N82" i="13"/>
  <c r="L82" i="13"/>
  <c r="J82" i="13"/>
  <c r="H82" i="13"/>
  <c r="F82" i="13"/>
  <c r="D82" i="13"/>
  <c r="V81" i="13"/>
  <c r="T81" i="13"/>
  <c r="R81" i="13"/>
  <c r="P81" i="13"/>
  <c r="N81" i="13"/>
  <c r="L81" i="13"/>
  <c r="J81" i="13"/>
  <c r="H81" i="13"/>
  <c r="F81" i="13"/>
  <c r="D81" i="13"/>
  <c r="V80" i="13"/>
  <c r="T80" i="13"/>
  <c r="R80" i="13"/>
  <c r="P80" i="13"/>
  <c r="N80" i="13"/>
  <c r="L80" i="13"/>
  <c r="J80" i="13"/>
  <c r="H80" i="13"/>
  <c r="F80" i="13"/>
  <c r="D80" i="13"/>
  <c r="V79" i="13"/>
  <c r="T79" i="13"/>
  <c r="R79" i="13"/>
  <c r="P79" i="13"/>
  <c r="N79" i="13"/>
  <c r="L79" i="13"/>
  <c r="J79" i="13"/>
  <c r="H79" i="13"/>
  <c r="F79" i="13"/>
  <c r="D79" i="13"/>
  <c r="V78" i="13"/>
  <c r="T78" i="13"/>
  <c r="R78" i="13"/>
  <c r="P78" i="13"/>
  <c r="N78" i="13"/>
  <c r="L78" i="13"/>
  <c r="J78" i="13"/>
  <c r="H78" i="13"/>
  <c r="F78" i="13"/>
  <c r="D78" i="13"/>
  <c r="V77" i="13"/>
  <c r="T77" i="13"/>
  <c r="R77" i="13"/>
  <c r="P77" i="13"/>
  <c r="N77" i="13"/>
  <c r="L77" i="13"/>
  <c r="J77" i="13"/>
  <c r="H77" i="13"/>
  <c r="F77" i="13"/>
  <c r="D77" i="13"/>
  <c r="V76" i="13"/>
  <c r="T76" i="13"/>
  <c r="R76" i="13"/>
  <c r="P76" i="13"/>
  <c r="N76" i="13"/>
  <c r="L76" i="13"/>
  <c r="J76" i="13"/>
  <c r="H76" i="13"/>
  <c r="F76" i="13"/>
  <c r="D76" i="13"/>
  <c r="V75" i="13"/>
  <c r="T75" i="13"/>
  <c r="R75" i="13"/>
  <c r="P75" i="13"/>
  <c r="N75" i="13"/>
  <c r="L75" i="13"/>
  <c r="J75" i="13"/>
  <c r="H75" i="13"/>
  <c r="F75" i="13"/>
  <c r="D75" i="13"/>
  <c r="V74" i="13"/>
  <c r="T74" i="13"/>
  <c r="R74" i="13"/>
  <c r="P74" i="13"/>
  <c r="N74" i="13"/>
  <c r="L74" i="13"/>
  <c r="J74" i="13"/>
  <c r="H74" i="13"/>
  <c r="F74" i="13"/>
  <c r="D74" i="13"/>
  <c r="V73" i="13"/>
  <c r="T73" i="13"/>
  <c r="R73" i="13"/>
  <c r="P73" i="13"/>
  <c r="N73" i="13"/>
  <c r="L73" i="13"/>
  <c r="J73" i="13"/>
  <c r="H73" i="13"/>
  <c r="F73" i="13"/>
  <c r="D73" i="13"/>
  <c r="V72" i="13"/>
  <c r="T72" i="13"/>
  <c r="R72" i="13"/>
  <c r="P72" i="13"/>
  <c r="N72" i="13"/>
  <c r="L72" i="13"/>
  <c r="J72" i="13"/>
  <c r="H72" i="13"/>
  <c r="F72" i="13"/>
  <c r="D72" i="13"/>
  <c r="V57" i="13"/>
  <c r="T57" i="13"/>
  <c r="R57" i="13"/>
  <c r="P57" i="13"/>
  <c r="N57" i="13"/>
  <c r="L57" i="13"/>
  <c r="J57" i="13"/>
  <c r="H57" i="13"/>
  <c r="F57" i="13"/>
  <c r="D57" i="13"/>
  <c r="V56" i="13"/>
  <c r="T56" i="13"/>
  <c r="R56" i="13"/>
  <c r="P56" i="13"/>
  <c r="N56" i="13"/>
  <c r="L56" i="13"/>
  <c r="J56" i="13"/>
  <c r="H56" i="13"/>
  <c r="F56" i="13"/>
  <c r="D56" i="13"/>
  <c r="V55" i="13"/>
  <c r="T55" i="13"/>
  <c r="R55" i="13"/>
  <c r="P55" i="13"/>
  <c r="N55" i="13"/>
  <c r="L55" i="13"/>
  <c r="J55" i="13"/>
  <c r="H55" i="13"/>
  <c r="F55" i="13"/>
  <c r="D55" i="13"/>
  <c r="V54" i="13"/>
  <c r="T54" i="13"/>
  <c r="R54" i="13"/>
  <c r="P54" i="13"/>
  <c r="N54" i="13"/>
  <c r="L54" i="13"/>
  <c r="J54" i="13"/>
  <c r="H54" i="13"/>
  <c r="F54" i="13"/>
  <c r="D54" i="13"/>
  <c r="V53" i="13"/>
  <c r="T53" i="13"/>
  <c r="R53" i="13"/>
  <c r="P53" i="13"/>
  <c r="N53" i="13"/>
  <c r="L53" i="13"/>
  <c r="J53" i="13"/>
  <c r="H53" i="13"/>
  <c r="F53" i="13"/>
  <c r="D53" i="13"/>
  <c r="V52" i="13"/>
  <c r="T52" i="13"/>
  <c r="R52" i="13"/>
  <c r="P52" i="13"/>
  <c r="N52" i="13"/>
  <c r="L52" i="13"/>
  <c r="J52" i="13"/>
  <c r="H52" i="13"/>
  <c r="F52" i="13"/>
  <c r="D52" i="13"/>
  <c r="V51" i="13"/>
  <c r="T51" i="13"/>
  <c r="R51" i="13"/>
  <c r="P51" i="13"/>
  <c r="N51" i="13"/>
  <c r="L51" i="13"/>
  <c r="J51" i="13"/>
  <c r="H51" i="13"/>
  <c r="F51" i="13"/>
  <c r="D51" i="13"/>
  <c r="V50" i="13"/>
  <c r="T50" i="13"/>
  <c r="R50" i="13"/>
  <c r="P50" i="13"/>
  <c r="N50" i="13"/>
  <c r="L50" i="13"/>
  <c r="J50" i="13"/>
  <c r="H50" i="13"/>
  <c r="F50" i="13"/>
  <c r="D50" i="13"/>
  <c r="V49" i="13"/>
  <c r="T49" i="13"/>
  <c r="R49" i="13"/>
  <c r="P49" i="13"/>
  <c r="N49" i="13"/>
  <c r="L49" i="13"/>
  <c r="J49" i="13"/>
  <c r="H49" i="13"/>
  <c r="F49" i="13"/>
  <c r="D49" i="13"/>
  <c r="V48" i="13"/>
  <c r="T48" i="13"/>
  <c r="R48" i="13"/>
  <c r="P48" i="13"/>
  <c r="N48" i="13"/>
  <c r="L48" i="13"/>
  <c r="J48" i="13"/>
  <c r="H48" i="13"/>
  <c r="F48" i="13"/>
  <c r="D48" i="13"/>
  <c r="V47" i="13"/>
  <c r="T47" i="13"/>
  <c r="R47" i="13"/>
  <c r="P47" i="13"/>
  <c r="N47" i="13"/>
  <c r="L47" i="13"/>
  <c r="J47" i="13"/>
  <c r="H47" i="13"/>
  <c r="F47" i="13"/>
  <c r="D47" i="13"/>
  <c r="V46" i="13"/>
  <c r="T46" i="13"/>
  <c r="R46" i="13"/>
  <c r="P46" i="13"/>
  <c r="N46" i="13"/>
  <c r="L46" i="13"/>
  <c r="J46" i="13"/>
  <c r="H46" i="13"/>
  <c r="F46" i="13"/>
  <c r="D46" i="13"/>
  <c r="N28" i="13"/>
  <c r="R27" i="13"/>
  <c r="R23" i="13"/>
  <c r="V22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9" i="13"/>
  <c r="V18" i="13"/>
  <c r="V31" i="13" s="1"/>
  <c r="U18" i="13"/>
  <c r="T18" i="13"/>
  <c r="T31" i="13" s="1"/>
  <c r="S18" i="13"/>
  <c r="R18" i="13"/>
  <c r="R31" i="13" s="1"/>
  <c r="Q18" i="13"/>
  <c r="P18" i="13"/>
  <c r="P31" i="13" s="1"/>
  <c r="O18" i="13"/>
  <c r="N18" i="13"/>
  <c r="N31" i="13" s="1"/>
  <c r="M18" i="13"/>
  <c r="L18" i="13"/>
  <c r="L31" i="13" s="1"/>
  <c r="K18" i="13"/>
  <c r="J18" i="13"/>
  <c r="J31" i="13" s="1"/>
  <c r="I18" i="13"/>
  <c r="H18" i="13"/>
  <c r="H31" i="13" s="1"/>
  <c r="G18" i="13"/>
  <c r="F18" i="13"/>
  <c r="F31" i="13" s="1"/>
  <c r="E18" i="13"/>
  <c r="D18" i="13"/>
  <c r="D31" i="13" s="1"/>
  <c r="C18" i="13"/>
  <c r="V17" i="13"/>
  <c r="V30" i="13" s="1"/>
  <c r="U17" i="13"/>
  <c r="T17" i="13"/>
  <c r="T30" i="13" s="1"/>
  <c r="S17" i="13"/>
  <c r="R17" i="13"/>
  <c r="R30" i="13" s="1"/>
  <c r="Q17" i="13"/>
  <c r="P17" i="13"/>
  <c r="P30" i="13" s="1"/>
  <c r="O17" i="13"/>
  <c r="N17" i="13"/>
  <c r="N30" i="13" s="1"/>
  <c r="M17" i="13"/>
  <c r="L17" i="13"/>
  <c r="L30" i="13" s="1"/>
  <c r="K17" i="13"/>
  <c r="J17" i="13"/>
  <c r="J30" i="13" s="1"/>
  <c r="I17" i="13"/>
  <c r="H17" i="13"/>
  <c r="H30" i="13" s="1"/>
  <c r="G17" i="13"/>
  <c r="F17" i="13"/>
  <c r="F30" i="13" s="1"/>
  <c r="E17" i="13"/>
  <c r="D17" i="13"/>
  <c r="D30" i="13" s="1"/>
  <c r="C17" i="13"/>
  <c r="V16" i="13"/>
  <c r="V29" i="13" s="1"/>
  <c r="U16" i="13"/>
  <c r="T16" i="13"/>
  <c r="T29" i="13" s="1"/>
  <c r="S16" i="13"/>
  <c r="R16" i="13"/>
  <c r="R29" i="13" s="1"/>
  <c r="Q16" i="13"/>
  <c r="P16" i="13"/>
  <c r="P29" i="13" s="1"/>
  <c r="O16" i="13"/>
  <c r="N16" i="13"/>
  <c r="N29" i="13" s="1"/>
  <c r="M16" i="13"/>
  <c r="L16" i="13"/>
  <c r="L29" i="13" s="1"/>
  <c r="K16" i="13"/>
  <c r="J16" i="13"/>
  <c r="J29" i="13" s="1"/>
  <c r="I16" i="13"/>
  <c r="H16" i="13"/>
  <c r="H29" i="13" s="1"/>
  <c r="G16" i="13"/>
  <c r="F16" i="13"/>
  <c r="F29" i="13" s="1"/>
  <c r="E16" i="13"/>
  <c r="D16" i="13"/>
  <c r="D29" i="13" s="1"/>
  <c r="C16" i="13"/>
  <c r="V15" i="13"/>
  <c r="V28" i="13" s="1"/>
  <c r="U15" i="13"/>
  <c r="T15" i="13"/>
  <c r="T28" i="13" s="1"/>
  <c r="S15" i="13"/>
  <c r="R15" i="13"/>
  <c r="R28" i="13" s="1"/>
  <c r="Q15" i="13"/>
  <c r="P15" i="13"/>
  <c r="P28" i="13" s="1"/>
  <c r="O15" i="13"/>
  <c r="N15" i="13"/>
  <c r="M15" i="13"/>
  <c r="L15" i="13"/>
  <c r="L28" i="13" s="1"/>
  <c r="K15" i="13"/>
  <c r="J15" i="13"/>
  <c r="J28" i="13" s="1"/>
  <c r="I15" i="13"/>
  <c r="H15" i="13"/>
  <c r="H28" i="13" s="1"/>
  <c r="G15" i="13"/>
  <c r="F15" i="13"/>
  <c r="F28" i="13" s="1"/>
  <c r="E15" i="13"/>
  <c r="D15" i="13"/>
  <c r="D28" i="13" s="1"/>
  <c r="C15" i="13"/>
  <c r="V14" i="13"/>
  <c r="V27" i="13" s="1"/>
  <c r="U14" i="13"/>
  <c r="T14" i="13"/>
  <c r="T27" i="13" s="1"/>
  <c r="S14" i="13"/>
  <c r="R14" i="13"/>
  <c r="Q14" i="13"/>
  <c r="P14" i="13"/>
  <c r="P27" i="13" s="1"/>
  <c r="O14" i="13"/>
  <c r="N14" i="13"/>
  <c r="N27" i="13" s="1"/>
  <c r="M14" i="13"/>
  <c r="L14" i="13"/>
  <c r="L27" i="13" s="1"/>
  <c r="K14" i="13"/>
  <c r="J14" i="13"/>
  <c r="J27" i="13" s="1"/>
  <c r="I14" i="13"/>
  <c r="H14" i="13"/>
  <c r="H27" i="13" s="1"/>
  <c r="G14" i="13"/>
  <c r="F14" i="13"/>
  <c r="F27" i="13" s="1"/>
  <c r="E14" i="13"/>
  <c r="D14" i="13"/>
  <c r="D27" i="13" s="1"/>
  <c r="C14" i="13"/>
  <c r="V13" i="13"/>
  <c r="V26" i="13" s="1"/>
  <c r="U13" i="13"/>
  <c r="T13" i="13"/>
  <c r="T26" i="13" s="1"/>
  <c r="S13" i="13"/>
  <c r="R13" i="13"/>
  <c r="R26" i="13" s="1"/>
  <c r="Q13" i="13"/>
  <c r="P13" i="13"/>
  <c r="P26" i="13" s="1"/>
  <c r="O13" i="13"/>
  <c r="N13" i="13"/>
  <c r="N26" i="13" s="1"/>
  <c r="M13" i="13"/>
  <c r="L13" i="13"/>
  <c r="L26" i="13" s="1"/>
  <c r="K13" i="13"/>
  <c r="J13" i="13"/>
  <c r="J26" i="13" s="1"/>
  <c r="I13" i="13"/>
  <c r="H13" i="13"/>
  <c r="H26" i="13" s="1"/>
  <c r="G13" i="13"/>
  <c r="F13" i="13"/>
  <c r="F26" i="13" s="1"/>
  <c r="E13" i="13"/>
  <c r="D13" i="13"/>
  <c r="D26" i="13" s="1"/>
  <c r="C13" i="13"/>
  <c r="V12" i="13"/>
  <c r="V25" i="13" s="1"/>
  <c r="U12" i="13"/>
  <c r="T12" i="13"/>
  <c r="T25" i="13" s="1"/>
  <c r="S12" i="13"/>
  <c r="R12" i="13"/>
  <c r="R25" i="13" s="1"/>
  <c r="Q12" i="13"/>
  <c r="P12" i="13"/>
  <c r="P25" i="13" s="1"/>
  <c r="O12" i="13"/>
  <c r="N12" i="13"/>
  <c r="N25" i="13" s="1"/>
  <c r="M12" i="13"/>
  <c r="L12" i="13"/>
  <c r="L25" i="13" s="1"/>
  <c r="K12" i="13"/>
  <c r="J12" i="13"/>
  <c r="J25" i="13" s="1"/>
  <c r="I12" i="13"/>
  <c r="H12" i="13"/>
  <c r="H25" i="13" s="1"/>
  <c r="G12" i="13"/>
  <c r="F12" i="13"/>
  <c r="F25" i="13" s="1"/>
  <c r="E12" i="13"/>
  <c r="D12" i="13"/>
  <c r="D25" i="13" s="1"/>
  <c r="C12" i="13"/>
  <c r="V11" i="13"/>
  <c r="V24" i="13" s="1"/>
  <c r="U11" i="13"/>
  <c r="T11" i="13"/>
  <c r="T24" i="13" s="1"/>
  <c r="S11" i="13"/>
  <c r="R11" i="13"/>
  <c r="R24" i="13" s="1"/>
  <c r="Q11" i="13"/>
  <c r="P11" i="13"/>
  <c r="P24" i="13" s="1"/>
  <c r="O11" i="13"/>
  <c r="N11" i="13"/>
  <c r="N24" i="13" s="1"/>
  <c r="M11" i="13"/>
  <c r="L11" i="13"/>
  <c r="L24" i="13" s="1"/>
  <c r="K11" i="13"/>
  <c r="J11" i="13"/>
  <c r="J24" i="13" s="1"/>
  <c r="I11" i="13"/>
  <c r="H11" i="13"/>
  <c r="H24" i="13" s="1"/>
  <c r="G11" i="13"/>
  <c r="F11" i="13"/>
  <c r="F24" i="13" s="1"/>
  <c r="E11" i="13"/>
  <c r="D11" i="13"/>
  <c r="D24" i="13" s="1"/>
  <c r="C11" i="13"/>
  <c r="V10" i="13"/>
  <c r="V23" i="13" s="1"/>
  <c r="U10" i="13"/>
  <c r="T10" i="13"/>
  <c r="T23" i="13" s="1"/>
  <c r="S10" i="13"/>
  <c r="R10" i="13"/>
  <c r="Q10" i="13"/>
  <c r="P10" i="13"/>
  <c r="P23" i="13" s="1"/>
  <c r="O10" i="13"/>
  <c r="N10" i="13"/>
  <c r="N23" i="13" s="1"/>
  <c r="M10" i="13"/>
  <c r="L10" i="13"/>
  <c r="L23" i="13" s="1"/>
  <c r="K10" i="13"/>
  <c r="J10" i="13"/>
  <c r="J23" i="13" s="1"/>
  <c r="I10" i="13"/>
  <c r="H10" i="13"/>
  <c r="H23" i="13" s="1"/>
  <c r="G10" i="13"/>
  <c r="F10" i="13"/>
  <c r="F23" i="13" s="1"/>
  <c r="E10" i="13"/>
  <c r="D10" i="13"/>
  <c r="D23" i="13" s="1"/>
  <c r="C10" i="13"/>
  <c r="V9" i="13"/>
  <c r="U9" i="13"/>
  <c r="T9" i="13"/>
  <c r="T22" i="13" s="1"/>
  <c r="S9" i="13"/>
  <c r="R9" i="13"/>
  <c r="R22" i="13" s="1"/>
  <c r="Q9" i="13"/>
  <c r="P9" i="13"/>
  <c r="P22" i="13" s="1"/>
  <c r="O9" i="13"/>
  <c r="N9" i="13"/>
  <c r="N22" i="13" s="1"/>
  <c r="M9" i="13"/>
  <c r="L9" i="13"/>
  <c r="L22" i="13" s="1"/>
  <c r="K9" i="13"/>
  <c r="J9" i="13"/>
  <c r="J22" i="13" s="1"/>
  <c r="I9" i="13"/>
  <c r="H9" i="13"/>
  <c r="H22" i="13" s="1"/>
  <c r="G9" i="13"/>
  <c r="F9" i="13"/>
  <c r="F22" i="13" s="1"/>
  <c r="E9" i="13"/>
  <c r="D9" i="13"/>
  <c r="D22" i="13" s="1"/>
  <c r="C9" i="13"/>
  <c r="V8" i="13"/>
  <c r="V21" i="13" s="1"/>
  <c r="U8" i="13"/>
  <c r="T8" i="13"/>
  <c r="T21" i="13" s="1"/>
  <c r="S8" i="13"/>
  <c r="R8" i="13"/>
  <c r="R21" i="13" s="1"/>
  <c r="Q8" i="13"/>
  <c r="P8" i="13"/>
  <c r="P21" i="13" s="1"/>
  <c r="O8" i="13"/>
  <c r="N8" i="13"/>
  <c r="N21" i="13" s="1"/>
  <c r="M8" i="13"/>
  <c r="L8" i="13"/>
  <c r="L21" i="13" s="1"/>
  <c r="K8" i="13"/>
  <c r="J8" i="13"/>
  <c r="J21" i="13" s="1"/>
  <c r="I8" i="13"/>
  <c r="H8" i="13"/>
  <c r="H21" i="13" s="1"/>
  <c r="G8" i="13"/>
  <c r="F8" i="13"/>
  <c r="F21" i="13" s="1"/>
  <c r="E8" i="13"/>
  <c r="D8" i="13"/>
  <c r="D21" i="13" s="1"/>
  <c r="C8" i="13"/>
  <c r="V7" i="13"/>
  <c r="V20" i="13" s="1"/>
  <c r="U7" i="13"/>
  <c r="T7" i="13"/>
  <c r="T20" i="13" s="1"/>
  <c r="S7" i="13"/>
  <c r="R7" i="13"/>
  <c r="R20" i="13" s="1"/>
  <c r="Q7" i="13"/>
  <c r="P7" i="13"/>
  <c r="P20" i="13" s="1"/>
  <c r="O7" i="13"/>
  <c r="N7" i="13"/>
  <c r="N20" i="13" s="1"/>
  <c r="M7" i="13"/>
  <c r="L7" i="13"/>
  <c r="L20" i="13" s="1"/>
  <c r="K7" i="13"/>
  <c r="J7" i="13"/>
  <c r="J20" i="13" s="1"/>
  <c r="I7" i="13"/>
  <c r="H7" i="13"/>
  <c r="H20" i="13" s="1"/>
  <c r="G7" i="13"/>
  <c r="F7" i="13"/>
  <c r="F20" i="13" s="1"/>
  <c r="E7" i="13"/>
  <c r="D7" i="13"/>
  <c r="D20" i="13" s="1"/>
  <c r="C7" i="13"/>
  <c r="N137" i="12"/>
  <c r="N136" i="12"/>
  <c r="T135" i="12"/>
  <c r="E135" i="12"/>
  <c r="D135" i="12"/>
  <c r="T134" i="12"/>
  <c r="R134" i="12"/>
  <c r="O134" i="12"/>
  <c r="L134" i="12"/>
  <c r="I134" i="12"/>
  <c r="F134" i="12"/>
  <c r="E134" i="12"/>
  <c r="D134" i="12"/>
  <c r="T133" i="12"/>
  <c r="R133" i="12"/>
  <c r="O133" i="12"/>
  <c r="L133" i="12"/>
  <c r="I133" i="12"/>
  <c r="F133" i="12"/>
  <c r="E133" i="12"/>
  <c r="D133" i="12"/>
  <c r="T132" i="12"/>
  <c r="R132" i="12"/>
  <c r="O132" i="12"/>
  <c r="L132" i="12"/>
  <c r="I132" i="12"/>
  <c r="F132" i="12"/>
  <c r="E132" i="12"/>
  <c r="D132" i="12"/>
  <c r="T131" i="12"/>
  <c r="R131" i="12"/>
  <c r="O131" i="12"/>
  <c r="L131" i="12"/>
  <c r="I131" i="12"/>
  <c r="F131" i="12"/>
  <c r="E131" i="12"/>
  <c r="D131" i="12"/>
  <c r="T130" i="12"/>
  <c r="R130" i="12"/>
  <c r="O130" i="12"/>
  <c r="L130" i="12"/>
  <c r="I130" i="12"/>
  <c r="F130" i="12"/>
  <c r="E130" i="12"/>
  <c r="D130" i="12"/>
  <c r="T129" i="12"/>
  <c r="R129" i="12"/>
  <c r="O129" i="12"/>
  <c r="L129" i="12"/>
  <c r="I129" i="12"/>
  <c r="F129" i="12"/>
  <c r="E129" i="12"/>
  <c r="D129" i="12"/>
  <c r="T128" i="12"/>
  <c r="R128" i="12"/>
  <c r="O128" i="12"/>
  <c r="L128" i="12"/>
  <c r="I128" i="12"/>
  <c r="F128" i="12"/>
  <c r="E128" i="12"/>
  <c r="D128" i="12"/>
  <c r="T127" i="12"/>
  <c r="R127" i="12"/>
  <c r="O127" i="12"/>
  <c r="L127" i="12"/>
  <c r="I127" i="12"/>
  <c r="F127" i="12"/>
  <c r="E127" i="12"/>
  <c r="D127" i="12"/>
  <c r="T126" i="12"/>
  <c r="R126" i="12"/>
  <c r="O126" i="12"/>
  <c r="L126" i="12"/>
  <c r="I126" i="12"/>
  <c r="F126" i="12"/>
  <c r="E126" i="12"/>
  <c r="D126" i="12"/>
  <c r="T125" i="12"/>
  <c r="R125" i="12"/>
  <c r="O125" i="12"/>
  <c r="L125" i="12"/>
  <c r="I125" i="12"/>
  <c r="F125" i="12"/>
  <c r="E125" i="12"/>
  <c r="D125" i="12"/>
  <c r="T124" i="12"/>
  <c r="R124" i="12" s="1"/>
  <c r="O124" i="12"/>
  <c r="L124" i="12"/>
  <c r="I124" i="12"/>
  <c r="F124" i="12"/>
  <c r="E124" i="12"/>
  <c r="D124" i="12"/>
  <c r="T123" i="12"/>
  <c r="R123" i="12"/>
  <c r="O123" i="12"/>
  <c r="L123" i="12"/>
  <c r="I123" i="12"/>
  <c r="F123" i="12"/>
  <c r="E123" i="12"/>
  <c r="D123" i="12"/>
  <c r="T122" i="12"/>
  <c r="E122" i="12"/>
  <c r="D122" i="12"/>
  <c r="T121" i="12"/>
  <c r="R121" i="12" s="1"/>
  <c r="O121" i="12"/>
  <c r="L121" i="12"/>
  <c r="I121" i="12"/>
  <c r="E121" i="12"/>
  <c r="F121" i="12" s="1"/>
  <c r="D121" i="12"/>
  <c r="T120" i="12"/>
  <c r="R120" i="12" s="1"/>
  <c r="O120" i="12"/>
  <c r="L120" i="12"/>
  <c r="I120" i="12"/>
  <c r="E120" i="12"/>
  <c r="F120" i="12" s="1"/>
  <c r="D120" i="12"/>
  <c r="T119" i="12"/>
  <c r="R119" i="12" s="1"/>
  <c r="O119" i="12"/>
  <c r="L119" i="12"/>
  <c r="I119" i="12"/>
  <c r="E119" i="12"/>
  <c r="F119" i="12" s="1"/>
  <c r="D119" i="12"/>
  <c r="T118" i="12"/>
  <c r="R118" i="12" s="1"/>
  <c r="O118" i="12"/>
  <c r="L118" i="12"/>
  <c r="I118" i="12"/>
  <c r="E118" i="12"/>
  <c r="F118" i="12" s="1"/>
  <c r="D118" i="12"/>
  <c r="T117" i="12"/>
  <c r="R117" i="12" s="1"/>
  <c r="O117" i="12"/>
  <c r="L117" i="12"/>
  <c r="I117" i="12"/>
  <c r="E117" i="12"/>
  <c r="F117" i="12" s="1"/>
  <c r="D117" i="12"/>
  <c r="T116" i="12"/>
  <c r="R116" i="12" s="1"/>
  <c r="O116" i="12"/>
  <c r="L116" i="12"/>
  <c r="I116" i="12"/>
  <c r="E116" i="12"/>
  <c r="F116" i="12" s="1"/>
  <c r="D116" i="12"/>
  <c r="T115" i="12"/>
  <c r="R115" i="12" s="1"/>
  <c r="O115" i="12"/>
  <c r="L115" i="12"/>
  <c r="I115" i="12"/>
  <c r="E115" i="12"/>
  <c r="F115" i="12" s="1"/>
  <c r="D115" i="12"/>
  <c r="T114" i="12"/>
  <c r="R114" i="12" s="1"/>
  <c r="O114" i="12"/>
  <c r="L114" i="12"/>
  <c r="I114" i="12"/>
  <c r="E114" i="12"/>
  <c r="F114" i="12" s="1"/>
  <c r="D114" i="12"/>
  <c r="T113" i="12"/>
  <c r="R113" i="12" s="1"/>
  <c r="O113" i="12"/>
  <c r="L113" i="12"/>
  <c r="I113" i="12"/>
  <c r="E113" i="12"/>
  <c r="F113" i="12" s="1"/>
  <c r="D113" i="12"/>
  <c r="T112" i="12"/>
  <c r="R112" i="12" s="1"/>
  <c r="O112" i="12"/>
  <c r="L112" i="12"/>
  <c r="I112" i="12"/>
  <c r="E112" i="12"/>
  <c r="F112" i="12" s="1"/>
  <c r="D112" i="12"/>
  <c r="T111" i="12"/>
  <c r="R111" i="12" s="1"/>
  <c r="O111" i="12"/>
  <c r="L111" i="12"/>
  <c r="I111" i="12"/>
  <c r="E111" i="12"/>
  <c r="F111" i="12" s="1"/>
  <c r="D111" i="12"/>
  <c r="T110" i="12"/>
  <c r="R110" i="12" s="1"/>
  <c r="O110" i="12"/>
  <c r="L110" i="12"/>
  <c r="I110" i="12"/>
  <c r="E110" i="12"/>
  <c r="F110" i="12" s="1"/>
  <c r="D110" i="12"/>
  <c r="T109" i="12"/>
  <c r="E109" i="12"/>
  <c r="D109" i="12"/>
  <c r="T108" i="12"/>
  <c r="R108" i="12"/>
  <c r="O108" i="12"/>
  <c r="L108" i="12"/>
  <c r="I108" i="12"/>
  <c r="E108" i="12"/>
  <c r="F108" i="12" s="1"/>
  <c r="D108" i="12"/>
  <c r="T107" i="12"/>
  <c r="R107" i="12"/>
  <c r="O107" i="12"/>
  <c r="L107" i="12"/>
  <c r="I107" i="12"/>
  <c r="E107" i="12"/>
  <c r="F107" i="12" s="1"/>
  <c r="D107" i="12"/>
  <c r="T106" i="12"/>
  <c r="R106" i="12"/>
  <c r="O106" i="12"/>
  <c r="L106" i="12"/>
  <c r="I106" i="12"/>
  <c r="F106" i="12"/>
  <c r="E106" i="12"/>
  <c r="D106" i="12"/>
  <c r="T105" i="12"/>
  <c r="R105" i="12"/>
  <c r="O105" i="12"/>
  <c r="L105" i="12"/>
  <c r="I105" i="12"/>
  <c r="E105" i="12"/>
  <c r="F105" i="12" s="1"/>
  <c r="D105" i="12"/>
  <c r="T104" i="12"/>
  <c r="R104" i="12"/>
  <c r="O104" i="12"/>
  <c r="L104" i="12"/>
  <c r="I104" i="12"/>
  <c r="E104" i="12"/>
  <c r="F104" i="12" s="1"/>
  <c r="D104" i="12"/>
  <c r="T103" i="12"/>
  <c r="R103" i="12"/>
  <c r="O103" i="12"/>
  <c r="L103" i="12"/>
  <c r="I103" i="12"/>
  <c r="F103" i="12"/>
  <c r="E103" i="12"/>
  <c r="D103" i="12"/>
  <c r="T102" i="12"/>
  <c r="R102" i="12"/>
  <c r="O102" i="12"/>
  <c r="L102" i="12"/>
  <c r="I102" i="12"/>
  <c r="E102" i="12"/>
  <c r="F102" i="12" s="1"/>
  <c r="D102" i="12"/>
  <c r="T101" i="12"/>
  <c r="R101" i="12"/>
  <c r="O101" i="12"/>
  <c r="L101" i="12"/>
  <c r="I101" i="12"/>
  <c r="E101" i="12"/>
  <c r="F101" i="12" s="1"/>
  <c r="D101" i="12"/>
  <c r="T100" i="12"/>
  <c r="R100" i="12" s="1"/>
  <c r="O100" i="12"/>
  <c r="L100" i="12"/>
  <c r="I100" i="12"/>
  <c r="E100" i="12"/>
  <c r="F100" i="12" s="1"/>
  <c r="D100" i="12"/>
  <c r="T99" i="12"/>
  <c r="R99" i="12" s="1"/>
  <c r="O99" i="12"/>
  <c r="L99" i="12"/>
  <c r="I99" i="12"/>
  <c r="F99" i="12"/>
  <c r="E99" i="12"/>
  <c r="D99" i="12"/>
  <c r="T98" i="12"/>
  <c r="R98" i="12" s="1"/>
  <c r="O98" i="12"/>
  <c r="L98" i="12"/>
  <c r="I98" i="12"/>
  <c r="E98" i="12"/>
  <c r="F98" i="12" s="1"/>
  <c r="D98" i="12"/>
  <c r="T97" i="12"/>
  <c r="R97" i="12" s="1"/>
  <c r="O97" i="12"/>
  <c r="L97" i="12"/>
  <c r="I97" i="12"/>
  <c r="E97" i="12"/>
  <c r="F97" i="12" s="1"/>
  <c r="D97" i="12"/>
  <c r="T96" i="12"/>
  <c r="E96" i="12"/>
  <c r="D96" i="12"/>
  <c r="T95" i="12"/>
  <c r="R95" i="12" s="1"/>
  <c r="O95" i="12"/>
  <c r="L95" i="12"/>
  <c r="I95" i="12"/>
  <c r="E95" i="12"/>
  <c r="F95" i="12" s="1"/>
  <c r="D95" i="12"/>
  <c r="T94" i="12"/>
  <c r="R94" i="12" s="1"/>
  <c r="O94" i="12"/>
  <c r="L94" i="12"/>
  <c r="I94" i="12"/>
  <c r="E94" i="12"/>
  <c r="F94" i="12" s="1"/>
  <c r="D94" i="12"/>
  <c r="T93" i="12"/>
  <c r="R93" i="12" s="1"/>
  <c r="O93" i="12"/>
  <c r="L93" i="12"/>
  <c r="I93" i="12"/>
  <c r="E93" i="12"/>
  <c r="F93" i="12" s="1"/>
  <c r="D93" i="12"/>
  <c r="T92" i="12"/>
  <c r="R92" i="12" s="1"/>
  <c r="O92" i="12"/>
  <c r="L92" i="12"/>
  <c r="I92" i="12"/>
  <c r="E92" i="12"/>
  <c r="F92" i="12" s="1"/>
  <c r="D92" i="12"/>
  <c r="T91" i="12"/>
  <c r="R91" i="12" s="1"/>
  <c r="O91" i="12"/>
  <c r="L91" i="12"/>
  <c r="I91" i="12"/>
  <c r="E91" i="12"/>
  <c r="F91" i="12" s="1"/>
  <c r="D91" i="12"/>
  <c r="T90" i="12"/>
  <c r="R90" i="12" s="1"/>
  <c r="O90" i="12"/>
  <c r="L90" i="12"/>
  <c r="I90" i="12"/>
  <c r="E90" i="12"/>
  <c r="F90" i="12" s="1"/>
  <c r="D90" i="12"/>
  <c r="T89" i="12"/>
  <c r="R89" i="12" s="1"/>
  <c r="O89" i="12"/>
  <c r="L89" i="12"/>
  <c r="I89" i="12"/>
  <c r="E89" i="12"/>
  <c r="F89" i="12" s="1"/>
  <c r="D89" i="12"/>
  <c r="T88" i="12"/>
  <c r="R88" i="12" s="1"/>
  <c r="O88" i="12"/>
  <c r="L88" i="12"/>
  <c r="I88" i="12"/>
  <c r="E88" i="12"/>
  <c r="F88" i="12" s="1"/>
  <c r="D88" i="12"/>
  <c r="T87" i="12"/>
  <c r="R87" i="12" s="1"/>
  <c r="O87" i="12"/>
  <c r="L87" i="12"/>
  <c r="I87" i="12"/>
  <c r="E87" i="12"/>
  <c r="F87" i="12" s="1"/>
  <c r="D87" i="12"/>
  <c r="T86" i="12"/>
  <c r="R86" i="12" s="1"/>
  <c r="O86" i="12"/>
  <c r="L86" i="12"/>
  <c r="I86" i="12"/>
  <c r="E86" i="12"/>
  <c r="F86" i="12" s="1"/>
  <c r="D86" i="12"/>
  <c r="T85" i="12"/>
  <c r="R85" i="12" s="1"/>
  <c r="O85" i="12"/>
  <c r="L85" i="12"/>
  <c r="I85" i="12"/>
  <c r="E85" i="12"/>
  <c r="F85" i="12" s="1"/>
  <c r="D85" i="12"/>
  <c r="T84" i="12"/>
  <c r="R84" i="12" s="1"/>
  <c r="O84" i="12"/>
  <c r="L84" i="12"/>
  <c r="I84" i="12"/>
  <c r="E84" i="12"/>
  <c r="F84" i="12" s="1"/>
  <c r="D84" i="12"/>
  <c r="T83" i="12"/>
  <c r="E83" i="12"/>
  <c r="D83" i="12"/>
  <c r="T82" i="12"/>
  <c r="R82" i="12"/>
  <c r="O82" i="12"/>
  <c r="L82" i="12"/>
  <c r="I82" i="12"/>
  <c r="E82" i="12"/>
  <c r="F82" i="12" s="1"/>
  <c r="D82" i="12"/>
  <c r="T81" i="12"/>
  <c r="R81" i="12" s="1"/>
  <c r="O81" i="12"/>
  <c r="L81" i="12"/>
  <c r="I81" i="12"/>
  <c r="E81" i="12"/>
  <c r="F81" i="12" s="1"/>
  <c r="D81" i="12"/>
  <c r="T80" i="12"/>
  <c r="R80" i="12"/>
  <c r="O80" i="12"/>
  <c r="L80" i="12"/>
  <c r="I80" i="12"/>
  <c r="E80" i="12"/>
  <c r="F80" i="12" s="1"/>
  <c r="D80" i="12"/>
  <c r="T79" i="12"/>
  <c r="R79" i="12" s="1"/>
  <c r="O79" i="12"/>
  <c r="L79" i="12"/>
  <c r="I79" i="12"/>
  <c r="E79" i="12"/>
  <c r="F79" i="12" s="1"/>
  <c r="D79" i="12"/>
  <c r="T78" i="12"/>
  <c r="R78" i="12" s="1"/>
  <c r="O78" i="12"/>
  <c r="L78" i="12"/>
  <c r="I78" i="12"/>
  <c r="E78" i="12"/>
  <c r="F78" i="12" s="1"/>
  <c r="D78" i="12"/>
  <c r="T77" i="12"/>
  <c r="R77" i="12" s="1"/>
  <c r="O77" i="12"/>
  <c r="L77" i="12"/>
  <c r="I77" i="12"/>
  <c r="E77" i="12"/>
  <c r="F77" i="12" s="1"/>
  <c r="D77" i="12"/>
  <c r="T76" i="12"/>
  <c r="R76" i="12" s="1"/>
  <c r="O76" i="12"/>
  <c r="L76" i="12"/>
  <c r="I76" i="12"/>
  <c r="E76" i="12"/>
  <c r="F76" i="12" s="1"/>
  <c r="D76" i="12"/>
  <c r="T75" i="12"/>
  <c r="R75" i="12" s="1"/>
  <c r="O75" i="12"/>
  <c r="L75" i="12"/>
  <c r="I75" i="12"/>
  <c r="E75" i="12"/>
  <c r="F75" i="12" s="1"/>
  <c r="D75" i="12"/>
  <c r="T74" i="12"/>
  <c r="R74" i="12" s="1"/>
  <c r="O74" i="12"/>
  <c r="L74" i="12"/>
  <c r="I74" i="12"/>
  <c r="E74" i="12"/>
  <c r="F74" i="12" s="1"/>
  <c r="D74" i="12"/>
  <c r="T73" i="12"/>
  <c r="R73" i="12" s="1"/>
  <c r="O73" i="12"/>
  <c r="L73" i="12"/>
  <c r="I73" i="12"/>
  <c r="E73" i="12"/>
  <c r="F73" i="12" s="1"/>
  <c r="D73" i="12"/>
  <c r="T72" i="12"/>
  <c r="R72" i="12" s="1"/>
  <c r="O72" i="12"/>
  <c r="L72" i="12"/>
  <c r="I72" i="12"/>
  <c r="E72" i="12"/>
  <c r="F72" i="12" s="1"/>
  <c r="D72" i="12"/>
  <c r="T71" i="12"/>
  <c r="R71" i="12" s="1"/>
  <c r="O71" i="12"/>
  <c r="L71" i="12"/>
  <c r="I71" i="12"/>
  <c r="E71" i="12"/>
  <c r="F71" i="12" s="1"/>
  <c r="D71" i="12"/>
  <c r="T70" i="12"/>
  <c r="E70" i="12"/>
  <c r="D70" i="12"/>
  <c r="T69" i="12"/>
  <c r="R69" i="12"/>
  <c r="O69" i="12"/>
  <c r="L69" i="12"/>
  <c r="I69" i="12"/>
  <c r="E69" i="12"/>
  <c r="F69" i="12" s="1"/>
  <c r="D69" i="12"/>
  <c r="T68" i="12"/>
  <c r="R68" i="12"/>
  <c r="O68" i="12"/>
  <c r="L68" i="12"/>
  <c r="I68" i="12"/>
  <c r="F68" i="12"/>
  <c r="E68" i="12"/>
  <c r="D68" i="12"/>
  <c r="T67" i="12"/>
  <c r="R67" i="12"/>
  <c r="O67" i="12"/>
  <c r="L67" i="12"/>
  <c r="I67" i="12"/>
  <c r="E67" i="12"/>
  <c r="F67" i="12" s="1"/>
  <c r="D67" i="12"/>
  <c r="T66" i="12"/>
  <c r="R66" i="12" s="1"/>
  <c r="O66" i="12"/>
  <c r="L66" i="12"/>
  <c r="I66" i="12"/>
  <c r="E66" i="12"/>
  <c r="F66" i="12" s="1"/>
  <c r="D66" i="12"/>
  <c r="T65" i="12"/>
  <c r="R65" i="12" s="1"/>
  <c r="O65" i="12"/>
  <c r="L65" i="12"/>
  <c r="I65" i="12"/>
  <c r="F65" i="12"/>
  <c r="E65" i="12"/>
  <c r="D65" i="12"/>
  <c r="T64" i="12"/>
  <c r="R64" i="12" s="1"/>
  <c r="O64" i="12"/>
  <c r="L64" i="12"/>
  <c r="I64" i="12"/>
  <c r="E64" i="12"/>
  <c r="F64" i="12" s="1"/>
  <c r="D64" i="12"/>
  <c r="T63" i="12"/>
  <c r="R63" i="12" s="1"/>
  <c r="O63" i="12"/>
  <c r="L63" i="12"/>
  <c r="I63" i="12"/>
  <c r="F63" i="12"/>
  <c r="E63" i="12"/>
  <c r="D63" i="12"/>
  <c r="T62" i="12"/>
  <c r="R62" i="12" s="1"/>
  <c r="O62" i="12"/>
  <c r="L62" i="12"/>
  <c r="I62" i="12"/>
  <c r="E62" i="12"/>
  <c r="F62" i="12" s="1"/>
  <c r="D62" i="12"/>
  <c r="T61" i="12"/>
  <c r="R61" i="12" s="1"/>
  <c r="O61" i="12"/>
  <c r="L61" i="12"/>
  <c r="I61" i="12"/>
  <c r="F61" i="12"/>
  <c r="E61" i="12"/>
  <c r="D61" i="12"/>
  <c r="T60" i="12"/>
  <c r="R60" i="12" s="1"/>
  <c r="O60" i="12"/>
  <c r="L60" i="12"/>
  <c r="I60" i="12"/>
  <c r="E60" i="12"/>
  <c r="F60" i="12" s="1"/>
  <c r="D60" i="12"/>
  <c r="T59" i="12"/>
  <c r="R59" i="12" s="1"/>
  <c r="O59" i="12"/>
  <c r="L59" i="12"/>
  <c r="I59" i="12"/>
  <c r="E59" i="12"/>
  <c r="F59" i="12" s="1"/>
  <c r="D59" i="12"/>
  <c r="T58" i="12"/>
  <c r="R58" i="12" s="1"/>
  <c r="O58" i="12"/>
  <c r="L58" i="12"/>
  <c r="I58" i="12"/>
  <c r="E58" i="12"/>
  <c r="F58" i="12" s="1"/>
  <c r="D58" i="12"/>
  <c r="T57" i="12"/>
  <c r="E57" i="12"/>
  <c r="D57" i="12"/>
  <c r="T56" i="12"/>
  <c r="R56" i="12" s="1"/>
  <c r="O56" i="12"/>
  <c r="L56" i="12"/>
  <c r="I56" i="12"/>
  <c r="E56" i="12"/>
  <c r="F56" i="12" s="1"/>
  <c r="D56" i="12"/>
  <c r="T55" i="12"/>
  <c r="R55" i="12" s="1"/>
  <c r="O55" i="12"/>
  <c r="L55" i="12"/>
  <c r="I55" i="12"/>
  <c r="E55" i="12"/>
  <c r="F55" i="12" s="1"/>
  <c r="D55" i="12"/>
  <c r="T54" i="12"/>
  <c r="R54" i="12" s="1"/>
  <c r="O54" i="12"/>
  <c r="L54" i="12"/>
  <c r="I54" i="12"/>
  <c r="E54" i="12"/>
  <c r="F54" i="12" s="1"/>
  <c r="D54" i="12"/>
  <c r="T53" i="12"/>
  <c r="R53" i="12" s="1"/>
  <c r="O53" i="12"/>
  <c r="L53" i="12"/>
  <c r="I53" i="12"/>
  <c r="F53" i="12"/>
  <c r="E53" i="12"/>
  <c r="D53" i="12"/>
  <c r="T52" i="12"/>
  <c r="R52" i="12" s="1"/>
  <c r="O52" i="12"/>
  <c r="L52" i="12"/>
  <c r="I52" i="12"/>
  <c r="E52" i="12"/>
  <c r="F52" i="12" s="1"/>
  <c r="D52" i="12"/>
  <c r="T51" i="12"/>
  <c r="R51" i="12" s="1"/>
  <c r="O51" i="12"/>
  <c r="L51" i="12"/>
  <c r="I51" i="12"/>
  <c r="E51" i="12"/>
  <c r="F51" i="12" s="1"/>
  <c r="D51" i="12"/>
  <c r="T50" i="12"/>
  <c r="R50" i="12" s="1"/>
  <c r="O50" i="12"/>
  <c r="L50" i="12"/>
  <c r="I50" i="12"/>
  <c r="E50" i="12"/>
  <c r="F50" i="12" s="1"/>
  <c r="D50" i="12"/>
  <c r="T49" i="12"/>
  <c r="R49" i="12" s="1"/>
  <c r="O49" i="12"/>
  <c r="L49" i="12"/>
  <c r="I49" i="12"/>
  <c r="F49" i="12"/>
  <c r="E49" i="12"/>
  <c r="D49" i="12"/>
  <c r="T48" i="12"/>
  <c r="R48" i="12" s="1"/>
  <c r="O48" i="12"/>
  <c r="L48" i="12"/>
  <c r="I48" i="12"/>
  <c r="E48" i="12"/>
  <c r="F48" i="12" s="1"/>
  <c r="D48" i="12"/>
  <c r="T47" i="12"/>
  <c r="R47" i="12" s="1"/>
  <c r="O47" i="12"/>
  <c r="L47" i="12"/>
  <c r="I47" i="12"/>
  <c r="F47" i="12"/>
  <c r="E47" i="12"/>
  <c r="D47" i="12"/>
  <c r="T46" i="12"/>
  <c r="R46" i="12" s="1"/>
  <c r="I46" i="12"/>
  <c r="E46" i="12"/>
  <c r="F46" i="12" s="1"/>
  <c r="D46" i="12"/>
  <c r="T45" i="12"/>
  <c r="R45" i="12"/>
  <c r="O45" i="12"/>
  <c r="L45" i="12"/>
  <c r="I45" i="12"/>
  <c r="E45" i="12"/>
  <c r="F45" i="12" s="1"/>
  <c r="D45" i="12"/>
  <c r="T44" i="12"/>
  <c r="E44" i="12"/>
  <c r="D44" i="12"/>
  <c r="T43" i="12"/>
  <c r="R43" i="12" s="1"/>
  <c r="O43" i="12"/>
  <c r="L43" i="12"/>
  <c r="I43" i="12"/>
  <c r="E43" i="12"/>
  <c r="F43" i="12" s="1"/>
  <c r="D43" i="12"/>
  <c r="T42" i="12"/>
  <c r="R42" i="12" s="1"/>
  <c r="O42" i="12"/>
  <c r="L42" i="12"/>
  <c r="I42" i="12"/>
  <c r="E42" i="12"/>
  <c r="F42" i="12" s="1"/>
  <c r="D42" i="12"/>
  <c r="T41" i="12"/>
  <c r="R41" i="12" s="1"/>
  <c r="O41" i="12"/>
  <c r="L41" i="12"/>
  <c r="I41" i="12"/>
  <c r="E41" i="12"/>
  <c r="F41" i="12" s="1"/>
  <c r="D41" i="12"/>
  <c r="T40" i="12"/>
  <c r="R40" i="12" s="1"/>
  <c r="O40" i="12"/>
  <c r="L40" i="12"/>
  <c r="I40" i="12"/>
  <c r="E40" i="12"/>
  <c r="F40" i="12" s="1"/>
  <c r="D40" i="12"/>
  <c r="T39" i="12"/>
  <c r="R39" i="12" s="1"/>
  <c r="O39" i="12"/>
  <c r="L39" i="12"/>
  <c r="I39" i="12"/>
  <c r="E39" i="12"/>
  <c r="F39" i="12" s="1"/>
  <c r="D39" i="12"/>
  <c r="T38" i="12"/>
  <c r="R38" i="12" s="1"/>
  <c r="O38" i="12"/>
  <c r="L38" i="12"/>
  <c r="I38" i="12"/>
  <c r="E38" i="12"/>
  <c r="F38" i="12" s="1"/>
  <c r="D38" i="12"/>
  <c r="T37" i="12"/>
  <c r="R37" i="12" s="1"/>
  <c r="O37" i="12"/>
  <c r="L37" i="12"/>
  <c r="I37" i="12"/>
  <c r="E37" i="12"/>
  <c r="F37" i="12" s="1"/>
  <c r="D37" i="12"/>
  <c r="T36" i="12"/>
  <c r="R36" i="12" s="1"/>
  <c r="O36" i="12"/>
  <c r="L36" i="12"/>
  <c r="I36" i="12"/>
  <c r="E36" i="12"/>
  <c r="F36" i="12" s="1"/>
  <c r="D36" i="12"/>
  <c r="T35" i="12"/>
  <c r="R35" i="12" s="1"/>
  <c r="O35" i="12"/>
  <c r="L35" i="12"/>
  <c r="I35" i="12"/>
  <c r="E35" i="12"/>
  <c r="F35" i="12" s="1"/>
  <c r="D35" i="12"/>
  <c r="T34" i="12"/>
  <c r="R34" i="12" s="1"/>
  <c r="O34" i="12"/>
  <c r="L34" i="12"/>
  <c r="I34" i="12"/>
  <c r="E34" i="12"/>
  <c r="F34" i="12" s="1"/>
  <c r="D34" i="12"/>
  <c r="T33" i="12"/>
  <c r="R33" i="12" s="1"/>
  <c r="O33" i="12"/>
  <c r="L33" i="12"/>
  <c r="I33" i="12"/>
  <c r="E33" i="12"/>
  <c r="F33" i="12" s="1"/>
  <c r="D33" i="12"/>
  <c r="T32" i="12"/>
  <c r="R32" i="12" s="1"/>
  <c r="O32" i="12"/>
  <c r="L32" i="12"/>
  <c r="I32" i="12"/>
  <c r="E32" i="12"/>
  <c r="F32" i="12" s="1"/>
  <c r="D32" i="12"/>
  <c r="T31" i="12"/>
  <c r="E31" i="12"/>
  <c r="D31" i="12"/>
  <c r="T30" i="12"/>
  <c r="R30" i="12"/>
  <c r="O30" i="12"/>
  <c r="L30" i="12"/>
  <c r="I30" i="12"/>
  <c r="E30" i="12"/>
  <c r="F30" i="12" s="1"/>
  <c r="D30" i="12"/>
  <c r="T29" i="12"/>
  <c r="R29" i="12"/>
  <c r="O29" i="12"/>
  <c r="L29" i="12"/>
  <c r="I29" i="12"/>
  <c r="E29" i="12"/>
  <c r="F29" i="12" s="1"/>
  <c r="D29" i="12"/>
  <c r="T28" i="12"/>
  <c r="R28" i="12" s="1"/>
  <c r="O28" i="12"/>
  <c r="L28" i="12"/>
  <c r="I28" i="12"/>
  <c r="F28" i="12"/>
  <c r="E28" i="12"/>
  <c r="D28" i="12"/>
  <c r="T27" i="12"/>
  <c r="R27" i="12"/>
  <c r="O27" i="12"/>
  <c r="L27" i="12"/>
  <c r="I27" i="12"/>
  <c r="E27" i="12"/>
  <c r="F27" i="12" s="1"/>
  <c r="D27" i="12"/>
  <c r="T26" i="12"/>
  <c r="R26" i="12"/>
  <c r="O26" i="12"/>
  <c r="L26" i="12"/>
  <c r="I26" i="12"/>
  <c r="E26" i="12"/>
  <c r="F26" i="12" s="1"/>
  <c r="D26" i="12"/>
  <c r="T25" i="12"/>
  <c r="R25" i="12" s="1"/>
  <c r="O25" i="12"/>
  <c r="L25" i="12"/>
  <c r="I25" i="12"/>
  <c r="F25" i="12"/>
  <c r="E25" i="12"/>
  <c r="D25" i="12"/>
  <c r="T24" i="12"/>
  <c r="R24" i="12"/>
  <c r="O24" i="12"/>
  <c r="L24" i="12"/>
  <c r="I24" i="12"/>
  <c r="E24" i="12"/>
  <c r="F24" i="12" s="1"/>
  <c r="D24" i="12"/>
  <c r="T23" i="12"/>
  <c r="R23" i="12"/>
  <c r="O23" i="12"/>
  <c r="L23" i="12"/>
  <c r="I23" i="12"/>
  <c r="E23" i="12"/>
  <c r="F23" i="12" s="1"/>
  <c r="D23" i="12"/>
  <c r="T22" i="12"/>
  <c r="R22" i="12" s="1"/>
  <c r="O22" i="12"/>
  <c r="L22" i="12"/>
  <c r="I22" i="12"/>
  <c r="F22" i="12"/>
  <c r="E22" i="12"/>
  <c r="D22" i="12"/>
  <c r="T21" i="12"/>
  <c r="R21" i="12"/>
  <c r="O21" i="12"/>
  <c r="L21" i="12"/>
  <c r="I21" i="12"/>
  <c r="E21" i="12"/>
  <c r="F21" i="12" s="1"/>
  <c r="D21" i="12"/>
  <c r="T20" i="12"/>
  <c r="R20" i="12"/>
  <c r="O20" i="12"/>
  <c r="L20" i="12"/>
  <c r="I20" i="12"/>
  <c r="E20" i="12"/>
  <c r="F20" i="12" s="1"/>
  <c r="D20" i="12"/>
  <c r="T19" i="12"/>
  <c r="R19" i="12" s="1"/>
  <c r="O19" i="12"/>
  <c r="L19" i="12"/>
  <c r="I19" i="12"/>
  <c r="F19" i="12"/>
  <c r="E19" i="12"/>
  <c r="D19" i="12"/>
  <c r="T18" i="12"/>
  <c r="E18" i="12"/>
  <c r="D18" i="12"/>
  <c r="T17" i="12"/>
  <c r="R17" i="12"/>
  <c r="O17" i="12"/>
  <c r="L17" i="12"/>
  <c r="I17" i="12"/>
  <c r="E17" i="12"/>
  <c r="F17" i="12" s="1"/>
  <c r="D17" i="12"/>
  <c r="T16" i="12"/>
  <c r="R16" i="12" s="1"/>
  <c r="O16" i="12"/>
  <c r="L16" i="12"/>
  <c r="I16" i="12"/>
  <c r="E16" i="12"/>
  <c r="F16" i="12" s="1"/>
  <c r="D16" i="12"/>
  <c r="T15" i="12"/>
  <c r="R15" i="12"/>
  <c r="O15" i="12"/>
  <c r="L15" i="12"/>
  <c r="I15" i="12"/>
  <c r="E15" i="12"/>
  <c r="F15" i="12" s="1"/>
  <c r="D15" i="12"/>
  <c r="T14" i="12"/>
  <c r="R14" i="12"/>
  <c r="O14" i="12"/>
  <c r="L14" i="12"/>
  <c r="I14" i="12"/>
  <c r="E14" i="12"/>
  <c r="F14" i="12" s="1"/>
  <c r="D14" i="12"/>
  <c r="T13" i="12"/>
  <c r="R13" i="12"/>
  <c r="O13" i="12"/>
  <c r="L13" i="12"/>
  <c r="I13" i="12"/>
  <c r="E13" i="12"/>
  <c r="F13" i="12" s="1"/>
  <c r="D13" i="12"/>
  <c r="T12" i="12"/>
  <c r="R12" i="12" s="1"/>
  <c r="O12" i="12"/>
  <c r="L12" i="12"/>
  <c r="I12" i="12"/>
  <c r="E12" i="12"/>
  <c r="F12" i="12" s="1"/>
  <c r="D12" i="12"/>
  <c r="T11" i="12"/>
  <c r="R11" i="12" s="1"/>
  <c r="O11" i="12"/>
  <c r="L11" i="12"/>
  <c r="I11" i="12"/>
  <c r="E11" i="12"/>
  <c r="F11" i="12" s="1"/>
  <c r="D11" i="12"/>
  <c r="T10" i="12"/>
  <c r="R10" i="12" s="1"/>
  <c r="O10" i="12"/>
  <c r="L10" i="12"/>
  <c r="I10" i="12"/>
  <c r="E10" i="12"/>
  <c r="F10" i="12" s="1"/>
  <c r="D10" i="12"/>
  <c r="T9" i="12"/>
  <c r="R9" i="12"/>
  <c r="O9" i="12"/>
  <c r="L9" i="12"/>
  <c r="I9" i="12"/>
  <c r="E9" i="12"/>
  <c r="F9" i="12" s="1"/>
  <c r="D9" i="12"/>
  <c r="T8" i="12"/>
  <c r="R8" i="12" s="1"/>
  <c r="O8" i="12"/>
  <c r="L8" i="12"/>
  <c r="I8" i="12"/>
  <c r="E8" i="12"/>
  <c r="F8" i="12" s="1"/>
  <c r="D8" i="12"/>
  <c r="T7" i="12"/>
  <c r="R7" i="12"/>
  <c r="O7" i="12"/>
  <c r="L7" i="12"/>
  <c r="I7" i="12"/>
  <c r="E7" i="12"/>
  <c r="F7" i="12" s="1"/>
  <c r="D7" i="12"/>
  <c r="T6" i="12"/>
  <c r="R6" i="12"/>
  <c r="O6" i="12"/>
  <c r="L6" i="12"/>
  <c r="I6" i="12"/>
  <c r="E6" i="12"/>
  <c r="F6" i="12" s="1"/>
  <c r="D6" i="12"/>
</calcChain>
</file>

<file path=xl/sharedStrings.xml><?xml version="1.0" encoding="utf-8"?>
<sst xmlns="http://schemas.openxmlformats.org/spreadsheetml/2006/main" count="655" uniqueCount="127">
  <si>
    <t>（単位：社、％）</t>
    <rPh sb="1" eb="3">
      <t>タンイ</t>
    </rPh>
    <rPh sb="4" eb="5">
      <t>シャ</t>
    </rPh>
    <phoneticPr fontId="4"/>
  </si>
  <si>
    <t>資本金</t>
  </si>
  <si>
    <t>個　　人</t>
    <phoneticPr fontId="4"/>
  </si>
  <si>
    <t>法　　　　　　　人</t>
    <phoneticPr fontId="4"/>
  </si>
  <si>
    <t>合　　計</t>
    <phoneticPr fontId="4"/>
  </si>
  <si>
    <t>業種</t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</si>
  <si>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</si>
  <si>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</si>
  <si>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</si>
  <si>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5000万円以上　　　　　    1億円未満</t>
    <phoneticPr fontId="4"/>
  </si>
  <si>
    <t>10億円以上</t>
    <phoneticPr fontId="4"/>
  </si>
  <si>
    <t>一般土木建築</t>
  </si>
  <si>
    <t>土木</t>
  </si>
  <si>
    <t>土木工事業</t>
  </si>
  <si>
    <t>ほ装工事業</t>
  </si>
  <si>
    <t>造園工事業</t>
  </si>
  <si>
    <t>建築</t>
  </si>
  <si>
    <t>職別</t>
  </si>
  <si>
    <t>大工工事業</t>
  </si>
  <si>
    <t>鉄筋工事業</t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</si>
  <si>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</si>
  <si>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</si>
  <si>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</si>
  <si>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</si>
  <si>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</si>
  <si>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</si>
  <si>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</si>
  <si>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</si>
  <si>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</si>
  <si>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</si>
  <si>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</si>
  <si>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（注）</t>
    <rPh sb="1" eb="2">
      <t>チュウ</t>
    </rPh>
    <phoneticPr fontId="4"/>
  </si>
  <si>
    <t>年度</t>
    <rPh sb="0" eb="2">
      <t>ネンド</t>
    </rPh>
    <phoneticPr fontId="4"/>
  </si>
  <si>
    <t>R01年度</t>
  </si>
  <si>
    <t>H20年度</t>
    <phoneticPr fontId="4"/>
  </si>
  <si>
    <t>H14年度</t>
  </si>
  <si>
    <t>業種</t>
    <rPh sb="0" eb="2">
      <t>ギョウシュ</t>
    </rPh>
    <phoneticPr fontId="4"/>
  </si>
  <si>
    <t>増減</t>
    <rPh sb="0" eb="2">
      <t>ゾウゲン</t>
    </rPh>
    <phoneticPr fontId="4"/>
  </si>
  <si>
    <t>合　　計</t>
    <rPh sb="0" eb="4">
      <t>ゴウケイ</t>
    </rPh>
    <phoneticPr fontId="4"/>
  </si>
  <si>
    <t>資本金</t>
    <rPh sb="0" eb="3">
      <t>シホンキン</t>
    </rPh>
    <phoneticPr fontId="4"/>
  </si>
  <si>
    <t>個人</t>
    <rPh sb="0" eb="2">
      <t>コジン</t>
    </rPh>
    <phoneticPr fontId="4"/>
  </si>
  <si>
    <t>法　　　　　人</t>
    <rPh sb="0" eb="7">
      <t>ホウジン</t>
    </rPh>
    <phoneticPr fontId="4"/>
  </si>
  <si>
    <t>合　　　　　計</t>
    <rPh sb="0" eb="7">
      <t>ゴウケイ</t>
    </rPh>
    <phoneticPr fontId="4"/>
  </si>
  <si>
    <t>500万円未満</t>
    <rPh sb="3" eb="5">
      <t>マンエン</t>
    </rPh>
    <rPh sb="5" eb="7">
      <t>ミマン</t>
    </rPh>
    <phoneticPr fontId="4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</si>
  <si>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</si>
  <si>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</si>
  <si>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4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</si>
  <si>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4"/>
  </si>
  <si>
    <t>10億円以上</t>
    <rPh sb="0" eb="4">
      <t>１０オクエン</t>
    </rPh>
    <rPh sb="4" eb="6">
      <t>イジョウ</t>
    </rPh>
    <phoneticPr fontId="4"/>
  </si>
  <si>
    <t>H26年度</t>
    <phoneticPr fontId="4"/>
  </si>
  <si>
    <t>H17年度</t>
    <phoneticPr fontId="4"/>
  </si>
  <si>
    <t>内装仕上工事業</t>
    <phoneticPr fontId="4"/>
  </si>
  <si>
    <t>仕上関係計　</t>
    <phoneticPr fontId="4"/>
  </si>
  <si>
    <t>H23年度</t>
    <phoneticPr fontId="4"/>
  </si>
  <si>
    <t>3000万円以上　　　　　 5000万円未満</t>
    <phoneticPr fontId="4"/>
  </si>
  <si>
    <t>1億円以上      　　　　　   3億円未満</t>
    <phoneticPr fontId="4"/>
  </si>
  <si>
    <t>3億円以上      　　　　　   10億円未満</t>
    <rPh sb="1" eb="2">
      <t>オク</t>
    </rPh>
    <phoneticPr fontId="4"/>
  </si>
  <si>
    <t>小　　計</t>
    <rPh sb="0" eb="4">
      <t>ショウケイ</t>
    </rPh>
    <phoneticPr fontId="4"/>
  </si>
  <si>
    <t>　　土　　　　　木</t>
    <rPh sb="2" eb="9">
      <t>ドボク</t>
    </rPh>
    <phoneticPr fontId="4"/>
  </si>
  <si>
    <t>　　建　　　　　築</t>
    <rPh sb="2" eb="9">
      <t>ケンチク</t>
    </rPh>
    <phoneticPr fontId="4"/>
  </si>
  <si>
    <t>　建　築　</t>
    <rPh sb="1" eb="4">
      <t>ケンチク</t>
    </rPh>
    <phoneticPr fontId="4"/>
  </si>
  <si>
    <t>　木　造　建　築　</t>
    <rPh sb="1" eb="4">
      <t>モクゾウ</t>
    </rPh>
    <rPh sb="5" eb="8">
      <t>ケンチク</t>
    </rPh>
    <phoneticPr fontId="4"/>
  </si>
  <si>
    <t>小　　　計</t>
    <rPh sb="0" eb="5">
      <t>ショウケイ</t>
    </rPh>
    <phoneticPr fontId="4"/>
  </si>
  <si>
    <t>　　職　　　　　別</t>
    <rPh sb="2" eb="9">
      <t>ショクベツ</t>
    </rPh>
    <phoneticPr fontId="4"/>
  </si>
  <si>
    <t>躯　体　関　係　計</t>
    <rPh sb="0" eb="3">
      <t>クタイ</t>
    </rPh>
    <rPh sb="4" eb="7">
      <t>カンケイ</t>
    </rPh>
    <rPh sb="8" eb="9">
      <t>ケイ</t>
    </rPh>
    <phoneticPr fontId="4"/>
  </si>
  <si>
    <t>仕　上　関　係　計</t>
    <rPh sb="0" eb="3">
      <t>シアゲ</t>
    </rPh>
    <rPh sb="4" eb="7">
      <t>カンケイ</t>
    </rPh>
    <rPh sb="8" eb="9">
      <t>ケイ</t>
    </rPh>
    <phoneticPr fontId="4"/>
  </si>
  <si>
    <t>　　設　　　　　備</t>
    <rPh sb="2" eb="9">
      <t>セツビ</t>
    </rPh>
    <phoneticPr fontId="4"/>
  </si>
  <si>
    <t>一般土木建築工事業</t>
  </si>
  <si>
    <t>しゅんせつ工事業</t>
  </si>
  <si>
    <t>水道施設工事業</t>
  </si>
  <si>
    <t>木造建築工事業</t>
    <rPh sb="4" eb="6">
      <t>コウジ</t>
    </rPh>
    <rPh sb="6" eb="7">
      <t>ギョウ</t>
    </rPh>
    <phoneticPr fontId="4"/>
  </si>
  <si>
    <t>鋼構造物工事業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</si>
  <si>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</si>
  <si>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機械器具設置工事業</t>
    <rPh sb="8" eb="9">
      <t>ギョウ</t>
    </rPh>
    <phoneticPr fontId="4"/>
  </si>
  <si>
    <t>さく井工事業業</t>
    <rPh sb="6" eb="7">
      <t>ギョウ</t>
    </rPh>
    <phoneticPr fontId="4"/>
  </si>
  <si>
    <t>消防施設工事業</t>
  </si>
  <si>
    <t>H26年度</t>
    <phoneticPr fontId="4"/>
  </si>
  <si>
    <t>-</t>
    <phoneticPr fontId="4"/>
  </si>
  <si>
    <t>-</t>
  </si>
  <si>
    <t/>
  </si>
  <si>
    <t xml:space="preserve"> </t>
  </si>
  <si>
    <t>-</t>
    <phoneticPr fontId="4"/>
  </si>
  <si>
    <t>500万円以上　　　　　1000万円以下</t>
    <rPh sb="3" eb="5">
      <t>マンエン</t>
    </rPh>
    <rPh sb="5" eb="7">
      <t>イジョウ</t>
    </rPh>
    <rPh sb="16" eb="18">
      <t>マンエン</t>
    </rPh>
    <rPh sb="18" eb="20">
      <t>イカ</t>
    </rPh>
    <phoneticPr fontId="4"/>
  </si>
  <si>
    <t>1億円以上　　　　　　　3億円未満</t>
    <rPh sb="0" eb="3">
      <t>１オクエン</t>
    </rPh>
    <rPh sb="3" eb="5">
      <t>イジョウ</t>
    </rPh>
    <rPh sb="13" eb="15">
      <t>１０オクエン</t>
    </rPh>
    <rPh sb="15" eb="17">
      <t>ミマン</t>
    </rPh>
    <phoneticPr fontId="4"/>
  </si>
  <si>
    <t>表7－4－1　組織変更等の意向（６業種別集計）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7" eb="19">
      <t>ギョウシュ</t>
    </rPh>
    <rPh sb="19" eb="20">
      <t>ベツ</t>
    </rPh>
    <rPh sb="20" eb="22">
      <t>シュウケイ</t>
    </rPh>
    <phoneticPr fontId="4"/>
  </si>
  <si>
    <t>意向</t>
    <rPh sb="0" eb="2">
      <t>イコウ</t>
    </rPh>
    <phoneticPr fontId="4"/>
  </si>
  <si>
    <t>　　一　般　土　木　建　築</t>
    <phoneticPr fontId="4"/>
  </si>
  <si>
    <t>他社との協業化や業務提携、企業連携</t>
  </si>
  <si>
    <t>他社との合併</t>
  </si>
  <si>
    <t>特定部門の別法人化（分社化）</t>
  </si>
  <si>
    <t>協力会社の組織強化、協力会社への取込強化</t>
    <rPh sb="18" eb="20">
      <t>キョウカ</t>
    </rPh>
    <phoneticPr fontId="4"/>
  </si>
  <si>
    <t>持ち株会社化</t>
  </si>
  <si>
    <t>アウトソーシング</t>
  </si>
  <si>
    <t>同業団体、協同組合等への加入（複数加入）</t>
    <rPh sb="18" eb="19">
      <t>ニュウ</t>
    </rPh>
    <phoneticPr fontId="4"/>
  </si>
  <si>
    <t>社内の組織改編</t>
  </si>
  <si>
    <t>技能労働者の直用化、常用化</t>
  </si>
  <si>
    <t>技能労働者の多能工化</t>
  </si>
  <si>
    <t>直用の技能労働者の独立支援</t>
  </si>
  <si>
    <t>特に考えていない</t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</si>
  <si>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4"/>
  </si>
  <si>
    <t>2．無効回答企業 257社を除く</t>
    <phoneticPr fontId="9"/>
  </si>
  <si>
    <t>表7－4－2　組織変更等の意向（経年変化①：６業種別）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6" eb="18">
      <t>ケイネン</t>
    </rPh>
    <rPh sb="18" eb="20">
      <t>ヘンカ</t>
    </rPh>
    <rPh sb="23" eb="25">
      <t>ギョウシュ</t>
    </rPh>
    <rPh sb="25" eb="26">
      <t>ベツ</t>
    </rPh>
    <phoneticPr fontId="4"/>
  </si>
  <si>
    <t>H17年度</t>
    <phoneticPr fontId="4"/>
  </si>
  <si>
    <t>-</t>
    <phoneticPr fontId="4"/>
  </si>
  <si>
    <t>表7－4－3　組織変更等の意向（経年変化②：資本金別集計）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6" eb="18">
      <t>ケイネン</t>
    </rPh>
    <rPh sb="18" eb="20">
      <t>ヘンカ</t>
    </rPh>
    <rPh sb="22" eb="25">
      <t>シホンキン</t>
    </rPh>
    <rPh sb="25" eb="26">
      <t>ベツ</t>
    </rPh>
    <rPh sb="26" eb="28">
      <t>シュウケイ</t>
    </rPh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</si>
  <si>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</si>
  <si>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</si>
  <si>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</si>
  <si>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</si>
  <si>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H23年度</t>
    <phoneticPr fontId="4"/>
  </si>
  <si>
    <t>-</t>
    <phoneticPr fontId="4"/>
  </si>
  <si>
    <t>H20年度</t>
    <phoneticPr fontId="4"/>
  </si>
  <si>
    <t>表7－4－4　組織変更等の意向（３０業種別集計）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8" eb="20">
      <t>ギョウシュ</t>
    </rPh>
    <rPh sb="20" eb="21">
      <t>ベツ</t>
    </rPh>
    <rPh sb="21" eb="23">
      <t>シュウケイ</t>
    </rPh>
    <phoneticPr fontId="4"/>
  </si>
  <si>
    <t>協力会社の組織強化、協力会社への取込強化</t>
  </si>
  <si>
    <t>アウト
ソーシング</t>
    <phoneticPr fontId="4"/>
  </si>
  <si>
    <t>同業団体、協同組合等への加入（複数加入）</t>
  </si>
  <si>
    <t>合　計</t>
    <phoneticPr fontId="4"/>
  </si>
  <si>
    <t>小　計</t>
    <phoneticPr fontId="4"/>
  </si>
  <si>
    <t>建築工事業</t>
    <phoneticPr fontId="4"/>
  </si>
  <si>
    <t>とび・土工・ｺﾝｸﾘｰﾄ工事業</t>
    <rPh sb="3" eb="4">
      <t>ド</t>
    </rPh>
    <rPh sb="4" eb="5">
      <t>ダイク</t>
    </rPh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</si>
  <si>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</si>
  <si>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</si>
  <si>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</si>
  <si>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</si>
  <si>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合　　　　　計</t>
    <phoneticPr fontId="4"/>
  </si>
  <si>
    <t>2．無効回答企業 257社を除く</t>
    <phoneticPr fontId="9"/>
  </si>
  <si>
    <t>他社との協業化や業務提携、企業連携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</si>
</sst>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_ "/>
    <numFmt numFmtId="178" formatCode="\(0.0\)"/>
    <numFmt numFmtId="179" formatCode="#,##0;&quot;▲ &quot;#,##0"/>
    <numFmt numFmtId="180" formatCode="[Black]\(#,##0.0\)"/>
  </numFmts>
  <fonts count="14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9"/>
      <name val="ＭＳ Ｐ明朝"/>
      <family val="1"/>
      <charset val="128"/>
    </font>
    <font>
      <sz val="10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38" fontId="10" fillId="0" borderId="0" applyFont="0" applyFill="0" applyBorder="0" applyAlignment="0" applyProtection="0"/>
  </cellStyleXfs>
  <cellXfs count="278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176" fontId="5" fillId="0" borderId="7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right"/>
    </xf>
    <xf numFmtId="0" fontId="5" fillId="0" borderId="0" xfId="1" applyFont="1"/>
    <xf numFmtId="176" fontId="2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horizontal="justify" vertical="center" wrapText="1"/>
    </xf>
    <xf numFmtId="177" fontId="5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11" fillId="0" borderId="0" xfId="2" applyNumberFormat="1" applyFont="1" applyFill="1" applyAlignment="1">
      <alignment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vertical="center"/>
    </xf>
    <xf numFmtId="176" fontId="5" fillId="0" borderId="10" xfId="2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6" fontId="5" fillId="0" borderId="7" xfId="2" applyNumberFormat="1" applyFont="1" applyFill="1" applyBorder="1" applyAlignment="1">
      <alignment horizontal="center" vertical="center" wrapText="1"/>
    </xf>
    <xf numFmtId="176" fontId="5" fillId="0" borderId="10" xfId="2" applyNumberFormat="1" applyFont="1" applyFill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30" xfId="1" applyNumberFormat="1" applyFont="1" applyBorder="1" applyAlignment="1">
      <alignment vertical="center"/>
    </xf>
    <xf numFmtId="176" fontId="6" fillId="0" borderId="33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9" fontId="5" fillId="0" borderId="0" xfId="1" applyNumberFormat="1" applyFont="1" applyAlignment="1">
      <alignment vertical="center"/>
    </xf>
    <xf numFmtId="176" fontId="11" fillId="0" borderId="0" xfId="1" applyNumberFormat="1" applyFont="1" applyAlignment="1">
      <alignment vertical="center"/>
    </xf>
    <xf numFmtId="179" fontId="1" fillId="0" borderId="0" xfId="1" applyNumberFormat="1"/>
    <xf numFmtId="0" fontId="1" fillId="0" borderId="0" xfId="1"/>
    <xf numFmtId="176" fontId="5" fillId="0" borderId="0" xfId="1" applyNumberFormat="1" applyFont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vertical="center"/>
    </xf>
    <xf numFmtId="176" fontId="6" fillId="0" borderId="3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6" xfId="1" applyNumberFormat="1" applyFont="1" applyBorder="1" applyAlignment="1">
      <alignment vertical="center"/>
    </xf>
    <xf numFmtId="176" fontId="6" fillId="0" borderId="3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9" fontId="5" fillId="0" borderId="0" xfId="1" quotePrefix="1" applyNumberFormat="1" applyFont="1" applyAlignment="1">
      <alignment vertical="center"/>
    </xf>
    <xf numFmtId="0" fontId="5" fillId="0" borderId="0" xfId="2" applyFont="1"/>
    <xf numFmtId="176" fontId="5" fillId="0" borderId="0" xfId="2" applyNumberFormat="1" applyFont="1" applyFill="1" applyAlignment="1">
      <alignment vertical="center" wrapText="1"/>
    </xf>
    <xf numFmtId="180" fontId="12" fillId="0" borderId="0" xfId="2" applyNumberFormat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/>
    <xf numFmtId="0" fontId="5" fillId="0" borderId="0" xfId="2" applyFont="1" applyFill="1" applyAlignment="1">
      <alignment horizontal="right"/>
    </xf>
    <xf numFmtId="176" fontId="6" fillId="0" borderId="1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right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vertical="top" wrapText="1"/>
    </xf>
    <xf numFmtId="0" fontId="6" fillId="0" borderId="30" xfId="2" applyFont="1" applyFill="1" applyBorder="1" applyAlignment="1">
      <alignment vertical="top" wrapText="1"/>
    </xf>
    <xf numFmtId="0" fontId="6" fillId="0" borderId="17" xfId="2" applyFont="1" applyFill="1" applyBorder="1" applyAlignment="1">
      <alignment vertical="top" wrapText="1"/>
    </xf>
    <xf numFmtId="176" fontId="6" fillId="0" borderId="11" xfId="2" applyNumberFormat="1" applyFont="1" applyFill="1" applyBorder="1" applyAlignment="1">
      <alignment vertical="top"/>
    </xf>
    <xf numFmtId="0" fontId="6" fillId="0" borderId="16" xfId="2" applyFont="1" applyFill="1" applyBorder="1" applyAlignment="1">
      <alignment vertical="top"/>
    </xf>
    <xf numFmtId="176" fontId="6" fillId="0" borderId="23" xfId="2" applyNumberFormat="1" applyFont="1" applyFill="1" applyBorder="1" applyAlignment="1">
      <alignment vertical="top"/>
    </xf>
    <xf numFmtId="176" fontId="6" fillId="0" borderId="16" xfId="2" applyNumberFormat="1" applyFont="1" applyFill="1" applyBorder="1" applyAlignment="1">
      <alignment vertical="top"/>
    </xf>
    <xf numFmtId="0" fontId="6" fillId="0" borderId="20" xfId="2" applyFont="1" applyFill="1" applyBorder="1" applyAlignment="1">
      <alignment vertical="top" wrapText="1"/>
    </xf>
    <xf numFmtId="180" fontId="5" fillId="0" borderId="0" xfId="2" applyNumberFormat="1" applyFont="1" applyFill="1" applyAlignment="1">
      <alignment vertical="center"/>
    </xf>
    <xf numFmtId="180" fontId="5" fillId="0" borderId="0" xfId="2" quotePrefix="1" applyNumberFormat="1" applyFont="1" applyFill="1" applyAlignment="1">
      <alignment vertical="center"/>
    </xf>
    <xf numFmtId="176" fontId="5" fillId="0" borderId="0" xfId="2" applyNumberFormat="1" applyFont="1" applyAlignment="1">
      <alignment vertical="center" wrapText="1"/>
    </xf>
    <xf numFmtId="180" fontId="12" fillId="0" borderId="0" xfId="2" applyNumberFormat="1" applyFont="1" applyAlignment="1">
      <alignment vertical="center"/>
    </xf>
    <xf numFmtId="0" fontId="5" fillId="0" borderId="0" xfId="2" applyFont="1" applyBorder="1" applyAlignment="1">
      <alignment vertical="center"/>
    </xf>
    <xf numFmtId="176" fontId="6" fillId="0" borderId="1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horizontal="right" vertical="center" wrapText="1"/>
    </xf>
    <xf numFmtId="176" fontId="6" fillId="0" borderId="3" xfId="2" applyNumberFormat="1" applyFont="1" applyBorder="1" applyAlignment="1">
      <alignment horizontal="right" vertical="center" wrapText="1"/>
    </xf>
    <xf numFmtId="0" fontId="10" fillId="0" borderId="6" xfId="2" applyBorder="1"/>
    <xf numFmtId="176" fontId="6" fillId="0" borderId="10" xfId="2" applyNumberFormat="1" applyFont="1" applyBorder="1" applyAlignment="1">
      <alignment horizontal="center" vertical="center" wrapText="1"/>
    </xf>
    <xf numFmtId="0" fontId="6" fillId="0" borderId="23" xfId="2" applyFont="1" applyBorder="1" applyAlignment="1">
      <alignment horizontal="center" vertical="center"/>
    </xf>
    <xf numFmtId="0" fontId="6" fillId="0" borderId="13" xfId="2" applyFont="1" applyBorder="1" applyAlignment="1">
      <alignment vertical="top" wrapText="1"/>
    </xf>
    <xf numFmtId="0" fontId="6" fillId="0" borderId="30" xfId="2" applyFont="1" applyBorder="1" applyAlignment="1">
      <alignment vertical="top" wrapText="1"/>
    </xf>
    <xf numFmtId="0" fontId="6" fillId="0" borderId="17" xfId="2" applyFont="1" applyBorder="1" applyAlignment="1">
      <alignment vertical="top" wrapText="1"/>
    </xf>
    <xf numFmtId="176" fontId="6" fillId="0" borderId="11" xfId="2" applyNumberFormat="1" applyFont="1" applyBorder="1" applyAlignment="1">
      <alignment vertical="top"/>
    </xf>
    <xf numFmtId="0" fontId="6" fillId="0" borderId="16" xfId="2" applyFont="1" applyBorder="1" applyAlignment="1">
      <alignment vertical="top"/>
    </xf>
    <xf numFmtId="176" fontId="6" fillId="0" borderId="16" xfId="2" applyNumberFormat="1" applyFont="1" applyBorder="1" applyAlignment="1">
      <alignment vertical="top"/>
    </xf>
    <xf numFmtId="0" fontId="6" fillId="0" borderId="20" xfId="2" applyFont="1" applyBorder="1" applyAlignment="1">
      <alignment vertical="top" wrapText="1"/>
    </xf>
    <xf numFmtId="180" fontId="5" fillId="0" borderId="0" xfId="2" quotePrefix="1" applyNumberFormat="1" applyFont="1" applyAlignment="1">
      <alignment vertical="center"/>
    </xf>
    <xf numFmtId="0" fontId="10" fillId="0" borderId="0" xfId="2"/>
    <xf numFmtId="0" fontId="5" fillId="0" borderId="7" xfId="2" applyFont="1" applyFill="1" applyBorder="1" applyAlignment="1">
      <alignment vertical="distributed" wrapText="1"/>
    </xf>
    <xf numFmtId="0" fontId="5" fillId="0" borderId="11" xfId="2" applyFont="1" applyFill="1" applyBorder="1" applyAlignment="1">
      <alignment vertical="distributed" wrapText="1"/>
    </xf>
    <xf numFmtId="176" fontId="6" fillId="0" borderId="6" xfId="2" applyNumberFormat="1" applyFont="1" applyFill="1" applyBorder="1" applyAlignment="1">
      <alignment horizontal="center" vertical="center"/>
    </xf>
    <xf numFmtId="179" fontId="6" fillId="0" borderId="4" xfId="1" applyNumberFormat="1" applyFont="1" applyBorder="1" applyAlignment="1">
      <alignment vertical="center" shrinkToFit="1"/>
    </xf>
    <xf numFmtId="178" fontId="6" fillId="0" borderId="15" xfId="1" applyNumberFormat="1" applyFont="1" applyBorder="1" applyAlignment="1">
      <alignment vertical="center" shrinkToFit="1"/>
    </xf>
    <xf numFmtId="179" fontId="6" fillId="0" borderId="26" xfId="1" applyNumberFormat="1" applyFont="1" applyBorder="1" applyAlignment="1">
      <alignment vertical="center" shrinkToFit="1"/>
    </xf>
    <xf numFmtId="179" fontId="6" fillId="0" borderId="37" xfId="1" applyNumberFormat="1" applyFont="1" applyBorder="1" applyAlignment="1">
      <alignment vertical="center" shrinkToFit="1"/>
    </xf>
    <xf numFmtId="178" fontId="6" fillId="0" borderId="29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78" fontId="6" fillId="0" borderId="19" xfId="1" applyNumberFormat="1" applyFont="1" applyBorder="1" applyAlignment="1">
      <alignment vertical="center" shrinkToFit="1"/>
    </xf>
    <xf numFmtId="179" fontId="6" fillId="0" borderId="11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179" fontId="6" fillId="0" borderId="38" xfId="1" applyNumberFormat="1" applyFont="1" applyBorder="1" applyAlignment="1">
      <alignment vertical="center" shrinkToFit="1"/>
    </xf>
    <xf numFmtId="178" fontId="6" fillId="0" borderId="32" xfId="1" applyNumberFormat="1" applyFont="1" applyBorder="1" applyAlignment="1">
      <alignment vertical="center" shrinkToFit="1"/>
    </xf>
    <xf numFmtId="178" fontId="6" fillId="0" borderId="6" xfId="1" applyNumberFormat="1" applyFont="1" applyBorder="1" applyAlignment="1">
      <alignment vertical="center" shrinkToFit="1"/>
    </xf>
    <xf numFmtId="179" fontId="6" fillId="0" borderId="39" xfId="1" applyNumberFormat="1" applyFont="1" applyBorder="1" applyAlignment="1">
      <alignment vertical="center" shrinkToFit="1"/>
    </xf>
    <xf numFmtId="178" fontId="6" fillId="0" borderId="22" xfId="1" applyNumberFormat="1" applyFont="1" applyBorder="1" applyAlignment="1">
      <alignment vertical="center" shrinkToFit="1"/>
    </xf>
    <xf numFmtId="179" fontId="6" fillId="0" borderId="24" xfId="1" applyNumberFormat="1" applyFont="1" applyBorder="1" applyAlignment="1">
      <alignment vertical="center" shrinkToFit="1"/>
    </xf>
    <xf numFmtId="178" fontId="6" fillId="0" borderId="25" xfId="1" applyNumberFormat="1" applyFont="1" applyBorder="1" applyAlignment="1">
      <alignment vertical="center" shrinkToFit="1"/>
    </xf>
    <xf numFmtId="179" fontId="6" fillId="0" borderId="26" xfId="2" applyNumberFormat="1" applyFont="1" applyBorder="1" applyAlignment="1">
      <alignment vertical="center" shrinkToFit="1"/>
    </xf>
    <xf numFmtId="179" fontId="6" fillId="0" borderId="27" xfId="2" applyNumberFormat="1" applyFont="1" applyBorder="1" applyAlignment="1">
      <alignment vertical="center" shrinkToFit="1"/>
    </xf>
    <xf numFmtId="178" fontId="6" fillId="0" borderId="15" xfId="2" applyNumberFormat="1" applyFont="1" applyFill="1" applyBorder="1" applyAlignment="1">
      <alignment vertical="center" shrinkToFit="1"/>
    </xf>
    <xf numFmtId="178" fontId="6" fillId="0" borderId="9" xfId="2" applyNumberFormat="1" applyFont="1" applyFill="1" applyBorder="1" applyAlignment="1">
      <alignment vertical="center" shrinkToFit="1"/>
    </xf>
    <xf numFmtId="179" fontId="6" fillId="0" borderId="26" xfId="2" applyNumberFormat="1" applyFont="1" applyFill="1" applyBorder="1" applyAlignment="1">
      <alignment vertical="center" shrinkToFit="1"/>
    </xf>
    <xf numFmtId="179" fontId="6" fillId="0" borderId="27" xfId="2" applyNumberFormat="1" applyFont="1" applyFill="1" applyBorder="1" applyAlignment="1">
      <alignment vertical="center" shrinkToFit="1"/>
    </xf>
    <xf numFmtId="178" fontId="6" fillId="0" borderId="19" xfId="2" applyNumberFormat="1" applyFont="1" applyFill="1" applyBorder="1" applyAlignment="1">
      <alignment vertical="center" shrinkToFit="1"/>
    </xf>
    <xf numFmtId="176" fontId="6" fillId="0" borderId="15" xfId="2" applyNumberFormat="1" applyFont="1" applyFill="1" applyBorder="1" applyAlignment="1">
      <alignment vertical="center" shrinkToFit="1"/>
    </xf>
    <xf numFmtId="176" fontId="6" fillId="0" borderId="19" xfId="2" applyNumberFormat="1" applyFont="1" applyFill="1" applyBorder="1" applyAlignment="1">
      <alignment vertical="center" shrinkToFit="1"/>
    </xf>
    <xf numFmtId="179" fontId="6" fillId="0" borderId="14" xfId="2" applyNumberFormat="1" applyFont="1" applyFill="1" applyBorder="1" applyAlignment="1">
      <alignment vertical="center" shrinkToFit="1"/>
    </xf>
    <xf numFmtId="180" fontId="13" fillId="0" borderId="15" xfId="2" applyNumberFormat="1" applyFont="1" applyFill="1" applyBorder="1" applyAlignment="1">
      <alignment vertical="center" shrinkToFit="1"/>
    </xf>
    <xf numFmtId="179" fontId="6" fillId="0" borderId="31" xfId="2" applyNumberFormat="1" applyFont="1" applyFill="1" applyBorder="1" applyAlignment="1">
      <alignment vertical="center" shrinkToFit="1"/>
    </xf>
    <xf numFmtId="180" fontId="13" fillId="0" borderId="29" xfId="2" applyNumberFormat="1" applyFont="1" applyFill="1" applyBorder="1" applyAlignment="1">
      <alignment vertical="center" shrinkToFit="1"/>
    </xf>
    <xf numFmtId="179" fontId="6" fillId="0" borderId="18" xfId="2" applyNumberFormat="1" applyFont="1" applyFill="1" applyBorder="1" applyAlignment="1">
      <alignment vertical="center" shrinkToFit="1"/>
    </xf>
    <xf numFmtId="180" fontId="13" fillId="0" borderId="19" xfId="2" applyNumberFormat="1" applyFont="1" applyFill="1" applyBorder="1" applyAlignment="1">
      <alignment vertical="center" shrinkToFit="1"/>
    </xf>
    <xf numFmtId="179" fontId="6" fillId="0" borderId="8" xfId="2" applyNumberFormat="1" applyFont="1" applyFill="1" applyBorder="1" applyAlignment="1">
      <alignment vertical="center" shrinkToFit="1"/>
    </xf>
    <xf numFmtId="180" fontId="13" fillId="0" borderId="9" xfId="2" applyNumberFormat="1" applyFont="1" applyFill="1" applyBorder="1" applyAlignment="1">
      <alignment vertical="center" shrinkToFit="1"/>
    </xf>
    <xf numFmtId="179" fontId="6" fillId="0" borderId="21" xfId="2" applyNumberFormat="1" applyFont="1" applyFill="1" applyBorder="1" applyAlignment="1">
      <alignment vertical="center" shrinkToFit="1"/>
    </xf>
    <xf numFmtId="180" fontId="13" fillId="0" borderId="22" xfId="2" applyNumberFormat="1" applyFont="1" applyFill="1" applyBorder="1" applyAlignment="1">
      <alignment vertical="center" shrinkToFit="1"/>
    </xf>
    <xf numFmtId="179" fontId="6" fillId="0" borderId="35" xfId="2" applyNumberFormat="1" applyFont="1" applyFill="1" applyBorder="1" applyAlignment="1">
      <alignment vertical="center" shrinkToFit="1"/>
    </xf>
    <xf numFmtId="180" fontId="13" fillId="0" borderId="25" xfId="2" applyNumberFormat="1" applyFont="1" applyFill="1" applyBorder="1" applyAlignment="1">
      <alignment vertical="center" shrinkToFit="1"/>
    </xf>
    <xf numFmtId="179" fontId="6" fillId="0" borderId="0" xfId="2" applyNumberFormat="1" applyFont="1" applyFill="1" applyBorder="1" applyAlignment="1">
      <alignment vertical="center" shrinkToFit="1"/>
    </xf>
    <xf numFmtId="179" fontId="8" fillId="0" borderId="18" xfId="2" applyNumberFormat="1" applyFont="1" applyFill="1" applyBorder="1" applyAlignment="1">
      <alignment vertical="center" shrinkToFit="1"/>
    </xf>
    <xf numFmtId="179" fontId="8" fillId="0" borderId="8" xfId="2" applyNumberFormat="1" applyFont="1" applyFill="1" applyBorder="1" applyAlignment="1">
      <alignment vertical="center" shrinkToFit="1"/>
    </xf>
    <xf numFmtId="180" fontId="13" fillId="0" borderId="15" xfId="2" applyNumberFormat="1" applyFont="1" applyBorder="1" applyAlignment="1">
      <alignment vertical="center" shrinkToFit="1"/>
    </xf>
    <xf numFmtId="176" fontId="6" fillId="0" borderId="13" xfId="2" applyNumberFormat="1" applyFont="1" applyBorder="1" applyAlignment="1">
      <alignment vertical="center" shrinkToFit="1"/>
    </xf>
    <xf numFmtId="179" fontId="6" fillId="0" borderId="37" xfId="2" applyNumberFormat="1" applyFont="1" applyBorder="1" applyAlignment="1">
      <alignment vertical="center" shrinkToFit="1"/>
    </xf>
    <xf numFmtId="180" fontId="13" fillId="0" borderId="29" xfId="2" applyNumberFormat="1" applyFont="1" applyBorder="1" applyAlignment="1">
      <alignment vertical="center" shrinkToFit="1"/>
    </xf>
    <xf numFmtId="176" fontId="6" fillId="0" borderId="30" xfId="2" applyNumberFormat="1" applyFont="1" applyBorder="1" applyAlignment="1">
      <alignment vertical="center" shrinkToFit="1"/>
    </xf>
    <xf numFmtId="180" fontId="13" fillId="0" borderId="19" xfId="2" applyNumberFormat="1" applyFont="1" applyBorder="1" applyAlignment="1">
      <alignment vertical="center" shrinkToFit="1"/>
    </xf>
    <xf numFmtId="176" fontId="6" fillId="0" borderId="17" xfId="2" applyNumberFormat="1" applyFont="1" applyBorder="1" applyAlignment="1">
      <alignment vertical="center" shrinkToFit="1"/>
    </xf>
    <xf numFmtId="179" fontId="6" fillId="0" borderId="11" xfId="2" applyNumberFormat="1" applyFont="1" applyBorder="1" applyAlignment="1">
      <alignment vertical="center" shrinkToFit="1"/>
    </xf>
    <xf numFmtId="180" fontId="13" fillId="0" borderId="9" xfId="2" applyNumberFormat="1" applyFont="1" applyBorder="1" applyAlignment="1">
      <alignment vertical="center" shrinkToFit="1"/>
    </xf>
    <xf numFmtId="176" fontId="6" fillId="0" borderId="23" xfId="2" applyNumberFormat="1" applyFont="1" applyBorder="1" applyAlignment="1">
      <alignment horizontal="center" vertical="center" shrinkToFit="1"/>
    </xf>
    <xf numFmtId="179" fontId="6" fillId="0" borderId="39" xfId="2" applyNumberFormat="1" applyFont="1" applyBorder="1" applyAlignment="1">
      <alignment vertical="center" shrinkToFit="1"/>
    </xf>
    <xf numFmtId="180" fontId="13" fillId="0" borderId="22" xfId="2" applyNumberFormat="1" applyFont="1" applyBorder="1" applyAlignment="1">
      <alignment vertical="center" shrinkToFit="1"/>
    </xf>
    <xf numFmtId="179" fontId="6" fillId="0" borderId="24" xfId="2" applyNumberFormat="1" applyFont="1" applyBorder="1" applyAlignment="1">
      <alignment vertical="center" shrinkToFit="1"/>
    </xf>
    <xf numFmtId="180" fontId="13" fillId="0" borderId="25" xfId="2" applyNumberFormat="1" applyFont="1" applyBorder="1" applyAlignment="1">
      <alignment vertical="center" shrinkToFit="1"/>
    </xf>
    <xf numFmtId="176" fontId="6" fillId="0" borderId="40" xfId="2" applyNumberFormat="1" applyFont="1" applyBorder="1" applyAlignment="1">
      <alignment horizontal="center" vertical="center" shrinkToFit="1"/>
    </xf>
    <xf numFmtId="179" fontId="6" fillId="0" borderId="7" xfId="2" applyNumberFormat="1" applyFont="1" applyBorder="1" applyAlignment="1">
      <alignment vertical="center" shrinkToFit="1"/>
    </xf>
    <xf numFmtId="176" fontId="6" fillId="0" borderId="20" xfId="2" applyNumberFormat="1" applyFont="1" applyBorder="1" applyAlignment="1">
      <alignment vertical="center" shrinkToFit="1"/>
    </xf>
    <xf numFmtId="179" fontId="5" fillId="0" borderId="1" xfId="2" applyNumberFormat="1" applyFont="1" applyFill="1" applyBorder="1" applyAlignment="1">
      <alignment vertical="center" shrinkToFit="1"/>
    </xf>
    <xf numFmtId="178" fontId="6" fillId="0" borderId="22" xfId="2" applyNumberFormat="1" applyFont="1" applyFill="1" applyBorder="1" applyAlignment="1">
      <alignment vertical="center" shrinkToFit="1"/>
    </xf>
    <xf numFmtId="178" fontId="6" fillId="0" borderId="29" xfId="2" applyNumberFormat="1" applyFont="1" applyFill="1" applyBorder="1" applyAlignment="1">
      <alignment vertical="center" shrinkToFit="1"/>
    </xf>
    <xf numFmtId="179" fontId="6" fillId="0" borderId="37" xfId="2" applyNumberFormat="1" applyFont="1" applyFill="1" applyBorder="1" applyAlignment="1">
      <alignment vertical="center" shrinkToFit="1"/>
    </xf>
    <xf numFmtId="179" fontId="6" fillId="0" borderId="11" xfId="2" applyNumberFormat="1" applyFont="1" applyFill="1" applyBorder="1" applyAlignment="1">
      <alignment vertical="center" shrinkToFit="1"/>
    </xf>
    <xf numFmtId="179" fontId="6" fillId="0" borderId="4" xfId="2" applyNumberFormat="1" applyFont="1" applyFill="1" applyBorder="1" applyAlignment="1">
      <alignment vertical="center" shrinkToFit="1"/>
    </xf>
    <xf numFmtId="176" fontId="6" fillId="0" borderId="29" xfId="2" applyNumberFormat="1" applyFont="1" applyFill="1" applyBorder="1" applyAlignment="1">
      <alignment vertical="center" shrinkToFit="1"/>
    </xf>
    <xf numFmtId="176" fontId="6" fillId="0" borderId="9" xfId="2" applyNumberFormat="1" applyFont="1" applyFill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25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179" fontId="5" fillId="0" borderId="3" xfId="1" applyNumberFormat="1" applyFont="1" applyBorder="1" applyAlignment="1">
      <alignment horizontal="center" vertical="center" wrapText="1"/>
    </xf>
    <xf numFmtId="179" fontId="5" fillId="0" borderId="11" xfId="1" applyNumberFormat="1" applyFont="1" applyBorder="1" applyAlignment="1">
      <alignment horizontal="center" vertical="center" wrapText="1"/>
    </xf>
    <xf numFmtId="179" fontId="5" fillId="0" borderId="9" xfId="1" applyNumberFormat="1" applyFont="1" applyBorder="1" applyAlignment="1">
      <alignment horizontal="center" vertical="center" wrapText="1"/>
    </xf>
    <xf numFmtId="179" fontId="5" fillId="0" borderId="2" xfId="1" applyNumberFormat="1" applyFont="1" applyBorder="1" applyAlignment="1">
      <alignment horizontal="center" vertical="center"/>
    </xf>
    <xf numFmtId="179" fontId="5" fillId="0" borderId="3" xfId="1" applyNumberFormat="1" applyFont="1" applyBorder="1" applyAlignment="1">
      <alignment horizontal="center" vertical="center"/>
    </xf>
    <xf numFmtId="179" fontId="5" fillId="0" borderId="8" xfId="1" applyNumberFormat="1" applyFont="1" applyBorder="1" applyAlignment="1">
      <alignment horizontal="center" vertical="center"/>
    </xf>
    <xf numFmtId="179" fontId="5" fillId="0" borderId="9" xfId="1" applyNumberFormat="1" applyFont="1" applyBorder="1" applyAlignment="1">
      <alignment horizontal="center" vertical="center"/>
    </xf>
    <xf numFmtId="179" fontId="5" fillId="0" borderId="2" xfId="1" applyNumberFormat="1" applyFont="1" applyBorder="1" applyAlignment="1">
      <alignment horizontal="center" vertical="center" wrapText="1"/>
    </xf>
    <xf numFmtId="179" fontId="5" fillId="0" borderId="8" xfId="1" applyNumberFormat="1" applyFont="1" applyBorder="1" applyAlignment="1">
      <alignment horizontal="center" vertical="center" wrapText="1"/>
    </xf>
    <xf numFmtId="176" fontId="6" fillId="0" borderId="24" xfId="1" applyNumberFormat="1" applyFont="1" applyBorder="1" applyAlignment="1">
      <alignment horizontal="center" vertical="center"/>
    </xf>
    <xf numFmtId="176" fontId="6" fillId="0" borderId="28" xfId="2" applyNumberFormat="1" applyFont="1" applyBorder="1" applyAlignment="1">
      <alignment horizontal="center" vertical="center" textRotation="255" wrapText="1"/>
    </xf>
    <xf numFmtId="176" fontId="6" fillId="0" borderId="7" xfId="2" applyNumberFormat="1" applyFont="1" applyBorder="1" applyAlignment="1">
      <alignment horizontal="center" vertical="center" textRotation="255" wrapText="1"/>
    </xf>
    <xf numFmtId="176" fontId="6" fillId="0" borderId="12" xfId="2" applyNumberFormat="1" applyFont="1" applyBorder="1" applyAlignment="1">
      <alignment vertical="top" textRotation="255" wrapText="1"/>
    </xf>
    <xf numFmtId="0" fontId="6" fillId="0" borderId="16" xfId="2" applyFont="1" applyBorder="1" applyAlignment="1">
      <alignment vertical="top" textRotation="255" wrapText="1"/>
    </xf>
    <xf numFmtId="0" fontId="6" fillId="0" borderId="7" xfId="2" applyFont="1" applyBorder="1" applyAlignment="1">
      <alignment vertical="top" textRotation="255" wrapText="1"/>
    </xf>
    <xf numFmtId="0" fontId="6" fillId="0" borderId="11" xfId="2" applyFont="1" applyBorder="1" applyAlignment="1">
      <alignment vertical="top" textRotation="255" wrapText="1"/>
    </xf>
    <xf numFmtId="0" fontId="6" fillId="0" borderId="24" xfId="2" applyFont="1" applyBorder="1" applyAlignment="1">
      <alignment vertical="top" textRotation="255" wrapText="1"/>
    </xf>
    <xf numFmtId="176" fontId="6" fillId="0" borderId="1" xfId="2" applyNumberFormat="1" applyFont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/>
    </xf>
    <xf numFmtId="176" fontId="6" fillId="0" borderId="3" xfId="2" applyNumberFormat="1" applyFont="1" applyFill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3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vertical="top" textRotation="255" wrapText="1"/>
    </xf>
    <xf numFmtId="0" fontId="6" fillId="0" borderId="7" xfId="2" applyFont="1" applyFill="1" applyBorder="1" applyAlignment="1">
      <alignment vertical="top" textRotation="255" wrapText="1"/>
    </xf>
    <xf numFmtId="0" fontId="6" fillId="0" borderId="11" xfId="2" applyFont="1" applyFill="1" applyBorder="1" applyAlignment="1">
      <alignment vertical="top" textRotation="255" wrapText="1"/>
    </xf>
    <xf numFmtId="176" fontId="6" fillId="0" borderId="15" xfId="2" applyNumberFormat="1" applyFont="1" applyFill="1" applyBorder="1" applyAlignment="1">
      <alignment vertical="top" textRotation="255" wrapText="1"/>
    </xf>
    <xf numFmtId="0" fontId="6" fillId="0" borderId="29" xfId="2" applyFont="1" applyFill="1" applyBorder="1" applyAlignment="1">
      <alignment vertical="top" textRotation="255" wrapText="1"/>
    </xf>
    <xf numFmtId="0" fontId="6" fillId="0" borderId="32" xfId="2" applyFont="1" applyFill="1" applyBorder="1" applyAlignment="1">
      <alignment vertical="top" textRotation="255" wrapText="1"/>
    </xf>
    <xf numFmtId="176" fontId="6" fillId="0" borderId="9" xfId="2" applyNumberFormat="1" applyFont="1" applyFill="1" applyBorder="1" applyAlignment="1">
      <alignment horizontal="center" vertical="center" wrapText="1"/>
    </xf>
    <xf numFmtId="176" fontId="6" fillId="0" borderId="4" xfId="2" applyNumberFormat="1" applyFont="1" applyFill="1" applyBorder="1" applyAlignment="1">
      <alignment horizontal="center" vertical="center"/>
    </xf>
    <xf numFmtId="0" fontId="10" fillId="0" borderId="5" xfId="2" applyFill="1" applyBorder="1" applyAlignment="1">
      <alignment horizontal="center" vertical="center"/>
    </xf>
    <xf numFmtId="0" fontId="10" fillId="0" borderId="6" xfId="2" applyFill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top" textRotation="255" wrapText="1"/>
    </xf>
    <xf numFmtId="0" fontId="6" fillId="0" borderId="31" xfId="2" applyFont="1" applyFill="1" applyBorder="1" applyAlignment="1">
      <alignment vertical="top" textRotation="255" wrapText="1"/>
    </xf>
    <xf numFmtId="0" fontId="6" fillId="0" borderId="34" xfId="2" applyFont="1" applyFill="1" applyBorder="1" applyAlignment="1">
      <alignment vertical="top" textRotation="255" wrapText="1"/>
    </xf>
    <xf numFmtId="176" fontId="6" fillId="0" borderId="12" xfId="2" applyNumberFormat="1" applyFont="1" applyFill="1" applyBorder="1" applyAlignment="1">
      <alignment vertical="top" textRotation="255" wrapText="1"/>
    </xf>
    <xf numFmtId="0" fontId="6" fillId="0" borderId="16" xfId="2" applyFont="1" applyFill="1" applyBorder="1" applyAlignment="1">
      <alignment vertical="top" textRotation="255" wrapText="1"/>
    </xf>
    <xf numFmtId="176" fontId="6" fillId="0" borderId="13" xfId="2" applyNumberFormat="1" applyFont="1" applyFill="1" applyBorder="1" applyAlignment="1">
      <alignment vertical="top" textRotation="255" wrapText="1"/>
    </xf>
    <xf numFmtId="0" fontId="6" fillId="0" borderId="30" xfId="2" applyFont="1" applyFill="1" applyBorder="1" applyAlignment="1">
      <alignment vertical="top" textRotation="255" wrapText="1"/>
    </xf>
    <xf numFmtId="0" fontId="6" fillId="0" borderId="33" xfId="2" applyFont="1" applyFill="1" applyBorder="1" applyAlignment="1">
      <alignment vertical="top" textRotation="255" wrapText="1"/>
    </xf>
    <xf numFmtId="176" fontId="6" fillId="0" borderId="1" xfId="2" applyNumberFormat="1" applyFont="1" applyFill="1" applyBorder="1" applyAlignment="1">
      <alignment horizontal="center" vertical="center" textRotation="255" wrapText="1"/>
    </xf>
    <xf numFmtId="176" fontId="6" fillId="0" borderId="3" xfId="2" applyNumberFormat="1" applyFont="1" applyFill="1" applyBorder="1" applyAlignment="1">
      <alignment horizontal="center" vertical="center" textRotation="255" wrapText="1"/>
    </xf>
    <xf numFmtId="176" fontId="6" fillId="0" borderId="7" xfId="2" applyNumberFormat="1" applyFont="1" applyFill="1" applyBorder="1" applyAlignment="1">
      <alignment horizontal="center" vertical="center" textRotation="255" wrapText="1"/>
    </xf>
    <xf numFmtId="176" fontId="6" fillId="0" borderId="10" xfId="2" applyNumberFormat="1" applyFont="1" applyFill="1" applyBorder="1" applyAlignment="1">
      <alignment horizontal="center" vertical="center" textRotation="255" wrapText="1"/>
    </xf>
    <xf numFmtId="176" fontId="6" fillId="0" borderId="12" xfId="2" applyNumberFormat="1" applyFont="1" applyFill="1" applyBorder="1" applyAlignment="1">
      <alignment vertical="center" textRotation="255" wrapText="1"/>
    </xf>
    <xf numFmtId="0" fontId="6" fillId="0" borderId="16" xfId="2" applyFont="1" applyFill="1" applyBorder="1" applyAlignment="1">
      <alignment vertical="center" textRotation="255" wrapText="1"/>
    </xf>
    <xf numFmtId="176" fontId="6" fillId="0" borderId="11" xfId="2" applyNumberFormat="1" applyFont="1" applyFill="1" applyBorder="1" applyAlignment="1">
      <alignment horizontal="center" vertical="top" wrapText="1"/>
    </xf>
    <xf numFmtId="176" fontId="6" fillId="0" borderId="8" xfId="2" applyNumberFormat="1" applyFont="1" applyFill="1" applyBorder="1" applyAlignment="1">
      <alignment horizontal="center" vertical="top" wrapText="1"/>
    </xf>
    <xf numFmtId="176" fontId="6" fillId="0" borderId="9" xfId="2" applyNumberFormat="1" applyFont="1" applyFill="1" applyBorder="1" applyAlignment="1">
      <alignment horizontal="center" vertical="top" wrapText="1"/>
    </xf>
    <xf numFmtId="0" fontId="6" fillId="0" borderId="24" xfId="2" applyFont="1" applyFill="1" applyBorder="1" applyAlignment="1">
      <alignment vertical="top" textRotation="255" wrapText="1"/>
    </xf>
    <xf numFmtId="176" fontId="6" fillId="0" borderId="35" xfId="2" applyNumberFormat="1" applyFont="1" applyFill="1" applyBorder="1" applyAlignment="1">
      <alignment horizontal="center" vertical="center" wrapText="1"/>
    </xf>
    <xf numFmtId="176" fontId="6" fillId="0" borderId="25" xfId="2" applyNumberFormat="1" applyFont="1" applyFill="1" applyBorder="1" applyAlignment="1">
      <alignment horizontal="center" vertical="center" wrapText="1"/>
    </xf>
    <xf numFmtId="0" fontId="10" fillId="0" borderId="10" xfId="2" applyFill="1" applyBorder="1" applyAlignment="1">
      <alignment horizontal="center" vertical="center" textRotation="255" wrapText="1"/>
    </xf>
    <xf numFmtId="0" fontId="10" fillId="0" borderId="7" xfId="2" applyFill="1" applyBorder="1" applyAlignment="1">
      <alignment horizontal="center" vertical="center" textRotation="255" wrapText="1"/>
    </xf>
    <xf numFmtId="176" fontId="6" fillId="0" borderId="12" xfId="2" applyNumberFormat="1" applyFont="1" applyBorder="1" applyAlignment="1">
      <alignment horizontal="center" vertical="center" wrapText="1"/>
    </xf>
    <xf numFmtId="176" fontId="6" fillId="0" borderId="12" xfId="2" applyNumberFormat="1" applyFont="1" applyBorder="1" applyAlignment="1">
      <alignment horizontal="center" vertical="center"/>
    </xf>
    <xf numFmtId="176" fontId="6" fillId="0" borderId="16" xfId="2" applyNumberFormat="1" applyFont="1" applyBorder="1" applyAlignment="1">
      <alignment horizontal="center" vertical="center"/>
    </xf>
    <xf numFmtId="176" fontId="6" fillId="0" borderId="2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 wrapText="1"/>
    </xf>
    <xf numFmtId="176" fontId="6" fillId="0" borderId="8" xfId="2" applyNumberFormat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vertical="top" textRotation="255" wrapText="1"/>
    </xf>
    <xf numFmtId="176" fontId="6" fillId="0" borderId="14" xfId="2" applyNumberFormat="1" applyFont="1" applyBorder="1" applyAlignment="1">
      <alignment vertical="top" textRotation="255" wrapText="1"/>
    </xf>
    <xf numFmtId="0" fontId="6" fillId="0" borderId="31" xfId="2" applyFont="1" applyBorder="1" applyAlignment="1">
      <alignment vertical="top" textRotation="255" wrapText="1"/>
    </xf>
    <xf numFmtId="0" fontId="6" fillId="0" borderId="34" xfId="2" applyFont="1" applyBorder="1" applyAlignment="1">
      <alignment vertical="top" textRotation="255" wrapText="1"/>
    </xf>
    <xf numFmtId="176" fontId="6" fillId="0" borderId="9" xfId="2" applyNumberFormat="1" applyFont="1" applyBorder="1" applyAlignment="1">
      <alignment horizontal="center" vertical="center" wrapText="1"/>
    </xf>
    <xf numFmtId="176" fontId="6" fillId="0" borderId="15" xfId="2" applyNumberFormat="1" applyFont="1" applyBorder="1" applyAlignment="1">
      <alignment vertical="top" textRotation="255" wrapText="1"/>
    </xf>
    <xf numFmtId="0" fontId="6" fillId="0" borderId="29" xfId="2" applyFont="1" applyBorder="1" applyAlignment="1">
      <alignment vertical="top" textRotation="255" wrapText="1"/>
    </xf>
    <xf numFmtId="0" fontId="6" fillId="0" borderId="32" xfId="2" applyFont="1" applyBorder="1" applyAlignment="1">
      <alignment vertical="top" textRotation="255" wrapText="1"/>
    </xf>
    <xf numFmtId="176" fontId="6" fillId="0" borderId="13" xfId="2" applyNumberFormat="1" applyFont="1" applyBorder="1" applyAlignment="1">
      <alignment vertical="top" textRotation="255" wrapText="1"/>
    </xf>
    <xf numFmtId="0" fontId="6" fillId="0" borderId="30" xfId="2" applyFont="1" applyBorder="1" applyAlignment="1">
      <alignment vertical="top" textRotation="255" wrapText="1"/>
    </xf>
    <xf numFmtId="0" fontId="6" fillId="0" borderId="33" xfId="2" applyFont="1" applyBorder="1" applyAlignment="1">
      <alignment vertical="top" textRotation="255" wrapText="1"/>
    </xf>
    <xf numFmtId="176" fontId="6" fillId="0" borderId="10" xfId="2" applyNumberFormat="1" applyFont="1" applyBorder="1" applyAlignment="1">
      <alignment horizontal="center" vertical="center" textRotation="255" wrapText="1"/>
    </xf>
    <xf numFmtId="176" fontId="6" fillId="0" borderId="12" xfId="2" applyNumberFormat="1" applyFont="1" applyBorder="1" applyAlignment="1">
      <alignment vertical="center" textRotation="255" wrapText="1"/>
    </xf>
    <xf numFmtId="0" fontId="6" fillId="0" borderId="16" xfId="2" applyFont="1" applyBorder="1" applyAlignment="1">
      <alignment vertical="center" textRotation="255" wrapText="1"/>
    </xf>
    <xf numFmtId="176" fontId="6" fillId="0" borderId="11" xfId="2" applyNumberFormat="1" applyFont="1" applyBorder="1" applyAlignment="1">
      <alignment horizontal="center" vertical="top" wrapText="1"/>
    </xf>
    <xf numFmtId="176" fontId="6" fillId="0" borderId="8" xfId="2" applyNumberFormat="1" applyFont="1" applyBorder="1" applyAlignment="1">
      <alignment horizontal="center" vertical="top" wrapText="1"/>
    </xf>
    <xf numFmtId="176" fontId="6" fillId="0" borderId="9" xfId="2" applyNumberFormat="1" applyFont="1" applyBorder="1" applyAlignment="1">
      <alignment horizontal="center" vertical="top" wrapText="1"/>
    </xf>
    <xf numFmtId="176" fontId="6" fillId="0" borderId="7" xfId="2" applyNumberFormat="1" applyFont="1" applyBorder="1" applyAlignment="1">
      <alignment vertical="top" textRotation="255" wrapText="1"/>
    </xf>
    <xf numFmtId="176" fontId="6" fillId="0" borderId="22" xfId="2" applyNumberFormat="1" applyFont="1" applyBorder="1" applyAlignment="1">
      <alignment vertical="top" textRotation="255" wrapText="1"/>
    </xf>
    <xf numFmtId="176" fontId="6" fillId="0" borderId="35" xfId="2" applyNumberFormat="1" applyFont="1" applyBorder="1" applyAlignment="1">
      <alignment horizontal="center" vertical="center" wrapText="1"/>
    </xf>
    <xf numFmtId="176" fontId="6" fillId="0" borderId="25" xfId="2" applyNumberFormat="1" applyFont="1" applyBorder="1" applyAlignment="1">
      <alignment horizontal="center" vertical="center" wrapText="1"/>
    </xf>
    <xf numFmtId="0" fontId="10" fillId="0" borderId="10" xfId="2" applyBorder="1" applyAlignment="1">
      <alignment horizontal="center" vertical="center" textRotation="255" wrapText="1"/>
    </xf>
    <xf numFmtId="0" fontId="10" fillId="0" borderId="7" xfId="2" applyBorder="1" applyAlignment="1">
      <alignment horizontal="center" vertical="center" textRotation="255" wrapText="1"/>
    </xf>
    <xf numFmtId="0" fontId="6" fillId="0" borderId="1" xfId="2" applyFont="1" applyFill="1" applyBorder="1" applyAlignment="1">
      <alignment horizontal="center" vertical="center"/>
    </xf>
    <xf numFmtId="0" fontId="10" fillId="0" borderId="3" xfId="2" applyFill="1" applyBorder="1" applyAlignment="1">
      <alignment vertical="center"/>
    </xf>
    <xf numFmtId="0" fontId="10" fillId="0" borderId="7" xfId="2" applyFill="1" applyBorder="1" applyAlignment="1">
      <alignment vertical="center"/>
    </xf>
    <xf numFmtId="0" fontId="10" fillId="0" borderId="10" xfId="2" applyFill="1" applyBorder="1" applyAlignment="1">
      <alignment vertical="center"/>
    </xf>
    <xf numFmtId="0" fontId="10" fillId="0" borderId="11" xfId="2" applyFill="1" applyBorder="1" applyAlignment="1">
      <alignment vertical="center"/>
    </xf>
    <xf numFmtId="0" fontId="10" fillId="0" borderId="9" xfId="2" applyFill="1" applyBorder="1" applyAlignment="1">
      <alignment vertical="center"/>
    </xf>
    <xf numFmtId="0" fontId="6" fillId="0" borderId="1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vertical="center" wrapText="1"/>
    </xf>
    <xf numFmtId="0" fontId="5" fillId="0" borderId="11" xfId="2" applyFont="1" applyFill="1" applyBorder="1" applyAlignment="1">
      <alignment vertical="center" wrapText="1"/>
    </xf>
    <xf numFmtId="0" fontId="5" fillId="0" borderId="8" xfId="2" applyFont="1" applyFill="1" applyBorder="1" applyAlignment="1">
      <alignment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10" fillId="0" borderId="12" xfId="2" applyFill="1" applyBorder="1" applyAlignment="1">
      <alignment vertical="center" wrapText="1"/>
    </xf>
    <xf numFmtId="0" fontId="10" fillId="0" borderId="9" xfId="2" applyFill="1" applyBorder="1" applyAlignment="1">
      <alignment vertical="center" wrapText="1"/>
    </xf>
    <xf numFmtId="0" fontId="10" fillId="0" borderId="23" xfId="2" applyFill="1" applyBorder="1" applyAlignment="1">
      <alignment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10" fillId="0" borderId="1" xfId="2" applyFill="1" applyBorder="1" applyAlignment="1">
      <alignment vertical="center" wrapText="1"/>
    </xf>
    <xf numFmtId="0" fontId="10" fillId="0" borderId="11" xfId="2" applyFill="1" applyBorder="1" applyAlignment="1">
      <alignment vertical="center" wrapText="1"/>
    </xf>
    <xf numFmtId="0" fontId="10" fillId="0" borderId="2" xfId="2" applyFill="1" applyBorder="1" applyAlignment="1">
      <alignment vertical="center" wrapText="1"/>
    </xf>
    <xf numFmtId="0" fontId="10" fillId="0" borderId="8" xfId="2" applyFill="1" applyBorder="1" applyAlignment="1">
      <alignment vertical="center" wrapText="1"/>
    </xf>
    <xf numFmtId="176" fontId="6" fillId="0" borderId="12" xfId="2" applyNumberFormat="1" applyFont="1" applyFill="1" applyBorder="1" applyAlignment="1">
      <alignment horizontal="center" vertical="center" textRotation="255" wrapText="1"/>
    </xf>
    <xf numFmtId="176" fontId="6" fillId="0" borderId="16" xfId="2" applyNumberFormat="1" applyFont="1" applyFill="1" applyBorder="1" applyAlignment="1">
      <alignment horizontal="center" vertical="center" textRotation="255" wrapText="1"/>
    </xf>
    <xf numFmtId="0" fontId="6" fillId="0" borderId="4" xfId="2" applyFont="1" applyFill="1" applyBorder="1" applyAlignment="1">
      <alignment horizontal="center" vertical="center"/>
    </xf>
    <xf numFmtId="0" fontId="10" fillId="0" borderId="5" xfId="2" applyFill="1" applyBorder="1" applyAlignment="1">
      <alignment vertical="center"/>
    </xf>
    <xf numFmtId="0" fontId="10" fillId="0" borderId="6" xfId="2" applyFill="1" applyBorder="1" applyAlignment="1">
      <alignment vertical="center"/>
    </xf>
  </cellXfs>
  <cellStyles count="4"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/>
  <dimension ref="A1:W137"/>
  <sheetViews>
    <sheetView tabSelected="1" view="pageBreakPreview" zoomScaleNormal="85" zoomScaleSheetLayoutView="100" workbookViewId="0"/>
  </sheetViews>
  <sheetFormatPr defaultRowHeight="13.5" x14ac:dyDescent="0.15"/>
  <cols>
    <col min="1" max="1" width="4.125" style="5" customWidth="1"/>
    <col min="2" max="2" width="4.125" style="72" customWidth="1"/>
    <col min="3" max="3" width="19.125" style="72" customWidth="1"/>
    <col min="4" max="4" width="6.625" style="3" customWidth="1"/>
    <col min="5" max="5" width="6.375" style="73" customWidth="1"/>
    <col min="6" max="6" width="6.625" style="3" customWidth="1"/>
    <col min="7" max="7" width="6.375" style="73" customWidth="1"/>
    <col min="8" max="8" width="6.625" style="3" customWidth="1"/>
    <col min="9" max="9" width="6.375" style="73" customWidth="1"/>
    <col min="10" max="10" width="6.625" style="3" customWidth="1"/>
    <col min="11" max="11" width="6.375" style="73" customWidth="1"/>
    <col min="12" max="12" width="6.625" style="3" customWidth="1"/>
    <col min="13" max="13" width="6.375" style="73" customWidth="1"/>
    <col min="14" max="14" width="6.625" style="3" customWidth="1"/>
    <col min="15" max="15" width="6.375" style="73" customWidth="1"/>
    <col min="16" max="16" width="6.625" style="3" customWidth="1"/>
    <col min="17" max="17" width="6.375" style="73" customWidth="1"/>
    <col min="18" max="18" width="6.375" style="4" customWidth="1"/>
    <col min="19" max="19" width="6.375" style="73" customWidth="1"/>
    <col min="20" max="20" width="6.625" style="74" customWidth="1"/>
    <col min="21" max="21" width="6.375" style="73" customWidth="1"/>
    <col min="22" max="22" width="7" style="4" customWidth="1"/>
    <col min="23" max="23" width="6.375" style="73" customWidth="1"/>
    <col min="24" max="256" width="9" style="5"/>
    <col min="257" max="258" width="4.125" style="5" customWidth="1"/>
    <col min="259" max="259" width="19.125" style="5" customWidth="1"/>
    <col min="260" max="260" width="6.625" style="5" customWidth="1"/>
    <col min="261" max="261" width="6.375" style="5" customWidth="1"/>
    <col min="262" max="262" width="6.625" style="5" customWidth="1"/>
    <col min="263" max="263" width="6.375" style="5" customWidth="1"/>
    <col min="264" max="264" width="6.625" style="5" customWidth="1"/>
    <col min="265" max="265" width="6.375" style="5" customWidth="1"/>
    <col min="266" max="266" width="6.625" style="5" customWidth="1"/>
    <col min="267" max="267" width="6.375" style="5" customWidth="1"/>
    <col min="268" max="268" width="6.625" style="5" customWidth="1"/>
    <col min="269" max="269" width="6.375" style="5" customWidth="1"/>
    <col min="270" max="270" width="6.625" style="5" customWidth="1"/>
    <col min="271" max="271" width="6.375" style="5" customWidth="1"/>
    <col min="272" max="272" width="6.625" style="5" customWidth="1"/>
    <col min="273" max="275" width="6.375" style="5" customWidth="1"/>
    <col min="276" max="276" width="6.625" style="5" customWidth="1"/>
    <col min="277" max="277" width="6.375" style="5" customWidth="1"/>
    <col min="278" max="278" width="7" style="5" customWidth="1"/>
    <col min="279" max="279" width="6.375" style="5" customWidth="1"/>
    <col min="280" max="512" width="9" style="5"/>
    <col min="513" max="514" width="4.125" style="5" customWidth="1"/>
    <col min="515" max="515" width="19.125" style="5" customWidth="1"/>
    <col min="516" max="516" width="6.625" style="5" customWidth="1"/>
    <col min="517" max="517" width="6.375" style="5" customWidth="1"/>
    <col min="518" max="518" width="6.625" style="5" customWidth="1"/>
    <col min="519" max="519" width="6.375" style="5" customWidth="1"/>
    <col min="520" max="520" width="6.625" style="5" customWidth="1"/>
    <col min="521" max="521" width="6.375" style="5" customWidth="1"/>
    <col min="522" max="522" width="6.625" style="5" customWidth="1"/>
    <col min="523" max="523" width="6.375" style="5" customWidth="1"/>
    <col min="524" max="524" width="6.625" style="5" customWidth="1"/>
    <col min="525" max="525" width="6.375" style="5" customWidth="1"/>
    <col min="526" max="526" width="6.625" style="5" customWidth="1"/>
    <col min="527" max="527" width="6.375" style="5" customWidth="1"/>
    <col min="528" max="528" width="6.625" style="5" customWidth="1"/>
    <col min="529" max="531" width="6.375" style="5" customWidth="1"/>
    <col min="532" max="532" width="6.625" style="5" customWidth="1"/>
    <col min="533" max="533" width="6.375" style="5" customWidth="1"/>
    <col min="534" max="534" width="7" style="5" customWidth="1"/>
    <col min="535" max="535" width="6.375" style="5" customWidth="1"/>
    <col min="536" max="768" width="9" style="5"/>
    <col min="769" max="770" width="4.125" style="5" customWidth="1"/>
    <col min="771" max="771" width="19.125" style="5" customWidth="1"/>
    <col min="772" max="772" width="6.625" style="5" customWidth="1"/>
    <col min="773" max="773" width="6.375" style="5" customWidth="1"/>
    <col min="774" max="774" width="6.625" style="5" customWidth="1"/>
    <col min="775" max="775" width="6.375" style="5" customWidth="1"/>
    <col min="776" max="776" width="6.625" style="5" customWidth="1"/>
    <col min="777" max="777" width="6.375" style="5" customWidth="1"/>
    <col min="778" max="778" width="6.625" style="5" customWidth="1"/>
    <col min="779" max="779" width="6.375" style="5" customWidth="1"/>
    <col min="780" max="780" width="6.625" style="5" customWidth="1"/>
    <col min="781" max="781" width="6.375" style="5" customWidth="1"/>
    <col min="782" max="782" width="6.625" style="5" customWidth="1"/>
    <col min="783" max="783" width="6.375" style="5" customWidth="1"/>
    <col min="784" max="784" width="6.625" style="5" customWidth="1"/>
    <col min="785" max="787" width="6.375" style="5" customWidth="1"/>
    <col min="788" max="788" width="6.625" style="5" customWidth="1"/>
    <col min="789" max="789" width="6.375" style="5" customWidth="1"/>
    <col min="790" max="790" width="7" style="5" customWidth="1"/>
    <col min="791" max="791" width="6.375" style="5" customWidth="1"/>
    <col min="792" max="1024" width="9" style="5"/>
    <col min="1025" max="1026" width="4.125" style="5" customWidth="1"/>
    <col min="1027" max="1027" width="19.125" style="5" customWidth="1"/>
    <col min="1028" max="1028" width="6.625" style="5" customWidth="1"/>
    <col min="1029" max="1029" width="6.375" style="5" customWidth="1"/>
    <col min="1030" max="1030" width="6.625" style="5" customWidth="1"/>
    <col min="1031" max="1031" width="6.375" style="5" customWidth="1"/>
    <col min="1032" max="1032" width="6.625" style="5" customWidth="1"/>
    <col min="1033" max="1033" width="6.375" style="5" customWidth="1"/>
    <col min="1034" max="1034" width="6.625" style="5" customWidth="1"/>
    <col min="1035" max="1035" width="6.375" style="5" customWidth="1"/>
    <col min="1036" max="1036" width="6.625" style="5" customWidth="1"/>
    <col min="1037" max="1037" width="6.375" style="5" customWidth="1"/>
    <col min="1038" max="1038" width="6.625" style="5" customWidth="1"/>
    <col min="1039" max="1039" width="6.375" style="5" customWidth="1"/>
    <col min="1040" max="1040" width="6.625" style="5" customWidth="1"/>
    <col min="1041" max="1043" width="6.375" style="5" customWidth="1"/>
    <col min="1044" max="1044" width="6.625" style="5" customWidth="1"/>
    <col min="1045" max="1045" width="6.375" style="5" customWidth="1"/>
    <col min="1046" max="1046" width="7" style="5" customWidth="1"/>
    <col min="1047" max="1047" width="6.375" style="5" customWidth="1"/>
    <col min="1048" max="1280" width="9" style="5"/>
    <col min="1281" max="1282" width="4.125" style="5" customWidth="1"/>
    <col min="1283" max="1283" width="19.125" style="5" customWidth="1"/>
    <col min="1284" max="1284" width="6.625" style="5" customWidth="1"/>
    <col min="1285" max="1285" width="6.375" style="5" customWidth="1"/>
    <col min="1286" max="1286" width="6.625" style="5" customWidth="1"/>
    <col min="1287" max="1287" width="6.375" style="5" customWidth="1"/>
    <col min="1288" max="1288" width="6.625" style="5" customWidth="1"/>
    <col min="1289" max="1289" width="6.375" style="5" customWidth="1"/>
    <col min="1290" max="1290" width="6.625" style="5" customWidth="1"/>
    <col min="1291" max="1291" width="6.375" style="5" customWidth="1"/>
    <col min="1292" max="1292" width="6.625" style="5" customWidth="1"/>
    <col min="1293" max="1293" width="6.375" style="5" customWidth="1"/>
    <col min="1294" max="1294" width="6.625" style="5" customWidth="1"/>
    <col min="1295" max="1295" width="6.375" style="5" customWidth="1"/>
    <col min="1296" max="1296" width="6.625" style="5" customWidth="1"/>
    <col min="1297" max="1299" width="6.375" style="5" customWidth="1"/>
    <col min="1300" max="1300" width="6.625" style="5" customWidth="1"/>
    <col min="1301" max="1301" width="6.375" style="5" customWidth="1"/>
    <col min="1302" max="1302" width="7" style="5" customWidth="1"/>
    <col min="1303" max="1303" width="6.375" style="5" customWidth="1"/>
    <col min="1304" max="1536" width="9" style="5"/>
    <col min="1537" max="1538" width="4.125" style="5" customWidth="1"/>
    <col min="1539" max="1539" width="19.125" style="5" customWidth="1"/>
    <col min="1540" max="1540" width="6.625" style="5" customWidth="1"/>
    <col min="1541" max="1541" width="6.375" style="5" customWidth="1"/>
    <col min="1542" max="1542" width="6.625" style="5" customWidth="1"/>
    <col min="1543" max="1543" width="6.375" style="5" customWidth="1"/>
    <col min="1544" max="1544" width="6.625" style="5" customWidth="1"/>
    <col min="1545" max="1545" width="6.375" style="5" customWidth="1"/>
    <col min="1546" max="1546" width="6.625" style="5" customWidth="1"/>
    <col min="1547" max="1547" width="6.375" style="5" customWidth="1"/>
    <col min="1548" max="1548" width="6.625" style="5" customWidth="1"/>
    <col min="1549" max="1549" width="6.375" style="5" customWidth="1"/>
    <col min="1550" max="1550" width="6.625" style="5" customWidth="1"/>
    <col min="1551" max="1551" width="6.375" style="5" customWidth="1"/>
    <col min="1552" max="1552" width="6.625" style="5" customWidth="1"/>
    <col min="1553" max="1555" width="6.375" style="5" customWidth="1"/>
    <col min="1556" max="1556" width="6.625" style="5" customWidth="1"/>
    <col min="1557" max="1557" width="6.375" style="5" customWidth="1"/>
    <col min="1558" max="1558" width="7" style="5" customWidth="1"/>
    <col min="1559" max="1559" width="6.375" style="5" customWidth="1"/>
    <col min="1560" max="1792" width="9" style="5"/>
    <col min="1793" max="1794" width="4.125" style="5" customWidth="1"/>
    <col min="1795" max="1795" width="19.125" style="5" customWidth="1"/>
    <col min="1796" max="1796" width="6.625" style="5" customWidth="1"/>
    <col min="1797" max="1797" width="6.375" style="5" customWidth="1"/>
    <col min="1798" max="1798" width="6.625" style="5" customWidth="1"/>
    <col min="1799" max="1799" width="6.375" style="5" customWidth="1"/>
    <col min="1800" max="1800" width="6.625" style="5" customWidth="1"/>
    <col min="1801" max="1801" width="6.375" style="5" customWidth="1"/>
    <col min="1802" max="1802" width="6.625" style="5" customWidth="1"/>
    <col min="1803" max="1803" width="6.375" style="5" customWidth="1"/>
    <col min="1804" max="1804" width="6.625" style="5" customWidth="1"/>
    <col min="1805" max="1805" width="6.375" style="5" customWidth="1"/>
    <col min="1806" max="1806" width="6.625" style="5" customWidth="1"/>
    <col min="1807" max="1807" width="6.375" style="5" customWidth="1"/>
    <col min="1808" max="1808" width="6.625" style="5" customWidth="1"/>
    <col min="1809" max="1811" width="6.375" style="5" customWidth="1"/>
    <col min="1812" max="1812" width="6.625" style="5" customWidth="1"/>
    <col min="1813" max="1813" width="6.375" style="5" customWidth="1"/>
    <col min="1814" max="1814" width="7" style="5" customWidth="1"/>
    <col min="1815" max="1815" width="6.375" style="5" customWidth="1"/>
    <col min="1816" max="2048" width="9" style="5"/>
    <col min="2049" max="2050" width="4.125" style="5" customWidth="1"/>
    <col min="2051" max="2051" width="19.125" style="5" customWidth="1"/>
    <col min="2052" max="2052" width="6.625" style="5" customWidth="1"/>
    <col min="2053" max="2053" width="6.375" style="5" customWidth="1"/>
    <col min="2054" max="2054" width="6.625" style="5" customWidth="1"/>
    <col min="2055" max="2055" width="6.375" style="5" customWidth="1"/>
    <col min="2056" max="2056" width="6.625" style="5" customWidth="1"/>
    <col min="2057" max="2057" width="6.375" style="5" customWidth="1"/>
    <col min="2058" max="2058" width="6.625" style="5" customWidth="1"/>
    <col min="2059" max="2059" width="6.375" style="5" customWidth="1"/>
    <col min="2060" max="2060" width="6.625" style="5" customWidth="1"/>
    <col min="2061" max="2061" width="6.375" style="5" customWidth="1"/>
    <col min="2062" max="2062" width="6.625" style="5" customWidth="1"/>
    <col min="2063" max="2063" width="6.375" style="5" customWidth="1"/>
    <col min="2064" max="2064" width="6.625" style="5" customWidth="1"/>
    <col min="2065" max="2067" width="6.375" style="5" customWidth="1"/>
    <col min="2068" max="2068" width="6.625" style="5" customWidth="1"/>
    <col min="2069" max="2069" width="6.375" style="5" customWidth="1"/>
    <col min="2070" max="2070" width="7" style="5" customWidth="1"/>
    <col min="2071" max="2071" width="6.375" style="5" customWidth="1"/>
    <col min="2072" max="2304" width="9" style="5"/>
    <col min="2305" max="2306" width="4.125" style="5" customWidth="1"/>
    <col min="2307" max="2307" width="19.125" style="5" customWidth="1"/>
    <col min="2308" max="2308" width="6.625" style="5" customWidth="1"/>
    <col min="2309" max="2309" width="6.375" style="5" customWidth="1"/>
    <col min="2310" max="2310" width="6.625" style="5" customWidth="1"/>
    <col min="2311" max="2311" width="6.375" style="5" customWidth="1"/>
    <col min="2312" max="2312" width="6.625" style="5" customWidth="1"/>
    <col min="2313" max="2313" width="6.375" style="5" customWidth="1"/>
    <col min="2314" max="2314" width="6.625" style="5" customWidth="1"/>
    <col min="2315" max="2315" width="6.375" style="5" customWidth="1"/>
    <col min="2316" max="2316" width="6.625" style="5" customWidth="1"/>
    <col min="2317" max="2317" width="6.375" style="5" customWidth="1"/>
    <col min="2318" max="2318" width="6.625" style="5" customWidth="1"/>
    <col min="2319" max="2319" width="6.375" style="5" customWidth="1"/>
    <col min="2320" max="2320" width="6.625" style="5" customWidth="1"/>
    <col min="2321" max="2323" width="6.375" style="5" customWidth="1"/>
    <col min="2324" max="2324" width="6.625" style="5" customWidth="1"/>
    <col min="2325" max="2325" width="6.375" style="5" customWidth="1"/>
    <col min="2326" max="2326" width="7" style="5" customWidth="1"/>
    <col min="2327" max="2327" width="6.375" style="5" customWidth="1"/>
    <col min="2328" max="2560" width="9" style="5"/>
    <col min="2561" max="2562" width="4.125" style="5" customWidth="1"/>
    <col min="2563" max="2563" width="19.125" style="5" customWidth="1"/>
    <col min="2564" max="2564" width="6.625" style="5" customWidth="1"/>
    <col min="2565" max="2565" width="6.375" style="5" customWidth="1"/>
    <col min="2566" max="2566" width="6.625" style="5" customWidth="1"/>
    <col min="2567" max="2567" width="6.375" style="5" customWidth="1"/>
    <col min="2568" max="2568" width="6.625" style="5" customWidth="1"/>
    <col min="2569" max="2569" width="6.375" style="5" customWidth="1"/>
    <col min="2570" max="2570" width="6.625" style="5" customWidth="1"/>
    <col min="2571" max="2571" width="6.375" style="5" customWidth="1"/>
    <col min="2572" max="2572" width="6.625" style="5" customWidth="1"/>
    <col min="2573" max="2573" width="6.375" style="5" customWidth="1"/>
    <col min="2574" max="2574" width="6.625" style="5" customWidth="1"/>
    <col min="2575" max="2575" width="6.375" style="5" customWidth="1"/>
    <col min="2576" max="2576" width="6.625" style="5" customWidth="1"/>
    <col min="2577" max="2579" width="6.375" style="5" customWidth="1"/>
    <col min="2580" max="2580" width="6.625" style="5" customWidth="1"/>
    <col min="2581" max="2581" width="6.375" style="5" customWidth="1"/>
    <col min="2582" max="2582" width="7" style="5" customWidth="1"/>
    <col min="2583" max="2583" width="6.375" style="5" customWidth="1"/>
    <col min="2584" max="2816" width="9" style="5"/>
    <col min="2817" max="2818" width="4.125" style="5" customWidth="1"/>
    <col min="2819" max="2819" width="19.125" style="5" customWidth="1"/>
    <col min="2820" max="2820" width="6.625" style="5" customWidth="1"/>
    <col min="2821" max="2821" width="6.375" style="5" customWidth="1"/>
    <col min="2822" max="2822" width="6.625" style="5" customWidth="1"/>
    <col min="2823" max="2823" width="6.375" style="5" customWidth="1"/>
    <col min="2824" max="2824" width="6.625" style="5" customWidth="1"/>
    <col min="2825" max="2825" width="6.375" style="5" customWidth="1"/>
    <col min="2826" max="2826" width="6.625" style="5" customWidth="1"/>
    <col min="2827" max="2827" width="6.375" style="5" customWidth="1"/>
    <col min="2828" max="2828" width="6.625" style="5" customWidth="1"/>
    <col min="2829" max="2829" width="6.375" style="5" customWidth="1"/>
    <col min="2830" max="2830" width="6.625" style="5" customWidth="1"/>
    <col min="2831" max="2831" width="6.375" style="5" customWidth="1"/>
    <col min="2832" max="2832" width="6.625" style="5" customWidth="1"/>
    <col min="2833" max="2835" width="6.375" style="5" customWidth="1"/>
    <col min="2836" max="2836" width="6.625" style="5" customWidth="1"/>
    <col min="2837" max="2837" width="6.375" style="5" customWidth="1"/>
    <col min="2838" max="2838" width="7" style="5" customWidth="1"/>
    <col min="2839" max="2839" width="6.375" style="5" customWidth="1"/>
    <col min="2840" max="3072" width="9" style="5"/>
    <col min="3073" max="3074" width="4.125" style="5" customWidth="1"/>
    <col min="3075" max="3075" width="19.125" style="5" customWidth="1"/>
    <col min="3076" max="3076" width="6.625" style="5" customWidth="1"/>
    <col min="3077" max="3077" width="6.375" style="5" customWidth="1"/>
    <col min="3078" max="3078" width="6.625" style="5" customWidth="1"/>
    <col min="3079" max="3079" width="6.375" style="5" customWidth="1"/>
    <col min="3080" max="3080" width="6.625" style="5" customWidth="1"/>
    <col min="3081" max="3081" width="6.375" style="5" customWidth="1"/>
    <col min="3082" max="3082" width="6.625" style="5" customWidth="1"/>
    <col min="3083" max="3083" width="6.375" style="5" customWidth="1"/>
    <col min="3084" max="3084" width="6.625" style="5" customWidth="1"/>
    <col min="3085" max="3085" width="6.375" style="5" customWidth="1"/>
    <col min="3086" max="3086" width="6.625" style="5" customWidth="1"/>
    <col min="3087" max="3087" width="6.375" style="5" customWidth="1"/>
    <col min="3088" max="3088" width="6.625" style="5" customWidth="1"/>
    <col min="3089" max="3091" width="6.375" style="5" customWidth="1"/>
    <col min="3092" max="3092" width="6.625" style="5" customWidth="1"/>
    <col min="3093" max="3093" width="6.375" style="5" customWidth="1"/>
    <col min="3094" max="3094" width="7" style="5" customWidth="1"/>
    <col min="3095" max="3095" width="6.375" style="5" customWidth="1"/>
    <col min="3096" max="3328" width="9" style="5"/>
    <col min="3329" max="3330" width="4.125" style="5" customWidth="1"/>
    <col min="3331" max="3331" width="19.125" style="5" customWidth="1"/>
    <col min="3332" max="3332" width="6.625" style="5" customWidth="1"/>
    <col min="3333" max="3333" width="6.375" style="5" customWidth="1"/>
    <col min="3334" max="3334" width="6.625" style="5" customWidth="1"/>
    <col min="3335" max="3335" width="6.375" style="5" customWidth="1"/>
    <col min="3336" max="3336" width="6.625" style="5" customWidth="1"/>
    <col min="3337" max="3337" width="6.375" style="5" customWidth="1"/>
    <col min="3338" max="3338" width="6.625" style="5" customWidth="1"/>
    <col min="3339" max="3339" width="6.375" style="5" customWidth="1"/>
    <col min="3340" max="3340" width="6.625" style="5" customWidth="1"/>
    <col min="3341" max="3341" width="6.375" style="5" customWidth="1"/>
    <col min="3342" max="3342" width="6.625" style="5" customWidth="1"/>
    <col min="3343" max="3343" width="6.375" style="5" customWidth="1"/>
    <col min="3344" max="3344" width="6.625" style="5" customWidth="1"/>
    <col min="3345" max="3347" width="6.375" style="5" customWidth="1"/>
    <col min="3348" max="3348" width="6.625" style="5" customWidth="1"/>
    <col min="3349" max="3349" width="6.375" style="5" customWidth="1"/>
    <col min="3350" max="3350" width="7" style="5" customWidth="1"/>
    <col min="3351" max="3351" width="6.375" style="5" customWidth="1"/>
    <col min="3352" max="3584" width="9" style="5"/>
    <col min="3585" max="3586" width="4.125" style="5" customWidth="1"/>
    <col min="3587" max="3587" width="19.125" style="5" customWidth="1"/>
    <col min="3588" max="3588" width="6.625" style="5" customWidth="1"/>
    <col min="3589" max="3589" width="6.375" style="5" customWidth="1"/>
    <col min="3590" max="3590" width="6.625" style="5" customWidth="1"/>
    <col min="3591" max="3591" width="6.375" style="5" customWidth="1"/>
    <col min="3592" max="3592" width="6.625" style="5" customWidth="1"/>
    <col min="3593" max="3593" width="6.375" style="5" customWidth="1"/>
    <col min="3594" max="3594" width="6.625" style="5" customWidth="1"/>
    <col min="3595" max="3595" width="6.375" style="5" customWidth="1"/>
    <col min="3596" max="3596" width="6.625" style="5" customWidth="1"/>
    <col min="3597" max="3597" width="6.375" style="5" customWidth="1"/>
    <col min="3598" max="3598" width="6.625" style="5" customWidth="1"/>
    <col min="3599" max="3599" width="6.375" style="5" customWidth="1"/>
    <col min="3600" max="3600" width="6.625" style="5" customWidth="1"/>
    <col min="3601" max="3603" width="6.375" style="5" customWidth="1"/>
    <col min="3604" max="3604" width="6.625" style="5" customWidth="1"/>
    <col min="3605" max="3605" width="6.375" style="5" customWidth="1"/>
    <col min="3606" max="3606" width="7" style="5" customWidth="1"/>
    <col min="3607" max="3607" width="6.375" style="5" customWidth="1"/>
    <col min="3608" max="3840" width="9" style="5"/>
    <col min="3841" max="3842" width="4.125" style="5" customWidth="1"/>
    <col min="3843" max="3843" width="19.125" style="5" customWidth="1"/>
    <col min="3844" max="3844" width="6.625" style="5" customWidth="1"/>
    <col min="3845" max="3845" width="6.375" style="5" customWidth="1"/>
    <col min="3846" max="3846" width="6.625" style="5" customWidth="1"/>
    <col min="3847" max="3847" width="6.375" style="5" customWidth="1"/>
    <col min="3848" max="3848" width="6.625" style="5" customWidth="1"/>
    <col min="3849" max="3849" width="6.375" style="5" customWidth="1"/>
    <col min="3850" max="3850" width="6.625" style="5" customWidth="1"/>
    <col min="3851" max="3851" width="6.375" style="5" customWidth="1"/>
    <col min="3852" max="3852" width="6.625" style="5" customWidth="1"/>
    <col min="3853" max="3853" width="6.375" style="5" customWidth="1"/>
    <col min="3854" max="3854" width="6.625" style="5" customWidth="1"/>
    <col min="3855" max="3855" width="6.375" style="5" customWidth="1"/>
    <col min="3856" max="3856" width="6.625" style="5" customWidth="1"/>
    <col min="3857" max="3859" width="6.375" style="5" customWidth="1"/>
    <col min="3860" max="3860" width="6.625" style="5" customWidth="1"/>
    <col min="3861" max="3861" width="6.375" style="5" customWidth="1"/>
    <col min="3862" max="3862" width="7" style="5" customWidth="1"/>
    <col min="3863" max="3863" width="6.375" style="5" customWidth="1"/>
    <col min="3864" max="4096" width="9" style="5"/>
    <col min="4097" max="4098" width="4.125" style="5" customWidth="1"/>
    <col min="4099" max="4099" width="19.125" style="5" customWidth="1"/>
    <col min="4100" max="4100" width="6.625" style="5" customWidth="1"/>
    <col min="4101" max="4101" width="6.375" style="5" customWidth="1"/>
    <col min="4102" max="4102" width="6.625" style="5" customWidth="1"/>
    <col min="4103" max="4103" width="6.375" style="5" customWidth="1"/>
    <col min="4104" max="4104" width="6.625" style="5" customWidth="1"/>
    <col min="4105" max="4105" width="6.375" style="5" customWidth="1"/>
    <col min="4106" max="4106" width="6.625" style="5" customWidth="1"/>
    <col min="4107" max="4107" width="6.375" style="5" customWidth="1"/>
    <col min="4108" max="4108" width="6.625" style="5" customWidth="1"/>
    <col min="4109" max="4109" width="6.375" style="5" customWidth="1"/>
    <col min="4110" max="4110" width="6.625" style="5" customWidth="1"/>
    <col min="4111" max="4111" width="6.375" style="5" customWidth="1"/>
    <col min="4112" max="4112" width="6.625" style="5" customWidth="1"/>
    <col min="4113" max="4115" width="6.375" style="5" customWidth="1"/>
    <col min="4116" max="4116" width="6.625" style="5" customWidth="1"/>
    <col min="4117" max="4117" width="6.375" style="5" customWidth="1"/>
    <col min="4118" max="4118" width="7" style="5" customWidth="1"/>
    <col min="4119" max="4119" width="6.375" style="5" customWidth="1"/>
    <col min="4120" max="4352" width="9" style="5"/>
    <col min="4353" max="4354" width="4.125" style="5" customWidth="1"/>
    <col min="4355" max="4355" width="19.125" style="5" customWidth="1"/>
    <col min="4356" max="4356" width="6.625" style="5" customWidth="1"/>
    <col min="4357" max="4357" width="6.375" style="5" customWidth="1"/>
    <col min="4358" max="4358" width="6.625" style="5" customWidth="1"/>
    <col min="4359" max="4359" width="6.375" style="5" customWidth="1"/>
    <col min="4360" max="4360" width="6.625" style="5" customWidth="1"/>
    <col min="4361" max="4361" width="6.375" style="5" customWidth="1"/>
    <col min="4362" max="4362" width="6.625" style="5" customWidth="1"/>
    <col min="4363" max="4363" width="6.375" style="5" customWidth="1"/>
    <col min="4364" max="4364" width="6.625" style="5" customWidth="1"/>
    <col min="4365" max="4365" width="6.375" style="5" customWidth="1"/>
    <col min="4366" max="4366" width="6.625" style="5" customWidth="1"/>
    <col min="4367" max="4367" width="6.375" style="5" customWidth="1"/>
    <col min="4368" max="4368" width="6.625" style="5" customWidth="1"/>
    <col min="4369" max="4371" width="6.375" style="5" customWidth="1"/>
    <col min="4372" max="4372" width="6.625" style="5" customWidth="1"/>
    <col min="4373" max="4373" width="6.375" style="5" customWidth="1"/>
    <col min="4374" max="4374" width="7" style="5" customWidth="1"/>
    <col min="4375" max="4375" width="6.375" style="5" customWidth="1"/>
    <col min="4376" max="4608" width="9" style="5"/>
    <col min="4609" max="4610" width="4.125" style="5" customWidth="1"/>
    <col min="4611" max="4611" width="19.125" style="5" customWidth="1"/>
    <col min="4612" max="4612" width="6.625" style="5" customWidth="1"/>
    <col min="4613" max="4613" width="6.375" style="5" customWidth="1"/>
    <col min="4614" max="4614" width="6.625" style="5" customWidth="1"/>
    <col min="4615" max="4615" width="6.375" style="5" customWidth="1"/>
    <col min="4616" max="4616" width="6.625" style="5" customWidth="1"/>
    <col min="4617" max="4617" width="6.375" style="5" customWidth="1"/>
    <col min="4618" max="4618" width="6.625" style="5" customWidth="1"/>
    <col min="4619" max="4619" width="6.375" style="5" customWidth="1"/>
    <col min="4620" max="4620" width="6.625" style="5" customWidth="1"/>
    <col min="4621" max="4621" width="6.375" style="5" customWidth="1"/>
    <col min="4622" max="4622" width="6.625" style="5" customWidth="1"/>
    <col min="4623" max="4623" width="6.375" style="5" customWidth="1"/>
    <col min="4624" max="4624" width="6.625" style="5" customWidth="1"/>
    <col min="4625" max="4627" width="6.375" style="5" customWidth="1"/>
    <col min="4628" max="4628" width="6.625" style="5" customWidth="1"/>
    <col min="4629" max="4629" width="6.375" style="5" customWidth="1"/>
    <col min="4630" max="4630" width="7" style="5" customWidth="1"/>
    <col min="4631" max="4631" width="6.375" style="5" customWidth="1"/>
    <col min="4632" max="4864" width="9" style="5"/>
    <col min="4865" max="4866" width="4.125" style="5" customWidth="1"/>
    <col min="4867" max="4867" width="19.125" style="5" customWidth="1"/>
    <col min="4868" max="4868" width="6.625" style="5" customWidth="1"/>
    <col min="4869" max="4869" width="6.375" style="5" customWidth="1"/>
    <col min="4870" max="4870" width="6.625" style="5" customWidth="1"/>
    <col min="4871" max="4871" width="6.375" style="5" customWidth="1"/>
    <col min="4872" max="4872" width="6.625" style="5" customWidth="1"/>
    <col min="4873" max="4873" width="6.375" style="5" customWidth="1"/>
    <col min="4874" max="4874" width="6.625" style="5" customWidth="1"/>
    <col min="4875" max="4875" width="6.375" style="5" customWidth="1"/>
    <col min="4876" max="4876" width="6.625" style="5" customWidth="1"/>
    <col min="4877" max="4877" width="6.375" style="5" customWidth="1"/>
    <col min="4878" max="4878" width="6.625" style="5" customWidth="1"/>
    <col min="4879" max="4879" width="6.375" style="5" customWidth="1"/>
    <col min="4880" max="4880" width="6.625" style="5" customWidth="1"/>
    <col min="4881" max="4883" width="6.375" style="5" customWidth="1"/>
    <col min="4884" max="4884" width="6.625" style="5" customWidth="1"/>
    <col min="4885" max="4885" width="6.375" style="5" customWidth="1"/>
    <col min="4886" max="4886" width="7" style="5" customWidth="1"/>
    <col min="4887" max="4887" width="6.375" style="5" customWidth="1"/>
    <col min="4888" max="5120" width="9" style="5"/>
    <col min="5121" max="5122" width="4.125" style="5" customWidth="1"/>
    <col min="5123" max="5123" width="19.125" style="5" customWidth="1"/>
    <col min="5124" max="5124" width="6.625" style="5" customWidth="1"/>
    <col min="5125" max="5125" width="6.375" style="5" customWidth="1"/>
    <col min="5126" max="5126" width="6.625" style="5" customWidth="1"/>
    <col min="5127" max="5127" width="6.375" style="5" customWidth="1"/>
    <col min="5128" max="5128" width="6.625" style="5" customWidth="1"/>
    <col min="5129" max="5129" width="6.375" style="5" customWidth="1"/>
    <col min="5130" max="5130" width="6.625" style="5" customWidth="1"/>
    <col min="5131" max="5131" width="6.375" style="5" customWidth="1"/>
    <col min="5132" max="5132" width="6.625" style="5" customWidth="1"/>
    <col min="5133" max="5133" width="6.375" style="5" customWidth="1"/>
    <col min="5134" max="5134" width="6.625" style="5" customWidth="1"/>
    <col min="5135" max="5135" width="6.375" style="5" customWidth="1"/>
    <col min="5136" max="5136" width="6.625" style="5" customWidth="1"/>
    <col min="5137" max="5139" width="6.375" style="5" customWidth="1"/>
    <col min="5140" max="5140" width="6.625" style="5" customWidth="1"/>
    <col min="5141" max="5141" width="6.375" style="5" customWidth="1"/>
    <col min="5142" max="5142" width="7" style="5" customWidth="1"/>
    <col min="5143" max="5143" width="6.375" style="5" customWidth="1"/>
    <col min="5144" max="5376" width="9" style="5"/>
    <col min="5377" max="5378" width="4.125" style="5" customWidth="1"/>
    <col min="5379" max="5379" width="19.125" style="5" customWidth="1"/>
    <col min="5380" max="5380" width="6.625" style="5" customWidth="1"/>
    <col min="5381" max="5381" width="6.375" style="5" customWidth="1"/>
    <col min="5382" max="5382" width="6.625" style="5" customWidth="1"/>
    <col min="5383" max="5383" width="6.375" style="5" customWidth="1"/>
    <col min="5384" max="5384" width="6.625" style="5" customWidth="1"/>
    <col min="5385" max="5385" width="6.375" style="5" customWidth="1"/>
    <col min="5386" max="5386" width="6.625" style="5" customWidth="1"/>
    <col min="5387" max="5387" width="6.375" style="5" customWidth="1"/>
    <col min="5388" max="5388" width="6.625" style="5" customWidth="1"/>
    <col min="5389" max="5389" width="6.375" style="5" customWidth="1"/>
    <col min="5390" max="5390" width="6.625" style="5" customWidth="1"/>
    <col min="5391" max="5391" width="6.375" style="5" customWidth="1"/>
    <col min="5392" max="5392" width="6.625" style="5" customWidth="1"/>
    <col min="5393" max="5395" width="6.375" style="5" customWidth="1"/>
    <col min="5396" max="5396" width="6.625" style="5" customWidth="1"/>
    <col min="5397" max="5397" width="6.375" style="5" customWidth="1"/>
    <col min="5398" max="5398" width="7" style="5" customWidth="1"/>
    <col min="5399" max="5399" width="6.375" style="5" customWidth="1"/>
    <col min="5400" max="5632" width="9" style="5"/>
    <col min="5633" max="5634" width="4.125" style="5" customWidth="1"/>
    <col min="5635" max="5635" width="19.125" style="5" customWidth="1"/>
    <col min="5636" max="5636" width="6.625" style="5" customWidth="1"/>
    <col min="5637" max="5637" width="6.375" style="5" customWidth="1"/>
    <col min="5638" max="5638" width="6.625" style="5" customWidth="1"/>
    <col min="5639" max="5639" width="6.375" style="5" customWidth="1"/>
    <col min="5640" max="5640" width="6.625" style="5" customWidth="1"/>
    <col min="5641" max="5641" width="6.375" style="5" customWidth="1"/>
    <col min="5642" max="5642" width="6.625" style="5" customWidth="1"/>
    <col min="5643" max="5643" width="6.375" style="5" customWidth="1"/>
    <col min="5644" max="5644" width="6.625" style="5" customWidth="1"/>
    <col min="5645" max="5645" width="6.375" style="5" customWidth="1"/>
    <col min="5646" max="5646" width="6.625" style="5" customWidth="1"/>
    <col min="5647" max="5647" width="6.375" style="5" customWidth="1"/>
    <col min="5648" max="5648" width="6.625" style="5" customWidth="1"/>
    <col min="5649" max="5651" width="6.375" style="5" customWidth="1"/>
    <col min="5652" max="5652" width="6.625" style="5" customWidth="1"/>
    <col min="5653" max="5653" width="6.375" style="5" customWidth="1"/>
    <col min="5654" max="5654" width="7" style="5" customWidth="1"/>
    <col min="5655" max="5655" width="6.375" style="5" customWidth="1"/>
    <col min="5656" max="5888" width="9" style="5"/>
    <col min="5889" max="5890" width="4.125" style="5" customWidth="1"/>
    <col min="5891" max="5891" width="19.125" style="5" customWidth="1"/>
    <col min="5892" max="5892" width="6.625" style="5" customWidth="1"/>
    <col min="5893" max="5893" width="6.375" style="5" customWidth="1"/>
    <col min="5894" max="5894" width="6.625" style="5" customWidth="1"/>
    <col min="5895" max="5895" width="6.375" style="5" customWidth="1"/>
    <col min="5896" max="5896" width="6.625" style="5" customWidth="1"/>
    <col min="5897" max="5897" width="6.375" style="5" customWidth="1"/>
    <col min="5898" max="5898" width="6.625" style="5" customWidth="1"/>
    <col min="5899" max="5899" width="6.375" style="5" customWidth="1"/>
    <col min="5900" max="5900" width="6.625" style="5" customWidth="1"/>
    <col min="5901" max="5901" width="6.375" style="5" customWidth="1"/>
    <col min="5902" max="5902" width="6.625" style="5" customWidth="1"/>
    <col min="5903" max="5903" width="6.375" style="5" customWidth="1"/>
    <col min="5904" max="5904" width="6.625" style="5" customWidth="1"/>
    <col min="5905" max="5907" width="6.375" style="5" customWidth="1"/>
    <col min="5908" max="5908" width="6.625" style="5" customWidth="1"/>
    <col min="5909" max="5909" width="6.375" style="5" customWidth="1"/>
    <col min="5910" max="5910" width="7" style="5" customWidth="1"/>
    <col min="5911" max="5911" width="6.375" style="5" customWidth="1"/>
    <col min="5912" max="6144" width="9" style="5"/>
    <col min="6145" max="6146" width="4.125" style="5" customWidth="1"/>
    <col min="6147" max="6147" width="19.125" style="5" customWidth="1"/>
    <col min="6148" max="6148" width="6.625" style="5" customWidth="1"/>
    <col min="6149" max="6149" width="6.375" style="5" customWidth="1"/>
    <col min="6150" max="6150" width="6.625" style="5" customWidth="1"/>
    <col min="6151" max="6151" width="6.375" style="5" customWidth="1"/>
    <col min="6152" max="6152" width="6.625" style="5" customWidth="1"/>
    <col min="6153" max="6153" width="6.375" style="5" customWidth="1"/>
    <col min="6154" max="6154" width="6.625" style="5" customWidth="1"/>
    <col min="6155" max="6155" width="6.375" style="5" customWidth="1"/>
    <col min="6156" max="6156" width="6.625" style="5" customWidth="1"/>
    <col min="6157" max="6157" width="6.375" style="5" customWidth="1"/>
    <col min="6158" max="6158" width="6.625" style="5" customWidth="1"/>
    <col min="6159" max="6159" width="6.375" style="5" customWidth="1"/>
    <col min="6160" max="6160" width="6.625" style="5" customWidth="1"/>
    <col min="6161" max="6163" width="6.375" style="5" customWidth="1"/>
    <col min="6164" max="6164" width="6.625" style="5" customWidth="1"/>
    <col min="6165" max="6165" width="6.375" style="5" customWidth="1"/>
    <col min="6166" max="6166" width="7" style="5" customWidth="1"/>
    <col min="6167" max="6167" width="6.375" style="5" customWidth="1"/>
    <col min="6168" max="6400" width="9" style="5"/>
    <col min="6401" max="6402" width="4.125" style="5" customWidth="1"/>
    <col min="6403" max="6403" width="19.125" style="5" customWidth="1"/>
    <col min="6404" max="6404" width="6.625" style="5" customWidth="1"/>
    <col min="6405" max="6405" width="6.375" style="5" customWidth="1"/>
    <col min="6406" max="6406" width="6.625" style="5" customWidth="1"/>
    <col min="6407" max="6407" width="6.375" style="5" customWidth="1"/>
    <col min="6408" max="6408" width="6.625" style="5" customWidth="1"/>
    <col min="6409" max="6409" width="6.375" style="5" customWidth="1"/>
    <col min="6410" max="6410" width="6.625" style="5" customWidth="1"/>
    <col min="6411" max="6411" width="6.375" style="5" customWidth="1"/>
    <col min="6412" max="6412" width="6.625" style="5" customWidth="1"/>
    <col min="6413" max="6413" width="6.375" style="5" customWidth="1"/>
    <col min="6414" max="6414" width="6.625" style="5" customWidth="1"/>
    <col min="6415" max="6415" width="6.375" style="5" customWidth="1"/>
    <col min="6416" max="6416" width="6.625" style="5" customWidth="1"/>
    <col min="6417" max="6419" width="6.375" style="5" customWidth="1"/>
    <col min="6420" max="6420" width="6.625" style="5" customWidth="1"/>
    <col min="6421" max="6421" width="6.375" style="5" customWidth="1"/>
    <col min="6422" max="6422" width="7" style="5" customWidth="1"/>
    <col min="6423" max="6423" width="6.375" style="5" customWidth="1"/>
    <col min="6424" max="6656" width="9" style="5"/>
    <col min="6657" max="6658" width="4.125" style="5" customWidth="1"/>
    <col min="6659" max="6659" width="19.125" style="5" customWidth="1"/>
    <col min="6660" max="6660" width="6.625" style="5" customWidth="1"/>
    <col min="6661" max="6661" width="6.375" style="5" customWidth="1"/>
    <col min="6662" max="6662" width="6.625" style="5" customWidth="1"/>
    <col min="6663" max="6663" width="6.375" style="5" customWidth="1"/>
    <col min="6664" max="6664" width="6.625" style="5" customWidth="1"/>
    <col min="6665" max="6665" width="6.375" style="5" customWidth="1"/>
    <col min="6666" max="6666" width="6.625" style="5" customWidth="1"/>
    <col min="6667" max="6667" width="6.375" style="5" customWidth="1"/>
    <col min="6668" max="6668" width="6.625" style="5" customWidth="1"/>
    <col min="6669" max="6669" width="6.375" style="5" customWidth="1"/>
    <col min="6670" max="6670" width="6.625" style="5" customWidth="1"/>
    <col min="6671" max="6671" width="6.375" style="5" customWidth="1"/>
    <col min="6672" max="6672" width="6.625" style="5" customWidth="1"/>
    <col min="6673" max="6675" width="6.375" style="5" customWidth="1"/>
    <col min="6676" max="6676" width="6.625" style="5" customWidth="1"/>
    <col min="6677" max="6677" width="6.375" style="5" customWidth="1"/>
    <col min="6678" max="6678" width="7" style="5" customWidth="1"/>
    <col min="6679" max="6679" width="6.375" style="5" customWidth="1"/>
    <col min="6680" max="6912" width="9" style="5"/>
    <col min="6913" max="6914" width="4.125" style="5" customWidth="1"/>
    <col min="6915" max="6915" width="19.125" style="5" customWidth="1"/>
    <col min="6916" max="6916" width="6.625" style="5" customWidth="1"/>
    <col min="6917" max="6917" width="6.375" style="5" customWidth="1"/>
    <col min="6918" max="6918" width="6.625" style="5" customWidth="1"/>
    <col min="6919" max="6919" width="6.375" style="5" customWidth="1"/>
    <col min="6920" max="6920" width="6.625" style="5" customWidth="1"/>
    <col min="6921" max="6921" width="6.375" style="5" customWidth="1"/>
    <col min="6922" max="6922" width="6.625" style="5" customWidth="1"/>
    <col min="6923" max="6923" width="6.375" style="5" customWidth="1"/>
    <col min="6924" max="6924" width="6.625" style="5" customWidth="1"/>
    <col min="6925" max="6925" width="6.375" style="5" customWidth="1"/>
    <col min="6926" max="6926" width="6.625" style="5" customWidth="1"/>
    <col min="6927" max="6927" width="6.375" style="5" customWidth="1"/>
    <col min="6928" max="6928" width="6.625" style="5" customWidth="1"/>
    <col min="6929" max="6931" width="6.375" style="5" customWidth="1"/>
    <col min="6932" max="6932" width="6.625" style="5" customWidth="1"/>
    <col min="6933" max="6933" width="6.375" style="5" customWidth="1"/>
    <col min="6934" max="6934" width="7" style="5" customWidth="1"/>
    <col min="6935" max="6935" width="6.375" style="5" customWidth="1"/>
    <col min="6936" max="7168" width="9" style="5"/>
    <col min="7169" max="7170" width="4.125" style="5" customWidth="1"/>
    <col min="7171" max="7171" width="19.125" style="5" customWidth="1"/>
    <col min="7172" max="7172" width="6.625" style="5" customWidth="1"/>
    <col min="7173" max="7173" width="6.375" style="5" customWidth="1"/>
    <col min="7174" max="7174" width="6.625" style="5" customWidth="1"/>
    <col min="7175" max="7175" width="6.375" style="5" customWidth="1"/>
    <col min="7176" max="7176" width="6.625" style="5" customWidth="1"/>
    <col min="7177" max="7177" width="6.375" style="5" customWidth="1"/>
    <col min="7178" max="7178" width="6.625" style="5" customWidth="1"/>
    <col min="7179" max="7179" width="6.375" style="5" customWidth="1"/>
    <col min="7180" max="7180" width="6.625" style="5" customWidth="1"/>
    <col min="7181" max="7181" width="6.375" style="5" customWidth="1"/>
    <col min="7182" max="7182" width="6.625" style="5" customWidth="1"/>
    <col min="7183" max="7183" width="6.375" style="5" customWidth="1"/>
    <col min="7184" max="7184" width="6.625" style="5" customWidth="1"/>
    <col min="7185" max="7187" width="6.375" style="5" customWidth="1"/>
    <col min="7188" max="7188" width="6.625" style="5" customWidth="1"/>
    <col min="7189" max="7189" width="6.375" style="5" customWidth="1"/>
    <col min="7190" max="7190" width="7" style="5" customWidth="1"/>
    <col min="7191" max="7191" width="6.375" style="5" customWidth="1"/>
    <col min="7192" max="7424" width="9" style="5"/>
    <col min="7425" max="7426" width="4.125" style="5" customWidth="1"/>
    <col min="7427" max="7427" width="19.125" style="5" customWidth="1"/>
    <col min="7428" max="7428" width="6.625" style="5" customWidth="1"/>
    <col min="7429" max="7429" width="6.375" style="5" customWidth="1"/>
    <col min="7430" max="7430" width="6.625" style="5" customWidth="1"/>
    <col min="7431" max="7431" width="6.375" style="5" customWidth="1"/>
    <col min="7432" max="7432" width="6.625" style="5" customWidth="1"/>
    <col min="7433" max="7433" width="6.375" style="5" customWidth="1"/>
    <col min="7434" max="7434" width="6.625" style="5" customWidth="1"/>
    <col min="7435" max="7435" width="6.375" style="5" customWidth="1"/>
    <col min="7436" max="7436" width="6.625" style="5" customWidth="1"/>
    <col min="7437" max="7437" width="6.375" style="5" customWidth="1"/>
    <col min="7438" max="7438" width="6.625" style="5" customWidth="1"/>
    <col min="7439" max="7439" width="6.375" style="5" customWidth="1"/>
    <col min="7440" max="7440" width="6.625" style="5" customWidth="1"/>
    <col min="7441" max="7443" width="6.375" style="5" customWidth="1"/>
    <col min="7444" max="7444" width="6.625" style="5" customWidth="1"/>
    <col min="7445" max="7445" width="6.375" style="5" customWidth="1"/>
    <col min="7446" max="7446" width="7" style="5" customWidth="1"/>
    <col min="7447" max="7447" width="6.375" style="5" customWidth="1"/>
    <col min="7448" max="7680" width="9" style="5"/>
    <col min="7681" max="7682" width="4.125" style="5" customWidth="1"/>
    <col min="7683" max="7683" width="19.125" style="5" customWidth="1"/>
    <col min="7684" max="7684" width="6.625" style="5" customWidth="1"/>
    <col min="7685" max="7685" width="6.375" style="5" customWidth="1"/>
    <col min="7686" max="7686" width="6.625" style="5" customWidth="1"/>
    <col min="7687" max="7687" width="6.375" style="5" customWidth="1"/>
    <col min="7688" max="7688" width="6.625" style="5" customWidth="1"/>
    <col min="7689" max="7689" width="6.375" style="5" customWidth="1"/>
    <col min="7690" max="7690" width="6.625" style="5" customWidth="1"/>
    <col min="7691" max="7691" width="6.375" style="5" customWidth="1"/>
    <col min="7692" max="7692" width="6.625" style="5" customWidth="1"/>
    <col min="7693" max="7693" width="6.375" style="5" customWidth="1"/>
    <col min="7694" max="7694" width="6.625" style="5" customWidth="1"/>
    <col min="7695" max="7695" width="6.375" style="5" customWidth="1"/>
    <col min="7696" max="7696" width="6.625" style="5" customWidth="1"/>
    <col min="7697" max="7699" width="6.375" style="5" customWidth="1"/>
    <col min="7700" max="7700" width="6.625" style="5" customWidth="1"/>
    <col min="7701" max="7701" width="6.375" style="5" customWidth="1"/>
    <col min="7702" max="7702" width="7" style="5" customWidth="1"/>
    <col min="7703" max="7703" width="6.375" style="5" customWidth="1"/>
    <col min="7704" max="7936" width="9" style="5"/>
    <col min="7937" max="7938" width="4.125" style="5" customWidth="1"/>
    <col min="7939" max="7939" width="19.125" style="5" customWidth="1"/>
    <col min="7940" max="7940" width="6.625" style="5" customWidth="1"/>
    <col min="7941" max="7941" width="6.375" style="5" customWidth="1"/>
    <col min="7942" max="7942" width="6.625" style="5" customWidth="1"/>
    <col min="7943" max="7943" width="6.375" style="5" customWidth="1"/>
    <col min="7944" max="7944" width="6.625" style="5" customWidth="1"/>
    <col min="7945" max="7945" width="6.375" style="5" customWidth="1"/>
    <col min="7946" max="7946" width="6.625" style="5" customWidth="1"/>
    <col min="7947" max="7947" width="6.375" style="5" customWidth="1"/>
    <col min="7948" max="7948" width="6.625" style="5" customWidth="1"/>
    <col min="7949" max="7949" width="6.375" style="5" customWidth="1"/>
    <col min="7950" max="7950" width="6.625" style="5" customWidth="1"/>
    <col min="7951" max="7951" width="6.375" style="5" customWidth="1"/>
    <col min="7952" max="7952" width="6.625" style="5" customWidth="1"/>
    <col min="7953" max="7955" width="6.375" style="5" customWidth="1"/>
    <col min="7956" max="7956" width="6.625" style="5" customWidth="1"/>
    <col min="7957" max="7957" width="6.375" style="5" customWidth="1"/>
    <col min="7958" max="7958" width="7" style="5" customWidth="1"/>
    <col min="7959" max="7959" width="6.375" style="5" customWidth="1"/>
    <col min="7960" max="8192" width="9" style="5"/>
    <col min="8193" max="8194" width="4.125" style="5" customWidth="1"/>
    <col min="8195" max="8195" width="19.125" style="5" customWidth="1"/>
    <col min="8196" max="8196" width="6.625" style="5" customWidth="1"/>
    <col min="8197" max="8197" width="6.375" style="5" customWidth="1"/>
    <col min="8198" max="8198" width="6.625" style="5" customWidth="1"/>
    <col min="8199" max="8199" width="6.375" style="5" customWidth="1"/>
    <col min="8200" max="8200" width="6.625" style="5" customWidth="1"/>
    <col min="8201" max="8201" width="6.375" style="5" customWidth="1"/>
    <col min="8202" max="8202" width="6.625" style="5" customWidth="1"/>
    <col min="8203" max="8203" width="6.375" style="5" customWidth="1"/>
    <col min="8204" max="8204" width="6.625" style="5" customWidth="1"/>
    <col min="8205" max="8205" width="6.375" style="5" customWidth="1"/>
    <col min="8206" max="8206" width="6.625" style="5" customWidth="1"/>
    <col min="8207" max="8207" width="6.375" style="5" customWidth="1"/>
    <col min="8208" max="8208" width="6.625" style="5" customWidth="1"/>
    <col min="8209" max="8211" width="6.375" style="5" customWidth="1"/>
    <col min="8212" max="8212" width="6.625" style="5" customWidth="1"/>
    <col min="8213" max="8213" width="6.375" style="5" customWidth="1"/>
    <col min="8214" max="8214" width="7" style="5" customWidth="1"/>
    <col min="8215" max="8215" width="6.375" style="5" customWidth="1"/>
    <col min="8216" max="8448" width="9" style="5"/>
    <col min="8449" max="8450" width="4.125" style="5" customWidth="1"/>
    <col min="8451" max="8451" width="19.125" style="5" customWidth="1"/>
    <col min="8452" max="8452" width="6.625" style="5" customWidth="1"/>
    <col min="8453" max="8453" width="6.375" style="5" customWidth="1"/>
    <col min="8454" max="8454" width="6.625" style="5" customWidth="1"/>
    <col min="8455" max="8455" width="6.375" style="5" customWidth="1"/>
    <col min="8456" max="8456" width="6.625" style="5" customWidth="1"/>
    <col min="8457" max="8457" width="6.375" style="5" customWidth="1"/>
    <col min="8458" max="8458" width="6.625" style="5" customWidth="1"/>
    <col min="8459" max="8459" width="6.375" style="5" customWidth="1"/>
    <col min="8460" max="8460" width="6.625" style="5" customWidth="1"/>
    <col min="8461" max="8461" width="6.375" style="5" customWidth="1"/>
    <col min="8462" max="8462" width="6.625" style="5" customWidth="1"/>
    <col min="8463" max="8463" width="6.375" style="5" customWidth="1"/>
    <col min="8464" max="8464" width="6.625" style="5" customWidth="1"/>
    <col min="8465" max="8467" width="6.375" style="5" customWidth="1"/>
    <col min="8468" max="8468" width="6.625" style="5" customWidth="1"/>
    <col min="8469" max="8469" width="6.375" style="5" customWidth="1"/>
    <col min="8470" max="8470" width="7" style="5" customWidth="1"/>
    <col min="8471" max="8471" width="6.375" style="5" customWidth="1"/>
    <col min="8472" max="8704" width="9" style="5"/>
    <col min="8705" max="8706" width="4.125" style="5" customWidth="1"/>
    <col min="8707" max="8707" width="19.125" style="5" customWidth="1"/>
    <col min="8708" max="8708" width="6.625" style="5" customWidth="1"/>
    <col min="8709" max="8709" width="6.375" style="5" customWidth="1"/>
    <col min="8710" max="8710" width="6.625" style="5" customWidth="1"/>
    <col min="8711" max="8711" width="6.375" style="5" customWidth="1"/>
    <col min="8712" max="8712" width="6.625" style="5" customWidth="1"/>
    <col min="8713" max="8713" width="6.375" style="5" customWidth="1"/>
    <col min="8714" max="8714" width="6.625" style="5" customWidth="1"/>
    <col min="8715" max="8715" width="6.375" style="5" customWidth="1"/>
    <col min="8716" max="8716" width="6.625" style="5" customWidth="1"/>
    <col min="8717" max="8717" width="6.375" style="5" customWidth="1"/>
    <col min="8718" max="8718" width="6.625" style="5" customWidth="1"/>
    <col min="8719" max="8719" width="6.375" style="5" customWidth="1"/>
    <col min="8720" max="8720" width="6.625" style="5" customWidth="1"/>
    <col min="8721" max="8723" width="6.375" style="5" customWidth="1"/>
    <col min="8724" max="8724" width="6.625" style="5" customWidth="1"/>
    <col min="8725" max="8725" width="6.375" style="5" customWidth="1"/>
    <col min="8726" max="8726" width="7" style="5" customWidth="1"/>
    <col min="8727" max="8727" width="6.375" style="5" customWidth="1"/>
    <col min="8728" max="8960" width="9" style="5"/>
    <col min="8961" max="8962" width="4.125" style="5" customWidth="1"/>
    <col min="8963" max="8963" width="19.125" style="5" customWidth="1"/>
    <col min="8964" max="8964" width="6.625" style="5" customWidth="1"/>
    <col min="8965" max="8965" width="6.375" style="5" customWidth="1"/>
    <col min="8966" max="8966" width="6.625" style="5" customWidth="1"/>
    <col min="8967" max="8967" width="6.375" style="5" customWidth="1"/>
    <col min="8968" max="8968" width="6.625" style="5" customWidth="1"/>
    <col min="8969" max="8969" width="6.375" style="5" customWidth="1"/>
    <col min="8970" max="8970" width="6.625" style="5" customWidth="1"/>
    <col min="8971" max="8971" width="6.375" style="5" customWidth="1"/>
    <col min="8972" max="8972" width="6.625" style="5" customWidth="1"/>
    <col min="8973" max="8973" width="6.375" style="5" customWidth="1"/>
    <col min="8974" max="8974" width="6.625" style="5" customWidth="1"/>
    <col min="8975" max="8975" width="6.375" style="5" customWidth="1"/>
    <col min="8976" max="8976" width="6.625" style="5" customWidth="1"/>
    <col min="8977" max="8979" width="6.375" style="5" customWidth="1"/>
    <col min="8980" max="8980" width="6.625" style="5" customWidth="1"/>
    <col min="8981" max="8981" width="6.375" style="5" customWidth="1"/>
    <col min="8982" max="8982" width="7" style="5" customWidth="1"/>
    <col min="8983" max="8983" width="6.375" style="5" customWidth="1"/>
    <col min="8984" max="9216" width="9" style="5"/>
    <col min="9217" max="9218" width="4.125" style="5" customWidth="1"/>
    <col min="9219" max="9219" width="19.125" style="5" customWidth="1"/>
    <col min="9220" max="9220" width="6.625" style="5" customWidth="1"/>
    <col min="9221" max="9221" width="6.375" style="5" customWidth="1"/>
    <col min="9222" max="9222" width="6.625" style="5" customWidth="1"/>
    <col min="9223" max="9223" width="6.375" style="5" customWidth="1"/>
    <col min="9224" max="9224" width="6.625" style="5" customWidth="1"/>
    <col min="9225" max="9225" width="6.375" style="5" customWidth="1"/>
    <col min="9226" max="9226" width="6.625" style="5" customWidth="1"/>
    <col min="9227" max="9227" width="6.375" style="5" customWidth="1"/>
    <col min="9228" max="9228" width="6.625" style="5" customWidth="1"/>
    <col min="9229" max="9229" width="6.375" style="5" customWidth="1"/>
    <col min="9230" max="9230" width="6.625" style="5" customWidth="1"/>
    <col min="9231" max="9231" width="6.375" style="5" customWidth="1"/>
    <col min="9232" max="9232" width="6.625" style="5" customWidth="1"/>
    <col min="9233" max="9235" width="6.375" style="5" customWidth="1"/>
    <col min="9236" max="9236" width="6.625" style="5" customWidth="1"/>
    <col min="9237" max="9237" width="6.375" style="5" customWidth="1"/>
    <col min="9238" max="9238" width="7" style="5" customWidth="1"/>
    <col min="9239" max="9239" width="6.375" style="5" customWidth="1"/>
    <col min="9240" max="9472" width="9" style="5"/>
    <col min="9473" max="9474" width="4.125" style="5" customWidth="1"/>
    <col min="9475" max="9475" width="19.125" style="5" customWidth="1"/>
    <col min="9476" max="9476" width="6.625" style="5" customWidth="1"/>
    <col min="9477" max="9477" width="6.375" style="5" customWidth="1"/>
    <col min="9478" max="9478" width="6.625" style="5" customWidth="1"/>
    <col min="9479" max="9479" width="6.375" style="5" customWidth="1"/>
    <col min="9480" max="9480" width="6.625" style="5" customWidth="1"/>
    <col min="9481" max="9481" width="6.375" style="5" customWidth="1"/>
    <col min="9482" max="9482" width="6.625" style="5" customWidth="1"/>
    <col min="9483" max="9483" width="6.375" style="5" customWidth="1"/>
    <col min="9484" max="9484" width="6.625" style="5" customWidth="1"/>
    <col min="9485" max="9485" width="6.375" style="5" customWidth="1"/>
    <col min="9486" max="9486" width="6.625" style="5" customWidth="1"/>
    <col min="9487" max="9487" width="6.375" style="5" customWidth="1"/>
    <col min="9488" max="9488" width="6.625" style="5" customWidth="1"/>
    <col min="9489" max="9491" width="6.375" style="5" customWidth="1"/>
    <col min="9492" max="9492" width="6.625" style="5" customWidth="1"/>
    <col min="9493" max="9493" width="6.375" style="5" customWidth="1"/>
    <col min="9494" max="9494" width="7" style="5" customWidth="1"/>
    <col min="9495" max="9495" width="6.375" style="5" customWidth="1"/>
    <col min="9496" max="9728" width="9" style="5"/>
    <col min="9729" max="9730" width="4.125" style="5" customWidth="1"/>
    <col min="9731" max="9731" width="19.125" style="5" customWidth="1"/>
    <col min="9732" max="9732" width="6.625" style="5" customWidth="1"/>
    <col min="9733" max="9733" width="6.375" style="5" customWidth="1"/>
    <col min="9734" max="9734" width="6.625" style="5" customWidth="1"/>
    <col min="9735" max="9735" width="6.375" style="5" customWidth="1"/>
    <col min="9736" max="9736" width="6.625" style="5" customWidth="1"/>
    <col min="9737" max="9737" width="6.375" style="5" customWidth="1"/>
    <col min="9738" max="9738" width="6.625" style="5" customWidth="1"/>
    <col min="9739" max="9739" width="6.375" style="5" customWidth="1"/>
    <col min="9740" max="9740" width="6.625" style="5" customWidth="1"/>
    <col min="9741" max="9741" width="6.375" style="5" customWidth="1"/>
    <col min="9742" max="9742" width="6.625" style="5" customWidth="1"/>
    <col min="9743" max="9743" width="6.375" style="5" customWidth="1"/>
    <col min="9744" max="9744" width="6.625" style="5" customWidth="1"/>
    <col min="9745" max="9747" width="6.375" style="5" customWidth="1"/>
    <col min="9748" max="9748" width="6.625" style="5" customWidth="1"/>
    <col min="9749" max="9749" width="6.375" style="5" customWidth="1"/>
    <col min="9750" max="9750" width="7" style="5" customWidth="1"/>
    <col min="9751" max="9751" width="6.375" style="5" customWidth="1"/>
    <col min="9752" max="9984" width="9" style="5"/>
    <col min="9985" max="9986" width="4.125" style="5" customWidth="1"/>
    <col min="9987" max="9987" width="19.125" style="5" customWidth="1"/>
    <col min="9988" max="9988" width="6.625" style="5" customWidth="1"/>
    <col min="9989" max="9989" width="6.375" style="5" customWidth="1"/>
    <col min="9990" max="9990" width="6.625" style="5" customWidth="1"/>
    <col min="9991" max="9991" width="6.375" style="5" customWidth="1"/>
    <col min="9992" max="9992" width="6.625" style="5" customWidth="1"/>
    <col min="9993" max="9993" width="6.375" style="5" customWidth="1"/>
    <col min="9994" max="9994" width="6.625" style="5" customWidth="1"/>
    <col min="9995" max="9995" width="6.375" style="5" customWidth="1"/>
    <col min="9996" max="9996" width="6.625" style="5" customWidth="1"/>
    <col min="9997" max="9997" width="6.375" style="5" customWidth="1"/>
    <col min="9998" max="9998" width="6.625" style="5" customWidth="1"/>
    <col min="9999" max="9999" width="6.375" style="5" customWidth="1"/>
    <col min="10000" max="10000" width="6.625" style="5" customWidth="1"/>
    <col min="10001" max="10003" width="6.375" style="5" customWidth="1"/>
    <col min="10004" max="10004" width="6.625" style="5" customWidth="1"/>
    <col min="10005" max="10005" width="6.375" style="5" customWidth="1"/>
    <col min="10006" max="10006" width="7" style="5" customWidth="1"/>
    <col min="10007" max="10007" width="6.375" style="5" customWidth="1"/>
    <col min="10008" max="10240" width="9" style="5"/>
    <col min="10241" max="10242" width="4.125" style="5" customWidth="1"/>
    <col min="10243" max="10243" width="19.125" style="5" customWidth="1"/>
    <col min="10244" max="10244" width="6.625" style="5" customWidth="1"/>
    <col min="10245" max="10245" width="6.375" style="5" customWidth="1"/>
    <col min="10246" max="10246" width="6.625" style="5" customWidth="1"/>
    <col min="10247" max="10247" width="6.375" style="5" customWidth="1"/>
    <col min="10248" max="10248" width="6.625" style="5" customWidth="1"/>
    <col min="10249" max="10249" width="6.375" style="5" customWidth="1"/>
    <col min="10250" max="10250" width="6.625" style="5" customWidth="1"/>
    <col min="10251" max="10251" width="6.375" style="5" customWidth="1"/>
    <col min="10252" max="10252" width="6.625" style="5" customWidth="1"/>
    <col min="10253" max="10253" width="6.375" style="5" customWidth="1"/>
    <col min="10254" max="10254" width="6.625" style="5" customWidth="1"/>
    <col min="10255" max="10255" width="6.375" style="5" customWidth="1"/>
    <col min="10256" max="10256" width="6.625" style="5" customWidth="1"/>
    <col min="10257" max="10259" width="6.375" style="5" customWidth="1"/>
    <col min="10260" max="10260" width="6.625" style="5" customWidth="1"/>
    <col min="10261" max="10261" width="6.375" style="5" customWidth="1"/>
    <col min="10262" max="10262" width="7" style="5" customWidth="1"/>
    <col min="10263" max="10263" width="6.375" style="5" customWidth="1"/>
    <col min="10264" max="10496" width="9" style="5"/>
    <col min="10497" max="10498" width="4.125" style="5" customWidth="1"/>
    <col min="10499" max="10499" width="19.125" style="5" customWidth="1"/>
    <col min="10500" max="10500" width="6.625" style="5" customWidth="1"/>
    <col min="10501" max="10501" width="6.375" style="5" customWidth="1"/>
    <col min="10502" max="10502" width="6.625" style="5" customWidth="1"/>
    <col min="10503" max="10503" width="6.375" style="5" customWidth="1"/>
    <col min="10504" max="10504" width="6.625" style="5" customWidth="1"/>
    <col min="10505" max="10505" width="6.375" style="5" customWidth="1"/>
    <col min="10506" max="10506" width="6.625" style="5" customWidth="1"/>
    <col min="10507" max="10507" width="6.375" style="5" customWidth="1"/>
    <col min="10508" max="10508" width="6.625" style="5" customWidth="1"/>
    <col min="10509" max="10509" width="6.375" style="5" customWidth="1"/>
    <col min="10510" max="10510" width="6.625" style="5" customWidth="1"/>
    <col min="10511" max="10511" width="6.375" style="5" customWidth="1"/>
    <col min="10512" max="10512" width="6.625" style="5" customWidth="1"/>
    <col min="10513" max="10515" width="6.375" style="5" customWidth="1"/>
    <col min="10516" max="10516" width="6.625" style="5" customWidth="1"/>
    <col min="10517" max="10517" width="6.375" style="5" customWidth="1"/>
    <col min="10518" max="10518" width="7" style="5" customWidth="1"/>
    <col min="10519" max="10519" width="6.375" style="5" customWidth="1"/>
    <col min="10520" max="10752" width="9" style="5"/>
    <col min="10753" max="10754" width="4.125" style="5" customWidth="1"/>
    <col min="10755" max="10755" width="19.125" style="5" customWidth="1"/>
    <col min="10756" max="10756" width="6.625" style="5" customWidth="1"/>
    <col min="10757" max="10757" width="6.375" style="5" customWidth="1"/>
    <col min="10758" max="10758" width="6.625" style="5" customWidth="1"/>
    <col min="10759" max="10759" width="6.375" style="5" customWidth="1"/>
    <col min="10760" max="10760" width="6.625" style="5" customWidth="1"/>
    <col min="10761" max="10761" width="6.375" style="5" customWidth="1"/>
    <col min="10762" max="10762" width="6.625" style="5" customWidth="1"/>
    <col min="10763" max="10763" width="6.375" style="5" customWidth="1"/>
    <col min="10764" max="10764" width="6.625" style="5" customWidth="1"/>
    <col min="10765" max="10765" width="6.375" style="5" customWidth="1"/>
    <col min="10766" max="10766" width="6.625" style="5" customWidth="1"/>
    <col min="10767" max="10767" width="6.375" style="5" customWidth="1"/>
    <col min="10768" max="10768" width="6.625" style="5" customWidth="1"/>
    <col min="10769" max="10771" width="6.375" style="5" customWidth="1"/>
    <col min="10772" max="10772" width="6.625" style="5" customWidth="1"/>
    <col min="10773" max="10773" width="6.375" style="5" customWidth="1"/>
    <col min="10774" max="10774" width="7" style="5" customWidth="1"/>
    <col min="10775" max="10775" width="6.375" style="5" customWidth="1"/>
    <col min="10776" max="11008" width="9" style="5"/>
    <col min="11009" max="11010" width="4.125" style="5" customWidth="1"/>
    <col min="11011" max="11011" width="19.125" style="5" customWidth="1"/>
    <col min="11012" max="11012" width="6.625" style="5" customWidth="1"/>
    <col min="11013" max="11013" width="6.375" style="5" customWidth="1"/>
    <col min="11014" max="11014" width="6.625" style="5" customWidth="1"/>
    <col min="11015" max="11015" width="6.375" style="5" customWidth="1"/>
    <col min="11016" max="11016" width="6.625" style="5" customWidth="1"/>
    <col min="11017" max="11017" width="6.375" style="5" customWidth="1"/>
    <col min="11018" max="11018" width="6.625" style="5" customWidth="1"/>
    <col min="11019" max="11019" width="6.375" style="5" customWidth="1"/>
    <col min="11020" max="11020" width="6.625" style="5" customWidth="1"/>
    <col min="11021" max="11021" width="6.375" style="5" customWidth="1"/>
    <col min="11022" max="11022" width="6.625" style="5" customWidth="1"/>
    <col min="11023" max="11023" width="6.375" style="5" customWidth="1"/>
    <col min="11024" max="11024" width="6.625" style="5" customWidth="1"/>
    <col min="11025" max="11027" width="6.375" style="5" customWidth="1"/>
    <col min="11028" max="11028" width="6.625" style="5" customWidth="1"/>
    <col min="11029" max="11029" width="6.375" style="5" customWidth="1"/>
    <col min="11030" max="11030" width="7" style="5" customWidth="1"/>
    <col min="11031" max="11031" width="6.375" style="5" customWidth="1"/>
    <col min="11032" max="11264" width="9" style="5"/>
    <col min="11265" max="11266" width="4.125" style="5" customWidth="1"/>
    <col min="11267" max="11267" width="19.125" style="5" customWidth="1"/>
    <col min="11268" max="11268" width="6.625" style="5" customWidth="1"/>
    <col min="11269" max="11269" width="6.375" style="5" customWidth="1"/>
    <col min="11270" max="11270" width="6.625" style="5" customWidth="1"/>
    <col min="11271" max="11271" width="6.375" style="5" customWidth="1"/>
    <col min="11272" max="11272" width="6.625" style="5" customWidth="1"/>
    <col min="11273" max="11273" width="6.375" style="5" customWidth="1"/>
    <col min="11274" max="11274" width="6.625" style="5" customWidth="1"/>
    <col min="11275" max="11275" width="6.375" style="5" customWidth="1"/>
    <col min="11276" max="11276" width="6.625" style="5" customWidth="1"/>
    <col min="11277" max="11277" width="6.375" style="5" customWidth="1"/>
    <col min="11278" max="11278" width="6.625" style="5" customWidth="1"/>
    <col min="11279" max="11279" width="6.375" style="5" customWidth="1"/>
    <col min="11280" max="11280" width="6.625" style="5" customWidth="1"/>
    <col min="11281" max="11283" width="6.375" style="5" customWidth="1"/>
    <col min="11284" max="11284" width="6.625" style="5" customWidth="1"/>
    <col min="11285" max="11285" width="6.375" style="5" customWidth="1"/>
    <col min="11286" max="11286" width="7" style="5" customWidth="1"/>
    <col min="11287" max="11287" width="6.375" style="5" customWidth="1"/>
    <col min="11288" max="11520" width="9" style="5"/>
    <col min="11521" max="11522" width="4.125" style="5" customWidth="1"/>
    <col min="11523" max="11523" width="19.125" style="5" customWidth="1"/>
    <col min="11524" max="11524" width="6.625" style="5" customWidth="1"/>
    <col min="11525" max="11525" width="6.375" style="5" customWidth="1"/>
    <col min="11526" max="11526" width="6.625" style="5" customWidth="1"/>
    <col min="11527" max="11527" width="6.375" style="5" customWidth="1"/>
    <col min="11528" max="11528" width="6.625" style="5" customWidth="1"/>
    <col min="11529" max="11529" width="6.375" style="5" customWidth="1"/>
    <col min="11530" max="11530" width="6.625" style="5" customWidth="1"/>
    <col min="11531" max="11531" width="6.375" style="5" customWidth="1"/>
    <col min="11532" max="11532" width="6.625" style="5" customWidth="1"/>
    <col min="11533" max="11533" width="6.375" style="5" customWidth="1"/>
    <col min="11534" max="11534" width="6.625" style="5" customWidth="1"/>
    <col min="11535" max="11535" width="6.375" style="5" customWidth="1"/>
    <col min="11536" max="11536" width="6.625" style="5" customWidth="1"/>
    <col min="11537" max="11539" width="6.375" style="5" customWidth="1"/>
    <col min="11540" max="11540" width="6.625" style="5" customWidth="1"/>
    <col min="11541" max="11541" width="6.375" style="5" customWidth="1"/>
    <col min="11542" max="11542" width="7" style="5" customWidth="1"/>
    <col min="11543" max="11543" width="6.375" style="5" customWidth="1"/>
    <col min="11544" max="11776" width="9" style="5"/>
    <col min="11777" max="11778" width="4.125" style="5" customWidth="1"/>
    <col min="11779" max="11779" width="19.125" style="5" customWidth="1"/>
    <col min="11780" max="11780" width="6.625" style="5" customWidth="1"/>
    <col min="11781" max="11781" width="6.375" style="5" customWidth="1"/>
    <col min="11782" max="11782" width="6.625" style="5" customWidth="1"/>
    <col min="11783" max="11783" width="6.375" style="5" customWidth="1"/>
    <col min="11784" max="11784" width="6.625" style="5" customWidth="1"/>
    <col min="11785" max="11785" width="6.375" style="5" customWidth="1"/>
    <col min="11786" max="11786" width="6.625" style="5" customWidth="1"/>
    <col min="11787" max="11787" width="6.375" style="5" customWidth="1"/>
    <col min="11788" max="11788" width="6.625" style="5" customWidth="1"/>
    <col min="11789" max="11789" width="6.375" style="5" customWidth="1"/>
    <col min="11790" max="11790" width="6.625" style="5" customWidth="1"/>
    <col min="11791" max="11791" width="6.375" style="5" customWidth="1"/>
    <col min="11792" max="11792" width="6.625" style="5" customWidth="1"/>
    <col min="11793" max="11795" width="6.375" style="5" customWidth="1"/>
    <col min="11796" max="11796" width="6.625" style="5" customWidth="1"/>
    <col min="11797" max="11797" width="6.375" style="5" customWidth="1"/>
    <col min="11798" max="11798" width="7" style="5" customWidth="1"/>
    <col min="11799" max="11799" width="6.375" style="5" customWidth="1"/>
    <col min="11800" max="12032" width="9" style="5"/>
    <col min="12033" max="12034" width="4.125" style="5" customWidth="1"/>
    <col min="12035" max="12035" width="19.125" style="5" customWidth="1"/>
    <col min="12036" max="12036" width="6.625" style="5" customWidth="1"/>
    <col min="12037" max="12037" width="6.375" style="5" customWidth="1"/>
    <col min="12038" max="12038" width="6.625" style="5" customWidth="1"/>
    <col min="12039" max="12039" width="6.375" style="5" customWidth="1"/>
    <col min="12040" max="12040" width="6.625" style="5" customWidth="1"/>
    <col min="12041" max="12041" width="6.375" style="5" customWidth="1"/>
    <col min="12042" max="12042" width="6.625" style="5" customWidth="1"/>
    <col min="12043" max="12043" width="6.375" style="5" customWidth="1"/>
    <col min="12044" max="12044" width="6.625" style="5" customWidth="1"/>
    <col min="12045" max="12045" width="6.375" style="5" customWidth="1"/>
    <col min="12046" max="12046" width="6.625" style="5" customWidth="1"/>
    <col min="12047" max="12047" width="6.375" style="5" customWidth="1"/>
    <col min="12048" max="12048" width="6.625" style="5" customWidth="1"/>
    <col min="12049" max="12051" width="6.375" style="5" customWidth="1"/>
    <col min="12052" max="12052" width="6.625" style="5" customWidth="1"/>
    <col min="12053" max="12053" width="6.375" style="5" customWidth="1"/>
    <col min="12054" max="12054" width="7" style="5" customWidth="1"/>
    <col min="12055" max="12055" width="6.375" style="5" customWidth="1"/>
    <col min="12056" max="12288" width="9" style="5"/>
    <col min="12289" max="12290" width="4.125" style="5" customWidth="1"/>
    <col min="12291" max="12291" width="19.125" style="5" customWidth="1"/>
    <col min="12292" max="12292" width="6.625" style="5" customWidth="1"/>
    <col min="12293" max="12293" width="6.375" style="5" customWidth="1"/>
    <col min="12294" max="12294" width="6.625" style="5" customWidth="1"/>
    <col min="12295" max="12295" width="6.375" style="5" customWidth="1"/>
    <col min="12296" max="12296" width="6.625" style="5" customWidth="1"/>
    <col min="12297" max="12297" width="6.375" style="5" customWidth="1"/>
    <col min="12298" max="12298" width="6.625" style="5" customWidth="1"/>
    <col min="12299" max="12299" width="6.375" style="5" customWidth="1"/>
    <col min="12300" max="12300" width="6.625" style="5" customWidth="1"/>
    <col min="12301" max="12301" width="6.375" style="5" customWidth="1"/>
    <col min="12302" max="12302" width="6.625" style="5" customWidth="1"/>
    <col min="12303" max="12303" width="6.375" style="5" customWidth="1"/>
    <col min="12304" max="12304" width="6.625" style="5" customWidth="1"/>
    <col min="12305" max="12307" width="6.375" style="5" customWidth="1"/>
    <col min="12308" max="12308" width="6.625" style="5" customWidth="1"/>
    <col min="12309" max="12309" width="6.375" style="5" customWidth="1"/>
    <col min="12310" max="12310" width="7" style="5" customWidth="1"/>
    <col min="12311" max="12311" width="6.375" style="5" customWidth="1"/>
    <col min="12312" max="12544" width="9" style="5"/>
    <col min="12545" max="12546" width="4.125" style="5" customWidth="1"/>
    <col min="12547" max="12547" width="19.125" style="5" customWidth="1"/>
    <col min="12548" max="12548" width="6.625" style="5" customWidth="1"/>
    <col min="12549" max="12549" width="6.375" style="5" customWidth="1"/>
    <col min="12550" max="12550" width="6.625" style="5" customWidth="1"/>
    <col min="12551" max="12551" width="6.375" style="5" customWidth="1"/>
    <col min="12552" max="12552" width="6.625" style="5" customWidth="1"/>
    <col min="12553" max="12553" width="6.375" style="5" customWidth="1"/>
    <col min="12554" max="12554" width="6.625" style="5" customWidth="1"/>
    <col min="12555" max="12555" width="6.375" style="5" customWidth="1"/>
    <col min="12556" max="12556" width="6.625" style="5" customWidth="1"/>
    <col min="12557" max="12557" width="6.375" style="5" customWidth="1"/>
    <col min="12558" max="12558" width="6.625" style="5" customWidth="1"/>
    <col min="12559" max="12559" width="6.375" style="5" customWidth="1"/>
    <col min="12560" max="12560" width="6.625" style="5" customWidth="1"/>
    <col min="12561" max="12563" width="6.375" style="5" customWidth="1"/>
    <col min="12564" max="12564" width="6.625" style="5" customWidth="1"/>
    <col min="12565" max="12565" width="6.375" style="5" customWidth="1"/>
    <col min="12566" max="12566" width="7" style="5" customWidth="1"/>
    <col min="12567" max="12567" width="6.375" style="5" customWidth="1"/>
    <col min="12568" max="12800" width="9" style="5"/>
    <col min="12801" max="12802" width="4.125" style="5" customWidth="1"/>
    <col min="12803" max="12803" width="19.125" style="5" customWidth="1"/>
    <col min="12804" max="12804" width="6.625" style="5" customWidth="1"/>
    <col min="12805" max="12805" width="6.375" style="5" customWidth="1"/>
    <col min="12806" max="12806" width="6.625" style="5" customWidth="1"/>
    <col min="12807" max="12807" width="6.375" style="5" customWidth="1"/>
    <col min="12808" max="12808" width="6.625" style="5" customWidth="1"/>
    <col min="12809" max="12809" width="6.375" style="5" customWidth="1"/>
    <col min="12810" max="12810" width="6.625" style="5" customWidth="1"/>
    <col min="12811" max="12811" width="6.375" style="5" customWidth="1"/>
    <col min="12812" max="12812" width="6.625" style="5" customWidth="1"/>
    <col min="12813" max="12813" width="6.375" style="5" customWidth="1"/>
    <col min="12814" max="12814" width="6.625" style="5" customWidth="1"/>
    <col min="12815" max="12815" width="6.375" style="5" customWidth="1"/>
    <col min="12816" max="12816" width="6.625" style="5" customWidth="1"/>
    <col min="12817" max="12819" width="6.375" style="5" customWidth="1"/>
    <col min="12820" max="12820" width="6.625" style="5" customWidth="1"/>
    <col min="12821" max="12821" width="6.375" style="5" customWidth="1"/>
    <col min="12822" max="12822" width="7" style="5" customWidth="1"/>
    <col min="12823" max="12823" width="6.375" style="5" customWidth="1"/>
    <col min="12824" max="13056" width="9" style="5"/>
    <col min="13057" max="13058" width="4.125" style="5" customWidth="1"/>
    <col min="13059" max="13059" width="19.125" style="5" customWidth="1"/>
    <col min="13060" max="13060" width="6.625" style="5" customWidth="1"/>
    <col min="13061" max="13061" width="6.375" style="5" customWidth="1"/>
    <col min="13062" max="13062" width="6.625" style="5" customWidth="1"/>
    <col min="13063" max="13063" width="6.375" style="5" customWidth="1"/>
    <col min="13064" max="13064" width="6.625" style="5" customWidth="1"/>
    <col min="13065" max="13065" width="6.375" style="5" customWidth="1"/>
    <col min="13066" max="13066" width="6.625" style="5" customWidth="1"/>
    <col min="13067" max="13067" width="6.375" style="5" customWidth="1"/>
    <col min="13068" max="13068" width="6.625" style="5" customWidth="1"/>
    <col min="13069" max="13069" width="6.375" style="5" customWidth="1"/>
    <col min="13070" max="13070" width="6.625" style="5" customWidth="1"/>
    <col min="13071" max="13071" width="6.375" style="5" customWidth="1"/>
    <col min="13072" max="13072" width="6.625" style="5" customWidth="1"/>
    <col min="13073" max="13075" width="6.375" style="5" customWidth="1"/>
    <col min="13076" max="13076" width="6.625" style="5" customWidth="1"/>
    <col min="13077" max="13077" width="6.375" style="5" customWidth="1"/>
    <col min="13078" max="13078" width="7" style="5" customWidth="1"/>
    <col min="13079" max="13079" width="6.375" style="5" customWidth="1"/>
    <col min="13080" max="13312" width="9" style="5"/>
    <col min="13313" max="13314" width="4.125" style="5" customWidth="1"/>
    <col min="13315" max="13315" width="19.125" style="5" customWidth="1"/>
    <col min="13316" max="13316" width="6.625" style="5" customWidth="1"/>
    <col min="13317" max="13317" width="6.375" style="5" customWidth="1"/>
    <col min="13318" max="13318" width="6.625" style="5" customWidth="1"/>
    <col min="13319" max="13319" width="6.375" style="5" customWidth="1"/>
    <col min="13320" max="13320" width="6.625" style="5" customWidth="1"/>
    <col min="13321" max="13321" width="6.375" style="5" customWidth="1"/>
    <col min="13322" max="13322" width="6.625" style="5" customWidth="1"/>
    <col min="13323" max="13323" width="6.375" style="5" customWidth="1"/>
    <col min="13324" max="13324" width="6.625" style="5" customWidth="1"/>
    <col min="13325" max="13325" width="6.375" style="5" customWidth="1"/>
    <col min="13326" max="13326" width="6.625" style="5" customWidth="1"/>
    <col min="13327" max="13327" width="6.375" style="5" customWidth="1"/>
    <col min="13328" max="13328" width="6.625" style="5" customWidth="1"/>
    <col min="13329" max="13331" width="6.375" style="5" customWidth="1"/>
    <col min="13332" max="13332" width="6.625" style="5" customWidth="1"/>
    <col min="13333" max="13333" width="6.375" style="5" customWidth="1"/>
    <col min="13334" max="13334" width="7" style="5" customWidth="1"/>
    <col min="13335" max="13335" width="6.375" style="5" customWidth="1"/>
    <col min="13336" max="13568" width="9" style="5"/>
    <col min="13569" max="13570" width="4.125" style="5" customWidth="1"/>
    <col min="13571" max="13571" width="19.125" style="5" customWidth="1"/>
    <col min="13572" max="13572" width="6.625" style="5" customWidth="1"/>
    <col min="13573" max="13573" width="6.375" style="5" customWidth="1"/>
    <col min="13574" max="13574" width="6.625" style="5" customWidth="1"/>
    <col min="13575" max="13575" width="6.375" style="5" customWidth="1"/>
    <col min="13576" max="13576" width="6.625" style="5" customWidth="1"/>
    <col min="13577" max="13577" width="6.375" style="5" customWidth="1"/>
    <col min="13578" max="13578" width="6.625" style="5" customWidth="1"/>
    <col min="13579" max="13579" width="6.375" style="5" customWidth="1"/>
    <col min="13580" max="13580" width="6.625" style="5" customWidth="1"/>
    <col min="13581" max="13581" width="6.375" style="5" customWidth="1"/>
    <col min="13582" max="13582" width="6.625" style="5" customWidth="1"/>
    <col min="13583" max="13583" width="6.375" style="5" customWidth="1"/>
    <col min="13584" max="13584" width="6.625" style="5" customWidth="1"/>
    <col min="13585" max="13587" width="6.375" style="5" customWidth="1"/>
    <col min="13588" max="13588" width="6.625" style="5" customWidth="1"/>
    <col min="13589" max="13589" width="6.375" style="5" customWidth="1"/>
    <col min="13590" max="13590" width="7" style="5" customWidth="1"/>
    <col min="13591" max="13591" width="6.375" style="5" customWidth="1"/>
    <col min="13592" max="13824" width="9" style="5"/>
    <col min="13825" max="13826" width="4.125" style="5" customWidth="1"/>
    <col min="13827" max="13827" width="19.125" style="5" customWidth="1"/>
    <col min="13828" max="13828" width="6.625" style="5" customWidth="1"/>
    <col min="13829" max="13829" width="6.375" style="5" customWidth="1"/>
    <col min="13830" max="13830" width="6.625" style="5" customWidth="1"/>
    <col min="13831" max="13831" width="6.375" style="5" customWidth="1"/>
    <col min="13832" max="13832" width="6.625" style="5" customWidth="1"/>
    <col min="13833" max="13833" width="6.375" style="5" customWidth="1"/>
    <col min="13834" max="13834" width="6.625" style="5" customWidth="1"/>
    <col min="13835" max="13835" width="6.375" style="5" customWidth="1"/>
    <col min="13836" max="13836" width="6.625" style="5" customWidth="1"/>
    <col min="13837" max="13837" width="6.375" style="5" customWidth="1"/>
    <col min="13838" max="13838" width="6.625" style="5" customWidth="1"/>
    <col min="13839" max="13839" width="6.375" style="5" customWidth="1"/>
    <col min="13840" max="13840" width="6.625" style="5" customWidth="1"/>
    <col min="13841" max="13843" width="6.375" style="5" customWidth="1"/>
    <col min="13844" max="13844" width="6.625" style="5" customWidth="1"/>
    <col min="13845" max="13845" width="6.375" style="5" customWidth="1"/>
    <col min="13846" max="13846" width="7" style="5" customWidth="1"/>
    <col min="13847" max="13847" width="6.375" style="5" customWidth="1"/>
    <col min="13848" max="14080" width="9" style="5"/>
    <col min="14081" max="14082" width="4.125" style="5" customWidth="1"/>
    <col min="14083" max="14083" width="19.125" style="5" customWidth="1"/>
    <col min="14084" max="14084" width="6.625" style="5" customWidth="1"/>
    <col min="14085" max="14085" width="6.375" style="5" customWidth="1"/>
    <col min="14086" max="14086" width="6.625" style="5" customWidth="1"/>
    <col min="14087" max="14087" width="6.375" style="5" customWidth="1"/>
    <col min="14088" max="14088" width="6.625" style="5" customWidth="1"/>
    <col min="14089" max="14089" width="6.375" style="5" customWidth="1"/>
    <col min="14090" max="14090" width="6.625" style="5" customWidth="1"/>
    <col min="14091" max="14091" width="6.375" style="5" customWidth="1"/>
    <col min="14092" max="14092" width="6.625" style="5" customWidth="1"/>
    <col min="14093" max="14093" width="6.375" style="5" customWidth="1"/>
    <col min="14094" max="14094" width="6.625" style="5" customWidth="1"/>
    <col min="14095" max="14095" width="6.375" style="5" customWidth="1"/>
    <col min="14096" max="14096" width="6.625" style="5" customWidth="1"/>
    <col min="14097" max="14099" width="6.375" style="5" customWidth="1"/>
    <col min="14100" max="14100" width="6.625" style="5" customWidth="1"/>
    <col min="14101" max="14101" width="6.375" style="5" customWidth="1"/>
    <col min="14102" max="14102" width="7" style="5" customWidth="1"/>
    <col min="14103" max="14103" width="6.375" style="5" customWidth="1"/>
    <col min="14104" max="14336" width="9" style="5"/>
    <col min="14337" max="14338" width="4.125" style="5" customWidth="1"/>
    <col min="14339" max="14339" width="19.125" style="5" customWidth="1"/>
    <col min="14340" max="14340" width="6.625" style="5" customWidth="1"/>
    <col min="14341" max="14341" width="6.375" style="5" customWidth="1"/>
    <col min="14342" max="14342" width="6.625" style="5" customWidth="1"/>
    <col min="14343" max="14343" width="6.375" style="5" customWidth="1"/>
    <col min="14344" max="14344" width="6.625" style="5" customWidth="1"/>
    <col min="14345" max="14345" width="6.375" style="5" customWidth="1"/>
    <col min="14346" max="14346" width="6.625" style="5" customWidth="1"/>
    <col min="14347" max="14347" width="6.375" style="5" customWidth="1"/>
    <col min="14348" max="14348" width="6.625" style="5" customWidth="1"/>
    <col min="14349" max="14349" width="6.375" style="5" customWidth="1"/>
    <col min="14350" max="14350" width="6.625" style="5" customWidth="1"/>
    <col min="14351" max="14351" width="6.375" style="5" customWidth="1"/>
    <col min="14352" max="14352" width="6.625" style="5" customWidth="1"/>
    <col min="14353" max="14355" width="6.375" style="5" customWidth="1"/>
    <col min="14356" max="14356" width="6.625" style="5" customWidth="1"/>
    <col min="14357" max="14357" width="6.375" style="5" customWidth="1"/>
    <col min="14358" max="14358" width="7" style="5" customWidth="1"/>
    <col min="14359" max="14359" width="6.375" style="5" customWidth="1"/>
    <col min="14360" max="14592" width="9" style="5"/>
    <col min="14593" max="14594" width="4.125" style="5" customWidth="1"/>
    <col min="14595" max="14595" width="19.125" style="5" customWidth="1"/>
    <col min="14596" max="14596" width="6.625" style="5" customWidth="1"/>
    <col min="14597" max="14597" width="6.375" style="5" customWidth="1"/>
    <col min="14598" max="14598" width="6.625" style="5" customWidth="1"/>
    <col min="14599" max="14599" width="6.375" style="5" customWidth="1"/>
    <col min="14600" max="14600" width="6.625" style="5" customWidth="1"/>
    <col min="14601" max="14601" width="6.375" style="5" customWidth="1"/>
    <col min="14602" max="14602" width="6.625" style="5" customWidth="1"/>
    <col min="14603" max="14603" width="6.375" style="5" customWidth="1"/>
    <col min="14604" max="14604" width="6.625" style="5" customWidth="1"/>
    <col min="14605" max="14605" width="6.375" style="5" customWidth="1"/>
    <col min="14606" max="14606" width="6.625" style="5" customWidth="1"/>
    <col min="14607" max="14607" width="6.375" style="5" customWidth="1"/>
    <col min="14608" max="14608" width="6.625" style="5" customWidth="1"/>
    <col min="14609" max="14611" width="6.375" style="5" customWidth="1"/>
    <col min="14612" max="14612" width="6.625" style="5" customWidth="1"/>
    <col min="14613" max="14613" width="6.375" style="5" customWidth="1"/>
    <col min="14614" max="14614" width="7" style="5" customWidth="1"/>
    <col min="14615" max="14615" width="6.375" style="5" customWidth="1"/>
    <col min="14616" max="14848" width="9" style="5"/>
    <col min="14849" max="14850" width="4.125" style="5" customWidth="1"/>
    <col min="14851" max="14851" width="19.125" style="5" customWidth="1"/>
    <col min="14852" max="14852" width="6.625" style="5" customWidth="1"/>
    <col min="14853" max="14853" width="6.375" style="5" customWidth="1"/>
    <col min="14854" max="14854" width="6.625" style="5" customWidth="1"/>
    <col min="14855" max="14855" width="6.375" style="5" customWidth="1"/>
    <col min="14856" max="14856" width="6.625" style="5" customWidth="1"/>
    <col min="14857" max="14857" width="6.375" style="5" customWidth="1"/>
    <col min="14858" max="14858" width="6.625" style="5" customWidth="1"/>
    <col min="14859" max="14859" width="6.375" style="5" customWidth="1"/>
    <col min="14860" max="14860" width="6.625" style="5" customWidth="1"/>
    <col min="14861" max="14861" width="6.375" style="5" customWidth="1"/>
    <col min="14862" max="14862" width="6.625" style="5" customWidth="1"/>
    <col min="14863" max="14863" width="6.375" style="5" customWidth="1"/>
    <col min="14864" max="14864" width="6.625" style="5" customWidth="1"/>
    <col min="14865" max="14867" width="6.375" style="5" customWidth="1"/>
    <col min="14868" max="14868" width="6.625" style="5" customWidth="1"/>
    <col min="14869" max="14869" width="6.375" style="5" customWidth="1"/>
    <col min="14870" max="14870" width="7" style="5" customWidth="1"/>
    <col min="14871" max="14871" width="6.375" style="5" customWidth="1"/>
    <col min="14872" max="15104" width="9" style="5"/>
    <col min="15105" max="15106" width="4.125" style="5" customWidth="1"/>
    <col min="15107" max="15107" width="19.125" style="5" customWidth="1"/>
    <col min="15108" max="15108" width="6.625" style="5" customWidth="1"/>
    <col min="15109" max="15109" width="6.375" style="5" customWidth="1"/>
    <col min="15110" max="15110" width="6.625" style="5" customWidth="1"/>
    <col min="15111" max="15111" width="6.375" style="5" customWidth="1"/>
    <col min="15112" max="15112" width="6.625" style="5" customWidth="1"/>
    <col min="15113" max="15113" width="6.375" style="5" customWidth="1"/>
    <col min="15114" max="15114" width="6.625" style="5" customWidth="1"/>
    <col min="15115" max="15115" width="6.375" style="5" customWidth="1"/>
    <col min="15116" max="15116" width="6.625" style="5" customWidth="1"/>
    <col min="15117" max="15117" width="6.375" style="5" customWidth="1"/>
    <col min="15118" max="15118" width="6.625" style="5" customWidth="1"/>
    <col min="15119" max="15119" width="6.375" style="5" customWidth="1"/>
    <col min="15120" max="15120" width="6.625" style="5" customWidth="1"/>
    <col min="15121" max="15123" width="6.375" style="5" customWidth="1"/>
    <col min="15124" max="15124" width="6.625" style="5" customWidth="1"/>
    <col min="15125" max="15125" width="6.375" style="5" customWidth="1"/>
    <col min="15126" max="15126" width="7" style="5" customWidth="1"/>
    <col min="15127" max="15127" width="6.375" style="5" customWidth="1"/>
    <col min="15128" max="15360" width="9" style="5"/>
    <col min="15361" max="15362" width="4.125" style="5" customWidth="1"/>
    <col min="15363" max="15363" width="19.125" style="5" customWidth="1"/>
    <col min="15364" max="15364" width="6.625" style="5" customWidth="1"/>
    <col min="15365" max="15365" width="6.375" style="5" customWidth="1"/>
    <col min="15366" max="15366" width="6.625" style="5" customWidth="1"/>
    <col min="15367" max="15367" width="6.375" style="5" customWidth="1"/>
    <col min="15368" max="15368" width="6.625" style="5" customWidth="1"/>
    <col min="15369" max="15369" width="6.375" style="5" customWidth="1"/>
    <col min="15370" max="15370" width="6.625" style="5" customWidth="1"/>
    <col min="15371" max="15371" width="6.375" style="5" customWidth="1"/>
    <col min="15372" max="15372" width="6.625" style="5" customWidth="1"/>
    <col min="15373" max="15373" width="6.375" style="5" customWidth="1"/>
    <col min="15374" max="15374" width="6.625" style="5" customWidth="1"/>
    <col min="15375" max="15375" width="6.375" style="5" customWidth="1"/>
    <col min="15376" max="15376" width="6.625" style="5" customWidth="1"/>
    <col min="15377" max="15379" width="6.375" style="5" customWidth="1"/>
    <col min="15380" max="15380" width="6.625" style="5" customWidth="1"/>
    <col min="15381" max="15381" width="6.375" style="5" customWidth="1"/>
    <col min="15382" max="15382" width="7" style="5" customWidth="1"/>
    <col min="15383" max="15383" width="6.375" style="5" customWidth="1"/>
    <col min="15384" max="15616" width="9" style="5"/>
    <col min="15617" max="15618" width="4.125" style="5" customWidth="1"/>
    <col min="15619" max="15619" width="19.125" style="5" customWidth="1"/>
    <col min="15620" max="15620" width="6.625" style="5" customWidth="1"/>
    <col min="15621" max="15621" width="6.375" style="5" customWidth="1"/>
    <col min="15622" max="15622" width="6.625" style="5" customWidth="1"/>
    <col min="15623" max="15623" width="6.375" style="5" customWidth="1"/>
    <col min="15624" max="15624" width="6.625" style="5" customWidth="1"/>
    <col min="15625" max="15625" width="6.375" style="5" customWidth="1"/>
    <col min="15626" max="15626" width="6.625" style="5" customWidth="1"/>
    <col min="15627" max="15627" width="6.375" style="5" customWidth="1"/>
    <col min="15628" max="15628" width="6.625" style="5" customWidth="1"/>
    <col min="15629" max="15629" width="6.375" style="5" customWidth="1"/>
    <col min="15630" max="15630" width="6.625" style="5" customWidth="1"/>
    <col min="15631" max="15631" width="6.375" style="5" customWidth="1"/>
    <col min="15632" max="15632" width="6.625" style="5" customWidth="1"/>
    <col min="15633" max="15635" width="6.375" style="5" customWidth="1"/>
    <col min="15636" max="15636" width="6.625" style="5" customWidth="1"/>
    <col min="15637" max="15637" width="6.375" style="5" customWidth="1"/>
    <col min="15638" max="15638" width="7" style="5" customWidth="1"/>
    <col min="15639" max="15639" width="6.375" style="5" customWidth="1"/>
    <col min="15640" max="15872" width="9" style="5"/>
    <col min="15873" max="15874" width="4.125" style="5" customWidth="1"/>
    <col min="15875" max="15875" width="19.125" style="5" customWidth="1"/>
    <col min="15876" max="15876" width="6.625" style="5" customWidth="1"/>
    <col min="15877" max="15877" width="6.375" style="5" customWidth="1"/>
    <col min="15878" max="15878" width="6.625" style="5" customWidth="1"/>
    <col min="15879" max="15879" width="6.375" style="5" customWidth="1"/>
    <col min="15880" max="15880" width="6.625" style="5" customWidth="1"/>
    <col min="15881" max="15881" width="6.375" style="5" customWidth="1"/>
    <col min="15882" max="15882" width="6.625" style="5" customWidth="1"/>
    <col min="15883" max="15883" width="6.375" style="5" customWidth="1"/>
    <col min="15884" max="15884" width="6.625" style="5" customWidth="1"/>
    <col min="15885" max="15885" width="6.375" style="5" customWidth="1"/>
    <col min="15886" max="15886" width="6.625" style="5" customWidth="1"/>
    <col min="15887" max="15887" width="6.375" style="5" customWidth="1"/>
    <col min="15888" max="15888" width="6.625" style="5" customWidth="1"/>
    <col min="15889" max="15891" width="6.375" style="5" customWidth="1"/>
    <col min="15892" max="15892" width="6.625" style="5" customWidth="1"/>
    <col min="15893" max="15893" width="6.375" style="5" customWidth="1"/>
    <col min="15894" max="15894" width="7" style="5" customWidth="1"/>
    <col min="15895" max="15895" width="6.375" style="5" customWidth="1"/>
    <col min="15896" max="16128" width="9" style="5"/>
    <col min="16129" max="16130" width="4.125" style="5" customWidth="1"/>
    <col min="16131" max="16131" width="19.125" style="5" customWidth="1"/>
    <col min="16132" max="16132" width="6.625" style="5" customWidth="1"/>
    <col min="16133" max="16133" width="6.375" style="5" customWidth="1"/>
    <col min="16134" max="16134" width="6.625" style="5" customWidth="1"/>
    <col min="16135" max="16135" width="6.375" style="5" customWidth="1"/>
    <col min="16136" max="16136" width="6.625" style="5" customWidth="1"/>
    <col min="16137" max="16137" width="6.375" style="5" customWidth="1"/>
    <col min="16138" max="16138" width="6.625" style="5" customWidth="1"/>
    <col min="16139" max="16139" width="6.375" style="5" customWidth="1"/>
    <col min="16140" max="16140" width="6.625" style="5" customWidth="1"/>
    <col min="16141" max="16141" width="6.375" style="5" customWidth="1"/>
    <col min="16142" max="16142" width="6.625" style="5" customWidth="1"/>
    <col min="16143" max="16143" width="6.375" style="5" customWidth="1"/>
    <col min="16144" max="16144" width="6.625" style="5" customWidth="1"/>
    <col min="16145" max="16147" width="6.375" style="5" customWidth="1"/>
    <col min="16148" max="16148" width="6.625" style="5" customWidth="1"/>
    <col min="16149" max="16149" width="6.375" style="5" customWidth="1"/>
    <col min="16150" max="16150" width="7" style="5" customWidth="1"/>
    <col min="16151" max="16151" width="6.375" style="5" customWidth="1"/>
    <col min="16152" max="16384" width="9" style="5"/>
  </cols>
  <sheetData>
    <row r="1" spans="1:23" ht="17.25" customHeight="1" x14ac:dyDescent="0.15">
      <c r="A1" s="13" t="s">
        <v>84</v>
      </c>
      <c r="B1" s="53"/>
      <c r="C1" s="53"/>
      <c r="D1" s="15"/>
      <c r="E1" s="54"/>
      <c r="F1" s="15"/>
      <c r="G1" s="54"/>
      <c r="H1" s="15"/>
      <c r="I1" s="54"/>
      <c r="J1" s="15"/>
      <c r="K1" s="54"/>
      <c r="L1" s="15"/>
      <c r="M1" s="54"/>
      <c r="N1" s="15"/>
      <c r="O1" s="54"/>
      <c r="P1" s="15"/>
      <c r="Q1" s="54"/>
      <c r="R1" s="16"/>
      <c r="S1" s="54"/>
      <c r="T1" s="55"/>
      <c r="U1" s="54"/>
      <c r="V1" s="16"/>
      <c r="W1" s="54"/>
    </row>
    <row r="2" spans="1:23" ht="17.25" x14ac:dyDescent="0.15">
      <c r="A2" s="13"/>
      <c r="B2" s="53"/>
      <c r="C2" s="53"/>
      <c r="D2" s="15"/>
      <c r="E2" s="54"/>
      <c r="F2" s="15"/>
      <c r="G2" s="54"/>
      <c r="H2" s="15"/>
      <c r="I2" s="54"/>
      <c r="J2" s="15"/>
      <c r="K2" s="54"/>
      <c r="L2" s="15"/>
      <c r="M2" s="54"/>
      <c r="N2" s="15"/>
      <c r="O2" s="54"/>
      <c r="P2" s="15"/>
      <c r="Q2" s="54"/>
      <c r="R2" s="16"/>
      <c r="S2" s="54"/>
      <c r="T2" s="55"/>
      <c r="U2" s="54"/>
      <c r="V2" s="16"/>
      <c r="W2" s="54"/>
    </row>
    <row r="3" spans="1:23" ht="17.25" customHeight="1" x14ac:dyDescent="0.15">
      <c r="A3" s="17"/>
      <c r="B3" s="53"/>
      <c r="C3" s="53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7" t="s">
        <v>0</v>
      </c>
    </row>
    <row r="4" spans="1:23" ht="15.75" customHeight="1" x14ac:dyDescent="0.15">
      <c r="A4" s="58"/>
      <c r="B4" s="59"/>
      <c r="C4" s="60" t="s">
        <v>1</v>
      </c>
      <c r="D4" s="180" t="s">
        <v>2</v>
      </c>
      <c r="E4" s="181"/>
      <c r="F4" s="196" t="s">
        <v>3</v>
      </c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8"/>
      <c r="V4" s="180" t="s">
        <v>4</v>
      </c>
      <c r="W4" s="181"/>
    </row>
    <row r="5" spans="1:23" s="10" customFormat="1" ht="34.5" customHeight="1" x14ac:dyDescent="0.15">
      <c r="A5" s="184" t="s">
        <v>36</v>
      </c>
      <c r="B5" s="185"/>
      <c r="C5" s="61" t="s">
        <v>85</v>
      </c>
      <c r="D5" s="182"/>
      <c r="E5" s="183"/>
      <c r="F5" s="186" t="s">
        <v>6</v>
      </c>
      <c r="G5" s="187"/>
      <c r="H5" s="188" t="s">
        <v>7</v>
      </c>
      <c r="I5" s="187"/>
      <c r="J5" s="188" t="s">
        <v>8</v>
      </c>
      <c r="K5" s="187"/>
      <c r="L5" s="188" t="s">
        <v>54</v>
      </c>
      <c r="M5" s="187"/>
      <c r="N5" s="188" t="s">
        <v>9</v>
      </c>
      <c r="O5" s="187"/>
      <c r="P5" s="188" t="s">
        <v>55</v>
      </c>
      <c r="Q5" s="187"/>
      <c r="R5" s="188" t="s">
        <v>56</v>
      </c>
      <c r="S5" s="187"/>
      <c r="T5" s="199" t="s">
        <v>10</v>
      </c>
      <c r="U5" s="200"/>
      <c r="V5" s="182"/>
      <c r="W5" s="183"/>
    </row>
    <row r="6" spans="1:23" s="8" customFormat="1" ht="24" customHeight="1" x14ac:dyDescent="0.15">
      <c r="A6" s="189" t="s">
        <v>86</v>
      </c>
      <c r="B6" s="201"/>
      <c r="C6" s="62" t="s">
        <v>87</v>
      </c>
      <c r="D6" s="118">
        <v>36</v>
      </c>
      <c r="E6" s="119">
        <v>100</v>
      </c>
      <c r="F6" s="118"/>
      <c r="G6" s="119"/>
      <c r="H6" s="118"/>
      <c r="I6" s="119"/>
      <c r="J6" s="118">
        <v>79.549295774647888</v>
      </c>
      <c r="K6" s="119">
        <v>5.7142857142857091</v>
      </c>
      <c r="L6" s="118">
        <v>42.974358974358971</v>
      </c>
      <c r="M6" s="119">
        <v>5.194805194805201</v>
      </c>
      <c r="N6" s="118">
        <v>23.949367088607595</v>
      </c>
      <c r="O6" s="119">
        <v>5.0632911392404987</v>
      </c>
      <c r="P6" s="118">
        <v>17.100000000000001</v>
      </c>
      <c r="Q6" s="119">
        <v>17.999999999999989</v>
      </c>
      <c r="R6" s="118">
        <v>1.263157894736842</v>
      </c>
      <c r="S6" s="119">
        <v>5.2631578947368407</v>
      </c>
      <c r="T6" s="118">
        <v>16.176470588235297</v>
      </c>
      <c r="U6" s="119">
        <v>32.352941176470615</v>
      </c>
      <c r="V6" s="118">
        <v>217.0126503205866</v>
      </c>
      <c r="W6" s="119">
        <v>6.2494000280455273</v>
      </c>
    </row>
    <row r="7" spans="1:23" s="8" customFormat="1" ht="24" customHeight="1" x14ac:dyDescent="0.15">
      <c r="A7" s="190"/>
      <c r="B7" s="202"/>
      <c r="C7" s="63" t="s">
        <v>88</v>
      </c>
      <c r="D7" s="120"/>
      <c r="E7" s="121"/>
      <c r="F7" s="120"/>
      <c r="G7" s="121"/>
      <c r="H7" s="120"/>
      <c r="I7" s="121"/>
      <c r="J7" s="120">
        <v>19.887323943661972</v>
      </c>
      <c r="K7" s="121">
        <v>1.4285714285714273</v>
      </c>
      <c r="L7" s="120">
        <v>10.743589743589743</v>
      </c>
      <c r="M7" s="121">
        <v>1.2987012987013002</v>
      </c>
      <c r="N7" s="120">
        <v>5.9873417721518987</v>
      </c>
      <c r="O7" s="121">
        <v>1.2658227848101247</v>
      </c>
      <c r="P7" s="120">
        <v>3.8</v>
      </c>
      <c r="Q7" s="121">
        <v>3.9999999999999973</v>
      </c>
      <c r="R7" s="120"/>
      <c r="S7" s="121"/>
      <c r="T7" s="120">
        <v>1.4705882352941178</v>
      </c>
      <c r="U7" s="121">
        <v>2.9411764705882377</v>
      </c>
      <c r="V7" s="120">
        <v>41.888843694697727</v>
      </c>
      <c r="W7" s="121">
        <v>1.2062897742307572</v>
      </c>
    </row>
    <row r="8" spans="1:23" s="8" customFormat="1" ht="24" customHeight="1" x14ac:dyDescent="0.15">
      <c r="A8" s="190"/>
      <c r="B8" s="202"/>
      <c r="C8" s="63" t="s">
        <v>89</v>
      </c>
      <c r="D8" s="120"/>
      <c r="E8" s="121"/>
      <c r="F8" s="120"/>
      <c r="G8" s="121"/>
      <c r="H8" s="120"/>
      <c r="I8" s="121"/>
      <c r="J8" s="120"/>
      <c r="K8" s="121"/>
      <c r="L8" s="120">
        <v>32.230769230769226</v>
      </c>
      <c r="M8" s="121">
        <v>3.8961038961039005</v>
      </c>
      <c r="N8" s="120">
        <v>5.9873417721518987</v>
      </c>
      <c r="O8" s="121">
        <v>1.2658227848101247</v>
      </c>
      <c r="P8" s="120">
        <v>3.8</v>
      </c>
      <c r="Q8" s="121">
        <v>3.9999999999999973</v>
      </c>
      <c r="R8" s="120"/>
      <c r="S8" s="121"/>
      <c r="T8" s="120">
        <v>1.4705882352941178</v>
      </c>
      <c r="U8" s="121">
        <v>2.9411764705882377</v>
      </c>
      <c r="V8" s="120">
        <v>43.48869923821524</v>
      </c>
      <c r="W8" s="121">
        <v>1.2523614537561543</v>
      </c>
    </row>
    <row r="9" spans="1:23" s="8" customFormat="1" ht="24" customHeight="1" x14ac:dyDescent="0.15">
      <c r="A9" s="190"/>
      <c r="B9" s="202"/>
      <c r="C9" s="63" t="s">
        <v>90</v>
      </c>
      <c r="D9" s="120"/>
      <c r="E9" s="121"/>
      <c r="F9" s="120"/>
      <c r="G9" s="121"/>
      <c r="H9" s="120"/>
      <c r="I9" s="121"/>
      <c r="J9" s="120">
        <v>99.436619718309856</v>
      </c>
      <c r="K9" s="121">
        <v>7.1428571428571361</v>
      </c>
      <c r="L9" s="120">
        <v>75.20512820512819</v>
      </c>
      <c r="M9" s="121">
        <v>9.0909090909091006</v>
      </c>
      <c r="N9" s="120">
        <v>119.74683544303794</v>
      </c>
      <c r="O9" s="121">
        <v>25.316455696202489</v>
      </c>
      <c r="P9" s="120">
        <v>22.799999999999997</v>
      </c>
      <c r="Q9" s="121">
        <v>23.999999999999982</v>
      </c>
      <c r="R9" s="120">
        <v>8.8421052631578956</v>
      </c>
      <c r="S9" s="121">
        <v>36.84210526315789</v>
      </c>
      <c r="T9" s="120">
        <v>16.176470588235297</v>
      </c>
      <c r="U9" s="121">
        <v>32.352941176470615</v>
      </c>
      <c r="V9" s="120">
        <v>342.20715921786922</v>
      </c>
      <c r="W9" s="121">
        <v>9.8546763391638912</v>
      </c>
    </row>
    <row r="10" spans="1:23" s="8" customFormat="1" ht="24" customHeight="1" x14ac:dyDescent="0.15">
      <c r="A10" s="190"/>
      <c r="B10" s="202"/>
      <c r="C10" s="63" t="s">
        <v>91</v>
      </c>
      <c r="D10" s="120"/>
      <c r="E10" s="121"/>
      <c r="F10" s="120"/>
      <c r="G10" s="121"/>
      <c r="H10" s="120"/>
      <c r="I10" s="121"/>
      <c r="J10" s="120"/>
      <c r="K10" s="121"/>
      <c r="L10" s="120">
        <v>21.487179487179485</v>
      </c>
      <c r="M10" s="121">
        <v>2.5974025974026005</v>
      </c>
      <c r="N10" s="120">
        <v>41.911392405063296</v>
      </c>
      <c r="O10" s="121">
        <v>8.8607594936708747</v>
      </c>
      <c r="P10" s="120">
        <v>17.100000000000001</v>
      </c>
      <c r="Q10" s="121">
        <v>17.999999999999989</v>
      </c>
      <c r="R10" s="120"/>
      <c r="S10" s="121"/>
      <c r="T10" s="120">
        <v>2.9411764705882355</v>
      </c>
      <c r="U10" s="121">
        <v>5.8823529411764754</v>
      </c>
      <c r="V10" s="120">
        <v>83.439748362831011</v>
      </c>
      <c r="W10" s="121">
        <v>2.4028477832442809</v>
      </c>
    </row>
    <row r="11" spans="1:23" s="8" customFormat="1" ht="24" customHeight="1" x14ac:dyDescent="0.15">
      <c r="A11" s="190"/>
      <c r="B11" s="202"/>
      <c r="C11" s="63" t="s">
        <v>92</v>
      </c>
      <c r="D11" s="120"/>
      <c r="E11" s="121"/>
      <c r="F11" s="120"/>
      <c r="G11" s="121"/>
      <c r="H11" s="120"/>
      <c r="I11" s="121"/>
      <c r="J11" s="120">
        <v>39.774647887323944</v>
      </c>
      <c r="K11" s="121">
        <v>2.8571428571428545</v>
      </c>
      <c r="L11" s="120">
        <v>32.230769230769226</v>
      </c>
      <c r="M11" s="121">
        <v>3.8961038961039005</v>
      </c>
      <c r="N11" s="120">
        <v>29.936708860759495</v>
      </c>
      <c r="O11" s="121">
        <v>6.329113924050624</v>
      </c>
      <c r="P11" s="120">
        <v>13.3</v>
      </c>
      <c r="Q11" s="121">
        <v>13.999999999999993</v>
      </c>
      <c r="R11" s="120">
        <v>1.263157894736842</v>
      </c>
      <c r="S11" s="121">
        <v>5.2631578947368407</v>
      </c>
      <c r="T11" s="120">
        <v>16.176470588235297</v>
      </c>
      <c r="U11" s="121">
        <v>32.352941176470615</v>
      </c>
      <c r="V11" s="120">
        <v>132.6817544618248</v>
      </c>
      <c r="W11" s="121">
        <v>3.8208895141823835</v>
      </c>
    </row>
    <row r="12" spans="1:23" s="8" customFormat="1" ht="24" customHeight="1" x14ac:dyDescent="0.15">
      <c r="A12" s="190"/>
      <c r="B12" s="202"/>
      <c r="C12" s="63" t="s">
        <v>93</v>
      </c>
      <c r="D12" s="120">
        <v>36</v>
      </c>
      <c r="E12" s="121">
        <v>100</v>
      </c>
      <c r="F12" s="120">
        <v>44.833333333333336</v>
      </c>
      <c r="G12" s="121">
        <v>20</v>
      </c>
      <c r="H12" s="120">
        <v>54</v>
      </c>
      <c r="I12" s="121">
        <v>15.384615384615385</v>
      </c>
      <c r="J12" s="120">
        <v>238.64788732394371</v>
      </c>
      <c r="K12" s="121">
        <v>17.142857142857132</v>
      </c>
      <c r="L12" s="120">
        <v>118.17948717948714</v>
      </c>
      <c r="M12" s="121">
        <v>14.285714285714299</v>
      </c>
      <c r="N12" s="120">
        <v>143.69620253164553</v>
      </c>
      <c r="O12" s="121">
        <v>30.379746835442983</v>
      </c>
      <c r="P12" s="120">
        <v>34.199999999999989</v>
      </c>
      <c r="Q12" s="121">
        <v>35.999999999999964</v>
      </c>
      <c r="R12" s="120">
        <v>8.8421052631578956</v>
      </c>
      <c r="S12" s="121">
        <v>36.84210526315789</v>
      </c>
      <c r="T12" s="120">
        <v>17.647058823529413</v>
      </c>
      <c r="U12" s="121">
        <v>35.294117647058854</v>
      </c>
      <c r="V12" s="120">
        <v>696.04607445509703</v>
      </c>
      <c r="W12" s="121">
        <v>20.044317005459003</v>
      </c>
    </row>
    <row r="13" spans="1:23" s="8" customFormat="1" ht="24" customHeight="1" x14ac:dyDescent="0.15">
      <c r="A13" s="190"/>
      <c r="B13" s="202"/>
      <c r="C13" s="63" t="s">
        <v>94</v>
      </c>
      <c r="D13" s="120"/>
      <c r="E13" s="121"/>
      <c r="F13" s="120"/>
      <c r="G13" s="121"/>
      <c r="H13" s="120"/>
      <c r="I13" s="121"/>
      <c r="J13" s="120">
        <v>178.98591549295776</v>
      </c>
      <c r="K13" s="121">
        <v>12.857142857142847</v>
      </c>
      <c r="L13" s="120">
        <v>85.948717948717928</v>
      </c>
      <c r="M13" s="121">
        <v>10.3896103896104</v>
      </c>
      <c r="N13" s="120">
        <v>89.810126582278471</v>
      </c>
      <c r="O13" s="121">
        <v>18.987341772151868</v>
      </c>
      <c r="P13" s="120">
        <v>26.599999999999994</v>
      </c>
      <c r="Q13" s="121">
        <v>27.999999999999979</v>
      </c>
      <c r="R13" s="120">
        <v>8.8421052631578956</v>
      </c>
      <c r="S13" s="121">
        <v>36.84210526315789</v>
      </c>
      <c r="T13" s="120">
        <v>22.058823529411761</v>
      </c>
      <c r="U13" s="121">
        <v>44.11764705882355</v>
      </c>
      <c r="V13" s="120">
        <v>412.24568881652391</v>
      </c>
      <c r="W13" s="121">
        <v>11.871603869386208</v>
      </c>
    </row>
    <row r="14" spans="1:23" s="8" customFormat="1" ht="24" customHeight="1" x14ac:dyDescent="0.15">
      <c r="A14" s="190"/>
      <c r="B14" s="202"/>
      <c r="C14" s="63" t="s">
        <v>95</v>
      </c>
      <c r="D14" s="120"/>
      <c r="E14" s="121"/>
      <c r="F14" s="120"/>
      <c r="G14" s="121"/>
      <c r="H14" s="120">
        <v>54</v>
      </c>
      <c r="I14" s="121">
        <v>15.384615384615385</v>
      </c>
      <c r="J14" s="120">
        <v>238.64788732394371</v>
      </c>
      <c r="K14" s="121">
        <v>17.142857142857132</v>
      </c>
      <c r="L14" s="120">
        <v>139.66666666666663</v>
      </c>
      <c r="M14" s="121">
        <v>16.883116883116898</v>
      </c>
      <c r="N14" s="120">
        <v>131.72151898734174</v>
      </c>
      <c r="O14" s="121">
        <v>27.848101265822738</v>
      </c>
      <c r="P14" s="120">
        <v>20.9</v>
      </c>
      <c r="Q14" s="121">
        <v>21.999999999999986</v>
      </c>
      <c r="R14" s="120">
        <v>5.0526315789473681</v>
      </c>
      <c r="S14" s="121">
        <v>21.052631578947363</v>
      </c>
      <c r="T14" s="120"/>
      <c r="U14" s="121"/>
      <c r="V14" s="120">
        <v>589.98870455689939</v>
      </c>
      <c r="W14" s="121">
        <v>16.990140534930198</v>
      </c>
    </row>
    <row r="15" spans="1:23" s="8" customFormat="1" ht="24" customHeight="1" x14ac:dyDescent="0.15">
      <c r="A15" s="190"/>
      <c r="B15" s="203"/>
      <c r="C15" s="63" t="s">
        <v>96</v>
      </c>
      <c r="D15" s="120"/>
      <c r="E15" s="121"/>
      <c r="F15" s="120"/>
      <c r="G15" s="121"/>
      <c r="H15" s="120">
        <v>54</v>
      </c>
      <c r="I15" s="121">
        <v>15.384615384615385</v>
      </c>
      <c r="J15" s="120">
        <v>258.53521126760569</v>
      </c>
      <c r="K15" s="121">
        <v>18.571428571428559</v>
      </c>
      <c r="L15" s="120">
        <v>128.92307692307688</v>
      </c>
      <c r="M15" s="121">
        <v>15.584415584415598</v>
      </c>
      <c r="N15" s="120">
        <v>77.835443037974684</v>
      </c>
      <c r="O15" s="121">
        <v>16.455696202531623</v>
      </c>
      <c r="P15" s="120">
        <v>11.4</v>
      </c>
      <c r="Q15" s="121">
        <v>11.999999999999993</v>
      </c>
      <c r="R15" s="120">
        <v>2.5263157894736841</v>
      </c>
      <c r="S15" s="121">
        <v>10.526315789473681</v>
      </c>
      <c r="T15" s="120"/>
      <c r="U15" s="121"/>
      <c r="V15" s="120">
        <v>533.2200470181308</v>
      </c>
      <c r="W15" s="121">
        <v>15.355350814189054</v>
      </c>
    </row>
    <row r="16" spans="1:23" s="8" customFormat="1" ht="24" customHeight="1" x14ac:dyDescent="0.15">
      <c r="A16" s="190"/>
      <c r="B16" s="203"/>
      <c r="C16" s="63" t="s">
        <v>97</v>
      </c>
      <c r="D16" s="120"/>
      <c r="E16" s="121"/>
      <c r="F16" s="120"/>
      <c r="G16" s="121"/>
      <c r="H16" s="120"/>
      <c r="I16" s="121"/>
      <c r="J16" s="120"/>
      <c r="K16" s="121"/>
      <c r="L16" s="120">
        <v>21.487179487179485</v>
      </c>
      <c r="M16" s="121">
        <v>2.5974025974026005</v>
      </c>
      <c r="N16" s="120">
        <v>5.9873417721518987</v>
      </c>
      <c r="O16" s="121">
        <v>1.2658227848101247</v>
      </c>
      <c r="P16" s="120">
        <v>5.6999999999999993</v>
      </c>
      <c r="Q16" s="121">
        <v>5.9999999999999956</v>
      </c>
      <c r="R16" s="120"/>
      <c r="S16" s="121"/>
      <c r="T16" s="120"/>
      <c r="U16" s="121"/>
      <c r="V16" s="120">
        <v>33.174521259331385</v>
      </c>
      <c r="W16" s="121">
        <v>0.95533994807304234</v>
      </c>
    </row>
    <row r="17" spans="1:23" s="8" customFormat="1" ht="24" customHeight="1" x14ac:dyDescent="0.15">
      <c r="A17" s="190"/>
      <c r="B17" s="203"/>
      <c r="C17" s="64" t="s">
        <v>98</v>
      </c>
      <c r="D17" s="122"/>
      <c r="E17" s="123"/>
      <c r="F17" s="122">
        <v>179.33333333333334</v>
      </c>
      <c r="G17" s="123">
        <v>80</v>
      </c>
      <c r="H17" s="122">
        <v>270</v>
      </c>
      <c r="I17" s="123">
        <v>76.92307692307692</v>
      </c>
      <c r="J17" s="122">
        <v>835.26760563380242</v>
      </c>
      <c r="K17" s="123">
        <v>59.999999999999915</v>
      </c>
      <c r="L17" s="122">
        <v>483.46153846153805</v>
      </c>
      <c r="M17" s="123">
        <v>58.441558441558463</v>
      </c>
      <c r="N17" s="122">
        <v>221.53164556962014</v>
      </c>
      <c r="O17" s="123">
        <v>46.835443037974592</v>
      </c>
      <c r="P17" s="122">
        <v>34.199999999999989</v>
      </c>
      <c r="Q17" s="123">
        <v>35.999999999999964</v>
      </c>
      <c r="R17" s="122">
        <v>6.3157894736842106</v>
      </c>
      <c r="S17" s="123">
        <v>26.315789473684205</v>
      </c>
      <c r="T17" s="122">
        <v>19.117647058823529</v>
      </c>
      <c r="U17" s="123">
        <v>38.235294117647086</v>
      </c>
      <c r="V17" s="122">
        <v>2049.227559530802</v>
      </c>
      <c r="W17" s="123">
        <v>59.012425077915353</v>
      </c>
    </row>
    <row r="18" spans="1:23" s="8" customFormat="1" ht="24" customHeight="1" x14ac:dyDescent="0.15">
      <c r="A18" s="65"/>
      <c r="B18" s="185" t="s">
        <v>57</v>
      </c>
      <c r="C18" s="195"/>
      <c r="D18" s="124">
        <v>36</v>
      </c>
      <c r="E18" s="125">
        <v>100</v>
      </c>
      <c r="F18" s="124">
        <v>224.16666666666669</v>
      </c>
      <c r="G18" s="125">
        <v>100</v>
      </c>
      <c r="H18" s="124">
        <v>351</v>
      </c>
      <c r="I18" s="125">
        <v>100</v>
      </c>
      <c r="J18" s="124">
        <v>1392.1126760563393</v>
      </c>
      <c r="K18" s="125">
        <v>100</v>
      </c>
      <c r="L18" s="124">
        <v>827.25641025640925</v>
      </c>
      <c r="M18" s="125">
        <v>100</v>
      </c>
      <c r="N18" s="124">
        <v>473.00000000000068</v>
      </c>
      <c r="O18" s="125">
        <v>100</v>
      </c>
      <c r="P18" s="124">
        <v>95.000000000000057</v>
      </c>
      <c r="Q18" s="125">
        <v>100</v>
      </c>
      <c r="R18" s="124">
        <v>24.000000000000004</v>
      </c>
      <c r="S18" s="125">
        <v>100</v>
      </c>
      <c r="T18" s="124">
        <v>49.999999999999964</v>
      </c>
      <c r="U18" s="125">
        <v>100</v>
      </c>
      <c r="V18" s="124">
        <v>3472.5357529794164</v>
      </c>
      <c r="W18" s="125">
        <v>100</v>
      </c>
    </row>
    <row r="19" spans="1:23" s="8" customFormat="1" ht="24" customHeight="1" x14ac:dyDescent="0.15">
      <c r="A19" s="189" t="s">
        <v>58</v>
      </c>
      <c r="B19" s="192"/>
      <c r="C19" s="62" t="s">
        <v>87</v>
      </c>
      <c r="D19" s="118">
        <v>90.785714285714292</v>
      </c>
      <c r="E19" s="119">
        <v>7.8212710676558048</v>
      </c>
      <c r="F19" s="118">
        <v>307.38505747126442</v>
      </c>
      <c r="G19" s="119">
        <v>5.2348641856891502</v>
      </c>
      <c r="H19" s="118">
        <v>636.59285714285716</v>
      </c>
      <c r="I19" s="119">
        <v>11.56336281165016</v>
      </c>
      <c r="J19" s="118">
        <v>529.58042417284582</v>
      </c>
      <c r="K19" s="119">
        <v>3.9235036379328796</v>
      </c>
      <c r="L19" s="118">
        <v>303.74952574525742</v>
      </c>
      <c r="M19" s="119">
        <v>7.4191742966642025</v>
      </c>
      <c r="N19" s="118">
        <v>55.300925925925917</v>
      </c>
      <c r="O19" s="119">
        <v>4.7244810783445121</v>
      </c>
      <c r="P19" s="118">
        <v>13.347826086956522</v>
      </c>
      <c r="Q19" s="119">
        <v>13.318872017353582</v>
      </c>
      <c r="R19" s="118">
        <v>2.1818181818181817</v>
      </c>
      <c r="S19" s="119">
        <v>14.634146341463417</v>
      </c>
      <c r="T19" s="118">
        <v>5.333333333333333</v>
      </c>
      <c r="U19" s="119">
        <v>33.333333333333336</v>
      </c>
      <c r="V19" s="118">
        <v>1944.2574823459729</v>
      </c>
      <c r="W19" s="119">
        <v>6.1857379586547339</v>
      </c>
    </row>
    <row r="20" spans="1:23" s="8" customFormat="1" ht="24" customHeight="1" x14ac:dyDescent="0.15">
      <c r="A20" s="190"/>
      <c r="B20" s="193"/>
      <c r="C20" s="63" t="s">
        <v>88</v>
      </c>
      <c r="D20" s="120"/>
      <c r="E20" s="121"/>
      <c r="F20" s="120">
        <v>81.017241379310349</v>
      </c>
      <c r="G20" s="121">
        <v>1.3797490964879862</v>
      </c>
      <c r="H20" s="120"/>
      <c r="I20" s="121"/>
      <c r="J20" s="120"/>
      <c r="K20" s="121"/>
      <c r="L20" s="120">
        <v>9.1388888888888893</v>
      </c>
      <c r="M20" s="121">
        <v>0.22322013302953497</v>
      </c>
      <c r="N20" s="120">
        <v>3.4814814814814814</v>
      </c>
      <c r="O20" s="121">
        <v>0.29743070497405388</v>
      </c>
      <c r="P20" s="120"/>
      <c r="Q20" s="121"/>
      <c r="R20" s="120">
        <v>1.0909090909090908</v>
      </c>
      <c r="S20" s="121">
        <v>7.3170731707317085</v>
      </c>
      <c r="T20" s="120"/>
      <c r="U20" s="121"/>
      <c r="V20" s="120">
        <v>94.728520840589809</v>
      </c>
      <c r="W20" s="121">
        <v>0.30138282220923562</v>
      </c>
    </row>
    <row r="21" spans="1:23" s="8" customFormat="1" ht="24" customHeight="1" x14ac:dyDescent="0.15">
      <c r="A21" s="190"/>
      <c r="B21" s="193"/>
      <c r="C21" s="63" t="s">
        <v>89</v>
      </c>
      <c r="D21" s="120"/>
      <c r="E21" s="121"/>
      <c r="F21" s="120"/>
      <c r="G21" s="121"/>
      <c r="H21" s="120"/>
      <c r="I21" s="121"/>
      <c r="J21" s="120"/>
      <c r="K21" s="121"/>
      <c r="L21" s="120">
        <v>45.226490514905144</v>
      </c>
      <c r="M21" s="121">
        <v>1.1046707484834668</v>
      </c>
      <c r="N21" s="120">
        <v>17.31712962962963</v>
      </c>
      <c r="O21" s="121">
        <v>1.4794408935577772</v>
      </c>
      <c r="P21" s="120">
        <v>6.2826086956521738</v>
      </c>
      <c r="Q21" s="121">
        <v>6.2689804772234288</v>
      </c>
      <c r="R21" s="120"/>
      <c r="S21" s="121"/>
      <c r="T21" s="120">
        <v>2.6666666666666665</v>
      </c>
      <c r="U21" s="121">
        <v>16.666666666666668</v>
      </c>
      <c r="V21" s="120">
        <v>71.492895506853614</v>
      </c>
      <c r="W21" s="121">
        <v>0.22745769093158963</v>
      </c>
    </row>
    <row r="22" spans="1:23" s="8" customFormat="1" ht="24" customHeight="1" x14ac:dyDescent="0.15">
      <c r="A22" s="190"/>
      <c r="B22" s="193"/>
      <c r="C22" s="63" t="s">
        <v>90</v>
      </c>
      <c r="D22" s="120"/>
      <c r="E22" s="121"/>
      <c r="F22" s="120">
        <v>133.01724137931035</v>
      </c>
      <c r="G22" s="121">
        <v>2.2653254478409903</v>
      </c>
      <c r="H22" s="120">
        <v>695.36904761904771</v>
      </c>
      <c r="I22" s="121">
        <v>12.631000325230254</v>
      </c>
      <c r="J22" s="120">
        <v>1084.3611193466393</v>
      </c>
      <c r="K22" s="121">
        <v>8.0337085783233473</v>
      </c>
      <c r="L22" s="120">
        <v>523.80013550135493</v>
      </c>
      <c r="M22" s="121">
        <v>12.793977183556327</v>
      </c>
      <c r="N22" s="120">
        <v>132.51157407407408</v>
      </c>
      <c r="O22" s="121">
        <v>11.320758448297683</v>
      </c>
      <c r="P22" s="120">
        <v>30.978260869565212</v>
      </c>
      <c r="Q22" s="121">
        <v>30.911062906724514</v>
      </c>
      <c r="R22" s="120">
        <v>7.0303030303030294</v>
      </c>
      <c r="S22" s="121">
        <v>47.154471544715449</v>
      </c>
      <c r="T22" s="120"/>
      <c r="U22" s="121"/>
      <c r="V22" s="120">
        <v>2607.0676818202942</v>
      </c>
      <c r="W22" s="121">
        <v>8.2944968280431315</v>
      </c>
    </row>
    <row r="23" spans="1:23" s="8" customFormat="1" ht="24" customHeight="1" x14ac:dyDescent="0.15">
      <c r="A23" s="190"/>
      <c r="B23" s="193"/>
      <c r="C23" s="63" t="s">
        <v>91</v>
      </c>
      <c r="D23" s="120"/>
      <c r="E23" s="121"/>
      <c r="F23" s="120"/>
      <c r="G23" s="121"/>
      <c r="H23" s="120">
        <v>52.857142857142854</v>
      </c>
      <c r="I23" s="121">
        <v>0.96012123476780598</v>
      </c>
      <c r="J23" s="120">
        <v>587.63615432159929</v>
      </c>
      <c r="K23" s="121">
        <v>4.3536212518859587</v>
      </c>
      <c r="L23" s="120">
        <v>172.37134146341464</v>
      </c>
      <c r="M23" s="121">
        <v>4.2102222972338641</v>
      </c>
      <c r="N23" s="120">
        <v>82.833333333333329</v>
      </c>
      <c r="O23" s="121">
        <v>7.0766358688773554</v>
      </c>
      <c r="P23" s="120">
        <v>6.2826086956521738</v>
      </c>
      <c r="Q23" s="121">
        <v>6.2689804772234288</v>
      </c>
      <c r="R23" s="120">
        <v>4.8484848484848477</v>
      </c>
      <c r="S23" s="121">
        <v>32.520325203252035</v>
      </c>
      <c r="T23" s="120"/>
      <c r="U23" s="121"/>
      <c r="V23" s="120">
        <v>906.82906551962719</v>
      </c>
      <c r="W23" s="121">
        <v>2.8851152810417666</v>
      </c>
    </row>
    <row r="24" spans="1:23" s="8" customFormat="1" ht="24" customHeight="1" x14ac:dyDescent="0.15">
      <c r="A24" s="190"/>
      <c r="B24" s="193"/>
      <c r="C24" s="63" t="s">
        <v>92</v>
      </c>
      <c r="D24" s="120"/>
      <c r="E24" s="121"/>
      <c r="F24" s="120"/>
      <c r="G24" s="121"/>
      <c r="H24" s="120">
        <v>155.79999999999998</v>
      </c>
      <c r="I24" s="121">
        <v>2.8300222125345114</v>
      </c>
      <c r="J24" s="120">
        <v>374.03832090097995</v>
      </c>
      <c r="K24" s="121">
        <v>2.7711385198451386</v>
      </c>
      <c r="L24" s="120">
        <v>185.07134146341463</v>
      </c>
      <c r="M24" s="121">
        <v>4.5204236492736918</v>
      </c>
      <c r="N24" s="120">
        <v>44.402777777777771</v>
      </c>
      <c r="O24" s="121">
        <v>3.7934280470826467</v>
      </c>
      <c r="P24" s="120">
        <v>7.5652173913043477</v>
      </c>
      <c r="Q24" s="121">
        <v>7.5488069414316721</v>
      </c>
      <c r="R24" s="120">
        <v>2.1818181818181817</v>
      </c>
      <c r="S24" s="121">
        <v>14.634146341463417</v>
      </c>
      <c r="T24" s="120">
        <v>2.6666666666666665</v>
      </c>
      <c r="U24" s="121">
        <v>16.666666666666668</v>
      </c>
      <c r="V24" s="120">
        <v>771.72614238196149</v>
      </c>
      <c r="W24" s="121">
        <v>2.4552795789466466</v>
      </c>
    </row>
    <row r="25" spans="1:23" s="8" customFormat="1" ht="24" customHeight="1" x14ac:dyDescent="0.15">
      <c r="A25" s="190"/>
      <c r="B25" s="193"/>
      <c r="C25" s="63" t="s">
        <v>93</v>
      </c>
      <c r="D25" s="120">
        <v>181.57142857142858</v>
      </c>
      <c r="E25" s="121">
        <v>15.64254213531161</v>
      </c>
      <c r="F25" s="120">
        <v>159.01724137931035</v>
      </c>
      <c r="G25" s="121">
        <v>2.7081136235174923</v>
      </c>
      <c r="H25" s="120">
        <v>541.13809523809527</v>
      </c>
      <c r="I25" s="121">
        <v>9.8294790088088941</v>
      </c>
      <c r="J25" s="120">
        <v>1640.3246923408567</v>
      </c>
      <c r="K25" s="121">
        <v>12.152677108189224</v>
      </c>
      <c r="L25" s="120">
        <v>804.70223577235799</v>
      </c>
      <c r="M25" s="121">
        <v>19.655096183154161</v>
      </c>
      <c r="N25" s="120">
        <v>202.63657407407408</v>
      </c>
      <c r="O25" s="121">
        <v>17.311693140108844</v>
      </c>
      <c r="P25" s="120">
        <v>27.195652173913039</v>
      </c>
      <c r="Q25" s="121">
        <v>27.136659436008681</v>
      </c>
      <c r="R25" s="120">
        <v>7.0303030303030294</v>
      </c>
      <c r="S25" s="121">
        <v>47.154471544715449</v>
      </c>
      <c r="T25" s="120">
        <v>2.6666666666666665</v>
      </c>
      <c r="U25" s="121">
        <v>16.666666666666668</v>
      </c>
      <c r="V25" s="120">
        <v>3566.2828892470056</v>
      </c>
      <c r="W25" s="121">
        <v>11.346280849951013</v>
      </c>
    </row>
    <row r="26" spans="1:23" s="8" customFormat="1" ht="24" customHeight="1" x14ac:dyDescent="0.15">
      <c r="A26" s="190"/>
      <c r="B26" s="193"/>
      <c r="C26" s="63" t="s">
        <v>94</v>
      </c>
      <c r="D26" s="120"/>
      <c r="E26" s="121"/>
      <c r="F26" s="120">
        <v>81.017241379310349</v>
      </c>
      <c r="G26" s="121">
        <v>1.3797490964879862</v>
      </c>
      <c r="H26" s="120">
        <v>155.79999999999998</v>
      </c>
      <c r="I26" s="121">
        <v>2.8300222125345114</v>
      </c>
      <c r="J26" s="120">
        <v>586.39761393688559</v>
      </c>
      <c r="K26" s="121">
        <v>4.34444527504969</v>
      </c>
      <c r="L26" s="120">
        <v>242.79783197831978</v>
      </c>
      <c r="M26" s="121">
        <v>5.9304106891349413</v>
      </c>
      <c r="N26" s="120">
        <v>166.90046296296293</v>
      </c>
      <c r="O26" s="121">
        <v>14.258677699025435</v>
      </c>
      <c r="P26" s="120">
        <v>35.260869565217384</v>
      </c>
      <c r="Q26" s="121">
        <v>35.184381778741866</v>
      </c>
      <c r="R26" s="120">
        <v>8.3636363636363633</v>
      </c>
      <c r="S26" s="121">
        <v>56.097560975609767</v>
      </c>
      <c r="T26" s="120">
        <v>2.6666666666666665</v>
      </c>
      <c r="U26" s="121">
        <v>16.666666666666668</v>
      </c>
      <c r="V26" s="120">
        <v>1279.2043228529992</v>
      </c>
      <c r="W26" s="121">
        <v>4.0698430164708848</v>
      </c>
    </row>
    <row r="27" spans="1:23" s="8" customFormat="1" ht="24" customHeight="1" x14ac:dyDescent="0.15">
      <c r="A27" s="190"/>
      <c r="B27" s="193"/>
      <c r="C27" s="63" t="s">
        <v>95</v>
      </c>
      <c r="D27" s="120">
        <v>376.92063492063494</v>
      </c>
      <c r="E27" s="121">
        <v>32.472052237530335</v>
      </c>
      <c r="F27" s="120">
        <v>854.70402298850559</v>
      </c>
      <c r="G27" s="121">
        <v>14.555878272401824</v>
      </c>
      <c r="H27" s="120">
        <v>1275.1357142857141</v>
      </c>
      <c r="I27" s="121">
        <v>23.162146312096478</v>
      </c>
      <c r="J27" s="120">
        <v>3213.7835346138932</v>
      </c>
      <c r="K27" s="121">
        <v>23.809965047860125</v>
      </c>
      <c r="L27" s="120">
        <v>1321.9844173441734</v>
      </c>
      <c r="M27" s="121">
        <v>32.289870365019425</v>
      </c>
      <c r="N27" s="120">
        <v>298.83564814814821</v>
      </c>
      <c r="O27" s="121">
        <v>25.530193962789522</v>
      </c>
      <c r="P27" s="120">
        <v>41.543478260869556</v>
      </c>
      <c r="Q27" s="121">
        <v>41.453362255965295</v>
      </c>
      <c r="R27" s="120">
        <v>7.0303030303030294</v>
      </c>
      <c r="S27" s="121">
        <v>47.154471544715449</v>
      </c>
      <c r="T27" s="120"/>
      <c r="U27" s="121"/>
      <c r="V27" s="120">
        <v>7389.9377535922413</v>
      </c>
      <c r="W27" s="121">
        <v>23.511401596528312</v>
      </c>
    </row>
    <row r="28" spans="1:23" s="8" customFormat="1" ht="24" customHeight="1" x14ac:dyDescent="0.15">
      <c r="A28" s="190"/>
      <c r="B28" s="194"/>
      <c r="C28" s="63" t="s">
        <v>96</v>
      </c>
      <c r="D28" s="120">
        <v>363.14285714285717</v>
      </c>
      <c r="E28" s="121">
        <v>31.285084270623219</v>
      </c>
      <c r="F28" s="120">
        <v>489.15229885057471</v>
      </c>
      <c r="G28" s="121">
        <v>8.330417462923581</v>
      </c>
      <c r="H28" s="120">
        <v>855.88095238095252</v>
      </c>
      <c r="I28" s="121">
        <v>15.546611723512761</v>
      </c>
      <c r="J28" s="120">
        <v>2336.0818478459487</v>
      </c>
      <c r="K28" s="121">
        <v>17.307334656201423</v>
      </c>
      <c r="L28" s="120">
        <v>816.29410569105721</v>
      </c>
      <c r="M28" s="121">
        <v>19.938231121851032</v>
      </c>
      <c r="N28" s="120">
        <v>192.30787037037041</v>
      </c>
      <c r="O28" s="121">
        <v>16.429289014048855</v>
      </c>
      <c r="P28" s="120">
        <v>25.195652173913039</v>
      </c>
      <c r="Q28" s="121">
        <v>25.140997830802604</v>
      </c>
      <c r="R28" s="120">
        <v>2.4242424242424239</v>
      </c>
      <c r="S28" s="121">
        <v>16.260162601626018</v>
      </c>
      <c r="T28" s="120"/>
      <c r="U28" s="121"/>
      <c r="V28" s="120">
        <v>5080.4798268799159</v>
      </c>
      <c r="W28" s="121">
        <v>16.163762875373369</v>
      </c>
    </row>
    <row r="29" spans="1:23" s="8" customFormat="1" ht="24" customHeight="1" x14ac:dyDescent="0.15">
      <c r="A29" s="190"/>
      <c r="B29" s="194"/>
      <c r="C29" s="63" t="s">
        <v>97</v>
      </c>
      <c r="D29" s="120">
        <v>90.785714285714292</v>
      </c>
      <c r="E29" s="121">
        <v>7.8212710676558048</v>
      </c>
      <c r="F29" s="120">
        <v>32.166666666666664</v>
      </c>
      <c r="G29" s="121">
        <v>0.54780844811259544</v>
      </c>
      <c r="H29" s="120">
        <v>26.428571428571427</v>
      </c>
      <c r="I29" s="121">
        <v>0.48006061738390299</v>
      </c>
      <c r="J29" s="120">
        <v>130.15535015829428</v>
      </c>
      <c r="K29" s="121">
        <v>0.96428222519762785</v>
      </c>
      <c r="L29" s="120">
        <v>209.90338753387533</v>
      </c>
      <c r="M29" s="121">
        <v>5.1269539063581169</v>
      </c>
      <c r="N29" s="120">
        <v>29.333333333333329</v>
      </c>
      <c r="O29" s="121">
        <v>2.5060118972281979</v>
      </c>
      <c r="P29" s="120"/>
      <c r="Q29" s="121"/>
      <c r="R29" s="120"/>
      <c r="S29" s="121"/>
      <c r="T29" s="120"/>
      <c r="U29" s="121"/>
      <c r="V29" s="120">
        <v>518.77302340645531</v>
      </c>
      <c r="W29" s="121">
        <v>1.6504984612117151</v>
      </c>
    </row>
    <row r="30" spans="1:23" s="8" customFormat="1" ht="24" customHeight="1" x14ac:dyDescent="0.15">
      <c r="A30" s="190"/>
      <c r="B30" s="194"/>
      <c r="C30" s="64" t="s">
        <v>98</v>
      </c>
      <c r="D30" s="122">
        <v>602.26190476190482</v>
      </c>
      <c r="E30" s="123">
        <v>51.885405627158036</v>
      </c>
      <c r="F30" s="122">
        <v>4615.1091954022968</v>
      </c>
      <c r="G30" s="123">
        <v>78.596760814616616</v>
      </c>
      <c r="H30" s="122">
        <v>3540.6714285714297</v>
      </c>
      <c r="I30" s="123">
        <v>64.314369641485541</v>
      </c>
      <c r="J30" s="122">
        <v>8717.2434898627707</v>
      </c>
      <c r="K30" s="123">
        <v>64.583460762628775</v>
      </c>
      <c r="L30" s="122">
        <v>2237.2109756097543</v>
      </c>
      <c r="M30" s="123">
        <v>54.644556648227422</v>
      </c>
      <c r="N30" s="122">
        <v>636.9050925925925</v>
      </c>
      <c r="O30" s="123">
        <v>54.412218390077186</v>
      </c>
      <c r="P30" s="122">
        <v>27.695652173913039</v>
      </c>
      <c r="Q30" s="123">
        <v>27.635574837310198</v>
      </c>
      <c r="R30" s="122">
        <v>3.2727272727272725</v>
      </c>
      <c r="S30" s="123">
        <v>21.951219512195124</v>
      </c>
      <c r="T30" s="122">
        <v>8</v>
      </c>
      <c r="U30" s="123">
        <v>50.000000000000007</v>
      </c>
      <c r="V30" s="122">
        <v>20388.37046624739</v>
      </c>
      <c r="W30" s="123">
        <v>64.866468692205643</v>
      </c>
    </row>
    <row r="31" spans="1:23" s="8" customFormat="1" ht="24" customHeight="1" x14ac:dyDescent="0.15">
      <c r="A31" s="191"/>
      <c r="B31" s="185" t="s">
        <v>57</v>
      </c>
      <c r="C31" s="195"/>
      <c r="D31" s="124">
        <v>1160.7539682539687</v>
      </c>
      <c r="E31" s="125">
        <v>100</v>
      </c>
      <c r="F31" s="124">
        <v>5871.8821839080501</v>
      </c>
      <c r="G31" s="125">
        <v>100</v>
      </c>
      <c r="H31" s="124">
        <v>5505.2571428571446</v>
      </c>
      <c r="I31" s="125">
        <v>100</v>
      </c>
      <c r="J31" s="124">
        <v>13497.640706964103</v>
      </c>
      <c r="K31" s="125">
        <v>100</v>
      </c>
      <c r="L31" s="124">
        <v>4094.1149728997311</v>
      </c>
      <c r="M31" s="125">
        <v>100</v>
      </c>
      <c r="N31" s="124">
        <v>1170.5185185185187</v>
      </c>
      <c r="O31" s="125">
        <v>100</v>
      </c>
      <c r="P31" s="124">
        <v>100.2173913043478</v>
      </c>
      <c r="Q31" s="125">
        <v>100</v>
      </c>
      <c r="R31" s="124">
        <v>14.909090909090907</v>
      </c>
      <c r="S31" s="125">
        <v>100</v>
      </c>
      <c r="T31" s="124">
        <v>15.999999999999998</v>
      </c>
      <c r="U31" s="125">
        <v>100</v>
      </c>
      <c r="V31" s="124">
        <v>31431.293975614954</v>
      </c>
      <c r="W31" s="125">
        <v>100</v>
      </c>
    </row>
    <row r="32" spans="1:23" s="8" customFormat="1" ht="24" customHeight="1" x14ac:dyDescent="0.15">
      <c r="A32" s="204" t="s">
        <v>59</v>
      </c>
      <c r="B32" s="206" t="s">
        <v>60</v>
      </c>
      <c r="C32" s="62" t="s">
        <v>87</v>
      </c>
      <c r="D32" s="118"/>
      <c r="E32" s="119"/>
      <c r="F32" s="118">
        <v>205.27586206896552</v>
      </c>
      <c r="G32" s="119">
        <v>3.5714285714285712</v>
      </c>
      <c r="H32" s="118">
        <v>508.5263157894737</v>
      </c>
      <c r="I32" s="119">
        <v>11.764705882352946</v>
      </c>
      <c r="J32" s="118">
        <v>475</v>
      </c>
      <c r="K32" s="119">
        <v>4.8076923076923075</v>
      </c>
      <c r="L32" s="118">
        <v>66.138888888888886</v>
      </c>
      <c r="M32" s="119">
        <v>2.8571428571428612</v>
      </c>
      <c r="N32" s="118">
        <v>41.104477611940297</v>
      </c>
      <c r="O32" s="119">
        <v>4.6874999999999964</v>
      </c>
      <c r="P32" s="118">
        <v>38.4</v>
      </c>
      <c r="Q32" s="119">
        <v>20.833333333333321</v>
      </c>
      <c r="R32" s="118">
        <v>4.2857142857142856</v>
      </c>
      <c r="S32" s="119">
        <v>14.285714285714292</v>
      </c>
      <c r="T32" s="118">
        <v>3.3636363636363638</v>
      </c>
      <c r="U32" s="119">
        <v>9.0909090909090899</v>
      </c>
      <c r="V32" s="118">
        <v>1342.0948950086192</v>
      </c>
      <c r="W32" s="119">
        <v>5.0738383031764185</v>
      </c>
    </row>
    <row r="33" spans="1:23" s="8" customFormat="1" ht="24" customHeight="1" x14ac:dyDescent="0.15">
      <c r="A33" s="205"/>
      <c r="B33" s="207"/>
      <c r="C33" s="63" t="s">
        <v>88</v>
      </c>
      <c r="D33" s="120"/>
      <c r="E33" s="121"/>
      <c r="F33" s="120"/>
      <c r="G33" s="121"/>
      <c r="H33" s="120"/>
      <c r="I33" s="121"/>
      <c r="J33" s="120"/>
      <c r="K33" s="121"/>
      <c r="L33" s="120"/>
      <c r="M33" s="121"/>
      <c r="N33" s="120"/>
      <c r="O33" s="121"/>
      <c r="P33" s="120"/>
      <c r="Q33" s="121"/>
      <c r="R33" s="120"/>
      <c r="S33" s="121"/>
      <c r="T33" s="120"/>
      <c r="U33" s="121"/>
      <c r="V33" s="120"/>
      <c r="W33" s="121"/>
    </row>
    <row r="34" spans="1:23" s="8" customFormat="1" ht="24" customHeight="1" x14ac:dyDescent="0.15">
      <c r="A34" s="205"/>
      <c r="B34" s="207"/>
      <c r="C34" s="63" t="s">
        <v>89</v>
      </c>
      <c r="D34" s="120"/>
      <c r="E34" s="121"/>
      <c r="F34" s="120"/>
      <c r="G34" s="121"/>
      <c r="H34" s="120">
        <v>254.26315789473685</v>
      </c>
      <c r="I34" s="121">
        <v>5.8823529411764728</v>
      </c>
      <c r="J34" s="120">
        <v>95</v>
      </c>
      <c r="K34" s="121">
        <v>0.96153846153846156</v>
      </c>
      <c r="L34" s="120">
        <v>33.069444444444443</v>
      </c>
      <c r="M34" s="121">
        <v>1.4285714285714306</v>
      </c>
      <c r="N34" s="120">
        <v>27.402985074626866</v>
      </c>
      <c r="O34" s="121">
        <v>3.1249999999999978</v>
      </c>
      <c r="P34" s="120"/>
      <c r="Q34" s="121"/>
      <c r="R34" s="120"/>
      <c r="S34" s="121"/>
      <c r="T34" s="120">
        <v>3.3636363636363638</v>
      </c>
      <c r="U34" s="121">
        <v>9.0909090909090899</v>
      </c>
      <c r="V34" s="120">
        <v>413.09922377744459</v>
      </c>
      <c r="W34" s="121">
        <v>1.5617365600671509</v>
      </c>
    </row>
    <row r="35" spans="1:23" s="8" customFormat="1" ht="24" customHeight="1" x14ac:dyDescent="0.15">
      <c r="A35" s="205"/>
      <c r="B35" s="207"/>
      <c r="C35" s="63" t="s">
        <v>90</v>
      </c>
      <c r="D35" s="120">
        <v>278</v>
      </c>
      <c r="E35" s="121">
        <v>9.0909090909090917</v>
      </c>
      <c r="F35" s="120"/>
      <c r="G35" s="121"/>
      <c r="H35" s="120">
        <v>508.5263157894737</v>
      </c>
      <c r="I35" s="121">
        <v>11.764705882352946</v>
      </c>
      <c r="J35" s="120">
        <v>950</v>
      </c>
      <c r="K35" s="121">
        <v>9.615384615384615</v>
      </c>
      <c r="L35" s="120">
        <v>264.5555555555556</v>
      </c>
      <c r="M35" s="121">
        <v>11.428571428571447</v>
      </c>
      <c r="N35" s="120">
        <v>123.31343283582088</v>
      </c>
      <c r="O35" s="121">
        <v>14.062499999999988</v>
      </c>
      <c r="P35" s="120">
        <v>46.08</v>
      </c>
      <c r="Q35" s="121">
        <v>24.999999999999986</v>
      </c>
      <c r="R35" s="120">
        <v>11.428571428571429</v>
      </c>
      <c r="S35" s="121">
        <v>38.095238095238116</v>
      </c>
      <c r="T35" s="120">
        <v>16.81818181818182</v>
      </c>
      <c r="U35" s="121">
        <v>45.454545454545453</v>
      </c>
      <c r="V35" s="120">
        <v>2198.7220574276039</v>
      </c>
      <c r="W35" s="121">
        <v>8.3123482806656472</v>
      </c>
    </row>
    <row r="36" spans="1:23" s="8" customFormat="1" ht="24" customHeight="1" x14ac:dyDescent="0.15">
      <c r="A36" s="205"/>
      <c r="B36" s="207"/>
      <c r="C36" s="63" t="s">
        <v>91</v>
      </c>
      <c r="D36" s="120"/>
      <c r="E36" s="121"/>
      <c r="F36" s="120"/>
      <c r="G36" s="121"/>
      <c r="H36" s="120">
        <v>254.26315789473685</v>
      </c>
      <c r="I36" s="121">
        <v>5.8823529411764728</v>
      </c>
      <c r="J36" s="120">
        <v>380</v>
      </c>
      <c r="K36" s="121">
        <v>3.8461538461538463</v>
      </c>
      <c r="L36" s="120">
        <v>231.48611111111114</v>
      </c>
      <c r="M36" s="121">
        <v>10.000000000000016</v>
      </c>
      <c r="N36" s="120">
        <v>123.31343283582088</v>
      </c>
      <c r="O36" s="121">
        <v>14.062499999999988</v>
      </c>
      <c r="P36" s="120">
        <v>23.04</v>
      </c>
      <c r="Q36" s="121">
        <v>12.499999999999993</v>
      </c>
      <c r="R36" s="120">
        <v>4.2857142857142856</v>
      </c>
      <c r="S36" s="121">
        <v>14.285714285714292</v>
      </c>
      <c r="T36" s="120">
        <v>3.3636363636363638</v>
      </c>
      <c r="U36" s="121">
        <v>9.0909090909090899</v>
      </c>
      <c r="V36" s="120">
        <v>1019.7520524910195</v>
      </c>
      <c r="W36" s="121">
        <v>3.8552095257306491</v>
      </c>
    </row>
    <row r="37" spans="1:23" s="8" customFormat="1" ht="24" customHeight="1" x14ac:dyDescent="0.15">
      <c r="A37" s="205"/>
      <c r="B37" s="207"/>
      <c r="C37" s="63" t="s">
        <v>92</v>
      </c>
      <c r="D37" s="120"/>
      <c r="E37" s="121"/>
      <c r="F37" s="120"/>
      <c r="G37" s="121"/>
      <c r="H37" s="120"/>
      <c r="I37" s="121"/>
      <c r="J37" s="120">
        <v>190</v>
      </c>
      <c r="K37" s="121">
        <v>1.9230769230769231</v>
      </c>
      <c r="L37" s="120">
        <v>33.069444444444443</v>
      </c>
      <c r="M37" s="121">
        <v>1.4285714285714306</v>
      </c>
      <c r="N37" s="120">
        <v>54.805970149253731</v>
      </c>
      <c r="O37" s="121">
        <v>6.2499999999999956</v>
      </c>
      <c r="P37" s="120">
        <v>23.04</v>
      </c>
      <c r="Q37" s="121">
        <v>12.499999999999993</v>
      </c>
      <c r="R37" s="120">
        <v>7.1428571428571432</v>
      </c>
      <c r="S37" s="121">
        <v>23.809523809523821</v>
      </c>
      <c r="T37" s="120">
        <v>3.3636363636363638</v>
      </c>
      <c r="U37" s="121">
        <v>9.0909090909090899</v>
      </c>
      <c r="V37" s="120">
        <v>311.42190810019173</v>
      </c>
      <c r="W37" s="121">
        <v>1.1773417897971301</v>
      </c>
    </row>
    <row r="38" spans="1:23" s="8" customFormat="1" ht="24" customHeight="1" x14ac:dyDescent="0.15">
      <c r="A38" s="205"/>
      <c r="B38" s="207"/>
      <c r="C38" s="63" t="s">
        <v>93</v>
      </c>
      <c r="D38" s="120"/>
      <c r="E38" s="121"/>
      <c r="F38" s="120">
        <v>205.27586206896552</v>
      </c>
      <c r="G38" s="121">
        <v>3.5714285714285712</v>
      </c>
      <c r="H38" s="120">
        <v>254.26315789473685</v>
      </c>
      <c r="I38" s="121">
        <v>5.8823529411764728</v>
      </c>
      <c r="J38" s="120">
        <v>855</v>
      </c>
      <c r="K38" s="121">
        <v>8.6538461538461533</v>
      </c>
      <c r="L38" s="120">
        <v>198.41666666666669</v>
      </c>
      <c r="M38" s="121">
        <v>8.5714285714285854</v>
      </c>
      <c r="N38" s="120">
        <v>205.52238805970151</v>
      </c>
      <c r="O38" s="121">
        <v>23.437499999999982</v>
      </c>
      <c r="P38" s="120">
        <v>61.44</v>
      </c>
      <c r="Q38" s="121">
        <v>33.333333333333314</v>
      </c>
      <c r="R38" s="120">
        <v>5.7142857142857144</v>
      </c>
      <c r="S38" s="121">
        <v>19.047619047619058</v>
      </c>
      <c r="T38" s="120">
        <v>10.090909090909092</v>
      </c>
      <c r="U38" s="121">
        <v>27.27272727272727</v>
      </c>
      <c r="V38" s="120">
        <v>1795.7232694952654</v>
      </c>
      <c r="W38" s="121">
        <v>6.7887967837115974</v>
      </c>
    </row>
    <row r="39" spans="1:23" s="8" customFormat="1" ht="24" customHeight="1" x14ac:dyDescent="0.15">
      <c r="A39" s="205"/>
      <c r="B39" s="207"/>
      <c r="C39" s="63" t="s">
        <v>94</v>
      </c>
      <c r="D39" s="120"/>
      <c r="E39" s="121"/>
      <c r="F39" s="120"/>
      <c r="G39" s="121"/>
      <c r="H39" s="120"/>
      <c r="I39" s="121"/>
      <c r="J39" s="120">
        <v>570</v>
      </c>
      <c r="K39" s="121">
        <v>5.7692307692307692</v>
      </c>
      <c r="L39" s="120">
        <v>99.208333333333329</v>
      </c>
      <c r="M39" s="121">
        <v>4.2857142857142918</v>
      </c>
      <c r="N39" s="120">
        <v>137.0149253731343</v>
      </c>
      <c r="O39" s="121">
        <v>15.624999999999986</v>
      </c>
      <c r="P39" s="120">
        <v>84.480000000000018</v>
      </c>
      <c r="Q39" s="121">
        <v>45.833333333333314</v>
      </c>
      <c r="R39" s="120">
        <v>7.1428571428571432</v>
      </c>
      <c r="S39" s="121">
        <v>23.809523809523821</v>
      </c>
      <c r="T39" s="120">
        <v>13.454545454545455</v>
      </c>
      <c r="U39" s="121">
        <v>36.36363636363636</v>
      </c>
      <c r="V39" s="120">
        <v>911.30066130387036</v>
      </c>
      <c r="W39" s="121">
        <v>3.4452051179316068</v>
      </c>
    </row>
    <row r="40" spans="1:23" s="8" customFormat="1" ht="24" customHeight="1" x14ac:dyDescent="0.15">
      <c r="A40" s="205"/>
      <c r="B40" s="207"/>
      <c r="C40" s="63" t="s">
        <v>95</v>
      </c>
      <c r="D40" s="120"/>
      <c r="E40" s="121"/>
      <c r="F40" s="120">
        <v>615.82758620689651</v>
      </c>
      <c r="G40" s="121">
        <v>10.714285714285712</v>
      </c>
      <c r="H40" s="120">
        <v>762.78947368421052</v>
      </c>
      <c r="I40" s="121">
        <v>17.647058823529417</v>
      </c>
      <c r="J40" s="120">
        <v>1425</v>
      </c>
      <c r="K40" s="121">
        <v>14.423076923076923</v>
      </c>
      <c r="L40" s="120">
        <v>429.90277777777789</v>
      </c>
      <c r="M40" s="121">
        <v>18.571428571428605</v>
      </c>
      <c r="N40" s="120">
        <v>54.805970149253731</v>
      </c>
      <c r="O40" s="121">
        <v>6.2499999999999956</v>
      </c>
      <c r="P40" s="120">
        <v>30.72</v>
      </c>
      <c r="Q40" s="121">
        <v>16.666666666666657</v>
      </c>
      <c r="R40" s="120">
        <v>7.1428571428571432</v>
      </c>
      <c r="S40" s="121">
        <v>23.809523809523821</v>
      </c>
      <c r="T40" s="120">
        <v>3.3636363636363638</v>
      </c>
      <c r="U40" s="121">
        <v>9.0909090909090899</v>
      </c>
      <c r="V40" s="120">
        <v>3329.5523013246325</v>
      </c>
      <c r="W40" s="121">
        <v>12.587492927451764</v>
      </c>
    </row>
    <row r="41" spans="1:23" s="8" customFormat="1" ht="24" customHeight="1" x14ac:dyDescent="0.15">
      <c r="A41" s="205"/>
      <c r="B41" s="208"/>
      <c r="C41" s="63" t="s">
        <v>96</v>
      </c>
      <c r="D41" s="120"/>
      <c r="E41" s="121"/>
      <c r="F41" s="120">
        <v>205.27586206896552</v>
      </c>
      <c r="G41" s="121">
        <v>3.5714285714285712</v>
      </c>
      <c r="H41" s="120">
        <v>508.5263157894737</v>
      </c>
      <c r="I41" s="121">
        <v>11.764705882352946</v>
      </c>
      <c r="J41" s="120">
        <v>1330</v>
      </c>
      <c r="K41" s="121">
        <v>13.461538461538462</v>
      </c>
      <c r="L41" s="120">
        <v>198.41666666666669</v>
      </c>
      <c r="M41" s="121">
        <v>8.5714285714285854</v>
      </c>
      <c r="N41" s="120">
        <v>41.104477611940297</v>
      </c>
      <c r="O41" s="121">
        <v>4.6874999999999964</v>
      </c>
      <c r="P41" s="120">
        <v>23.04</v>
      </c>
      <c r="Q41" s="121">
        <v>12.499999999999993</v>
      </c>
      <c r="R41" s="120">
        <v>2.8571428571428572</v>
      </c>
      <c r="S41" s="121">
        <v>9.5238095238095291</v>
      </c>
      <c r="T41" s="120">
        <v>3.3636363636363638</v>
      </c>
      <c r="U41" s="121">
        <v>9.0909090909090899</v>
      </c>
      <c r="V41" s="120">
        <v>2312.5841013578251</v>
      </c>
      <c r="W41" s="121">
        <v>8.742807856899562</v>
      </c>
    </row>
    <row r="42" spans="1:23" s="8" customFormat="1" ht="24" customHeight="1" x14ac:dyDescent="0.15">
      <c r="A42" s="205"/>
      <c r="B42" s="208"/>
      <c r="C42" s="63" t="s">
        <v>97</v>
      </c>
      <c r="D42" s="120">
        <v>278</v>
      </c>
      <c r="E42" s="121">
        <v>9.0909090909090917</v>
      </c>
      <c r="F42" s="120"/>
      <c r="G42" s="121"/>
      <c r="H42" s="120">
        <v>508.5263157894737</v>
      </c>
      <c r="I42" s="121">
        <v>11.764705882352946</v>
      </c>
      <c r="J42" s="120">
        <v>285</v>
      </c>
      <c r="K42" s="121">
        <v>2.8846153846153846</v>
      </c>
      <c r="L42" s="120">
        <v>132.27777777777777</v>
      </c>
      <c r="M42" s="121">
        <v>5.7142857142857224</v>
      </c>
      <c r="N42" s="120"/>
      <c r="O42" s="121"/>
      <c r="P42" s="120">
        <v>7.68</v>
      </c>
      <c r="Q42" s="121">
        <v>4.1666666666666643</v>
      </c>
      <c r="R42" s="120">
        <v>1.4285714285714286</v>
      </c>
      <c r="S42" s="121">
        <v>4.7619047619047645</v>
      </c>
      <c r="T42" s="120"/>
      <c r="U42" s="121"/>
      <c r="V42" s="120">
        <v>1212.912664995823</v>
      </c>
      <c r="W42" s="121">
        <v>4.5854602092231866</v>
      </c>
    </row>
    <row r="43" spans="1:23" s="8" customFormat="1" ht="24" customHeight="1" x14ac:dyDescent="0.15">
      <c r="A43" s="205"/>
      <c r="B43" s="208"/>
      <c r="C43" s="64" t="s">
        <v>98</v>
      </c>
      <c r="D43" s="122">
        <v>2780</v>
      </c>
      <c r="E43" s="123">
        <v>90.909090909090907</v>
      </c>
      <c r="F43" s="122">
        <v>4721.3448275862074</v>
      </c>
      <c r="G43" s="123">
        <v>82.142857142857139</v>
      </c>
      <c r="H43" s="122">
        <v>2796.894736842105</v>
      </c>
      <c r="I43" s="123">
        <v>64.705882352941188</v>
      </c>
      <c r="J43" s="122">
        <v>7030</v>
      </c>
      <c r="K43" s="123">
        <v>71.15384615384616</v>
      </c>
      <c r="L43" s="122">
        <v>1554.2638888888875</v>
      </c>
      <c r="M43" s="123">
        <v>67.142857142857181</v>
      </c>
      <c r="N43" s="122">
        <v>479.55223880596986</v>
      </c>
      <c r="O43" s="123">
        <v>54.687499999999922</v>
      </c>
      <c r="P43" s="122">
        <v>76.800000000000011</v>
      </c>
      <c r="Q43" s="123">
        <v>41.66666666666665</v>
      </c>
      <c r="R43" s="122">
        <v>11.428571428571429</v>
      </c>
      <c r="S43" s="123">
        <v>38.095238095238116</v>
      </c>
      <c r="T43" s="122">
        <v>16.81818181818182</v>
      </c>
      <c r="U43" s="123">
        <v>45.454545454545453</v>
      </c>
      <c r="V43" s="122">
        <v>19467.102445369921</v>
      </c>
      <c r="W43" s="123">
        <v>73.596085050709391</v>
      </c>
    </row>
    <row r="44" spans="1:23" s="8" customFormat="1" ht="24" customHeight="1" x14ac:dyDescent="0.15">
      <c r="A44" s="205"/>
      <c r="B44" s="184" t="s">
        <v>57</v>
      </c>
      <c r="C44" s="195"/>
      <c r="D44" s="124">
        <v>3058</v>
      </c>
      <c r="E44" s="125">
        <v>100</v>
      </c>
      <c r="F44" s="124">
        <v>5747.7241379310353</v>
      </c>
      <c r="G44" s="125">
        <v>100</v>
      </c>
      <c r="H44" s="124">
        <v>4322.4736842105249</v>
      </c>
      <c r="I44" s="125">
        <v>100</v>
      </c>
      <c r="J44" s="124">
        <v>9880</v>
      </c>
      <c r="K44" s="125">
        <v>100</v>
      </c>
      <c r="L44" s="124">
        <v>2314.8611111111077</v>
      </c>
      <c r="M44" s="125">
        <v>100</v>
      </c>
      <c r="N44" s="124">
        <v>876.89552238806039</v>
      </c>
      <c r="O44" s="125">
        <v>100</v>
      </c>
      <c r="P44" s="124">
        <v>184.32000000000011</v>
      </c>
      <c r="Q44" s="125">
        <v>100</v>
      </c>
      <c r="R44" s="124">
        <v>29.999999999999986</v>
      </c>
      <c r="S44" s="125">
        <v>100</v>
      </c>
      <c r="T44" s="124">
        <v>37.000000000000007</v>
      </c>
      <c r="U44" s="125">
        <v>100</v>
      </c>
      <c r="V44" s="124">
        <v>26451.274455640734</v>
      </c>
      <c r="W44" s="125">
        <v>100</v>
      </c>
    </row>
    <row r="45" spans="1:23" s="8" customFormat="1" ht="24" customHeight="1" x14ac:dyDescent="0.15">
      <c r="A45" s="66"/>
      <c r="B45" s="206" t="s">
        <v>61</v>
      </c>
      <c r="C45" s="62" t="s">
        <v>126</v>
      </c>
      <c r="D45" s="118">
        <v>287.63636363636363</v>
      </c>
      <c r="E45" s="119">
        <v>10.526315789473683</v>
      </c>
      <c r="F45" s="118"/>
      <c r="G45" s="119"/>
      <c r="H45" s="118"/>
      <c r="I45" s="119"/>
      <c r="J45" s="118">
        <v>95.470588235294116</v>
      </c>
      <c r="K45" s="119">
        <v>3.8461538461538449</v>
      </c>
      <c r="L45" s="118"/>
      <c r="M45" s="119"/>
      <c r="N45" s="118">
        <v>10</v>
      </c>
      <c r="O45" s="119">
        <v>11.111111111111111</v>
      </c>
      <c r="P45" s="118">
        <v>8.5</v>
      </c>
      <c r="Q45" s="119">
        <v>50</v>
      </c>
      <c r="R45" s="118"/>
      <c r="S45" s="119"/>
      <c r="T45" s="118"/>
      <c r="U45" s="119"/>
      <c r="V45" s="118">
        <v>401.60695187165777</v>
      </c>
      <c r="W45" s="119">
        <v>4.0056906227805884</v>
      </c>
    </row>
    <row r="46" spans="1:23" s="8" customFormat="1" ht="24" customHeight="1" x14ac:dyDescent="0.15">
      <c r="A46" s="66"/>
      <c r="B46" s="207"/>
      <c r="C46" s="63" t="s">
        <v>88</v>
      </c>
      <c r="D46" s="120"/>
      <c r="E46" s="121"/>
      <c r="F46" s="120"/>
      <c r="G46" s="121"/>
      <c r="H46" s="120"/>
      <c r="I46" s="121"/>
      <c r="J46" s="120"/>
      <c r="K46" s="121"/>
      <c r="L46" s="120"/>
      <c r="M46" s="121"/>
      <c r="N46" s="120"/>
      <c r="O46" s="121"/>
      <c r="P46" s="120">
        <v>4.25</v>
      </c>
      <c r="Q46" s="121">
        <v>25</v>
      </c>
      <c r="R46" s="120"/>
      <c r="S46" s="121"/>
      <c r="T46" s="120"/>
      <c r="U46" s="121"/>
      <c r="V46" s="120">
        <v>4.25</v>
      </c>
      <c r="W46" s="121">
        <v>4.2390165477658233E-2</v>
      </c>
    </row>
    <row r="47" spans="1:23" s="8" customFormat="1" ht="24" customHeight="1" x14ac:dyDescent="0.15">
      <c r="A47" s="66"/>
      <c r="B47" s="207"/>
      <c r="C47" s="63" t="s">
        <v>89</v>
      </c>
      <c r="D47" s="120"/>
      <c r="E47" s="121"/>
      <c r="F47" s="120"/>
      <c r="G47" s="121"/>
      <c r="H47" s="120"/>
      <c r="I47" s="121"/>
      <c r="J47" s="120">
        <v>31.823529411764707</v>
      </c>
      <c r="K47" s="121">
        <v>1.2820512820512817</v>
      </c>
      <c r="L47" s="120">
        <v>16.37037037037037</v>
      </c>
      <c r="M47" s="121">
        <v>7.9999999999999973</v>
      </c>
      <c r="N47" s="120">
        <v>5</v>
      </c>
      <c r="O47" s="121">
        <v>5.5555555555555554</v>
      </c>
      <c r="P47" s="120">
        <v>4.25</v>
      </c>
      <c r="Q47" s="121">
        <v>25</v>
      </c>
      <c r="R47" s="120"/>
      <c r="S47" s="121"/>
      <c r="T47" s="120"/>
      <c r="U47" s="121"/>
      <c r="V47" s="120">
        <v>57.443899782135077</v>
      </c>
      <c r="W47" s="121">
        <v>0.57295445116393451</v>
      </c>
    </row>
    <row r="48" spans="1:23" s="8" customFormat="1" ht="24" customHeight="1" x14ac:dyDescent="0.15">
      <c r="A48" s="66"/>
      <c r="B48" s="207"/>
      <c r="C48" s="63" t="s">
        <v>90</v>
      </c>
      <c r="D48" s="120">
        <v>143.81818181818181</v>
      </c>
      <c r="E48" s="121">
        <v>5.2631578947368416</v>
      </c>
      <c r="F48" s="120"/>
      <c r="G48" s="121"/>
      <c r="H48" s="120"/>
      <c r="I48" s="121"/>
      <c r="J48" s="120">
        <v>159.11764705882354</v>
      </c>
      <c r="K48" s="121">
        <v>6.4102564102564088</v>
      </c>
      <c r="L48" s="120">
        <v>24.555555555555557</v>
      </c>
      <c r="M48" s="121">
        <v>11.999999999999996</v>
      </c>
      <c r="N48" s="120">
        <v>15</v>
      </c>
      <c r="O48" s="121">
        <v>16.666666666666668</v>
      </c>
      <c r="P48" s="120">
        <v>8.5</v>
      </c>
      <c r="Q48" s="121">
        <v>50</v>
      </c>
      <c r="R48" s="120">
        <v>5</v>
      </c>
      <c r="S48" s="121">
        <v>100</v>
      </c>
      <c r="T48" s="120">
        <v>0.5</v>
      </c>
      <c r="U48" s="121">
        <v>100</v>
      </c>
      <c r="V48" s="120">
        <v>356.49138443256089</v>
      </c>
      <c r="W48" s="121">
        <v>3.5557008888131136</v>
      </c>
    </row>
    <row r="49" spans="1:23" s="8" customFormat="1" ht="24" customHeight="1" x14ac:dyDescent="0.15">
      <c r="A49" s="66"/>
      <c r="B49" s="207"/>
      <c r="C49" s="63" t="s">
        <v>91</v>
      </c>
      <c r="D49" s="120"/>
      <c r="E49" s="121"/>
      <c r="F49" s="120"/>
      <c r="G49" s="121"/>
      <c r="H49" s="120"/>
      <c r="I49" s="121"/>
      <c r="J49" s="120"/>
      <c r="K49" s="121"/>
      <c r="L49" s="120">
        <v>8.1851851851851851</v>
      </c>
      <c r="M49" s="121">
        <v>3.9999999999999987</v>
      </c>
      <c r="N49" s="120">
        <v>10</v>
      </c>
      <c r="O49" s="121">
        <v>11.111111111111111</v>
      </c>
      <c r="P49" s="120">
        <v>8.5</v>
      </c>
      <c r="Q49" s="121">
        <v>50</v>
      </c>
      <c r="R49" s="120"/>
      <c r="S49" s="121"/>
      <c r="T49" s="120"/>
      <c r="U49" s="121"/>
      <c r="V49" s="120">
        <v>26.685185185185183</v>
      </c>
      <c r="W49" s="121">
        <v>0.26616221548281271</v>
      </c>
    </row>
    <row r="50" spans="1:23" s="8" customFormat="1" ht="24" customHeight="1" x14ac:dyDescent="0.15">
      <c r="A50" s="66"/>
      <c r="B50" s="207"/>
      <c r="C50" s="63" t="s">
        <v>92</v>
      </c>
      <c r="D50" s="120"/>
      <c r="E50" s="121"/>
      <c r="F50" s="120"/>
      <c r="G50" s="121"/>
      <c r="H50" s="120"/>
      <c r="I50" s="121"/>
      <c r="J50" s="120">
        <v>63.647058823529413</v>
      </c>
      <c r="K50" s="121">
        <v>2.5641025641025634</v>
      </c>
      <c r="L50" s="120">
        <v>8.1851851851851851</v>
      </c>
      <c r="M50" s="121">
        <v>3.9999999999999987</v>
      </c>
      <c r="N50" s="120">
        <v>5</v>
      </c>
      <c r="O50" s="121">
        <v>5.5555555555555554</v>
      </c>
      <c r="P50" s="120">
        <v>8.5</v>
      </c>
      <c r="Q50" s="121">
        <v>50</v>
      </c>
      <c r="R50" s="120"/>
      <c r="S50" s="121"/>
      <c r="T50" s="120"/>
      <c r="U50" s="121"/>
      <c r="V50" s="120">
        <v>85.332244008714596</v>
      </c>
      <c r="W50" s="121">
        <v>0.85111716331984055</v>
      </c>
    </row>
    <row r="51" spans="1:23" s="8" customFormat="1" ht="24" customHeight="1" x14ac:dyDescent="0.15">
      <c r="A51" s="66"/>
      <c r="B51" s="207"/>
      <c r="C51" s="63" t="s">
        <v>93</v>
      </c>
      <c r="D51" s="120">
        <v>287.63636363636363</v>
      </c>
      <c r="E51" s="121">
        <v>10.526315789473683</v>
      </c>
      <c r="F51" s="120"/>
      <c r="G51" s="121"/>
      <c r="H51" s="120"/>
      <c r="I51" s="121"/>
      <c r="J51" s="120">
        <v>190.94117647058823</v>
      </c>
      <c r="K51" s="121">
        <v>7.6923076923076898</v>
      </c>
      <c r="L51" s="120">
        <v>24.555555555555557</v>
      </c>
      <c r="M51" s="121">
        <v>11.999999999999996</v>
      </c>
      <c r="N51" s="120">
        <v>5</v>
      </c>
      <c r="O51" s="121">
        <v>5.5555555555555554</v>
      </c>
      <c r="P51" s="120">
        <v>8.5</v>
      </c>
      <c r="Q51" s="121">
        <v>50</v>
      </c>
      <c r="R51" s="120">
        <v>5</v>
      </c>
      <c r="S51" s="121">
        <v>100</v>
      </c>
      <c r="T51" s="120"/>
      <c r="U51" s="121"/>
      <c r="V51" s="120">
        <v>521.63309566250746</v>
      </c>
      <c r="W51" s="121">
        <v>5.202850175001605</v>
      </c>
    </row>
    <row r="52" spans="1:23" s="8" customFormat="1" ht="24" customHeight="1" x14ac:dyDescent="0.15">
      <c r="A52" s="66"/>
      <c r="B52" s="207"/>
      <c r="C52" s="63" t="s">
        <v>94</v>
      </c>
      <c r="D52" s="120">
        <v>143.81818181818181</v>
      </c>
      <c r="E52" s="121">
        <v>5.2631578947368416</v>
      </c>
      <c r="F52" s="120"/>
      <c r="G52" s="121"/>
      <c r="H52" s="120"/>
      <c r="I52" s="121"/>
      <c r="J52" s="120">
        <v>95.470588235294116</v>
      </c>
      <c r="K52" s="121">
        <v>3.8461538461538449</v>
      </c>
      <c r="L52" s="120">
        <v>24.555555555555557</v>
      </c>
      <c r="M52" s="121">
        <v>11.999999999999996</v>
      </c>
      <c r="N52" s="120">
        <v>10</v>
      </c>
      <c r="O52" s="121">
        <v>11.111111111111111</v>
      </c>
      <c r="P52" s="120">
        <v>8.5</v>
      </c>
      <c r="Q52" s="121">
        <v>50</v>
      </c>
      <c r="R52" s="120"/>
      <c r="S52" s="121"/>
      <c r="T52" s="120">
        <v>0.5</v>
      </c>
      <c r="U52" s="121">
        <v>100</v>
      </c>
      <c r="V52" s="120">
        <v>282.8443256090315</v>
      </c>
      <c r="W52" s="121">
        <v>2.8211335922314098</v>
      </c>
    </row>
    <row r="53" spans="1:23" s="8" customFormat="1" ht="24" customHeight="1" x14ac:dyDescent="0.15">
      <c r="A53" s="66"/>
      <c r="B53" s="207"/>
      <c r="C53" s="63" t="s">
        <v>95</v>
      </c>
      <c r="D53" s="120">
        <v>143.81818181818181</v>
      </c>
      <c r="E53" s="121">
        <v>5.2631578947368416</v>
      </c>
      <c r="F53" s="120"/>
      <c r="G53" s="121"/>
      <c r="H53" s="120"/>
      <c r="I53" s="121"/>
      <c r="J53" s="120">
        <v>254.58823529411762</v>
      </c>
      <c r="K53" s="121">
        <v>10.256410256410252</v>
      </c>
      <c r="L53" s="120">
        <v>49.111111111111107</v>
      </c>
      <c r="M53" s="121">
        <v>23.999999999999989</v>
      </c>
      <c r="N53" s="120">
        <v>10</v>
      </c>
      <c r="O53" s="121">
        <v>11.111111111111111</v>
      </c>
      <c r="P53" s="120">
        <v>4.25</v>
      </c>
      <c r="Q53" s="121">
        <v>25</v>
      </c>
      <c r="R53" s="120">
        <v>5</v>
      </c>
      <c r="S53" s="121">
        <v>100</v>
      </c>
      <c r="T53" s="120"/>
      <c r="U53" s="121"/>
      <c r="V53" s="120">
        <v>466.76752822341052</v>
      </c>
      <c r="W53" s="121">
        <v>4.6556124143500899</v>
      </c>
    </row>
    <row r="54" spans="1:23" s="8" customFormat="1" ht="24" customHeight="1" x14ac:dyDescent="0.15">
      <c r="A54" s="66"/>
      <c r="B54" s="208"/>
      <c r="C54" s="63" t="s">
        <v>96</v>
      </c>
      <c r="D54" s="120">
        <v>143.81818181818181</v>
      </c>
      <c r="E54" s="121">
        <v>5.2631578947368416</v>
      </c>
      <c r="F54" s="120"/>
      <c r="G54" s="121"/>
      <c r="H54" s="120"/>
      <c r="I54" s="121"/>
      <c r="J54" s="120">
        <v>127.29411764705883</v>
      </c>
      <c r="K54" s="121">
        <v>5.1282051282051269</v>
      </c>
      <c r="L54" s="120">
        <v>24.555555555555557</v>
      </c>
      <c r="M54" s="121">
        <v>11.999999999999996</v>
      </c>
      <c r="N54" s="120">
        <v>5</v>
      </c>
      <c r="O54" s="121">
        <v>5.5555555555555554</v>
      </c>
      <c r="P54" s="120"/>
      <c r="Q54" s="121"/>
      <c r="R54" s="120"/>
      <c r="S54" s="121"/>
      <c r="T54" s="120"/>
      <c r="U54" s="121"/>
      <c r="V54" s="120">
        <v>300.6678550207962</v>
      </c>
      <c r="W54" s="121">
        <v>2.9989082654456722</v>
      </c>
    </row>
    <row r="55" spans="1:23" s="8" customFormat="1" ht="24" customHeight="1" x14ac:dyDescent="0.15">
      <c r="A55" s="66"/>
      <c r="B55" s="208"/>
      <c r="C55" s="63" t="s">
        <v>97</v>
      </c>
      <c r="D55" s="120">
        <v>143.81818181818181</v>
      </c>
      <c r="E55" s="121">
        <v>5.2631578947368416</v>
      </c>
      <c r="F55" s="120"/>
      <c r="G55" s="121"/>
      <c r="H55" s="120"/>
      <c r="I55" s="121"/>
      <c r="J55" s="120"/>
      <c r="K55" s="121"/>
      <c r="L55" s="120">
        <v>8.1851851851851851</v>
      </c>
      <c r="M55" s="121">
        <v>3.9999999999999987</v>
      </c>
      <c r="N55" s="120">
        <v>5</v>
      </c>
      <c r="O55" s="121">
        <v>5.5555555555555554</v>
      </c>
      <c r="P55" s="120">
        <v>4.25</v>
      </c>
      <c r="Q55" s="121">
        <v>25</v>
      </c>
      <c r="R55" s="120"/>
      <c r="S55" s="121"/>
      <c r="T55" s="120"/>
      <c r="U55" s="121"/>
      <c r="V55" s="120">
        <v>161.253367003367</v>
      </c>
      <c r="W55" s="121">
        <v>1.6083663320240662</v>
      </c>
    </row>
    <row r="56" spans="1:23" s="8" customFormat="1" ht="24" customHeight="1" x14ac:dyDescent="0.15">
      <c r="A56" s="66"/>
      <c r="B56" s="208"/>
      <c r="C56" s="64" t="s">
        <v>98</v>
      </c>
      <c r="D56" s="122">
        <v>2013.4545454545448</v>
      </c>
      <c r="E56" s="123">
        <v>73.684210526315766</v>
      </c>
      <c r="F56" s="122">
        <v>2720</v>
      </c>
      <c r="G56" s="123">
        <v>100</v>
      </c>
      <c r="H56" s="122">
        <v>1774</v>
      </c>
      <c r="I56" s="123">
        <v>100</v>
      </c>
      <c r="J56" s="122">
        <v>1813.9411764705872</v>
      </c>
      <c r="K56" s="123">
        <v>73.076923076923009</v>
      </c>
      <c r="L56" s="122">
        <v>122.77777777777781</v>
      </c>
      <c r="M56" s="123">
        <v>59.999999999999993</v>
      </c>
      <c r="N56" s="122">
        <v>55</v>
      </c>
      <c r="O56" s="123">
        <v>61.111111111111114</v>
      </c>
      <c r="P56" s="122">
        <v>4.25</v>
      </c>
      <c r="Q56" s="123">
        <v>25</v>
      </c>
      <c r="R56" s="122"/>
      <c r="S56" s="123"/>
      <c r="T56" s="122"/>
      <c r="U56" s="123"/>
      <c r="V56" s="122">
        <v>8503.4234997029089</v>
      </c>
      <c r="W56" s="123">
        <v>84.814477477415068</v>
      </c>
    </row>
    <row r="57" spans="1:23" s="8" customFormat="1" ht="24" customHeight="1" x14ac:dyDescent="0.15">
      <c r="A57" s="67"/>
      <c r="B57" s="184" t="s">
        <v>57</v>
      </c>
      <c r="C57" s="195"/>
      <c r="D57" s="124">
        <v>2732.5454545454545</v>
      </c>
      <c r="E57" s="125">
        <v>100</v>
      </c>
      <c r="F57" s="124">
        <v>2720</v>
      </c>
      <c r="G57" s="125">
        <v>100</v>
      </c>
      <c r="H57" s="124">
        <v>1774</v>
      </c>
      <c r="I57" s="125">
        <v>100</v>
      </c>
      <c r="J57" s="124">
        <v>2482.2352941176478</v>
      </c>
      <c r="K57" s="125">
        <v>100</v>
      </c>
      <c r="L57" s="124">
        <v>204.6296296296297</v>
      </c>
      <c r="M57" s="125">
        <v>100</v>
      </c>
      <c r="N57" s="124">
        <v>90</v>
      </c>
      <c r="O57" s="125">
        <v>100</v>
      </c>
      <c r="P57" s="124">
        <v>17</v>
      </c>
      <c r="Q57" s="125">
        <v>100</v>
      </c>
      <c r="R57" s="124">
        <v>5</v>
      </c>
      <c r="S57" s="125">
        <v>100</v>
      </c>
      <c r="T57" s="124">
        <v>0.5</v>
      </c>
      <c r="U57" s="125">
        <v>100</v>
      </c>
      <c r="V57" s="124">
        <v>10025.910378292732</v>
      </c>
      <c r="W57" s="125">
        <v>100</v>
      </c>
    </row>
    <row r="58" spans="1:23" s="8" customFormat="1" ht="24" customHeight="1" x14ac:dyDescent="0.15">
      <c r="A58" s="209" t="s">
        <v>62</v>
      </c>
      <c r="B58" s="210"/>
      <c r="C58" s="62" t="s">
        <v>87</v>
      </c>
      <c r="D58" s="118">
        <v>287.63636363636363</v>
      </c>
      <c r="E58" s="119">
        <v>4.9673448882190403</v>
      </c>
      <c r="F58" s="118">
        <v>205.27586206896552</v>
      </c>
      <c r="G58" s="119">
        <v>2.4242152758547664</v>
      </c>
      <c r="H58" s="118">
        <v>508.5263157894737</v>
      </c>
      <c r="I58" s="119">
        <v>8.3413189678243693</v>
      </c>
      <c r="J58" s="118">
        <v>570.47058823529414</v>
      </c>
      <c r="K58" s="119">
        <v>4.6146232834343683</v>
      </c>
      <c r="L58" s="118">
        <v>66.138888888888886</v>
      </c>
      <c r="M58" s="119">
        <v>2.6250895793903126</v>
      </c>
      <c r="N58" s="118">
        <v>51.104477611940297</v>
      </c>
      <c r="O58" s="119">
        <v>5.2854187891698272</v>
      </c>
      <c r="P58" s="118">
        <v>46.9</v>
      </c>
      <c r="Q58" s="119">
        <v>23.296244784422797</v>
      </c>
      <c r="R58" s="118">
        <v>4.2857142857142856</v>
      </c>
      <c r="S58" s="119">
        <v>12.244897959183678</v>
      </c>
      <c r="T58" s="118">
        <v>3.3636363636363638</v>
      </c>
      <c r="U58" s="119">
        <v>8.9696969696969688</v>
      </c>
      <c r="V58" s="118">
        <v>1743.7018468802769</v>
      </c>
      <c r="W58" s="119">
        <v>4.7802533414206119</v>
      </c>
    </row>
    <row r="59" spans="1:23" s="8" customFormat="1" ht="24" customHeight="1" x14ac:dyDescent="0.15">
      <c r="A59" s="211"/>
      <c r="B59" s="212"/>
      <c r="C59" s="63" t="s">
        <v>88</v>
      </c>
      <c r="D59" s="120"/>
      <c r="E59" s="121"/>
      <c r="F59" s="120"/>
      <c r="G59" s="121"/>
      <c r="H59" s="120"/>
      <c r="I59" s="121"/>
      <c r="J59" s="120"/>
      <c r="K59" s="121"/>
      <c r="L59" s="120"/>
      <c r="M59" s="121"/>
      <c r="N59" s="120"/>
      <c r="O59" s="121"/>
      <c r="P59" s="120">
        <v>4.25</v>
      </c>
      <c r="Q59" s="121">
        <v>2.1110669580766928</v>
      </c>
      <c r="R59" s="120"/>
      <c r="S59" s="121"/>
      <c r="T59" s="120"/>
      <c r="U59" s="121"/>
      <c r="V59" s="120">
        <v>4.25</v>
      </c>
      <c r="W59" s="121">
        <v>1.1651118416480354E-2</v>
      </c>
    </row>
    <row r="60" spans="1:23" s="8" customFormat="1" ht="24" customHeight="1" x14ac:dyDescent="0.15">
      <c r="A60" s="211"/>
      <c r="B60" s="212"/>
      <c r="C60" s="63" t="s">
        <v>89</v>
      </c>
      <c r="D60" s="120"/>
      <c r="E60" s="121"/>
      <c r="F60" s="120"/>
      <c r="G60" s="121"/>
      <c r="H60" s="120">
        <v>254.26315789473685</v>
      </c>
      <c r="I60" s="121">
        <v>4.1706594839121847</v>
      </c>
      <c r="J60" s="120">
        <v>126.82352941176471</v>
      </c>
      <c r="K60" s="121">
        <v>1.0258948029577746</v>
      </c>
      <c r="L60" s="120">
        <v>49.43981481481481</v>
      </c>
      <c r="M60" s="121">
        <v>1.9622939674022921</v>
      </c>
      <c r="N60" s="120">
        <v>32.402985074626869</v>
      </c>
      <c r="O60" s="121">
        <v>3.3512395418480421</v>
      </c>
      <c r="P60" s="120">
        <v>4.25</v>
      </c>
      <c r="Q60" s="121">
        <v>2.1110669580766928</v>
      </c>
      <c r="R60" s="120"/>
      <c r="S60" s="121"/>
      <c r="T60" s="120">
        <v>3.3636363636363638</v>
      </c>
      <c r="U60" s="121">
        <v>8.9696969696969688</v>
      </c>
      <c r="V60" s="120">
        <v>470.54312355957967</v>
      </c>
      <c r="W60" s="121">
        <v>1.2899655653301669</v>
      </c>
    </row>
    <row r="61" spans="1:23" s="8" customFormat="1" ht="24" customHeight="1" x14ac:dyDescent="0.15">
      <c r="A61" s="211"/>
      <c r="B61" s="212"/>
      <c r="C61" s="63" t="s">
        <v>90</v>
      </c>
      <c r="D61" s="120">
        <v>421.81818181818181</v>
      </c>
      <c r="E61" s="121">
        <v>7.2846018588294408</v>
      </c>
      <c r="F61" s="120"/>
      <c r="G61" s="121"/>
      <c r="H61" s="120">
        <v>508.5263157894737</v>
      </c>
      <c r="I61" s="121">
        <v>8.3413189678243693</v>
      </c>
      <c r="J61" s="120">
        <v>1109.1176470588234</v>
      </c>
      <c r="K61" s="121">
        <v>8.9718212011914833</v>
      </c>
      <c r="L61" s="120">
        <v>289.11111111111114</v>
      </c>
      <c r="M61" s="121">
        <v>11.474982084121956</v>
      </c>
      <c r="N61" s="120">
        <v>138.31343283582089</v>
      </c>
      <c r="O61" s="121">
        <v>14.304899509122894</v>
      </c>
      <c r="P61" s="120">
        <v>54.58</v>
      </c>
      <c r="Q61" s="121">
        <v>27.11106695807668</v>
      </c>
      <c r="R61" s="120">
        <v>16.428571428571431</v>
      </c>
      <c r="S61" s="121">
        <v>46.93877551020411</v>
      </c>
      <c r="T61" s="120">
        <v>17.31818181818182</v>
      </c>
      <c r="U61" s="121">
        <v>46.18181818181818</v>
      </c>
      <c r="V61" s="120">
        <v>2555.2134418601645</v>
      </c>
      <c r="W61" s="121">
        <v>7.0049633859988507</v>
      </c>
    </row>
    <row r="62" spans="1:23" s="8" customFormat="1" ht="24" customHeight="1" x14ac:dyDescent="0.15">
      <c r="A62" s="211"/>
      <c r="B62" s="212"/>
      <c r="C62" s="63" t="s">
        <v>91</v>
      </c>
      <c r="D62" s="120"/>
      <c r="E62" s="121"/>
      <c r="F62" s="120"/>
      <c r="G62" s="121"/>
      <c r="H62" s="120">
        <v>254.26315789473685</v>
      </c>
      <c r="I62" s="121">
        <v>4.1706594839121847</v>
      </c>
      <c r="J62" s="120">
        <v>380</v>
      </c>
      <c r="K62" s="121">
        <v>3.0738777491220892</v>
      </c>
      <c r="L62" s="120">
        <v>239.67129629629633</v>
      </c>
      <c r="M62" s="121">
        <v>9.512688116719664</v>
      </c>
      <c r="N62" s="120">
        <v>133.31343283582089</v>
      </c>
      <c r="O62" s="121">
        <v>13.787780556327364</v>
      </c>
      <c r="P62" s="120">
        <v>31.54</v>
      </c>
      <c r="Q62" s="121">
        <v>15.666600437115031</v>
      </c>
      <c r="R62" s="120">
        <v>4.2857142857142856</v>
      </c>
      <c r="S62" s="121">
        <v>12.244897959183678</v>
      </c>
      <c r="T62" s="120">
        <v>3.3636363636363638</v>
      </c>
      <c r="U62" s="121">
        <v>8.9696969696969688</v>
      </c>
      <c r="V62" s="120">
        <v>1046.4372376762046</v>
      </c>
      <c r="W62" s="121">
        <v>2.8687445109600134</v>
      </c>
    </row>
    <row r="63" spans="1:23" s="8" customFormat="1" ht="24" customHeight="1" x14ac:dyDescent="0.15">
      <c r="A63" s="211"/>
      <c r="B63" s="212"/>
      <c r="C63" s="63" t="s">
        <v>92</v>
      </c>
      <c r="D63" s="120"/>
      <c r="E63" s="121"/>
      <c r="F63" s="120"/>
      <c r="G63" s="121"/>
      <c r="H63" s="120"/>
      <c r="I63" s="121"/>
      <c r="J63" s="120">
        <v>253.64705882352942</v>
      </c>
      <c r="K63" s="121">
        <v>2.0517896059155492</v>
      </c>
      <c r="L63" s="120">
        <v>41.254629629629626</v>
      </c>
      <c r="M63" s="121">
        <v>1.6374193785487241</v>
      </c>
      <c r="N63" s="120">
        <v>59.805970149253731</v>
      </c>
      <c r="O63" s="121">
        <v>6.1853601309005546</v>
      </c>
      <c r="P63" s="120">
        <v>31.54</v>
      </c>
      <c r="Q63" s="121">
        <v>15.666600437115031</v>
      </c>
      <c r="R63" s="120">
        <v>7.1428571428571432</v>
      </c>
      <c r="S63" s="121">
        <v>20.408163265306133</v>
      </c>
      <c r="T63" s="120">
        <v>3.3636363636363638</v>
      </c>
      <c r="U63" s="121">
        <v>8.9696969696969688</v>
      </c>
      <c r="V63" s="120">
        <v>396.75415210890634</v>
      </c>
      <c r="W63" s="121">
        <v>1.0876775549296767</v>
      </c>
    </row>
    <row r="64" spans="1:23" s="8" customFormat="1" ht="24" customHeight="1" x14ac:dyDescent="0.15">
      <c r="A64" s="211"/>
      <c r="B64" s="212"/>
      <c r="C64" s="63" t="s">
        <v>93</v>
      </c>
      <c r="D64" s="120">
        <v>287.63636363636363</v>
      </c>
      <c r="E64" s="121">
        <v>4.9673448882190403</v>
      </c>
      <c r="F64" s="120">
        <v>205.27586206896552</v>
      </c>
      <c r="G64" s="121">
        <v>2.4242152758547664</v>
      </c>
      <c r="H64" s="120">
        <v>254.26315789473685</v>
      </c>
      <c r="I64" s="121">
        <v>4.1706594839121847</v>
      </c>
      <c r="J64" s="120">
        <v>1045.9411764705883</v>
      </c>
      <c r="K64" s="121">
        <v>8.4607771295882159</v>
      </c>
      <c r="L64" s="120">
        <v>222.97222222222223</v>
      </c>
      <c r="M64" s="121">
        <v>8.8498925047316419</v>
      </c>
      <c r="N64" s="120">
        <v>210.52238805970151</v>
      </c>
      <c r="O64" s="121">
        <v>21.773023370689376</v>
      </c>
      <c r="P64" s="120">
        <v>69.94</v>
      </c>
      <c r="Q64" s="121">
        <v>34.740711305384444</v>
      </c>
      <c r="R64" s="120">
        <v>10.714285714285715</v>
      </c>
      <c r="S64" s="121">
        <v>30.612244897959197</v>
      </c>
      <c r="T64" s="120">
        <v>10.090909090909092</v>
      </c>
      <c r="U64" s="121">
        <v>26.909090909090907</v>
      </c>
      <c r="V64" s="120">
        <v>2317.3563651577729</v>
      </c>
      <c r="W64" s="121">
        <v>6.3528925702676942</v>
      </c>
    </row>
    <row r="65" spans="1:23" s="8" customFormat="1" ht="24" customHeight="1" x14ac:dyDescent="0.15">
      <c r="A65" s="211"/>
      <c r="B65" s="212"/>
      <c r="C65" s="63" t="s">
        <v>94</v>
      </c>
      <c r="D65" s="120">
        <v>143.81818181818181</v>
      </c>
      <c r="E65" s="121">
        <v>2.4836724441095201</v>
      </c>
      <c r="F65" s="120"/>
      <c r="G65" s="121"/>
      <c r="H65" s="120"/>
      <c r="I65" s="121"/>
      <c r="J65" s="120">
        <v>665.47058823529414</v>
      </c>
      <c r="K65" s="121">
        <v>5.3830927207148909</v>
      </c>
      <c r="L65" s="120">
        <v>123.76388888888889</v>
      </c>
      <c r="M65" s="121">
        <v>4.912258135646173</v>
      </c>
      <c r="N65" s="120">
        <v>147.0149253731343</v>
      </c>
      <c r="O65" s="121">
        <v>15.204840850853619</v>
      </c>
      <c r="P65" s="120">
        <v>92.980000000000018</v>
      </c>
      <c r="Q65" s="121">
        <v>46.185177826346099</v>
      </c>
      <c r="R65" s="120">
        <v>7.1428571428571432</v>
      </c>
      <c r="S65" s="121">
        <v>20.408163265306133</v>
      </c>
      <c r="T65" s="120">
        <v>13.954545454545455</v>
      </c>
      <c r="U65" s="121">
        <v>37.212121212121204</v>
      </c>
      <c r="V65" s="120">
        <v>1194.1449869129017</v>
      </c>
      <c r="W65" s="121">
        <v>3.2736763879926118</v>
      </c>
    </row>
    <row r="66" spans="1:23" s="8" customFormat="1" ht="24" customHeight="1" x14ac:dyDescent="0.15">
      <c r="A66" s="211"/>
      <c r="B66" s="212"/>
      <c r="C66" s="63" t="s">
        <v>95</v>
      </c>
      <c r="D66" s="120">
        <v>143.81818181818181</v>
      </c>
      <c r="E66" s="121">
        <v>2.4836724441095201</v>
      </c>
      <c r="F66" s="120">
        <v>615.82758620689651</v>
      </c>
      <c r="G66" s="121">
        <v>7.2726458275642987</v>
      </c>
      <c r="H66" s="120">
        <v>762.78947368421052</v>
      </c>
      <c r="I66" s="121">
        <v>12.511978451736555</v>
      </c>
      <c r="J66" s="120">
        <v>1679.5882352941176</v>
      </c>
      <c r="K66" s="121">
        <v>13.586444484625853</v>
      </c>
      <c r="L66" s="120">
        <v>479.01388888888897</v>
      </c>
      <c r="M66" s="121">
        <v>19.012329799158444</v>
      </c>
      <c r="N66" s="120">
        <v>64.805970149253739</v>
      </c>
      <c r="O66" s="121">
        <v>6.7024790836960841</v>
      </c>
      <c r="P66" s="120">
        <v>34.97</v>
      </c>
      <c r="Q66" s="121">
        <v>17.370355652692222</v>
      </c>
      <c r="R66" s="120">
        <v>12.142857142857142</v>
      </c>
      <c r="S66" s="121">
        <v>34.693877551020421</v>
      </c>
      <c r="T66" s="120">
        <v>3.3636363636363638</v>
      </c>
      <c r="U66" s="121">
        <v>8.9696969696969688</v>
      </c>
      <c r="V66" s="120">
        <v>3796.3198295480429</v>
      </c>
      <c r="W66" s="121">
        <v>10.407381619034531</v>
      </c>
    </row>
    <row r="67" spans="1:23" s="8" customFormat="1" ht="24" customHeight="1" x14ac:dyDescent="0.15">
      <c r="A67" s="211"/>
      <c r="B67" s="212"/>
      <c r="C67" s="63" t="s">
        <v>96</v>
      </c>
      <c r="D67" s="120">
        <v>143.81818181818181</v>
      </c>
      <c r="E67" s="121">
        <v>2.4836724441095201</v>
      </c>
      <c r="F67" s="120">
        <v>205.27586206896552</v>
      </c>
      <c r="G67" s="121">
        <v>2.4242152758547664</v>
      </c>
      <c r="H67" s="120">
        <v>508.5263157894737</v>
      </c>
      <c r="I67" s="121">
        <v>8.3413189678243693</v>
      </c>
      <c r="J67" s="120">
        <v>1457.2941176470588</v>
      </c>
      <c r="K67" s="121">
        <v>11.788273584636322</v>
      </c>
      <c r="L67" s="120">
        <v>222.97222222222223</v>
      </c>
      <c r="M67" s="121">
        <v>8.8498925047316419</v>
      </c>
      <c r="N67" s="120">
        <v>46.104477611940297</v>
      </c>
      <c r="O67" s="121">
        <v>4.7682998363742977</v>
      </c>
      <c r="P67" s="120">
        <v>23.04</v>
      </c>
      <c r="Q67" s="121">
        <v>11.444466520961647</v>
      </c>
      <c r="R67" s="120">
        <v>2.8571428571428572</v>
      </c>
      <c r="S67" s="121">
        <v>8.1632653061224527</v>
      </c>
      <c r="T67" s="120">
        <v>3.3636363636363638</v>
      </c>
      <c r="U67" s="121">
        <v>8.9696969696969688</v>
      </c>
      <c r="V67" s="120">
        <v>2613.2519563786213</v>
      </c>
      <c r="W67" s="121">
        <v>7.1640724696155926</v>
      </c>
    </row>
    <row r="68" spans="1:23" s="8" customFormat="1" ht="24" customHeight="1" x14ac:dyDescent="0.15">
      <c r="A68" s="211"/>
      <c r="B68" s="212"/>
      <c r="C68" s="63" t="s">
        <v>97</v>
      </c>
      <c r="D68" s="120">
        <v>421.81818181818181</v>
      </c>
      <c r="E68" s="121">
        <v>7.2846018588294408</v>
      </c>
      <c r="F68" s="120"/>
      <c r="G68" s="121"/>
      <c r="H68" s="120">
        <v>508.5263157894737</v>
      </c>
      <c r="I68" s="121">
        <v>8.3413189678243693</v>
      </c>
      <c r="J68" s="120">
        <v>285</v>
      </c>
      <c r="K68" s="121">
        <v>2.3054083118415667</v>
      </c>
      <c r="L68" s="120">
        <v>140.46296296296296</v>
      </c>
      <c r="M68" s="121">
        <v>5.5750537476341933</v>
      </c>
      <c r="N68" s="120">
        <v>5</v>
      </c>
      <c r="O68" s="121">
        <v>0.51711895279552922</v>
      </c>
      <c r="P68" s="120">
        <v>11.93</v>
      </c>
      <c r="Q68" s="121">
        <v>5.9258891317305746</v>
      </c>
      <c r="R68" s="120">
        <v>1.4285714285714286</v>
      </c>
      <c r="S68" s="121">
        <v>4.0816326530612264</v>
      </c>
      <c r="T68" s="120"/>
      <c r="U68" s="121"/>
      <c r="V68" s="120">
        <v>1374.16603199919</v>
      </c>
      <c r="W68" s="121">
        <v>3.76719321475941</v>
      </c>
    </row>
    <row r="69" spans="1:23" s="8" customFormat="1" ht="24" customHeight="1" x14ac:dyDescent="0.15">
      <c r="A69" s="211"/>
      <c r="B69" s="212"/>
      <c r="C69" s="64" t="s">
        <v>98</v>
      </c>
      <c r="D69" s="122">
        <v>4793.454545454545</v>
      </c>
      <c r="E69" s="123">
        <v>82.780708364732476</v>
      </c>
      <c r="F69" s="122">
        <v>7441.3448275862074</v>
      </c>
      <c r="G69" s="123">
        <v>87.878923620726155</v>
      </c>
      <c r="H69" s="122">
        <v>4570.894736842105</v>
      </c>
      <c r="I69" s="123">
        <v>74.976043096526908</v>
      </c>
      <c r="J69" s="122">
        <v>8843.9411764705874</v>
      </c>
      <c r="K69" s="123">
        <v>71.539984202362021</v>
      </c>
      <c r="L69" s="122">
        <v>1677.0416666666654</v>
      </c>
      <c r="M69" s="123">
        <v>66.562723948475821</v>
      </c>
      <c r="N69" s="122">
        <v>534.55223880596986</v>
      </c>
      <c r="O69" s="123">
        <v>55.285418789169761</v>
      </c>
      <c r="P69" s="122">
        <v>81.050000000000011</v>
      </c>
      <c r="Q69" s="123">
        <v>40.25928869461552</v>
      </c>
      <c r="R69" s="122">
        <v>11.428571428571429</v>
      </c>
      <c r="S69" s="123">
        <v>32.653061224489811</v>
      </c>
      <c r="T69" s="122">
        <v>16.81818181818182</v>
      </c>
      <c r="U69" s="123">
        <v>44.848484848484844</v>
      </c>
      <c r="V69" s="122">
        <v>27970.52594507283</v>
      </c>
      <c r="W69" s="123">
        <v>76.679508225242259</v>
      </c>
    </row>
    <row r="70" spans="1:23" s="8" customFormat="1" ht="24" customHeight="1" x14ac:dyDescent="0.15">
      <c r="A70" s="184" t="s">
        <v>57</v>
      </c>
      <c r="B70" s="185"/>
      <c r="C70" s="195"/>
      <c r="D70" s="124">
        <v>5790.545454545454</v>
      </c>
      <c r="E70" s="125">
        <v>100</v>
      </c>
      <c r="F70" s="124">
        <v>8467.7241379310362</v>
      </c>
      <c r="G70" s="125">
        <v>100</v>
      </c>
      <c r="H70" s="124">
        <v>6096.4736842105249</v>
      </c>
      <c r="I70" s="125">
        <v>100</v>
      </c>
      <c r="J70" s="124">
        <v>12362.235294117647</v>
      </c>
      <c r="K70" s="125">
        <v>100</v>
      </c>
      <c r="L70" s="124">
        <v>2519.4907407407372</v>
      </c>
      <c r="M70" s="125">
        <v>100</v>
      </c>
      <c r="N70" s="124">
        <v>966.89552238806039</v>
      </c>
      <c r="O70" s="125">
        <v>100</v>
      </c>
      <c r="P70" s="124">
        <v>201.32000000000011</v>
      </c>
      <c r="Q70" s="125">
        <v>100</v>
      </c>
      <c r="R70" s="124">
        <v>34.999999999999986</v>
      </c>
      <c r="S70" s="125">
        <v>100</v>
      </c>
      <c r="T70" s="124">
        <v>37.500000000000007</v>
      </c>
      <c r="U70" s="125">
        <v>100</v>
      </c>
      <c r="V70" s="124">
        <v>36477.184833933461</v>
      </c>
      <c r="W70" s="125">
        <v>100</v>
      </c>
    </row>
    <row r="71" spans="1:23" s="8" customFormat="1" ht="24" customHeight="1" x14ac:dyDescent="0.15">
      <c r="A71" s="204" t="s">
        <v>63</v>
      </c>
      <c r="B71" s="213" t="s">
        <v>64</v>
      </c>
      <c r="C71" s="62" t="s">
        <v>87</v>
      </c>
      <c r="D71" s="118">
        <v>62.41935483870968</v>
      </c>
      <c r="E71" s="119">
        <v>2.3565382695599193</v>
      </c>
      <c r="F71" s="118">
        <v>316.53393939393936</v>
      </c>
      <c r="G71" s="119">
        <v>5.5792109408504373</v>
      </c>
      <c r="H71" s="118">
        <v>192.38481973434537</v>
      </c>
      <c r="I71" s="119">
        <v>4.9146042923307807</v>
      </c>
      <c r="J71" s="118">
        <v>406.17936217690436</v>
      </c>
      <c r="K71" s="119">
        <v>8.0433555414646243</v>
      </c>
      <c r="L71" s="118">
        <v>45.198820649755227</v>
      </c>
      <c r="M71" s="119">
        <v>8.9560453339072765</v>
      </c>
      <c r="N71" s="118">
        <v>20.142094017094017</v>
      </c>
      <c r="O71" s="119">
        <v>8.9121753876533862</v>
      </c>
      <c r="P71" s="118">
        <v>3.3333333333333335</v>
      </c>
      <c r="Q71" s="119">
        <v>11.904761904761902</v>
      </c>
      <c r="R71" s="118">
        <v>1.25</v>
      </c>
      <c r="S71" s="119">
        <v>17.857142857142858</v>
      </c>
      <c r="T71" s="118">
        <v>3</v>
      </c>
      <c r="U71" s="119">
        <v>42.857142857142854</v>
      </c>
      <c r="V71" s="118">
        <v>1050.4417241440815</v>
      </c>
      <c r="W71" s="119">
        <v>5.8166134615317171</v>
      </c>
    </row>
    <row r="72" spans="1:23" s="8" customFormat="1" ht="24" customHeight="1" x14ac:dyDescent="0.15">
      <c r="A72" s="205"/>
      <c r="B72" s="214"/>
      <c r="C72" s="63" t="s">
        <v>88</v>
      </c>
      <c r="D72" s="120"/>
      <c r="E72" s="121"/>
      <c r="F72" s="120"/>
      <c r="G72" s="121"/>
      <c r="H72" s="120"/>
      <c r="I72" s="121"/>
      <c r="J72" s="120">
        <v>21.158333333333335</v>
      </c>
      <c r="K72" s="121">
        <v>0.41898730834754144</v>
      </c>
      <c r="L72" s="120">
        <v>2.2429906542056073</v>
      </c>
      <c r="M72" s="121">
        <v>0.44444358710727883</v>
      </c>
      <c r="N72" s="120"/>
      <c r="O72" s="121"/>
      <c r="P72" s="120"/>
      <c r="Q72" s="121"/>
      <c r="R72" s="120"/>
      <c r="S72" s="121"/>
      <c r="T72" s="120"/>
      <c r="U72" s="121"/>
      <c r="V72" s="120">
        <v>23.401323987538941</v>
      </c>
      <c r="W72" s="121">
        <v>0.12958020706431303</v>
      </c>
    </row>
    <row r="73" spans="1:23" s="8" customFormat="1" ht="24" customHeight="1" x14ac:dyDescent="0.15">
      <c r="A73" s="205"/>
      <c r="B73" s="214"/>
      <c r="C73" s="63" t="s">
        <v>89</v>
      </c>
      <c r="D73" s="120"/>
      <c r="E73" s="121"/>
      <c r="F73" s="120">
        <v>43.939393939393938</v>
      </c>
      <c r="G73" s="121">
        <v>0.77447349838814106</v>
      </c>
      <c r="H73" s="120"/>
      <c r="I73" s="121"/>
      <c r="J73" s="120">
        <v>57.389806607574535</v>
      </c>
      <c r="K73" s="121">
        <v>1.1364600518516077</v>
      </c>
      <c r="L73" s="120">
        <v>12.305295950155761</v>
      </c>
      <c r="M73" s="121">
        <v>2.4382669014913212</v>
      </c>
      <c r="N73" s="120"/>
      <c r="O73" s="121"/>
      <c r="P73" s="120">
        <v>2.5555555555555554</v>
      </c>
      <c r="Q73" s="121">
        <v>9.1269841269841248</v>
      </c>
      <c r="R73" s="120"/>
      <c r="S73" s="121"/>
      <c r="T73" s="120"/>
      <c r="U73" s="121"/>
      <c r="V73" s="120">
        <v>116.1900520526798</v>
      </c>
      <c r="W73" s="121">
        <v>0.64337945202659252</v>
      </c>
    </row>
    <row r="74" spans="1:23" s="8" customFormat="1" ht="24" customHeight="1" x14ac:dyDescent="0.15">
      <c r="A74" s="205"/>
      <c r="B74" s="214"/>
      <c r="C74" s="63" t="s">
        <v>90</v>
      </c>
      <c r="D74" s="120"/>
      <c r="E74" s="121"/>
      <c r="F74" s="120">
        <v>291.18138528138525</v>
      </c>
      <c r="G74" s="121">
        <v>5.1323481255893295</v>
      </c>
      <c r="H74" s="120">
        <v>222.24639016897078</v>
      </c>
      <c r="I74" s="121">
        <v>5.6774389194931443</v>
      </c>
      <c r="J74" s="120">
        <v>487.06534794107301</v>
      </c>
      <c r="K74" s="121">
        <v>9.6450980286658794</v>
      </c>
      <c r="L74" s="120">
        <v>66.683939697374271</v>
      </c>
      <c r="M74" s="121">
        <v>13.213273673689477</v>
      </c>
      <c r="N74" s="120">
        <v>34.647958214624879</v>
      </c>
      <c r="O74" s="121">
        <v>15.330515296511015</v>
      </c>
      <c r="P74" s="120">
        <v>5.2222222222222223</v>
      </c>
      <c r="Q74" s="121">
        <v>18.650793650793645</v>
      </c>
      <c r="R74" s="120">
        <v>0.8</v>
      </c>
      <c r="S74" s="121">
        <v>11.428571428571429</v>
      </c>
      <c r="T74" s="120">
        <v>1.3333333333333333</v>
      </c>
      <c r="U74" s="121">
        <v>19.047619047619044</v>
      </c>
      <c r="V74" s="120">
        <v>1109.1805768589834</v>
      </c>
      <c r="W74" s="121">
        <v>6.1418682506013518</v>
      </c>
    </row>
    <row r="75" spans="1:23" s="8" customFormat="1" ht="24" customHeight="1" x14ac:dyDescent="0.15">
      <c r="A75" s="205"/>
      <c r="B75" s="214"/>
      <c r="C75" s="63" t="s">
        <v>91</v>
      </c>
      <c r="D75" s="120">
        <v>26.285714285714285</v>
      </c>
      <c r="E75" s="121">
        <v>0.9923731479933392</v>
      </c>
      <c r="F75" s="120">
        <v>121.94545454545454</v>
      </c>
      <c r="G75" s="121">
        <v>2.149404311871419</v>
      </c>
      <c r="H75" s="120">
        <v>136.28509984639015</v>
      </c>
      <c r="I75" s="121">
        <v>3.4814978521209419</v>
      </c>
      <c r="J75" s="120">
        <v>227.492986941879</v>
      </c>
      <c r="K75" s="121">
        <v>4.5049235573085591</v>
      </c>
      <c r="L75" s="120">
        <v>11.020833333333334</v>
      </c>
      <c r="M75" s="121">
        <v>2.1837535035619191</v>
      </c>
      <c r="N75" s="120">
        <v>18.668209876543209</v>
      </c>
      <c r="O75" s="121">
        <v>8.2600329663876622</v>
      </c>
      <c r="P75" s="120">
        <v>0.88888888888888884</v>
      </c>
      <c r="Q75" s="121">
        <v>3.1746031746031735</v>
      </c>
      <c r="R75" s="120">
        <v>0.4</v>
      </c>
      <c r="S75" s="121">
        <v>5.7142857142857144</v>
      </c>
      <c r="T75" s="120">
        <v>0.66666666666666663</v>
      </c>
      <c r="U75" s="121">
        <v>9.5238095238095219</v>
      </c>
      <c r="V75" s="120">
        <v>543.65385438486999</v>
      </c>
      <c r="W75" s="121">
        <v>3.0103757830119275</v>
      </c>
    </row>
    <row r="76" spans="1:23" s="8" customFormat="1" ht="24" customHeight="1" x14ac:dyDescent="0.15">
      <c r="A76" s="205"/>
      <c r="B76" s="214"/>
      <c r="C76" s="63" t="s">
        <v>92</v>
      </c>
      <c r="D76" s="120">
        <v>62.41935483870968</v>
      </c>
      <c r="E76" s="121">
        <v>2.3565382695599193</v>
      </c>
      <c r="F76" s="120">
        <v>120.22488038277513</v>
      </c>
      <c r="G76" s="121">
        <v>2.1190775601450622</v>
      </c>
      <c r="H76" s="120"/>
      <c r="I76" s="121"/>
      <c r="J76" s="120">
        <v>171.21137523502554</v>
      </c>
      <c r="K76" s="121">
        <v>3.3904085042081573</v>
      </c>
      <c r="L76" s="120">
        <v>29.040414997774807</v>
      </c>
      <c r="M76" s="121">
        <v>5.7542933531598788</v>
      </c>
      <c r="N76" s="120">
        <v>24.722459639126306</v>
      </c>
      <c r="O76" s="121">
        <v>10.938827717271462</v>
      </c>
      <c r="P76" s="120">
        <v>2.5555555555555554</v>
      </c>
      <c r="Q76" s="121">
        <v>9.1269841269841248</v>
      </c>
      <c r="R76" s="120"/>
      <c r="S76" s="121"/>
      <c r="T76" s="120"/>
      <c r="U76" s="121"/>
      <c r="V76" s="120">
        <v>410.17404064896704</v>
      </c>
      <c r="W76" s="121">
        <v>2.2712576924280601</v>
      </c>
    </row>
    <row r="77" spans="1:23" s="8" customFormat="1" ht="24" customHeight="1" x14ac:dyDescent="0.15">
      <c r="A77" s="205"/>
      <c r="B77" s="214"/>
      <c r="C77" s="63" t="s">
        <v>93</v>
      </c>
      <c r="D77" s="120">
        <v>62.41935483870968</v>
      </c>
      <c r="E77" s="121">
        <v>2.3565382695599193</v>
      </c>
      <c r="F77" s="120">
        <v>218.23372294372297</v>
      </c>
      <c r="G77" s="121">
        <v>3.846576379902265</v>
      </c>
      <c r="H77" s="120">
        <v>545.7655552543597</v>
      </c>
      <c r="I77" s="121">
        <v>13.941961450820884</v>
      </c>
      <c r="J77" s="120">
        <v>876.35408686129904</v>
      </c>
      <c r="K77" s="121">
        <v>17.353977472077975</v>
      </c>
      <c r="L77" s="120">
        <v>72.803849577214052</v>
      </c>
      <c r="M77" s="121">
        <v>14.425920144003276</v>
      </c>
      <c r="N77" s="120">
        <v>41.364553656220309</v>
      </c>
      <c r="O77" s="121">
        <v>18.302374951848275</v>
      </c>
      <c r="P77" s="120">
        <v>5.3333333333333339</v>
      </c>
      <c r="Q77" s="121">
        <v>19.047619047619044</v>
      </c>
      <c r="R77" s="120">
        <v>0.8</v>
      </c>
      <c r="S77" s="121">
        <v>11.428571428571429</v>
      </c>
      <c r="T77" s="120">
        <v>1.3333333333333333</v>
      </c>
      <c r="U77" s="121">
        <v>19.047619047619044</v>
      </c>
      <c r="V77" s="120">
        <v>1824.4077897981924</v>
      </c>
      <c r="W77" s="121">
        <v>10.102297600669125</v>
      </c>
    </row>
    <row r="78" spans="1:23" s="8" customFormat="1" ht="24" customHeight="1" x14ac:dyDescent="0.15">
      <c r="A78" s="205"/>
      <c r="B78" s="214"/>
      <c r="C78" s="63" t="s">
        <v>94</v>
      </c>
      <c r="D78" s="120"/>
      <c r="E78" s="121"/>
      <c r="F78" s="120">
        <v>118.68463203463203</v>
      </c>
      <c r="G78" s="121">
        <v>2.0919292219540919</v>
      </c>
      <c r="H78" s="120">
        <v>291.06991958073553</v>
      </c>
      <c r="I78" s="121">
        <v>7.4355839411610294</v>
      </c>
      <c r="J78" s="120">
        <v>374.36435411888669</v>
      </c>
      <c r="K78" s="121">
        <v>7.4133397277765178</v>
      </c>
      <c r="L78" s="120">
        <v>52.247301958166439</v>
      </c>
      <c r="M78" s="121">
        <v>10.352686158288405</v>
      </c>
      <c r="N78" s="120">
        <v>33.804131054131055</v>
      </c>
      <c r="O78" s="121">
        <v>14.957151154490617</v>
      </c>
      <c r="P78" s="120">
        <v>4.7222222222222223</v>
      </c>
      <c r="Q78" s="121">
        <v>16.86507936507936</v>
      </c>
      <c r="R78" s="120">
        <v>2.4500000000000002</v>
      </c>
      <c r="S78" s="121">
        <v>35</v>
      </c>
      <c r="T78" s="120">
        <v>1.3333333333333333</v>
      </c>
      <c r="U78" s="121">
        <v>19.047619047619044</v>
      </c>
      <c r="V78" s="120">
        <v>878.67589430210728</v>
      </c>
      <c r="W78" s="121">
        <v>4.8654941227563322</v>
      </c>
    </row>
    <row r="79" spans="1:23" s="8" customFormat="1" ht="24" customHeight="1" x14ac:dyDescent="0.15">
      <c r="A79" s="205"/>
      <c r="B79" s="214"/>
      <c r="C79" s="63" t="s">
        <v>95</v>
      </c>
      <c r="D79" s="120">
        <v>239.82949308755764</v>
      </c>
      <c r="E79" s="121">
        <v>9.0543611046664374</v>
      </c>
      <c r="F79" s="120">
        <v>803.93431761221257</v>
      </c>
      <c r="G79" s="121">
        <v>14.170104947150785</v>
      </c>
      <c r="H79" s="120">
        <v>549.2540706605223</v>
      </c>
      <c r="I79" s="121">
        <v>14.03107800800384</v>
      </c>
      <c r="J79" s="120">
        <v>1560.021922973616</v>
      </c>
      <c r="K79" s="121">
        <v>30.892290813857628</v>
      </c>
      <c r="L79" s="120">
        <v>149.98767801513139</v>
      </c>
      <c r="M79" s="121">
        <v>29.719723314025874</v>
      </c>
      <c r="N79" s="120">
        <v>91.285588793922159</v>
      </c>
      <c r="O79" s="121">
        <v>40.390695078982439</v>
      </c>
      <c r="P79" s="120">
        <v>8.6666666666666661</v>
      </c>
      <c r="Q79" s="121">
        <v>30.952380952380942</v>
      </c>
      <c r="R79" s="120">
        <v>3.3</v>
      </c>
      <c r="S79" s="121">
        <v>47.142857142857139</v>
      </c>
      <c r="T79" s="120">
        <v>0.66666666666666663</v>
      </c>
      <c r="U79" s="121">
        <v>9.5238095238095219</v>
      </c>
      <c r="V79" s="120">
        <v>3406.9464044762949</v>
      </c>
      <c r="W79" s="121">
        <v>18.865292441749734</v>
      </c>
    </row>
    <row r="80" spans="1:23" s="8" customFormat="1" ht="24" customHeight="1" x14ac:dyDescent="0.15">
      <c r="A80" s="205"/>
      <c r="B80" s="214"/>
      <c r="C80" s="63" t="s">
        <v>96</v>
      </c>
      <c r="D80" s="120">
        <v>26.285714285714285</v>
      </c>
      <c r="E80" s="121">
        <v>0.9923731479933392</v>
      </c>
      <c r="F80" s="120">
        <v>490.40936659831402</v>
      </c>
      <c r="G80" s="121">
        <v>8.6439302807768179</v>
      </c>
      <c r="H80" s="120">
        <v>416.29344899250032</v>
      </c>
      <c r="I80" s="121">
        <v>10.634506267764955</v>
      </c>
      <c r="J80" s="120">
        <v>1129.3027407591069</v>
      </c>
      <c r="K80" s="121">
        <v>22.362986167475047</v>
      </c>
      <c r="L80" s="120">
        <v>107.81497552291951</v>
      </c>
      <c r="M80" s="121">
        <v>21.363296532441709</v>
      </c>
      <c r="N80" s="120">
        <v>70.172340930674267</v>
      </c>
      <c r="O80" s="121">
        <v>31.048817923579769</v>
      </c>
      <c r="P80" s="120">
        <v>5</v>
      </c>
      <c r="Q80" s="121">
        <v>17.857142857142854</v>
      </c>
      <c r="R80" s="120">
        <v>2.9</v>
      </c>
      <c r="S80" s="121">
        <v>41.428571428571431</v>
      </c>
      <c r="T80" s="120">
        <v>1.3333333333333333</v>
      </c>
      <c r="U80" s="121">
        <v>19.047619047619044</v>
      </c>
      <c r="V80" s="120">
        <v>2249.511920422563</v>
      </c>
      <c r="W80" s="121">
        <v>12.45622771588539</v>
      </c>
    </row>
    <row r="81" spans="1:23" s="8" customFormat="1" ht="24" customHeight="1" x14ac:dyDescent="0.15">
      <c r="A81" s="205"/>
      <c r="B81" s="214"/>
      <c r="C81" s="63" t="s">
        <v>97</v>
      </c>
      <c r="D81" s="120"/>
      <c r="E81" s="121"/>
      <c r="F81" s="120">
        <v>118.68463203463203</v>
      </c>
      <c r="G81" s="121">
        <v>2.0919292219540919</v>
      </c>
      <c r="H81" s="120">
        <v>139.17305502846298</v>
      </c>
      <c r="I81" s="121">
        <v>3.5552726798514911</v>
      </c>
      <c r="J81" s="120">
        <v>188.4873308332817</v>
      </c>
      <c r="K81" s="121">
        <v>3.7325151352555772</v>
      </c>
      <c r="L81" s="120">
        <v>33.068925233644848</v>
      </c>
      <c r="M81" s="121">
        <v>6.5525336563779879</v>
      </c>
      <c r="N81" s="120">
        <v>13.659306742640075</v>
      </c>
      <c r="O81" s="121">
        <v>6.0437677066174231</v>
      </c>
      <c r="P81" s="120"/>
      <c r="Q81" s="121"/>
      <c r="R81" s="120">
        <v>0.4</v>
      </c>
      <c r="S81" s="121">
        <v>5.7142857142857144</v>
      </c>
      <c r="T81" s="120"/>
      <c r="U81" s="121"/>
      <c r="V81" s="120">
        <v>493.4732498726616</v>
      </c>
      <c r="W81" s="121">
        <v>2.732510602103067</v>
      </c>
    </row>
    <row r="82" spans="1:23" s="8" customFormat="1" ht="24" customHeight="1" x14ac:dyDescent="0.15">
      <c r="A82" s="205"/>
      <c r="B82" s="214"/>
      <c r="C82" s="64" t="s">
        <v>98</v>
      </c>
      <c r="D82" s="122">
        <v>2346.5243820695441</v>
      </c>
      <c r="E82" s="123">
        <v>88.589100625773639</v>
      </c>
      <c r="F82" s="122">
        <v>4194.2642766005938</v>
      </c>
      <c r="G82" s="123">
        <v>73.927886487095066</v>
      </c>
      <c r="H82" s="122">
        <v>2811.2241257793457</v>
      </c>
      <c r="I82" s="123">
        <v>71.814679423963497</v>
      </c>
      <c r="J82" s="122">
        <v>2554.578803797594</v>
      </c>
      <c r="K82" s="123">
        <v>50.586975831343175</v>
      </c>
      <c r="L82" s="122">
        <v>255.84893747218536</v>
      </c>
      <c r="M82" s="123">
        <v>50.695895372776931</v>
      </c>
      <c r="N82" s="122">
        <v>85.424358974358995</v>
      </c>
      <c r="O82" s="123">
        <v>37.797304933203179</v>
      </c>
      <c r="P82" s="122">
        <v>9.2777777777777786</v>
      </c>
      <c r="Q82" s="123">
        <v>33.134920634920633</v>
      </c>
      <c r="R82" s="122">
        <v>3.3</v>
      </c>
      <c r="S82" s="123">
        <v>47.142857142857139</v>
      </c>
      <c r="T82" s="122">
        <v>1.3333333333333333</v>
      </c>
      <c r="U82" s="123">
        <v>19.047619047619044</v>
      </c>
      <c r="V82" s="122">
        <v>12261.775995804732</v>
      </c>
      <c r="W82" s="123">
        <v>67.89716143234763</v>
      </c>
    </row>
    <row r="83" spans="1:23" s="8" customFormat="1" ht="24" customHeight="1" x14ac:dyDescent="0.15">
      <c r="A83" s="205"/>
      <c r="B83" s="184" t="s">
        <v>57</v>
      </c>
      <c r="C83" s="195"/>
      <c r="D83" s="124">
        <v>2648.7732299958116</v>
      </c>
      <c r="E83" s="125">
        <v>100</v>
      </c>
      <c r="F83" s="124">
        <v>5673.4535178856349</v>
      </c>
      <c r="G83" s="125">
        <v>100</v>
      </c>
      <c r="H83" s="124">
        <v>3914.5536098310313</v>
      </c>
      <c r="I83" s="125">
        <v>100</v>
      </c>
      <c r="J83" s="124">
        <v>5049.8745216843008</v>
      </c>
      <c r="K83" s="125">
        <v>100</v>
      </c>
      <c r="L83" s="124">
        <v>504.6738707165099</v>
      </c>
      <c r="M83" s="125">
        <v>100</v>
      </c>
      <c r="N83" s="124">
        <v>226.00648148148164</v>
      </c>
      <c r="O83" s="125">
        <v>100</v>
      </c>
      <c r="P83" s="124">
        <v>28.000000000000007</v>
      </c>
      <c r="Q83" s="125">
        <v>100</v>
      </c>
      <c r="R83" s="124">
        <v>7</v>
      </c>
      <c r="S83" s="125">
        <v>100</v>
      </c>
      <c r="T83" s="124">
        <v>7.0000000000000009</v>
      </c>
      <c r="U83" s="125">
        <v>100</v>
      </c>
      <c r="V83" s="124">
        <v>18059.33523159477</v>
      </c>
      <c r="W83" s="125">
        <v>100</v>
      </c>
    </row>
    <row r="84" spans="1:23" s="8" customFormat="1" ht="24" customHeight="1" x14ac:dyDescent="0.15">
      <c r="A84" s="66"/>
      <c r="B84" s="213" t="s">
        <v>65</v>
      </c>
      <c r="C84" s="62" t="s">
        <v>87</v>
      </c>
      <c r="D84" s="118">
        <v>352.00680272108843</v>
      </c>
      <c r="E84" s="119">
        <v>11.747179893604528</v>
      </c>
      <c r="F84" s="118">
        <v>622.50681802545591</v>
      </c>
      <c r="G84" s="119">
        <v>7.8541110077882257</v>
      </c>
      <c r="H84" s="118">
        <v>206.87593942120259</v>
      </c>
      <c r="I84" s="119">
        <v>4.5183579043062299</v>
      </c>
      <c r="J84" s="118">
        <v>441.9358752329079</v>
      </c>
      <c r="K84" s="119">
        <v>5.5210991605630753</v>
      </c>
      <c r="L84" s="118">
        <v>47.689069952305246</v>
      </c>
      <c r="M84" s="119">
        <v>7.5411952948662977</v>
      </c>
      <c r="N84" s="118">
        <v>26.261378205128203</v>
      </c>
      <c r="O84" s="119">
        <v>9.9128314943863707</v>
      </c>
      <c r="P84" s="118">
        <v>2</v>
      </c>
      <c r="Q84" s="119">
        <v>5.2863436123348011</v>
      </c>
      <c r="R84" s="118"/>
      <c r="S84" s="119"/>
      <c r="T84" s="118"/>
      <c r="U84" s="119"/>
      <c r="V84" s="118">
        <v>1699.2758835580883</v>
      </c>
      <c r="W84" s="119">
        <v>6.9501210456709019</v>
      </c>
    </row>
    <row r="85" spans="1:23" s="8" customFormat="1" ht="24" customHeight="1" x14ac:dyDescent="0.15">
      <c r="A85" s="66"/>
      <c r="B85" s="214"/>
      <c r="C85" s="63" t="s">
        <v>88</v>
      </c>
      <c r="D85" s="120"/>
      <c r="E85" s="121"/>
      <c r="F85" s="120"/>
      <c r="G85" s="121"/>
      <c r="H85" s="120">
        <v>15.846153846153847</v>
      </c>
      <c r="I85" s="121">
        <v>0.34609435337884298</v>
      </c>
      <c r="J85" s="120">
        <v>16.414285714285715</v>
      </c>
      <c r="K85" s="121">
        <v>0.20506345865364392</v>
      </c>
      <c r="L85" s="120"/>
      <c r="M85" s="121"/>
      <c r="N85" s="120">
        <v>4.8717948717948723</v>
      </c>
      <c r="O85" s="121">
        <v>1.8389469608981803</v>
      </c>
      <c r="P85" s="120"/>
      <c r="Q85" s="121"/>
      <c r="R85" s="120"/>
      <c r="S85" s="121"/>
      <c r="T85" s="120"/>
      <c r="U85" s="121"/>
      <c r="V85" s="120">
        <v>37.132234432234441</v>
      </c>
      <c r="W85" s="121">
        <v>0.15187264557646873</v>
      </c>
    </row>
    <row r="86" spans="1:23" s="8" customFormat="1" ht="24" customHeight="1" x14ac:dyDescent="0.15">
      <c r="A86" s="66"/>
      <c r="B86" s="214"/>
      <c r="C86" s="63" t="s">
        <v>89</v>
      </c>
      <c r="D86" s="120"/>
      <c r="E86" s="121"/>
      <c r="F86" s="120">
        <v>51.179487179487182</v>
      </c>
      <c r="G86" s="121">
        <v>0.6457268611199839</v>
      </c>
      <c r="H86" s="120"/>
      <c r="I86" s="121"/>
      <c r="J86" s="120"/>
      <c r="K86" s="121"/>
      <c r="L86" s="120"/>
      <c r="M86" s="121"/>
      <c r="N86" s="120">
        <v>1.3888888888888888</v>
      </c>
      <c r="O86" s="121">
        <v>0.52426119499290225</v>
      </c>
      <c r="P86" s="120"/>
      <c r="Q86" s="121"/>
      <c r="R86" s="120"/>
      <c r="S86" s="121"/>
      <c r="T86" s="120"/>
      <c r="U86" s="121"/>
      <c r="V86" s="120">
        <v>52.568376068376068</v>
      </c>
      <c r="W86" s="121">
        <v>0.2150072159469176</v>
      </c>
    </row>
    <row r="87" spans="1:23" s="8" customFormat="1" ht="24" customHeight="1" x14ac:dyDescent="0.15">
      <c r="A87" s="66"/>
      <c r="B87" s="214"/>
      <c r="C87" s="63" t="s">
        <v>90</v>
      </c>
      <c r="D87" s="120">
        <v>10.775510204081632</v>
      </c>
      <c r="E87" s="121">
        <v>0.359600598153823</v>
      </c>
      <c r="F87" s="120">
        <v>430.52836656749969</v>
      </c>
      <c r="G87" s="121">
        <v>5.43193662319793</v>
      </c>
      <c r="H87" s="120">
        <v>207.04938596491232</v>
      </c>
      <c r="I87" s="121">
        <v>4.5221461339279934</v>
      </c>
      <c r="J87" s="120">
        <v>555.18941912984462</v>
      </c>
      <c r="K87" s="121">
        <v>6.9359742163856772</v>
      </c>
      <c r="L87" s="120">
        <v>73.611375198728126</v>
      </c>
      <c r="M87" s="121">
        <v>11.640356099468287</v>
      </c>
      <c r="N87" s="120">
        <v>43.566239316239319</v>
      </c>
      <c r="O87" s="121">
        <v>16.444863853400438</v>
      </c>
      <c r="P87" s="120">
        <v>8.5</v>
      </c>
      <c r="Q87" s="121">
        <v>22.466960352422905</v>
      </c>
      <c r="R87" s="120">
        <v>3.333333333333333</v>
      </c>
      <c r="S87" s="121">
        <v>55.55555555555555</v>
      </c>
      <c r="T87" s="120"/>
      <c r="U87" s="121"/>
      <c r="V87" s="120">
        <v>1332.5536297146389</v>
      </c>
      <c r="W87" s="121">
        <v>5.4502091837921789</v>
      </c>
    </row>
    <row r="88" spans="1:23" s="8" customFormat="1" ht="24" customHeight="1" x14ac:dyDescent="0.15">
      <c r="A88" s="66"/>
      <c r="B88" s="214"/>
      <c r="C88" s="63" t="s">
        <v>91</v>
      </c>
      <c r="D88" s="120"/>
      <c r="E88" s="121"/>
      <c r="F88" s="120">
        <v>269.39760119252378</v>
      </c>
      <c r="G88" s="121">
        <v>3.398964643807997</v>
      </c>
      <c r="H88" s="120">
        <v>200.68105263157895</v>
      </c>
      <c r="I88" s="121">
        <v>4.38305596551871</v>
      </c>
      <c r="J88" s="120">
        <v>208.10237561921528</v>
      </c>
      <c r="K88" s="121">
        <v>2.5998202810236046</v>
      </c>
      <c r="L88" s="120">
        <v>31.22740328563858</v>
      </c>
      <c r="M88" s="121">
        <v>4.9380696030362943</v>
      </c>
      <c r="N88" s="120">
        <v>8.1597222222222232</v>
      </c>
      <c r="O88" s="121">
        <v>3.0800345205833008</v>
      </c>
      <c r="P88" s="120"/>
      <c r="Q88" s="121"/>
      <c r="R88" s="120"/>
      <c r="S88" s="121"/>
      <c r="T88" s="120"/>
      <c r="U88" s="121"/>
      <c r="V88" s="120">
        <v>717.56815495117883</v>
      </c>
      <c r="W88" s="121">
        <v>2.9348886685703053</v>
      </c>
    </row>
    <row r="89" spans="1:23" s="8" customFormat="1" ht="24" customHeight="1" x14ac:dyDescent="0.15">
      <c r="A89" s="66"/>
      <c r="B89" s="214"/>
      <c r="C89" s="63" t="s">
        <v>92</v>
      </c>
      <c r="D89" s="120"/>
      <c r="E89" s="121"/>
      <c r="F89" s="120">
        <v>7.6315789473684212</v>
      </c>
      <c r="G89" s="121">
        <v>9.628692647488421E-2</v>
      </c>
      <c r="H89" s="120"/>
      <c r="I89" s="121"/>
      <c r="J89" s="120">
        <v>233.55945297717693</v>
      </c>
      <c r="K89" s="121">
        <v>2.9178552184618893</v>
      </c>
      <c r="L89" s="120">
        <v>19.41448595654478</v>
      </c>
      <c r="M89" s="121">
        <v>3.0700626012243304</v>
      </c>
      <c r="N89" s="120">
        <v>16.100694444444443</v>
      </c>
      <c r="O89" s="121">
        <v>6.0774979029552183</v>
      </c>
      <c r="P89" s="120">
        <v>2</v>
      </c>
      <c r="Q89" s="121">
        <v>5.2863436123348011</v>
      </c>
      <c r="R89" s="120">
        <v>1</v>
      </c>
      <c r="S89" s="121">
        <v>16.666666666666668</v>
      </c>
      <c r="T89" s="120"/>
      <c r="U89" s="121"/>
      <c r="V89" s="120">
        <v>279.70621232553458</v>
      </c>
      <c r="W89" s="121">
        <v>1.1440120181180327</v>
      </c>
    </row>
    <row r="90" spans="1:23" s="8" customFormat="1" ht="24" customHeight="1" x14ac:dyDescent="0.15">
      <c r="A90" s="66"/>
      <c r="B90" s="214"/>
      <c r="C90" s="63" t="s">
        <v>93</v>
      </c>
      <c r="D90" s="120">
        <v>536.07210884353753</v>
      </c>
      <c r="E90" s="121">
        <v>17.889811929341199</v>
      </c>
      <c r="F90" s="120">
        <v>921.52144040342171</v>
      </c>
      <c r="G90" s="121">
        <v>11.626750871489099</v>
      </c>
      <c r="H90" s="120">
        <v>395.8130191932824</v>
      </c>
      <c r="I90" s="121">
        <v>8.6449148649327476</v>
      </c>
      <c r="J90" s="120">
        <v>1253.2676841653617</v>
      </c>
      <c r="K90" s="121">
        <v>15.657056932432916</v>
      </c>
      <c r="L90" s="120">
        <v>121.28975887652356</v>
      </c>
      <c r="M90" s="121">
        <v>19.179861546259676</v>
      </c>
      <c r="N90" s="120">
        <v>65.83541666666666</v>
      </c>
      <c r="O90" s="121">
        <v>24.850767034456052</v>
      </c>
      <c r="P90" s="120">
        <v>5.5</v>
      </c>
      <c r="Q90" s="121">
        <v>14.537444933920703</v>
      </c>
      <c r="R90" s="120">
        <v>1</v>
      </c>
      <c r="S90" s="121">
        <v>16.666666666666668</v>
      </c>
      <c r="T90" s="120"/>
      <c r="U90" s="121"/>
      <c r="V90" s="120">
        <v>3300.2994281487936</v>
      </c>
      <c r="W90" s="121">
        <v>13.498385244286601</v>
      </c>
    </row>
    <row r="91" spans="1:23" s="8" customFormat="1" ht="24" customHeight="1" x14ac:dyDescent="0.15">
      <c r="A91" s="66"/>
      <c r="B91" s="214"/>
      <c r="C91" s="63" t="s">
        <v>94</v>
      </c>
      <c r="D91" s="120"/>
      <c r="E91" s="121"/>
      <c r="F91" s="120">
        <v>123.53242835595776</v>
      </c>
      <c r="G91" s="121">
        <v>1.5585972350421111</v>
      </c>
      <c r="H91" s="120">
        <v>38.208333333333336</v>
      </c>
      <c r="I91" s="121">
        <v>0.83450460894603296</v>
      </c>
      <c r="J91" s="120">
        <v>359.29052797569409</v>
      </c>
      <c r="K91" s="121">
        <v>4.4886119085929277</v>
      </c>
      <c r="L91" s="120">
        <v>38.22818759936407</v>
      </c>
      <c r="M91" s="121">
        <v>6.0451216336135527</v>
      </c>
      <c r="N91" s="120">
        <v>30.763034188034187</v>
      </c>
      <c r="O91" s="121">
        <v>11.612062846818942</v>
      </c>
      <c r="P91" s="120">
        <v>10.666666666666668</v>
      </c>
      <c r="Q91" s="121">
        <v>28.193832599118945</v>
      </c>
      <c r="R91" s="120">
        <v>2</v>
      </c>
      <c r="S91" s="121">
        <v>33.333333333333336</v>
      </c>
      <c r="T91" s="120">
        <v>3</v>
      </c>
      <c r="U91" s="121">
        <v>100</v>
      </c>
      <c r="V91" s="120">
        <v>605.68917811905021</v>
      </c>
      <c r="W91" s="121">
        <v>2.4772982096149549</v>
      </c>
    </row>
    <row r="92" spans="1:23" s="8" customFormat="1" ht="24" customHeight="1" x14ac:dyDescent="0.15">
      <c r="A92" s="66"/>
      <c r="B92" s="214"/>
      <c r="C92" s="63" t="s">
        <v>95</v>
      </c>
      <c r="D92" s="120">
        <v>174.31768707482993</v>
      </c>
      <c r="E92" s="121">
        <v>5.817334247166837</v>
      </c>
      <c r="F92" s="120">
        <v>1351.3424272597031</v>
      </c>
      <c r="G92" s="121">
        <v>17.049762550227484</v>
      </c>
      <c r="H92" s="120">
        <v>1073.7097968211126</v>
      </c>
      <c r="I92" s="121">
        <v>23.450794524346183</v>
      </c>
      <c r="J92" s="120">
        <v>1801.4165888466266</v>
      </c>
      <c r="K92" s="121">
        <v>22.505074093077191</v>
      </c>
      <c r="L92" s="120">
        <v>156.22309220985687</v>
      </c>
      <c r="M92" s="121">
        <v>24.703959399935574</v>
      </c>
      <c r="N92" s="120">
        <v>61.595245726495719</v>
      </c>
      <c r="O92" s="121">
        <v>23.25023793392695</v>
      </c>
      <c r="P92" s="120">
        <v>7.666666666666667</v>
      </c>
      <c r="Q92" s="121">
        <v>20.264317180616739</v>
      </c>
      <c r="R92" s="120">
        <v>0.33333333333333331</v>
      </c>
      <c r="S92" s="121">
        <v>5.5555555555555554</v>
      </c>
      <c r="T92" s="120"/>
      <c r="U92" s="121"/>
      <c r="V92" s="120">
        <v>4626.6048379386248</v>
      </c>
      <c r="W92" s="121">
        <v>18.923038904565754</v>
      </c>
    </row>
    <row r="93" spans="1:23" s="8" customFormat="1" ht="24" customHeight="1" x14ac:dyDescent="0.15">
      <c r="A93" s="66"/>
      <c r="B93" s="214"/>
      <c r="C93" s="63" t="s">
        <v>96</v>
      </c>
      <c r="D93" s="120">
        <v>53.017687074829922</v>
      </c>
      <c r="E93" s="121">
        <v>1.7693075895022947</v>
      </c>
      <c r="F93" s="120">
        <v>996.56798446594132</v>
      </c>
      <c r="G93" s="121">
        <v>12.573606184154601</v>
      </c>
      <c r="H93" s="120">
        <v>531.06562528115171</v>
      </c>
      <c r="I93" s="121">
        <v>11.598954293127886</v>
      </c>
      <c r="J93" s="120">
        <v>1226.9918262631447</v>
      </c>
      <c r="K93" s="121">
        <v>15.328792980268927</v>
      </c>
      <c r="L93" s="120">
        <v>80.415347111817709</v>
      </c>
      <c r="M93" s="121">
        <v>12.716285678902523</v>
      </c>
      <c r="N93" s="120">
        <v>37.006623931623928</v>
      </c>
      <c r="O93" s="121">
        <v>13.968818557233188</v>
      </c>
      <c r="P93" s="120">
        <v>2.666666666666667</v>
      </c>
      <c r="Q93" s="121">
        <v>7.0484581497797363</v>
      </c>
      <c r="R93" s="120">
        <v>0.33333333333333331</v>
      </c>
      <c r="S93" s="121">
        <v>5.5555555555555554</v>
      </c>
      <c r="T93" s="120"/>
      <c r="U93" s="121"/>
      <c r="V93" s="120">
        <v>2928.0650941285094</v>
      </c>
      <c r="W93" s="121">
        <v>11.97592870628252</v>
      </c>
    </row>
    <row r="94" spans="1:23" s="8" customFormat="1" ht="24" customHeight="1" x14ac:dyDescent="0.15">
      <c r="A94" s="66"/>
      <c r="B94" s="214"/>
      <c r="C94" s="63" t="s">
        <v>97</v>
      </c>
      <c r="D94" s="120">
        <v>105.99659863945577</v>
      </c>
      <c r="E94" s="121">
        <v>3.537321161700627</v>
      </c>
      <c r="F94" s="120">
        <v>553.7881903350634</v>
      </c>
      <c r="G94" s="121">
        <v>6.9870944313350147</v>
      </c>
      <c r="H94" s="120">
        <v>120.28374643874643</v>
      </c>
      <c r="I94" s="121">
        <v>2.6271059747288081</v>
      </c>
      <c r="J94" s="120">
        <v>461.41746511023825</v>
      </c>
      <c r="K94" s="121">
        <v>5.7644824103648187</v>
      </c>
      <c r="L94" s="120">
        <v>22.198971913089558</v>
      </c>
      <c r="M94" s="121">
        <v>3.5103805276405433</v>
      </c>
      <c r="N94" s="120">
        <v>17.375</v>
      </c>
      <c r="O94" s="121">
        <v>6.5585075493612068</v>
      </c>
      <c r="P94" s="120">
        <v>1.1666666666666667</v>
      </c>
      <c r="Q94" s="121">
        <v>3.0837004405286343</v>
      </c>
      <c r="R94" s="120"/>
      <c r="S94" s="121"/>
      <c r="T94" s="120"/>
      <c r="U94" s="121"/>
      <c r="V94" s="120">
        <v>1282.2266391032601</v>
      </c>
      <c r="W94" s="121">
        <v>5.2443693434238048</v>
      </c>
    </row>
    <row r="95" spans="1:23" s="8" customFormat="1" ht="24" customHeight="1" x14ac:dyDescent="0.15">
      <c r="A95" s="66"/>
      <c r="B95" s="214"/>
      <c r="C95" s="64" t="s">
        <v>98</v>
      </c>
      <c r="D95" s="122">
        <v>2215.8496598639435</v>
      </c>
      <c r="E95" s="123">
        <v>73.947390704914682</v>
      </c>
      <c r="F95" s="122">
        <v>5427.8312089424098</v>
      </c>
      <c r="G95" s="123">
        <v>68.482444869909472</v>
      </c>
      <c r="H95" s="122">
        <v>2984.3963307842282</v>
      </c>
      <c r="I95" s="123">
        <v>65.181919117846931</v>
      </c>
      <c r="J95" s="122">
        <v>5119.6079395131301</v>
      </c>
      <c r="K95" s="123">
        <v>63.95919562393842</v>
      </c>
      <c r="L95" s="122">
        <v>354.55793322734456</v>
      </c>
      <c r="M95" s="123">
        <v>56.067157956439054</v>
      </c>
      <c r="N95" s="122">
        <v>119.86661324786321</v>
      </c>
      <c r="O95" s="123">
        <v>45.245818008775309</v>
      </c>
      <c r="P95" s="122">
        <v>19.666666666666664</v>
      </c>
      <c r="Q95" s="123">
        <v>51.982378854625544</v>
      </c>
      <c r="R95" s="122">
        <v>1.6666666666666665</v>
      </c>
      <c r="S95" s="123">
        <v>27.777777777777775</v>
      </c>
      <c r="T95" s="122"/>
      <c r="U95" s="123"/>
      <c r="V95" s="122">
        <v>16243.443018912252</v>
      </c>
      <c r="W95" s="123">
        <v>66.436472306963665</v>
      </c>
    </row>
    <row r="96" spans="1:23" s="8" customFormat="1" ht="24" customHeight="1" x14ac:dyDescent="0.15">
      <c r="A96" s="68"/>
      <c r="B96" s="184" t="s">
        <v>57</v>
      </c>
      <c r="C96" s="195"/>
      <c r="D96" s="124">
        <v>2996.5217687074846</v>
      </c>
      <c r="E96" s="125">
        <v>100</v>
      </c>
      <c r="F96" s="124">
        <v>7925.8724177462109</v>
      </c>
      <c r="G96" s="125">
        <v>100</v>
      </c>
      <c r="H96" s="124">
        <v>4578.5646866096877</v>
      </c>
      <c r="I96" s="125">
        <v>100</v>
      </c>
      <c r="J96" s="124">
        <v>8004.490815699035</v>
      </c>
      <c r="K96" s="125">
        <v>100</v>
      </c>
      <c r="L96" s="124">
        <v>632.38078431372537</v>
      </c>
      <c r="M96" s="125">
        <v>100</v>
      </c>
      <c r="N96" s="124">
        <v>264.92307692307696</v>
      </c>
      <c r="O96" s="125">
        <v>100</v>
      </c>
      <c r="P96" s="124">
        <v>37.833333333333336</v>
      </c>
      <c r="Q96" s="125">
        <v>100</v>
      </c>
      <c r="R96" s="124">
        <v>6</v>
      </c>
      <c r="S96" s="125">
        <v>100</v>
      </c>
      <c r="T96" s="124">
        <v>3</v>
      </c>
      <c r="U96" s="125">
        <v>100</v>
      </c>
      <c r="V96" s="124">
        <v>24449.586883332555</v>
      </c>
      <c r="W96" s="125">
        <v>100</v>
      </c>
    </row>
    <row r="97" spans="1:23" s="8" customFormat="1" ht="24" customHeight="1" x14ac:dyDescent="0.15">
      <c r="A97" s="211" t="s">
        <v>62</v>
      </c>
      <c r="B97" s="212"/>
      <c r="C97" s="62" t="s">
        <v>87</v>
      </c>
      <c r="D97" s="118">
        <v>414.42615755979813</v>
      </c>
      <c r="E97" s="119">
        <v>7.3410894852260213</v>
      </c>
      <c r="F97" s="118">
        <v>939.04075741939528</v>
      </c>
      <c r="G97" s="119">
        <v>6.9050536906318074</v>
      </c>
      <c r="H97" s="118">
        <v>399.26075915554793</v>
      </c>
      <c r="I97" s="119">
        <v>4.7009913817268902</v>
      </c>
      <c r="J97" s="118">
        <v>848.11523740981227</v>
      </c>
      <c r="K97" s="119">
        <v>6.4967941028974714</v>
      </c>
      <c r="L97" s="118">
        <v>92.88789060206048</v>
      </c>
      <c r="M97" s="119">
        <v>8.1691667318833083</v>
      </c>
      <c r="N97" s="118">
        <v>46.40347222222222</v>
      </c>
      <c r="O97" s="119">
        <v>9.4521650668226158</v>
      </c>
      <c r="P97" s="118">
        <v>5.3333333333333339</v>
      </c>
      <c r="Q97" s="119">
        <v>8.1012658227848107</v>
      </c>
      <c r="R97" s="118">
        <v>1.25</v>
      </c>
      <c r="S97" s="119">
        <v>9.615384615384615</v>
      </c>
      <c r="T97" s="118">
        <v>3</v>
      </c>
      <c r="U97" s="119">
        <v>30</v>
      </c>
      <c r="V97" s="118">
        <v>2749.71760770217</v>
      </c>
      <c r="W97" s="119">
        <v>6.4685658231183094</v>
      </c>
    </row>
    <row r="98" spans="1:23" s="8" customFormat="1" ht="24" customHeight="1" x14ac:dyDescent="0.15">
      <c r="A98" s="211"/>
      <c r="B98" s="212"/>
      <c r="C98" s="63" t="s">
        <v>88</v>
      </c>
      <c r="D98" s="120"/>
      <c r="E98" s="121"/>
      <c r="F98" s="120"/>
      <c r="G98" s="121"/>
      <c r="H98" s="120">
        <v>15.846153846153847</v>
      </c>
      <c r="I98" s="121">
        <v>0.18657639388815087</v>
      </c>
      <c r="J98" s="120">
        <v>37.57261904761905</v>
      </c>
      <c r="K98" s="121">
        <v>0.28781651253488083</v>
      </c>
      <c r="L98" s="120">
        <v>2.2429906542056073</v>
      </c>
      <c r="M98" s="121">
        <v>0.19726322250938452</v>
      </c>
      <c r="N98" s="120">
        <v>4.8717948717948723</v>
      </c>
      <c r="O98" s="121">
        <v>0.99236128450432171</v>
      </c>
      <c r="P98" s="120"/>
      <c r="Q98" s="121"/>
      <c r="R98" s="120"/>
      <c r="S98" s="121"/>
      <c r="T98" s="120"/>
      <c r="U98" s="121"/>
      <c r="V98" s="120">
        <v>60.533558419773371</v>
      </c>
      <c r="W98" s="121">
        <v>0.14240200740944348</v>
      </c>
    </row>
    <row r="99" spans="1:23" s="8" customFormat="1" ht="24" customHeight="1" x14ac:dyDescent="0.15">
      <c r="A99" s="211"/>
      <c r="B99" s="212"/>
      <c r="C99" s="63" t="s">
        <v>89</v>
      </c>
      <c r="D99" s="120"/>
      <c r="E99" s="121"/>
      <c r="F99" s="120">
        <v>95.11888111888112</v>
      </c>
      <c r="G99" s="121">
        <v>0.69943820428377546</v>
      </c>
      <c r="H99" s="120"/>
      <c r="I99" s="121"/>
      <c r="J99" s="120">
        <v>57.389806607574535</v>
      </c>
      <c r="K99" s="121">
        <v>0.43962157580521605</v>
      </c>
      <c r="L99" s="120">
        <v>12.305295950155761</v>
      </c>
      <c r="M99" s="121">
        <v>1.0822079568223177</v>
      </c>
      <c r="N99" s="120">
        <v>1.3888888888888888</v>
      </c>
      <c r="O99" s="121">
        <v>0.2829100153192145</v>
      </c>
      <c r="P99" s="120">
        <v>2.5555555555555554</v>
      </c>
      <c r="Q99" s="121">
        <v>3.8818565400843874</v>
      </c>
      <c r="R99" s="120"/>
      <c r="S99" s="121"/>
      <c r="T99" s="120"/>
      <c r="U99" s="121"/>
      <c r="V99" s="120">
        <v>168.75842812105586</v>
      </c>
      <c r="W99" s="121">
        <v>0.39699531233654844</v>
      </c>
    </row>
    <row r="100" spans="1:23" s="8" customFormat="1" ht="24" customHeight="1" x14ac:dyDescent="0.15">
      <c r="A100" s="211"/>
      <c r="B100" s="212"/>
      <c r="C100" s="63" t="s">
        <v>90</v>
      </c>
      <c r="D100" s="120">
        <v>10.775510204081632</v>
      </c>
      <c r="E100" s="121">
        <v>0.19087594548303902</v>
      </c>
      <c r="F100" s="120">
        <v>721.70975184888493</v>
      </c>
      <c r="G100" s="121">
        <v>5.3069523832642318</v>
      </c>
      <c r="H100" s="120">
        <v>429.29577613388312</v>
      </c>
      <c r="I100" s="121">
        <v>5.0546308334571481</v>
      </c>
      <c r="J100" s="120">
        <v>1042.2547670709178</v>
      </c>
      <c r="K100" s="121">
        <v>7.9839558656003646</v>
      </c>
      <c r="L100" s="120">
        <v>140.29531489610241</v>
      </c>
      <c r="M100" s="121">
        <v>12.338484722387584</v>
      </c>
      <c r="N100" s="120">
        <v>78.214197530864197</v>
      </c>
      <c r="O100" s="121">
        <v>15.931857471578539</v>
      </c>
      <c r="P100" s="120">
        <v>13.722222222222221</v>
      </c>
      <c r="Q100" s="121">
        <v>20.843881856540079</v>
      </c>
      <c r="R100" s="120">
        <v>4.1333333333333329</v>
      </c>
      <c r="S100" s="121">
        <v>31.794871794871792</v>
      </c>
      <c r="T100" s="120">
        <v>1.3333333333333333</v>
      </c>
      <c r="U100" s="121">
        <v>13.333333333333332</v>
      </c>
      <c r="V100" s="120">
        <v>2441.7342065736229</v>
      </c>
      <c r="W100" s="121">
        <v>5.7440510958432176</v>
      </c>
    </row>
    <row r="101" spans="1:23" s="8" customFormat="1" ht="24" customHeight="1" x14ac:dyDescent="0.15">
      <c r="A101" s="211"/>
      <c r="B101" s="212"/>
      <c r="C101" s="63" t="s">
        <v>91</v>
      </c>
      <c r="D101" s="120">
        <v>26.285714285714285</v>
      </c>
      <c r="E101" s="121">
        <v>0.46562162458741335</v>
      </c>
      <c r="F101" s="120">
        <v>391.34305573797832</v>
      </c>
      <c r="G101" s="121">
        <v>2.8776650959781263</v>
      </c>
      <c r="H101" s="120">
        <v>336.9661524779691</v>
      </c>
      <c r="I101" s="121">
        <v>3.9675198286026965</v>
      </c>
      <c r="J101" s="120">
        <v>435.59536256109425</v>
      </c>
      <c r="K101" s="121">
        <v>3.3367793171353557</v>
      </c>
      <c r="L101" s="120">
        <v>42.248236618971916</v>
      </c>
      <c r="M101" s="121">
        <v>3.7155853882721672</v>
      </c>
      <c r="N101" s="120">
        <v>26.82793209876543</v>
      </c>
      <c r="O101" s="121">
        <v>5.4647212903520934</v>
      </c>
      <c r="P101" s="120">
        <v>0.88888888888888884</v>
      </c>
      <c r="Q101" s="121">
        <v>1.3502109704641347</v>
      </c>
      <c r="R101" s="120">
        <v>0.4</v>
      </c>
      <c r="S101" s="121">
        <v>3.0769230769230771</v>
      </c>
      <c r="T101" s="120">
        <v>0.66666666666666663</v>
      </c>
      <c r="U101" s="121">
        <v>6.6666666666666661</v>
      </c>
      <c r="V101" s="120">
        <v>1261.222009336049</v>
      </c>
      <c r="W101" s="121">
        <v>2.9669583385958438</v>
      </c>
    </row>
    <row r="102" spans="1:23" s="8" customFormat="1" ht="24" customHeight="1" x14ac:dyDescent="0.15">
      <c r="A102" s="211"/>
      <c r="B102" s="212"/>
      <c r="C102" s="63" t="s">
        <v>92</v>
      </c>
      <c r="D102" s="120">
        <v>62.41935483870968</v>
      </c>
      <c r="E102" s="121">
        <v>1.1056880969559106</v>
      </c>
      <c r="F102" s="120">
        <v>127.85645933014355</v>
      </c>
      <c r="G102" s="121">
        <v>0.94016762253741182</v>
      </c>
      <c r="H102" s="120"/>
      <c r="I102" s="121"/>
      <c r="J102" s="120">
        <v>404.77082821220245</v>
      </c>
      <c r="K102" s="121">
        <v>3.1006549744174401</v>
      </c>
      <c r="L102" s="120">
        <v>48.454900954319584</v>
      </c>
      <c r="M102" s="121">
        <v>4.2614399175940338</v>
      </c>
      <c r="N102" s="120">
        <v>40.823154083570749</v>
      </c>
      <c r="O102" s="121">
        <v>8.3154809859563912</v>
      </c>
      <c r="P102" s="120">
        <v>4.5555555555555554</v>
      </c>
      <c r="Q102" s="121">
        <v>6.919831223628691</v>
      </c>
      <c r="R102" s="120">
        <v>1</v>
      </c>
      <c r="S102" s="121">
        <v>7.6923076923076925</v>
      </c>
      <c r="T102" s="120"/>
      <c r="U102" s="121"/>
      <c r="V102" s="120">
        <v>689.88025297450156</v>
      </c>
      <c r="W102" s="121">
        <v>1.6229069537668774</v>
      </c>
    </row>
    <row r="103" spans="1:23" s="8" customFormat="1" ht="24" customHeight="1" x14ac:dyDescent="0.15">
      <c r="A103" s="211"/>
      <c r="B103" s="212"/>
      <c r="C103" s="63" t="s">
        <v>93</v>
      </c>
      <c r="D103" s="120">
        <v>598.49146368224717</v>
      </c>
      <c r="E103" s="121">
        <v>10.601597681249935</v>
      </c>
      <c r="F103" s="120">
        <v>1139.7551633471446</v>
      </c>
      <c r="G103" s="121">
        <v>8.3809680622541087</v>
      </c>
      <c r="H103" s="120">
        <v>941.57857444764204</v>
      </c>
      <c r="I103" s="121">
        <v>11.086370654253539</v>
      </c>
      <c r="J103" s="120">
        <v>2129.621771026661</v>
      </c>
      <c r="K103" s="121">
        <v>16.313483773340835</v>
      </c>
      <c r="L103" s="120">
        <v>194.0936084537376</v>
      </c>
      <c r="M103" s="121">
        <v>17.069857424626303</v>
      </c>
      <c r="N103" s="120">
        <v>107.19997032288697</v>
      </c>
      <c r="O103" s="121">
        <v>21.83612057731245</v>
      </c>
      <c r="P103" s="120">
        <v>10.833333333333334</v>
      </c>
      <c r="Q103" s="121">
        <v>16.455696202531644</v>
      </c>
      <c r="R103" s="120">
        <v>1.8</v>
      </c>
      <c r="S103" s="121">
        <v>13.846153846153847</v>
      </c>
      <c r="T103" s="120">
        <v>1.3333333333333333</v>
      </c>
      <c r="U103" s="121">
        <v>13.333333333333332</v>
      </c>
      <c r="V103" s="120">
        <v>5124.7072179469851</v>
      </c>
      <c r="W103" s="121">
        <v>12.055603772054727</v>
      </c>
    </row>
    <row r="104" spans="1:23" s="8" customFormat="1" ht="24" customHeight="1" x14ac:dyDescent="0.15">
      <c r="A104" s="211"/>
      <c r="B104" s="212"/>
      <c r="C104" s="63" t="s">
        <v>94</v>
      </c>
      <c r="D104" s="120"/>
      <c r="E104" s="121"/>
      <c r="F104" s="120">
        <v>242.21706039058978</v>
      </c>
      <c r="G104" s="121">
        <v>1.7810960744455164</v>
      </c>
      <c r="H104" s="120">
        <v>329.27825291406884</v>
      </c>
      <c r="I104" s="121">
        <v>3.8770006659634326</v>
      </c>
      <c r="J104" s="120">
        <v>733.65488209458078</v>
      </c>
      <c r="K104" s="121">
        <v>5.6199965539009282</v>
      </c>
      <c r="L104" s="120">
        <v>90.475489557530508</v>
      </c>
      <c r="M104" s="121">
        <v>7.9570044550870511</v>
      </c>
      <c r="N104" s="120">
        <v>64.567165242165245</v>
      </c>
      <c r="O104" s="121">
        <v>13.15202234960104</v>
      </c>
      <c r="P104" s="120">
        <v>15.388888888888889</v>
      </c>
      <c r="Q104" s="121">
        <v>23.375527426160335</v>
      </c>
      <c r="R104" s="120">
        <v>4.45</v>
      </c>
      <c r="S104" s="121">
        <v>34.230769230769234</v>
      </c>
      <c r="T104" s="120">
        <v>4.333333333333333</v>
      </c>
      <c r="U104" s="121">
        <v>43.333333333333329</v>
      </c>
      <c r="V104" s="120">
        <v>1484.365072421157</v>
      </c>
      <c r="W104" s="121">
        <v>3.4918906398238478</v>
      </c>
    </row>
    <row r="105" spans="1:23" s="8" customFormat="1" ht="24" customHeight="1" x14ac:dyDescent="0.15">
      <c r="A105" s="211"/>
      <c r="B105" s="212"/>
      <c r="C105" s="63" t="s">
        <v>95</v>
      </c>
      <c r="D105" s="120">
        <v>414.1471801623876</v>
      </c>
      <c r="E105" s="121">
        <v>7.3361477169486395</v>
      </c>
      <c r="F105" s="120">
        <v>2155.2767448719155</v>
      </c>
      <c r="G105" s="121">
        <v>15.848408627554363</v>
      </c>
      <c r="H105" s="120">
        <v>1622.9638674816349</v>
      </c>
      <c r="I105" s="121">
        <v>19.109163570249383</v>
      </c>
      <c r="J105" s="120">
        <v>3361.4385118202426</v>
      </c>
      <c r="K105" s="121">
        <v>25.749536074298511</v>
      </c>
      <c r="L105" s="120">
        <v>306.21077022498827</v>
      </c>
      <c r="M105" s="121">
        <v>26.930171638657587</v>
      </c>
      <c r="N105" s="120">
        <v>152.88083452041786</v>
      </c>
      <c r="O105" s="121">
        <v>31.141093850053714</v>
      </c>
      <c r="P105" s="120">
        <v>16.333333333333332</v>
      </c>
      <c r="Q105" s="121">
        <v>24.810126582278475</v>
      </c>
      <c r="R105" s="120">
        <v>3.6333333333333333</v>
      </c>
      <c r="S105" s="121">
        <v>27.948717948717949</v>
      </c>
      <c r="T105" s="120">
        <v>0.66666666666666663</v>
      </c>
      <c r="U105" s="121">
        <v>6.6666666666666661</v>
      </c>
      <c r="V105" s="120">
        <v>8033.5512424149201</v>
      </c>
      <c r="W105" s="121">
        <v>18.898506108189174</v>
      </c>
    </row>
    <row r="106" spans="1:23" s="8" customFormat="1" ht="24" customHeight="1" x14ac:dyDescent="0.15">
      <c r="A106" s="211"/>
      <c r="B106" s="212"/>
      <c r="C106" s="63" t="s">
        <v>96</v>
      </c>
      <c r="D106" s="120">
        <v>79.3034013605442</v>
      </c>
      <c r="E106" s="121">
        <v>1.4047698371610324</v>
      </c>
      <c r="F106" s="120">
        <v>1486.9773510642553</v>
      </c>
      <c r="G106" s="121">
        <v>10.934198930905822</v>
      </c>
      <c r="H106" s="120">
        <v>947.35907427365203</v>
      </c>
      <c r="I106" s="121">
        <v>11.154431637560842</v>
      </c>
      <c r="J106" s="120">
        <v>2356.2945670222516</v>
      </c>
      <c r="K106" s="121">
        <v>18.049859231950649</v>
      </c>
      <c r="L106" s="120">
        <v>188.23032263473721</v>
      </c>
      <c r="M106" s="121">
        <v>16.554201840872111</v>
      </c>
      <c r="N106" s="120">
        <v>107.17896486229819</v>
      </c>
      <c r="O106" s="121">
        <v>21.831841865585037</v>
      </c>
      <c r="P106" s="120">
        <v>7.666666666666667</v>
      </c>
      <c r="Q106" s="121">
        <v>11.645569620253163</v>
      </c>
      <c r="R106" s="120">
        <v>3.2333333333333334</v>
      </c>
      <c r="S106" s="121">
        <v>24.871794871794872</v>
      </c>
      <c r="T106" s="120">
        <v>1.3333333333333333</v>
      </c>
      <c r="U106" s="121">
        <v>13.333333333333332</v>
      </c>
      <c r="V106" s="120">
        <v>5177.5770145510724</v>
      </c>
      <c r="W106" s="121">
        <v>12.179977183502677</v>
      </c>
    </row>
    <row r="107" spans="1:23" s="8" customFormat="1" ht="24" customHeight="1" x14ac:dyDescent="0.15">
      <c r="A107" s="211"/>
      <c r="B107" s="212"/>
      <c r="C107" s="63" t="s">
        <v>97</v>
      </c>
      <c r="D107" s="120">
        <v>105.99659863945577</v>
      </c>
      <c r="E107" s="121">
        <v>1.8776095609494774</v>
      </c>
      <c r="F107" s="120">
        <v>672.47282236969545</v>
      </c>
      <c r="G107" s="121">
        <v>4.9448981924003821</v>
      </c>
      <c r="H107" s="120">
        <v>259.4568014672094</v>
      </c>
      <c r="I107" s="121">
        <v>3.0549062477552216</v>
      </c>
      <c r="J107" s="120">
        <v>649.90479594351996</v>
      </c>
      <c r="K107" s="121">
        <v>4.9784480451333009</v>
      </c>
      <c r="L107" s="120">
        <v>55.267897146734406</v>
      </c>
      <c r="M107" s="121">
        <v>4.8606192237315797</v>
      </c>
      <c r="N107" s="120">
        <v>31.034306742640076</v>
      </c>
      <c r="O107" s="121">
        <v>6.3215396611066836</v>
      </c>
      <c r="P107" s="120">
        <v>1.1666666666666667</v>
      </c>
      <c r="Q107" s="121">
        <v>1.7721518987341771</v>
      </c>
      <c r="R107" s="120">
        <v>0.4</v>
      </c>
      <c r="S107" s="121">
        <v>3.0769230769230771</v>
      </c>
      <c r="T107" s="120"/>
      <c r="U107" s="121"/>
      <c r="V107" s="120">
        <v>1775.699888975922</v>
      </c>
      <c r="W107" s="121">
        <v>4.1772404488994832</v>
      </c>
    </row>
    <row r="108" spans="1:23" s="8" customFormat="1" ht="24" customHeight="1" x14ac:dyDescent="0.15">
      <c r="A108" s="211"/>
      <c r="B108" s="212"/>
      <c r="C108" s="64" t="s">
        <v>98</v>
      </c>
      <c r="D108" s="122">
        <v>4562.3740419334881</v>
      </c>
      <c r="E108" s="123">
        <v>80.817283117736963</v>
      </c>
      <c r="F108" s="122">
        <v>9622.0954855430027</v>
      </c>
      <c r="G108" s="123">
        <v>70.75420892981154</v>
      </c>
      <c r="H108" s="122">
        <v>5795.6204565635744</v>
      </c>
      <c r="I108" s="123">
        <v>68.239017216943651</v>
      </c>
      <c r="J108" s="122">
        <v>7674.1867433107236</v>
      </c>
      <c r="K108" s="123">
        <v>58.786364139315289</v>
      </c>
      <c r="L108" s="122">
        <v>610.40687069952992</v>
      </c>
      <c r="M108" s="123">
        <v>53.683160083742742</v>
      </c>
      <c r="N108" s="122">
        <v>205.29097222222219</v>
      </c>
      <c r="O108" s="123">
        <v>41.816787909325427</v>
      </c>
      <c r="P108" s="122">
        <v>28.944444444444443</v>
      </c>
      <c r="Q108" s="123">
        <v>43.966244725738385</v>
      </c>
      <c r="R108" s="122">
        <v>4.9666666666666668</v>
      </c>
      <c r="S108" s="123">
        <v>38.205128205128204</v>
      </c>
      <c r="T108" s="122">
        <v>1.3333333333333333</v>
      </c>
      <c r="U108" s="123">
        <v>13.333333333333332</v>
      </c>
      <c r="V108" s="122">
        <v>28505.219014716989</v>
      </c>
      <c r="W108" s="123">
        <v>67.057026140653818</v>
      </c>
    </row>
    <row r="109" spans="1:23" s="8" customFormat="1" ht="24" customHeight="1" x14ac:dyDescent="0.15">
      <c r="A109" s="184" t="s">
        <v>57</v>
      </c>
      <c r="B109" s="185"/>
      <c r="C109" s="195"/>
      <c r="D109" s="124">
        <v>5645.2949987032962</v>
      </c>
      <c r="E109" s="125">
        <v>100</v>
      </c>
      <c r="F109" s="124">
        <v>13599.325935631845</v>
      </c>
      <c r="G109" s="125">
        <v>100</v>
      </c>
      <c r="H109" s="124">
        <v>8493.1182964407199</v>
      </c>
      <c r="I109" s="125">
        <v>100</v>
      </c>
      <c r="J109" s="124">
        <v>13054.365337383337</v>
      </c>
      <c r="K109" s="125">
        <v>100</v>
      </c>
      <c r="L109" s="124">
        <v>1137.0546550302352</v>
      </c>
      <c r="M109" s="125">
        <v>100</v>
      </c>
      <c r="N109" s="124">
        <v>490.92955840455863</v>
      </c>
      <c r="O109" s="125">
        <v>100</v>
      </c>
      <c r="P109" s="124">
        <v>65.833333333333343</v>
      </c>
      <c r="Q109" s="125">
        <v>100</v>
      </c>
      <c r="R109" s="124">
        <v>13</v>
      </c>
      <c r="S109" s="125">
        <v>100</v>
      </c>
      <c r="T109" s="124">
        <v>10</v>
      </c>
      <c r="U109" s="125">
        <v>100</v>
      </c>
      <c r="V109" s="124">
        <v>42508.922114927329</v>
      </c>
      <c r="W109" s="125">
        <v>100</v>
      </c>
    </row>
    <row r="110" spans="1:23" s="8" customFormat="1" ht="24" customHeight="1" x14ac:dyDescent="0.15">
      <c r="A110" s="189" t="s">
        <v>66</v>
      </c>
      <c r="B110" s="192"/>
      <c r="C110" s="62" t="s">
        <v>87</v>
      </c>
      <c r="D110" s="118">
        <v>112.87301587301586</v>
      </c>
      <c r="E110" s="119">
        <v>3.293800165778523</v>
      </c>
      <c r="F110" s="118">
        <v>400.27309727309722</v>
      </c>
      <c r="G110" s="119">
        <v>4.280541618595251</v>
      </c>
      <c r="H110" s="118">
        <v>152.79189189189191</v>
      </c>
      <c r="I110" s="119">
        <v>2.8506927425910136</v>
      </c>
      <c r="J110" s="118">
        <v>845.24895211279591</v>
      </c>
      <c r="K110" s="119">
        <v>6.7778030761597066</v>
      </c>
      <c r="L110" s="118">
        <v>135.63628955946677</v>
      </c>
      <c r="M110" s="119">
        <v>8.5860292742369868</v>
      </c>
      <c r="N110" s="118">
        <v>44.025679423332477</v>
      </c>
      <c r="O110" s="119">
        <v>7.3730680776301556</v>
      </c>
      <c r="P110" s="118">
        <v>4.8000000000000007</v>
      </c>
      <c r="Q110" s="119">
        <v>4.4444444444444455</v>
      </c>
      <c r="R110" s="118">
        <v>6.6666666666666661</v>
      </c>
      <c r="S110" s="119">
        <v>16.666666666666668</v>
      </c>
      <c r="T110" s="118">
        <v>19.7</v>
      </c>
      <c r="U110" s="119">
        <v>41.04166666666665</v>
      </c>
      <c r="V110" s="118">
        <v>1722.0155928002671</v>
      </c>
      <c r="W110" s="119">
        <v>5.221183397790564</v>
      </c>
    </row>
    <row r="111" spans="1:23" s="8" customFormat="1" ht="24" customHeight="1" x14ac:dyDescent="0.15">
      <c r="A111" s="190"/>
      <c r="B111" s="193"/>
      <c r="C111" s="69" t="s">
        <v>88</v>
      </c>
      <c r="D111" s="126"/>
      <c r="E111" s="127"/>
      <c r="F111" s="126">
        <v>29.36</v>
      </c>
      <c r="G111" s="127">
        <v>0.31397738888309601</v>
      </c>
      <c r="H111" s="126"/>
      <c r="I111" s="127"/>
      <c r="J111" s="126">
        <v>21.03846153846154</v>
      </c>
      <c r="K111" s="127">
        <v>0.16870124355270835</v>
      </c>
      <c r="L111" s="126">
        <v>11.194495412844034</v>
      </c>
      <c r="M111" s="127">
        <v>0.70863236997389589</v>
      </c>
      <c r="N111" s="126">
        <v>14.454380713317317</v>
      </c>
      <c r="O111" s="127">
        <v>2.4207038804446457</v>
      </c>
      <c r="P111" s="126">
        <v>4.8000000000000007</v>
      </c>
      <c r="Q111" s="127">
        <v>4.4444444444444455</v>
      </c>
      <c r="R111" s="126">
        <v>0.75</v>
      </c>
      <c r="S111" s="127">
        <v>1.8750000000000004</v>
      </c>
      <c r="T111" s="126">
        <v>1.6</v>
      </c>
      <c r="U111" s="127">
        <v>3.3333333333333326</v>
      </c>
      <c r="V111" s="126">
        <v>83.197337664622879</v>
      </c>
      <c r="W111" s="127">
        <v>0.25225587966280882</v>
      </c>
    </row>
    <row r="112" spans="1:23" s="8" customFormat="1" ht="24" customHeight="1" x14ac:dyDescent="0.15">
      <c r="A112" s="190"/>
      <c r="B112" s="193"/>
      <c r="C112" s="63" t="s">
        <v>89</v>
      </c>
      <c r="D112" s="120"/>
      <c r="E112" s="121"/>
      <c r="F112" s="120">
        <v>29.36</v>
      </c>
      <c r="G112" s="121">
        <v>0.31397738888309601</v>
      </c>
      <c r="H112" s="120"/>
      <c r="I112" s="121"/>
      <c r="J112" s="120">
        <v>92.33986061268007</v>
      </c>
      <c r="K112" s="121">
        <v>0.74044621971830871</v>
      </c>
      <c r="L112" s="120">
        <v>36.891193005449402</v>
      </c>
      <c r="M112" s="121">
        <v>2.3352810972276243</v>
      </c>
      <c r="N112" s="120">
        <v>6.2025316455696204</v>
      </c>
      <c r="O112" s="121">
        <v>1.0387503083530742</v>
      </c>
      <c r="P112" s="120"/>
      <c r="Q112" s="121"/>
      <c r="R112" s="120">
        <v>1</v>
      </c>
      <c r="S112" s="121">
        <v>2.5000000000000004</v>
      </c>
      <c r="T112" s="120">
        <v>1.6</v>
      </c>
      <c r="U112" s="121">
        <v>3.3333333333333326</v>
      </c>
      <c r="V112" s="120">
        <v>167.39358526369909</v>
      </c>
      <c r="W112" s="121">
        <v>0.50754047287935189</v>
      </c>
    </row>
    <row r="113" spans="1:23" s="8" customFormat="1" ht="24" customHeight="1" x14ac:dyDescent="0.15">
      <c r="A113" s="190"/>
      <c r="B113" s="193"/>
      <c r="C113" s="63" t="s">
        <v>90</v>
      </c>
      <c r="D113" s="120">
        <v>120.66666666666667</v>
      </c>
      <c r="E113" s="121">
        <v>3.5212303276962924</v>
      </c>
      <c r="F113" s="120">
        <v>252.57326821326825</v>
      </c>
      <c r="G113" s="121">
        <v>2.7010318547435914</v>
      </c>
      <c r="H113" s="120">
        <v>471.74234234234234</v>
      </c>
      <c r="I113" s="121">
        <v>8.8014648882004174</v>
      </c>
      <c r="J113" s="120">
        <v>928.57056010250756</v>
      </c>
      <c r="K113" s="121">
        <v>7.4459345769815828</v>
      </c>
      <c r="L113" s="120">
        <v>266.68447006277165</v>
      </c>
      <c r="M113" s="121">
        <v>16.881622716016857</v>
      </c>
      <c r="N113" s="120">
        <v>109.35012591111047</v>
      </c>
      <c r="O113" s="121">
        <v>18.313083027919319</v>
      </c>
      <c r="P113" s="120">
        <v>16.733333333333334</v>
      </c>
      <c r="Q113" s="121">
        <v>15.493827160493828</v>
      </c>
      <c r="R113" s="120">
        <v>11.999999999999998</v>
      </c>
      <c r="S113" s="121">
        <v>30</v>
      </c>
      <c r="T113" s="120">
        <v>18.916666666666668</v>
      </c>
      <c r="U113" s="121">
        <v>39.409722222222214</v>
      </c>
      <c r="V113" s="120">
        <v>2197.2374332986665</v>
      </c>
      <c r="W113" s="121">
        <v>6.6620648824017836</v>
      </c>
    </row>
    <row r="114" spans="1:23" s="8" customFormat="1" ht="24" customHeight="1" x14ac:dyDescent="0.15">
      <c r="A114" s="190"/>
      <c r="B114" s="193"/>
      <c r="C114" s="63" t="s">
        <v>91</v>
      </c>
      <c r="D114" s="120"/>
      <c r="E114" s="121"/>
      <c r="F114" s="120">
        <v>341.3603988603989</v>
      </c>
      <c r="G114" s="121">
        <v>3.6505261138378824</v>
      </c>
      <c r="H114" s="120">
        <v>222.19189189189191</v>
      </c>
      <c r="I114" s="121">
        <v>4.1455132588249306</v>
      </c>
      <c r="J114" s="120">
        <v>647.94604769807609</v>
      </c>
      <c r="K114" s="121">
        <v>5.1956890384733558</v>
      </c>
      <c r="L114" s="120">
        <v>110.45175237405441</v>
      </c>
      <c r="M114" s="121">
        <v>6.9918012528544269</v>
      </c>
      <c r="N114" s="120">
        <v>58.590742714471723</v>
      </c>
      <c r="O114" s="121">
        <v>9.8123081894737929</v>
      </c>
      <c r="P114" s="120">
        <v>2.4666666666666668</v>
      </c>
      <c r="Q114" s="121">
        <v>2.2839506172839505</v>
      </c>
      <c r="R114" s="120">
        <v>2.9166666666666665</v>
      </c>
      <c r="S114" s="121">
        <v>7.2916666666666679</v>
      </c>
      <c r="T114" s="120">
        <v>7.0833333333333339</v>
      </c>
      <c r="U114" s="121">
        <v>14.756944444444441</v>
      </c>
      <c r="V114" s="120">
        <v>1393.0075002055596</v>
      </c>
      <c r="W114" s="121">
        <v>4.22362472411979</v>
      </c>
    </row>
    <row r="115" spans="1:23" s="8" customFormat="1" ht="24" customHeight="1" x14ac:dyDescent="0.15">
      <c r="A115" s="190"/>
      <c r="B115" s="193"/>
      <c r="C115" s="63" t="s">
        <v>92</v>
      </c>
      <c r="D115" s="120"/>
      <c r="E115" s="121"/>
      <c r="F115" s="120">
        <v>118.68945868945869</v>
      </c>
      <c r="G115" s="121">
        <v>1.2692713326724907</v>
      </c>
      <c r="H115" s="120">
        <v>129.15964912280702</v>
      </c>
      <c r="I115" s="121">
        <v>2.4097775728211035</v>
      </c>
      <c r="J115" s="120">
        <v>415.37377480531632</v>
      </c>
      <c r="K115" s="121">
        <v>3.330760294460378</v>
      </c>
      <c r="L115" s="120">
        <v>87.783984197437846</v>
      </c>
      <c r="M115" s="121">
        <v>5.5568893883513972</v>
      </c>
      <c r="N115" s="120">
        <v>51.63079748177779</v>
      </c>
      <c r="O115" s="121">
        <v>8.6467123215759862</v>
      </c>
      <c r="P115" s="120">
        <v>16.966666666666665</v>
      </c>
      <c r="Q115" s="121">
        <v>15.709876543209875</v>
      </c>
      <c r="R115" s="120">
        <v>7.9166666666666661</v>
      </c>
      <c r="S115" s="121">
        <v>19.791666666666668</v>
      </c>
      <c r="T115" s="120">
        <v>11.016666666666667</v>
      </c>
      <c r="U115" s="121">
        <v>22.951388888888882</v>
      </c>
      <c r="V115" s="120">
        <v>838.53766429679763</v>
      </c>
      <c r="W115" s="121">
        <v>2.5424618392269869</v>
      </c>
    </row>
    <row r="116" spans="1:23" s="8" customFormat="1" ht="24" customHeight="1" x14ac:dyDescent="0.15">
      <c r="A116" s="190"/>
      <c r="B116" s="193"/>
      <c r="C116" s="63" t="s">
        <v>93</v>
      </c>
      <c r="D116" s="120">
        <v>282.39999999999998</v>
      </c>
      <c r="E116" s="121">
        <v>8.2408462254814872</v>
      </c>
      <c r="F116" s="120">
        <v>963.41148555148527</v>
      </c>
      <c r="G116" s="121">
        <v>10.302773251138962</v>
      </c>
      <c r="H116" s="120">
        <v>1066.4776671408249</v>
      </c>
      <c r="I116" s="121">
        <v>19.897653653014792</v>
      </c>
      <c r="J116" s="120">
        <v>2403.1949005186821</v>
      </c>
      <c r="K116" s="121">
        <v>19.270514028597351</v>
      </c>
      <c r="L116" s="120">
        <v>407.1936064800318</v>
      </c>
      <c r="M116" s="121">
        <v>25.776112254876054</v>
      </c>
      <c r="N116" s="120">
        <v>145.2114083788608</v>
      </c>
      <c r="O116" s="121">
        <v>24.31884331257988</v>
      </c>
      <c r="P116" s="120">
        <v>32.65</v>
      </c>
      <c r="Q116" s="121">
        <v>30.231481481481481</v>
      </c>
      <c r="R116" s="120">
        <v>1.75</v>
      </c>
      <c r="S116" s="121">
        <v>4.3750000000000009</v>
      </c>
      <c r="T116" s="120">
        <v>22.80833333333333</v>
      </c>
      <c r="U116" s="121">
        <v>47.517361111111093</v>
      </c>
      <c r="V116" s="120">
        <v>5325.0974014032181</v>
      </c>
      <c r="W116" s="121">
        <v>16.145794649055194</v>
      </c>
    </row>
    <row r="117" spans="1:23" s="8" customFormat="1" ht="24" customHeight="1" x14ac:dyDescent="0.15">
      <c r="A117" s="190"/>
      <c r="B117" s="193"/>
      <c r="C117" s="63" t="s">
        <v>94</v>
      </c>
      <c r="D117" s="120">
        <v>63.8</v>
      </c>
      <c r="E117" s="121">
        <v>1.8617775821024041</v>
      </c>
      <c r="F117" s="120">
        <v>252.0309401709402</v>
      </c>
      <c r="G117" s="121">
        <v>2.6952321700484876</v>
      </c>
      <c r="H117" s="120">
        <v>291.59189189189192</v>
      </c>
      <c r="I117" s="121">
        <v>5.4403337750588481</v>
      </c>
      <c r="J117" s="120">
        <v>991.17362539421401</v>
      </c>
      <c r="K117" s="121">
        <v>7.9479301694641773</v>
      </c>
      <c r="L117" s="120">
        <v>211.56335939531263</v>
      </c>
      <c r="M117" s="121">
        <v>13.392353941735296</v>
      </c>
      <c r="N117" s="120">
        <v>86.929410446058199</v>
      </c>
      <c r="O117" s="121">
        <v>14.558241225627997</v>
      </c>
      <c r="P117" s="120">
        <v>28.766666666666666</v>
      </c>
      <c r="Q117" s="121">
        <v>26.6358024691358</v>
      </c>
      <c r="R117" s="120">
        <v>15.583333333333332</v>
      </c>
      <c r="S117" s="121">
        <v>38.958333333333336</v>
      </c>
      <c r="T117" s="120">
        <v>22.983333333333331</v>
      </c>
      <c r="U117" s="121">
        <v>47.881944444444422</v>
      </c>
      <c r="V117" s="120">
        <v>1964.4225606317502</v>
      </c>
      <c r="W117" s="121">
        <v>5.956165845825395</v>
      </c>
    </row>
    <row r="118" spans="1:23" s="8" customFormat="1" ht="24" customHeight="1" x14ac:dyDescent="0.15">
      <c r="A118" s="190"/>
      <c r="B118" s="193"/>
      <c r="C118" s="63" t="s">
        <v>95</v>
      </c>
      <c r="D118" s="120">
        <v>482.23095238095237</v>
      </c>
      <c r="E118" s="121">
        <v>14.072206528820519</v>
      </c>
      <c r="F118" s="120">
        <v>971.44791208791185</v>
      </c>
      <c r="G118" s="121">
        <v>10.388715220480176</v>
      </c>
      <c r="H118" s="120">
        <v>1269.4292081555241</v>
      </c>
      <c r="I118" s="121">
        <v>23.684192833232682</v>
      </c>
      <c r="J118" s="120">
        <v>3234.4536429594718</v>
      </c>
      <c r="K118" s="121">
        <v>25.93613372267297</v>
      </c>
      <c r="L118" s="120">
        <v>532.50372179124543</v>
      </c>
      <c r="M118" s="121">
        <v>33.70847550304925</v>
      </c>
      <c r="N118" s="120">
        <v>177.07038363960942</v>
      </c>
      <c r="O118" s="121">
        <v>29.6543292507377</v>
      </c>
      <c r="P118" s="120">
        <v>42.283333333333346</v>
      </c>
      <c r="Q118" s="121">
        <v>39.151234567901248</v>
      </c>
      <c r="R118" s="120">
        <v>5.083333333333333</v>
      </c>
      <c r="S118" s="121">
        <v>12.708333333333336</v>
      </c>
      <c r="T118" s="120">
        <v>11.925000000000001</v>
      </c>
      <c r="U118" s="121">
        <v>24.843749999999993</v>
      </c>
      <c r="V118" s="120">
        <v>6726.4274876813824</v>
      </c>
      <c r="W118" s="121">
        <v>20.39465360938669</v>
      </c>
    </row>
    <row r="119" spans="1:23" s="8" customFormat="1" ht="24" customHeight="1" x14ac:dyDescent="0.15">
      <c r="A119" s="190"/>
      <c r="B119" s="194"/>
      <c r="C119" s="63" t="s">
        <v>96</v>
      </c>
      <c r="D119" s="120">
        <v>285.18095238095236</v>
      </c>
      <c r="E119" s="121">
        <v>8.3219984950700674</v>
      </c>
      <c r="F119" s="120">
        <v>624.43570207570201</v>
      </c>
      <c r="G119" s="121">
        <v>6.6777483400242428</v>
      </c>
      <c r="H119" s="120">
        <v>781.79388335704107</v>
      </c>
      <c r="I119" s="121">
        <v>14.586206911194274</v>
      </c>
      <c r="J119" s="120">
        <v>2171.769827704411</v>
      </c>
      <c r="K119" s="121">
        <v>17.414784345052315</v>
      </c>
      <c r="L119" s="120">
        <v>294.33776214530678</v>
      </c>
      <c r="M119" s="121">
        <v>18.632127511752778</v>
      </c>
      <c r="N119" s="120">
        <v>104.88988872035114</v>
      </c>
      <c r="O119" s="121">
        <v>17.566118236447686</v>
      </c>
      <c r="P119" s="120">
        <v>28.81666666666667</v>
      </c>
      <c r="Q119" s="121">
        <v>26.682098765432102</v>
      </c>
      <c r="R119" s="120">
        <v>13.333333333333332</v>
      </c>
      <c r="S119" s="121">
        <v>33.333333333333336</v>
      </c>
      <c r="T119" s="120">
        <v>3.9333333333333336</v>
      </c>
      <c r="U119" s="121">
        <v>8.1944444444444429</v>
      </c>
      <c r="V119" s="120">
        <v>4308.4913497170974</v>
      </c>
      <c r="W119" s="121">
        <v>13.063426137788966</v>
      </c>
    </row>
    <row r="120" spans="1:23" s="8" customFormat="1" ht="24" customHeight="1" x14ac:dyDescent="0.15">
      <c r="A120" s="190"/>
      <c r="B120" s="194"/>
      <c r="C120" s="63" t="s">
        <v>97</v>
      </c>
      <c r="D120" s="120">
        <v>154.80000000000001</v>
      </c>
      <c r="E120" s="121">
        <v>4.5172910612766799</v>
      </c>
      <c r="F120" s="120">
        <v>136.64183964183965</v>
      </c>
      <c r="G120" s="121">
        <v>1.4612550416528451</v>
      </c>
      <c r="H120" s="120">
        <v>152.05000000000001</v>
      </c>
      <c r="I120" s="121">
        <v>2.8368510013453472</v>
      </c>
      <c r="J120" s="120">
        <v>406.91900298822202</v>
      </c>
      <c r="K120" s="121">
        <v>3.2629639626377944</v>
      </c>
      <c r="L120" s="120">
        <v>51.146850497804131</v>
      </c>
      <c r="M120" s="121">
        <v>3.2376907174730243</v>
      </c>
      <c r="N120" s="120">
        <v>25.924963958280198</v>
      </c>
      <c r="O120" s="121">
        <v>4.3417052656138075</v>
      </c>
      <c r="P120" s="120">
        <v>4.8000000000000007</v>
      </c>
      <c r="Q120" s="121">
        <v>4.4444444444444455</v>
      </c>
      <c r="R120" s="120"/>
      <c r="S120" s="121"/>
      <c r="T120" s="120"/>
      <c r="U120" s="121"/>
      <c r="V120" s="120">
        <v>932.28265708614606</v>
      </c>
      <c r="W120" s="121">
        <v>2.8266984059713125</v>
      </c>
    </row>
    <row r="121" spans="1:23" s="8" customFormat="1" ht="24" customHeight="1" x14ac:dyDescent="0.15">
      <c r="A121" s="190"/>
      <c r="B121" s="194"/>
      <c r="C121" s="64" t="s">
        <v>98</v>
      </c>
      <c r="D121" s="122">
        <v>2658.6285714285709</v>
      </c>
      <c r="E121" s="123">
        <v>77.582681401608994</v>
      </c>
      <c r="F121" s="122">
        <v>7147.9329914530017</v>
      </c>
      <c r="G121" s="123">
        <v>76.440372498901596</v>
      </c>
      <c r="H121" s="122">
        <v>3449.2198909435792</v>
      </c>
      <c r="I121" s="123">
        <v>64.353323916366861</v>
      </c>
      <c r="J121" s="122">
        <v>7146.179685172845</v>
      </c>
      <c r="K121" s="123">
        <v>57.303115883059924</v>
      </c>
      <c r="L121" s="122">
        <v>766.66202439319818</v>
      </c>
      <c r="M121" s="123">
        <v>48.53113135330792</v>
      </c>
      <c r="N121" s="122">
        <v>280.44507121092107</v>
      </c>
      <c r="O121" s="123">
        <v>46.966693737794053</v>
      </c>
      <c r="P121" s="122">
        <v>53.783333333333331</v>
      </c>
      <c r="Q121" s="123">
        <v>49.799382716049379</v>
      </c>
      <c r="R121" s="122">
        <v>12.416666666666664</v>
      </c>
      <c r="S121" s="123">
        <v>31.041666666666668</v>
      </c>
      <c r="T121" s="122">
        <v>8.6416666666666675</v>
      </c>
      <c r="U121" s="123">
        <v>18.003472222222218</v>
      </c>
      <c r="V121" s="122">
        <v>21523.909901268784</v>
      </c>
      <c r="W121" s="123">
        <v>65.260896301929861</v>
      </c>
    </row>
    <row r="122" spans="1:23" s="8" customFormat="1" ht="24" customHeight="1" thickBot="1" x14ac:dyDescent="0.2">
      <c r="A122" s="218"/>
      <c r="B122" s="219" t="s">
        <v>57</v>
      </c>
      <c r="C122" s="220"/>
      <c r="D122" s="128">
        <v>3426.8325396825398</v>
      </c>
      <c r="E122" s="129">
        <v>100</v>
      </c>
      <c r="F122" s="128">
        <v>9350.9918355718546</v>
      </c>
      <c r="G122" s="129">
        <v>100</v>
      </c>
      <c r="H122" s="128">
        <v>5359.8162162162153</v>
      </c>
      <c r="I122" s="129">
        <v>100</v>
      </c>
      <c r="J122" s="128">
        <v>12470.839630703947</v>
      </c>
      <c r="K122" s="129">
        <v>100</v>
      </c>
      <c r="L122" s="128">
        <v>1579.7324377457396</v>
      </c>
      <c r="M122" s="129">
        <v>100</v>
      </c>
      <c r="N122" s="128">
        <v>597.11478260869615</v>
      </c>
      <c r="O122" s="129">
        <v>100</v>
      </c>
      <c r="P122" s="128">
        <v>108</v>
      </c>
      <c r="Q122" s="129">
        <v>100</v>
      </c>
      <c r="R122" s="128">
        <v>39.999999999999993</v>
      </c>
      <c r="S122" s="129">
        <v>100</v>
      </c>
      <c r="T122" s="128">
        <v>48.000000000000014</v>
      </c>
      <c r="U122" s="129">
        <v>100</v>
      </c>
      <c r="V122" s="128">
        <v>32981.327442528993</v>
      </c>
      <c r="W122" s="129">
        <v>100</v>
      </c>
    </row>
    <row r="123" spans="1:23" s="8" customFormat="1" ht="24" customHeight="1" thickTop="1" x14ac:dyDescent="0.15">
      <c r="A123" s="211" t="s">
        <v>38</v>
      </c>
      <c r="B123" s="221"/>
      <c r="C123" s="69" t="s">
        <v>87</v>
      </c>
      <c r="D123" s="126">
        <v>941.72125135489193</v>
      </c>
      <c r="E123" s="127">
        <v>5.8639779216965815</v>
      </c>
      <c r="F123" s="126">
        <v>1851.9747742327224</v>
      </c>
      <c r="G123" s="127">
        <v>4.9367443985121557</v>
      </c>
      <c r="H123" s="126">
        <v>1697.1718239797708</v>
      </c>
      <c r="I123" s="127">
        <v>6.5767411986358919</v>
      </c>
      <c r="J123" s="126">
        <v>2872.9644977053958</v>
      </c>
      <c r="K123" s="127">
        <v>5.4435719280903943</v>
      </c>
      <c r="L123" s="126">
        <v>641.38695377003251</v>
      </c>
      <c r="M123" s="127">
        <v>6.3143247033698957</v>
      </c>
      <c r="N123" s="126">
        <v>220.78392227202852</v>
      </c>
      <c r="O123" s="127">
        <v>5.9696202977798993</v>
      </c>
      <c r="P123" s="126">
        <v>87.481159420289856</v>
      </c>
      <c r="Q123" s="127">
        <v>15.33759634593112</v>
      </c>
      <c r="R123" s="126">
        <v>15.647357028935975</v>
      </c>
      <c r="S123" s="127">
        <v>12.329579320794826</v>
      </c>
      <c r="T123" s="126">
        <v>47.573440285204995</v>
      </c>
      <c r="U123" s="127">
        <v>29.4572385666904</v>
      </c>
      <c r="V123" s="130">
        <v>8376.7051800492718</v>
      </c>
      <c r="W123" s="127">
        <v>5.7034337045033245</v>
      </c>
    </row>
    <row r="124" spans="1:23" s="8" customFormat="1" ht="24" customHeight="1" x14ac:dyDescent="0.15">
      <c r="A124" s="222"/>
      <c r="B124" s="221"/>
      <c r="C124" s="63" t="s">
        <v>88</v>
      </c>
      <c r="D124" s="120"/>
      <c r="E124" s="121"/>
      <c r="F124" s="120">
        <v>110.37724137931035</v>
      </c>
      <c r="G124" s="121">
        <v>0.2942287528340064</v>
      </c>
      <c r="H124" s="120">
        <v>15.846153846153847</v>
      </c>
      <c r="I124" s="121">
        <v>6.1405717068494521E-2</v>
      </c>
      <c r="J124" s="120">
        <v>78.498404529742572</v>
      </c>
      <c r="K124" s="121">
        <v>0.14873546527960213</v>
      </c>
      <c r="L124" s="120">
        <v>33.319964699528271</v>
      </c>
      <c r="M124" s="121">
        <v>0.32802830643961006</v>
      </c>
      <c r="N124" s="120">
        <v>28.79499883874557</v>
      </c>
      <c r="O124" s="121">
        <v>0.77856760480290588</v>
      </c>
      <c r="P124" s="120">
        <v>12.850000000000001</v>
      </c>
      <c r="Q124" s="121">
        <v>2.2529206785924636</v>
      </c>
      <c r="R124" s="120">
        <v>1.8409090909090908</v>
      </c>
      <c r="S124" s="121">
        <v>1.4505730659025791</v>
      </c>
      <c r="T124" s="120">
        <v>3.0705882352941178</v>
      </c>
      <c r="U124" s="121">
        <v>1.9012930249499183</v>
      </c>
      <c r="V124" s="120">
        <v>284.5982606196838</v>
      </c>
      <c r="W124" s="121">
        <v>0.19377395729853991</v>
      </c>
    </row>
    <row r="125" spans="1:23" s="8" customFormat="1" ht="24" customHeight="1" x14ac:dyDescent="0.15">
      <c r="A125" s="222"/>
      <c r="B125" s="221"/>
      <c r="C125" s="63" t="s">
        <v>89</v>
      </c>
      <c r="D125" s="120"/>
      <c r="E125" s="121"/>
      <c r="F125" s="120">
        <v>124.47888111888112</v>
      </c>
      <c r="G125" s="121">
        <v>0.3318190008021541</v>
      </c>
      <c r="H125" s="120">
        <v>254.26315789473685</v>
      </c>
      <c r="I125" s="121">
        <v>0.985299757039515</v>
      </c>
      <c r="J125" s="120">
        <v>276.55319663201931</v>
      </c>
      <c r="K125" s="121">
        <v>0.52400132998931903</v>
      </c>
      <c r="L125" s="120">
        <v>176.09356351609435</v>
      </c>
      <c r="M125" s="121">
        <v>1.7336054805579708</v>
      </c>
      <c r="N125" s="120">
        <v>63.298877010866903</v>
      </c>
      <c r="O125" s="121">
        <v>1.7114935595952021</v>
      </c>
      <c r="P125" s="120">
        <v>16.888164251207726</v>
      </c>
      <c r="Q125" s="121">
        <v>2.9609100750982016</v>
      </c>
      <c r="R125" s="120">
        <v>1</v>
      </c>
      <c r="S125" s="121">
        <v>0.78796561604584547</v>
      </c>
      <c r="T125" s="120">
        <v>9.1008912655971468</v>
      </c>
      <c r="U125" s="121">
        <v>5.6352267898434345</v>
      </c>
      <c r="V125" s="120">
        <v>921.67673168940348</v>
      </c>
      <c r="W125" s="121">
        <v>0.62754054526040881</v>
      </c>
    </row>
    <row r="126" spans="1:23" s="8" customFormat="1" ht="24" customHeight="1" x14ac:dyDescent="0.15">
      <c r="A126" s="222"/>
      <c r="B126" s="221"/>
      <c r="C126" s="63" t="s">
        <v>90</v>
      </c>
      <c r="D126" s="120">
        <v>553.26035868893007</v>
      </c>
      <c r="E126" s="121">
        <v>3.4450815712548746</v>
      </c>
      <c r="F126" s="120">
        <v>1107.3002614414636</v>
      </c>
      <c r="G126" s="121">
        <v>2.9516915884596528</v>
      </c>
      <c r="H126" s="120">
        <v>2104.9334818847469</v>
      </c>
      <c r="I126" s="121">
        <v>8.1568657663883766</v>
      </c>
      <c r="J126" s="120">
        <v>4263.7407132971985</v>
      </c>
      <c r="K126" s="121">
        <v>8.0787560285197717</v>
      </c>
      <c r="L126" s="120">
        <v>1295.0961597764683</v>
      </c>
      <c r="M126" s="121">
        <v>12.749959485219144</v>
      </c>
      <c r="N126" s="120">
        <v>578.13616579490758</v>
      </c>
      <c r="O126" s="121">
        <v>15.631814829150585</v>
      </c>
      <c r="P126" s="120">
        <v>138.81381642512076</v>
      </c>
      <c r="Q126" s="121">
        <v>24.337472178871028</v>
      </c>
      <c r="R126" s="120">
        <v>48.434313055365685</v>
      </c>
      <c r="S126" s="121">
        <v>38.164573324428559</v>
      </c>
      <c r="T126" s="120">
        <v>53.744652406417117</v>
      </c>
      <c r="U126" s="121">
        <v>33.278422542673141</v>
      </c>
      <c r="V126" s="120">
        <v>10143.45992277062</v>
      </c>
      <c r="W126" s="121">
        <v>6.9063611480078801</v>
      </c>
    </row>
    <row r="127" spans="1:23" s="8" customFormat="1" ht="24" customHeight="1" x14ac:dyDescent="0.15">
      <c r="A127" s="222"/>
      <c r="B127" s="221"/>
      <c r="C127" s="63" t="s">
        <v>91</v>
      </c>
      <c r="D127" s="120">
        <v>26.285714285714285</v>
      </c>
      <c r="E127" s="121">
        <v>0.16367778470082023</v>
      </c>
      <c r="F127" s="120">
        <v>732.70345459837722</v>
      </c>
      <c r="G127" s="121">
        <v>1.9531419788142883</v>
      </c>
      <c r="H127" s="120">
        <v>866.2783451217407</v>
      </c>
      <c r="I127" s="121">
        <v>3.3569308666039825</v>
      </c>
      <c r="J127" s="120">
        <v>2051.1775645807697</v>
      </c>
      <c r="K127" s="121">
        <v>3.8864847160480558</v>
      </c>
      <c r="L127" s="120">
        <v>586.22980623991668</v>
      </c>
      <c r="M127" s="121">
        <v>5.7713137531632235</v>
      </c>
      <c r="N127" s="120">
        <v>343.47683338745463</v>
      </c>
      <c r="O127" s="121">
        <v>9.2870271318061715</v>
      </c>
      <c r="P127" s="120">
        <v>58.278164251207727</v>
      </c>
      <c r="Q127" s="121">
        <v>10.21759387952949</v>
      </c>
      <c r="R127" s="120">
        <v>12.450865800865799</v>
      </c>
      <c r="S127" s="121">
        <v>9.8108541410833681</v>
      </c>
      <c r="T127" s="120">
        <v>14.054812834224599</v>
      </c>
      <c r="U127" s="121">
        <v>8.7026704855879871</v>
      </c>
      <c r="V127" s="120">
        <v>4690.9355611002711</v>
      </c>
      <c r="W127" s="121">
        <v>3.1939097067130073</v>
      </c>
    </row>
    <row r="128" spans="1:23" s="8" customFormat="1" ht="24" customHeight="1" x14ac:dyDescent="0.15">
      <c r="A128" s="222"/>
      <c r="B128" s="221"/>
      <c r="C128" s="63" t="s">
        <v>92</v>
      </c>
      <c r="D128" s="120">
        <v>62.41935483870968</v>
      </c>
      <c r="E128" s="121">
        <v>0.38867734813685312</v>
      </c>
      <c r="F128" s="120">
        <v>246.54591801960225</v>
      </c>
      <c r="G128" s="121">
        <v>0.65720883280581954</v>
      </c>
      <c r="H128" s="120">
        <v>284.95964912280704</v>
      </c>
      <c r="I128" s="121">
        <v>1.1042522848040937</v>
      </c>
      <c r="J128" s="120">
        <v>1487.6046306293522</v>
      </c>
      <c r="K128" s="121">
        <v>2.818650496328412</v>
      </c>
      <c r="L128" s="120">
        <v>394.79562547557094</v>
      </c>
      <c r="M128" s="121">
        <v>3.8866830016885214</v>
      </c>
      <c r="N128" s="120">
        <v>226.59940835313955</v>
      </c>
      <c r="O128" s="121">
        <v>6.1268611122105945</v>
      </c>
      <c r="P128" s="120">
        <v>73.927439613526573</v>
      </c>
      <c r="Q128" s="121">
        <v>12.96129629733149</v>
      </c>
      <c r="R128" s="120">
        <v>19.504499886078833</v>
      </c>
      <c r="S128" s="121">
        <v>15.368875268400229</v>
      </c>
      <c r="T128" s="120">
        <v>33.223440285204994</v>
      </c>
      <c r="U128" s="121">
        <v>20.57178965028173</v>
      </c>
      <c r="V128" s="120">
        <v>2829.579966223992</v>
      </c>
      <c r="W128" s="121">
        <v>1.9265715340425014</v>
      </c>
    </row>
    <row r="129" spans="1:23" s="8" customFormat="1" ht="24" customHeight="1" x14ac:dyDescent="0.15">
      <c r="A129" s="222"/>
      <c r="B129" s="221"/>
      <c r="C129" s="63" t="s">
        <v>93</v>
      </c>
      <c r="D129" s="120">
        <v>1386.0992558900393</v>
      </c>
      <c r="E129" s="121">
        <v>8.6310629840041244</v>
      </c>
      <c r="F129" s="120">
        <v>2512.2930856802391</v>
      </c>
      <c r="G129" s="121">
        <v>6.6969318322875893</v>
      </c>
      <c r="H129" s="120">
        <v>2857.4574947212991</v>
      </c>
      <c r="I129" s="121">
        <v>11.072985164705672</v>
      </c>
      <c r="J129" s="120">
        <v>7457.7304276807317</v>
      </c>
      <c r="K129" s="121">
        <v>14.130592994035435</v>
      </c>
      <c r="L129" s="120">
        <v>1747.1411601078371</v>
      </c>
      <c r="M129" s="121">
        <v>17.200250991539114</v>
      </c>
      <c r="N129" s="120">
        <v>809.26654336716888</v>
      </c>
      <c r="O129" s="121">
        <v>21.881185612992791</v>
      </c>
      <c r="P129" s="120">
        <v>174.81898550724637</v>
      </c>
      <c r="Q129" s="121">
        <v>30.650062837340972</v>
      </c>
      <c r="R129" s="120">
        <v>30.136694007746641</v>
      </c>
      <c r="S129" s="121">
        <v>23.746678659399223</v>
      </c>
      <c r="T129" s="120">
        <v>54.546301247771837</v>
      </c>
      <c r="U129" s="121">
        <v>33.774799534224044</v>
      </c>
      <c r="V129" s="120">
        <v>17029.489948210077</v>
      </c>
      <c r="W129" s="121">
        <v>11.594841271535669</v>
      </c>
    </row>
    <row r="130" spans="1:23" s="8" customFormat="1" ht="24" customHeight="1" x14ac:dyDescent="0.15">
      <c r="A130" s="222"/>
      <c r="B130" s="221"/>
      <c r="C130" s="63" t="s">
        <v>94</v>
      </c>
      <c r="D130" s="120">
        <v>207.61818181818182</v>
      </c>
      <c r="E130" s="121">
        <v>1.2928118937243738</v>
      </c>
      <c r="F130" s="120">
        <v>575.26524194084038</v>
      </c>
      <c r="G130" s="121">
        <v>1.533464440403502</v>
      </c>
      <c r="H130" s="120">
        <v>776.67014480596072</v>
      </c>
      <c r="I130" s="121">
        <v>3.0096885105704825</v>
      </c>
      <c r="J130" s="120">
        <v>3155.6826251539323</v>
      </c>
      <c r="K130" s="121">
        <v>5.9792543089100372</v>
      </c>
      <c r="L130" s="120">
        <v>754.54928776876966</v>
      </c>
      <c r="M130" s="121">
        <v>7.4283849705131191</v>
      </c>
      <c r="N130" s="120">
        <v>555.22209060659918</v>
      </c>
      <c r="O130" s="121">
        <v>15.012257358926629</v>
      </c>
      <c r="P130" s="120">
        <v>198.99642512077293</v>
      </c>
      <c r="Q130" s="121">
        <v>34.888961954907863</v>
      </c>
      <c r="R130" s="120">
        <v>44.381932102984734</v>
      </c>
      <c r="S130" s="121">
        <v>34.971436470833254</v>
      </c>
      <c r="T130" s="120">
        <v>65.996702317290556</v>
      </c>
      <c r="U130" s="121">
        <v>40.864831156217065</v>
      </c>
      <c r="V130" s="120">
        <v>6334.3826316353325</v>
      </c>
      <c r="W130" s="121">
        <v>4.3128808549373963</v>
      </c>
    </row>
    <row r="131" spans="1:23" s="8" customFormat="1" ht="24" customHeight="1" x14ac:dyDescent="0.15">
      <c r="A131" s="222"/>
      <c r="B131" s="221"/>
      <c r="C131" s="63" t="s">
        <v>95</v>
      </c>
      <c r="D131" s="120">
        <v>1417.1169492821566</v>
      </c>
      <c r="E131" s="121">
        <v>8.8242061980620434</v>
      </c>
      <c r="F131" s="120">
        <v>4597.2562661552292</v>
      </c>
      <c r="G131" s="121">
        <v>12.254745278520074</v>
      </c>
      <c r="H131" s="120">
        <v>4984.3182636070833</v>
      </c>
      <c r="I131" s="121">
        <v>19.314821757121475</v>
      </c>
      <c r="J131" s="120">
        <v>11727.911812011669</v>
      </c>
      <c r="K131" s="121">
        <v>22.22155253431643</v>
      </c>
      <c r="L131" s="120">
        <v>2779.3794649159627</v>
      </c>
      <c r="M131" s="121">
        <v>27.362428113326317</v>
      </c>
      <c r="N131" s="120">
        <v>825.31435544477097</v>
      </c>
      <c r="O131" s="121">
        <v>22.315091051973877</v>
      </c>
      <c r="P131" s="120">
        <v>156.03014492753624</v>
      </c>
      <c r="Q131" s="121">
        <v>27.355917509029211</v>
      </c>
      <c r="R131" s="120">
        <v>32.942458418774208</v>
      </c>
      <c r="S131" s="121">
        <v>25.957524542014067</v>
      </c>
      <c r="T131" s="120">
        <v>15.955303030303032</v>
      </c>
      <c r="U131" s="121">
        <v>9.8794446008068313</v>
      </c>
      <c r="V131" s="120">
        <v>26536.225017793484</v>
      </c>
      <c r="W131" s="121">
        <v>18.067676598817275</v>
      </c>
    </row>
    <row r="132" spans="1:23" s="8" customFormat="1" ht="24" customHeight="1" x14ac:dyDescent="0.15">
      <c r="A132" s="222"/>
      <c r="B132" s="221"/>
      <c r="C132" s="63" t="s">
        <v>96</v>
      </c>
      <c r="D132" s="120">
        <v>871.44539270253563</v>
      </c>
      <c r="E132" s="121">
        <v>5.4263791280272367</v>
      </c>
      <c r="F132" s="120">
        <v>2805.8412140594974</v>
      </c>
      <c r="G132" s="121">
        <v>7.4794328137442214</v>
      </c>
      <c r="H132" s="120">
        <v>3147.5602258011195</v>
      </c>
      <c r="I132" s="121">
        <v>12.197167499323658</v>
      </c>
      <c r="J132" s="120">
        <v>8579.9755714872754</v>
      </c>
      <c r="K132" s="121">
        <v>16.256975748204614</v>
      </c>
      <c r="L132" s="120">
        <v>1650.7574896164006</v>
      </c>
      <c r="M132" s="121">
        <v>16.251373269583215</v>
      </c>
      <c r="N132" s="120">
        <v>528.31664460293473</v>
      </c>
      <c r="O132" s="121">
        <v>14.284780036613268</v>
      </c>
      <c r="P132" s="120">
        <v>96.118985507246379</v>
      </c>
      <c r="Q132" s="121">
        <v>16.852019459502309</v>
      </c>
      <c r="R132" s="120">
        <v>24.374367737525631</v>
      </c>
      <c r="S132" s="121">
        <v>19.206163690027363</v>
      </c>
      <c r="T132" s="120">
        <v>8.6303030303030308</v>
      </c>
      <c r="U132" s="121">
        <v>5.3438408856365518</v>
      </c>
      <c r="V132" s="120">
        <v>17713.020194544839</v>
      </c>
      <c r="W132" s="121">
        <v>12.060235404574765</v>
      </c>
    </row>
    <row r="133" spans="1:23" s="8" customFormat="1" ht="24" customHeight="1" x14ac:dyDescent="0.15">
      <c r="A133" s="222"/>
      <c r="B133" s="221"/>
      <c r="C133" s="63" t="s">
        <v>97</v>
      </c>
      <c r="D133" s="120">
        <v>773.40049474335183</v>
      </c>
      <c r="E133" s="121">
        <v>4.8158660742541919</v>
      </c>
      <c r="F133" s="120">
        <v>841.2813286782017</v>
      </c>
      <c r="G133" s="121">
        <v>2.2425742211557136</v>
      </c>
      <c r="H133" s="120">
        <v>946.46168868525456</v>
      </c>
      <c r="I133" s="121">
        <v>3.6676507899538433</v>
      </c>
      <c r="J133" s="120">
        <v>1471.9791490900361</v>
      </c>
      <c r="K133" s="121">
        <v>2.7890439931021276</v>
      </c>
      <c r="L133" s="120">
        <v>478.26827762855623</v>
      </c>
      <c r="M133" s="121">
        <v>4.7084543620931765</v>
      </c>
      <c r="N133" s="120">
        <v>97.279945806405507</v>
      </c>
      <c r="O133" s="121">
        <v>2.630283641475192</v>
      </c>
      <c r="P133" s="120">
        <v>23.596666666666668</v>
      </c>
      <c r="Q133" s="121">
        <v>4.1370753524659012</v>
      </c>
      <c r="R133" s="120">
        <v>1.8285714285714287</v>
      </c>
      <c r="S133" s="121">
        <v>1.4408514121981175</v>
      </c>
      <c r="T133" s="120"/>
      <c r="U133" s="121"/>
      <c r="V133" s="120">
        <v>4634.0961227270436</v>
      </c>
      <c r="W133" s="121">
        <v>3.1552095302599787</v>
      </c>
    </row>
    <row r="134" spans="1:23" s="8" customFormat="1" ht="24" customHeight="1" x14ac:dyDescent="0.15">
      <c r="A134" s="222"/>
      <c r="B134" s="221"/>
      <c r="C134" s="64" t="s">
        <v>98</v>
      </c>
      <c r="D134" s="122">
        <v>12616.719063578508</v>
      </c>
      <c r="E134" s="123">
        <v>78.562697748010663</v>
      </c>
      <c r="F134" s="122">
        <v>29005.815833317847</v>
      </c>
      <c r="G134" s="123">
        <v>77.319789033699351</v>
      </c>
      <c r="H134" s="122">
        <v>17626.406512920687</v>
      </c>
      <c r="I134" s="123">
        <v>68.304406342071843</v>
      </c>
      <c r="J134" s="122">
        <v>33216.818700450727</v>
      </c>
      <c r="K134" s="123">
        <v>62.937826750960213</v>
      </c>
      <c r="L134" s="122">
        <v>5774.7830758306864</v>
      </c>
      <c r="M134" s="123">
        <v>56.851570207326205</v>
      </c>
      <c r="N134" s="122">
        <v>1878.7250204013255</v>
      </c>
      <c r="O134" s="123">
        <v>50.797516867719814</v>
      </c>
      <c r="P134" s="122">
        <v>225.67342995169079</v>
      </c>
      <c r="Q134" s="123">
        <v>39.566096260470971</v>
      </c>
      <c r="R134" s="122">
        <v>38.400421508316242</v>
      </c>
      <c r="S134" s="123">
        <v>30.258211790220543</v>
      </c>
      <c r="T134" s="122">
        <v>53.910828877005351</v>
      </c>
      <c r="U134" s="123">
        <v>33.381318190096195</v>
      </c>
      <c r="V134" s="131">
        <v>100437.25288683678</v>
      </c>
      <c r="W134" s="123">
        <v>68.384549890430705</v>
      </c>
    </row>
    <row r="135" spans="1:23" s="8" customFormat="1" ht="24" customHeight="1" x14ac:dyDescent="0.15">
      <c r="A135" s="215"/>
      <c r="B135" s="216"/>
      <c r="C135" s="217"/>
      <c r="D135" s="124">
        <v>16059.42696118526</v>
      </c>
      <c r="E135" s="125">
        <v>100</v>
      </c>
      <c r="F135" s="124">
        <v>37514.090759709448</v>
      </c>
      <c r="G135" s="125">
        <v>100</v>
      </c>
      <c r="H135" s="124">
        <v>25805.665339724605</v>
      </c>
      <c r="I135" s="125">
        <v>100</v>
      </c>
      <c r="J135" s="124">
        <v>52777.193645225372</v>
      </c>
      <c r="K135" s="125">
        <v>100</v>
      </c>
      <c r="L135" s="124">
        <v>10157.649216672851</v>
      </c>
      <c r="M135" s="125">
        <v>100</v>
      </c>
      <c r="N135" s="124">
        <v>3698.4583819198351</v>
      </c>
      <c r="O135" s="125">
        <v>100</v>
      </c>
      <c r="P135" s="124">
        <v>570.37072463768129</v>
      </c>
      <c r="Q135" s="125">
        <v>100</v>
      </c>
      <c r="R135" s="124">
        <v>126.90909090909088</v>
      </c>
      <c r="S135" s="125">
        <v>100</v>
      </c>
      <c r="T135" s="124">
        <v>161.5</v>
      </c>
      <c r="U135" s="125">
        <v>100</v>
      </c>
      <c r="V135" s="132">
        <v>146871.26411998412</v>
      </c>
      <c r="W135" s="125">
        <v>100</v>
      </c>
    </row>
    <row r="136" spans="1:23" ht="17.45" customHeight="1" x14ac:dyDescent="0.15">
      <c r="A136" s="17"/>
      <c r="B136" s="53"/>
      <c r="C136" s="53"/>
      <c r="D136" s="15"/>
      <c r="E136" s="70"/>
      <c r="F136" s="15"/>
      <c r="G136" s="70"/>
      <c r="H136" s="15"/>
      <c r="I136" s="70"/>
      <c r="J136" s="15"/>
      <c r="K136" s="70"/>
      <c r="L136" s="15"/>
      <c r="M136" s="70"/>
      <c r="N136" s="23" t="s">
        <v>31</v>
      </c>
      <c r="O136" s="71" t="s">
        <v>99</v>
      </c>
      <c r="P136" s="15"/>
      <c r="Q136" s="70"/>
      <c r="R136" s="16"/>
      <c r="S136" s="70"/>
      <c r="T136" s="55"/>
      <c r="U136" s="70"/>
      <c r="V136" s="16"/>
      <c r="W136" s="70"/>
    </row>
    <row r="137" spans="1:23" ht="17.45" customHeight="1" x14ac:dyDescent="0.15">
      <c r="A137" s="17"/>
      <c r="B137" s="53"/>
      <c r="C137" s="53"/>
      <c r="D137" s="15"/>
      <c r="E137" s="54"/>
      <c r="F137" s="15"/>
      <c r="G137" s="54"/>
      <c r="H137" s="15"/>
      <c r="I137" s="54"/>
      <c r="J137" s="15"/>
      <c r="K137" s="54"/>
      <c r="L137" s="15"/>
      <c r="M137" s="54"/>
      <c r="N137" s="16"/>
      <c r="O137" s="27" t="s">
        <v>100</v>
      </c>
      <c r="P137" s="15"/>
      <c r="Q137" s="54"/>
      <c r="R137" s="16"/>
      <c r="S137" s="54"/>
      <c r="T137" s="55"/>
      <c r="U137" s="54"/>
      <c r="V137" s="16"/>
      <c r="W137" s="54"/>
    </row>
  </sheetData>
  <mergeCells count="37">
    <mergeCell ref="A135:C135"/>
    <mergeCell ref="A97:B108"/>
    <mergeCell ref="A109:C109"/>
    <mergeCell ref="A110:A122"/>
    <mergeCell ref="B110:B121"/>
    <mergeCell ref="B122:C122"/>
    <mergeCell ref="A123:B134"/>
    <mergeCell ref="B96:C96"/>
    <mergeCell ref="A32:A44"/>
    <mergeCell ref="B32:B43"/>
    <mergeCell ref="B44:C44"/>
    <mergeCell ref="B45:B56"/>
    <mergeCell ref="B57:C57"/>
    <mergeCell ref="A58:B69"/>
    <mergeCell ref="A70:C70"/>
    <mergeCell ref="A71:A83"/>
    <mergeCell ref="B71:B82"/>
    <mergeCell ref="B83:C83"/>
    <mergeCell ref="B84:B95"/>
    <mergeCell ref="A19:A31"/>
    <mergeCell ref="B19:B30"/>
    <mergeCell ref="B31:C31"/>
    <mergeCell ref="D4:E5"/>
    <mergeCell ref="F4:U4"/>
    <mergeCell ref="R5:S5"/>
    <mergeCell ref="T5:U5"/>
    <mergeCell ref="A6:A17"/>
    <mergeCell ref="B6:B17"/>
    <mergeCell ref="B18:C18"/>
    <mergeCell ref="V4:W5"/>
    <mergeCell ref="A5:B5"/>
    <mergeCell ref="F5:G5"/>
    <mergeCell ref="H5:I5"/>
    <mergeCell ref="J5:K5"/>
    <mergeCell ref="L5:M5"/>
    <mergeCell ref="N5:O5"/>
    <mergeCell ref="P5:Q5"/>
  </mergeCells>
  <phoneticPr fontId="3"/>
  <pageMargins left="0.59055118110236227" right="0.59055118110236227" top="0.98425196850393704" bottom="0.98425196850393704" header="0.51181102362204722" footer="0.51181102362204722"/>
  <pageSetup paperSize="9" scale="56" orientation="portrait" horizontalDpi="1200" verticalDpi="1200" r:id="rId1"/>
  <headerFooter alignWithMargins="0"/>
  <rowBreaks count="2" manualBreakCount="2">
    <brk id="57" max="16383" man="1"/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W137"/>
  <sheetViews>
    <sheetView view="pageBreakPreview" zoomScale="60" zoomScaleNormal="85" workbookViewId="0"/>
  </sheetViews>
  <sheetFormatPr defaultRowHeight="13.5" x14ac:dyDescent="0.15"/>
  <cols>
    <col min="1" max="1" width="4.125" style="5" customWidth="1"/>
    <col min="2" max="2" width="4.125" style="72" customWidth="1"/>
    <col min="3" max="3" width="37.375" style="72" customWidth="1"/>
    <col min="4" max="4" width="8.125" style="4" customWidth="1"/>
    <col min="5" max="5" width="8.125" style="73" customWidth="1"/>
    <col min="6" max="6" width="8.125" style="3" customWidth="1"/>
    <col min="7" max="7" width="8.125" style="4" customWidth="1"/>
    <col min="8" max="8" width="8.125" style="73" customWidth="1"/>
    <col min="9" max="9" width="8.125" style="3" customWidth="1"/>
    <col min="10" max="10" width="8.125" style="4" customWidth="1"/>
    <col min="11" max="11" width="8.125" style="73" customWidth="1"/>
    <col min="12" max="12" width="8.125" style="3" customWidth="1"/>
    <col min="13" max="13" width="8.125" style="4" customWidth="1"/>
    <col min="14" max="14" width="8.125" style="73" customWidth="1"/>
    <col min="15" max="23" width="8.125" style="5" customWidth="1"/>
    <col min="24" max="262" width="9" style="5"/>
    <col min="263" max="264" width="4.125" style="5" customWidth="1"/>
    <col min="265" max="265" width="37.375" style="5" customWidth="1"/>
    <col min="266" max="279" width="8.125" style="5" customWidth="1"/>
    <col min="280" max="518" width="9" style="5"/>
    <col min="519" max="520" width="4.125" style="5" customWidth="1"/>
    <col min="521" max="521" width="37.375" style="5" customWidth="1"/>
    <col min="522" max="535" width="8.125" style="5" customWidth="1"/>
    <col min="536" max="774" width="9" style="5"/>
    <col min="775" max="776" width="4.125" style="5" customWidth="1"/>
    <col min="777" max="777" width="37.375" style="5" customWidth="1"/>
    <col min="778" max="791" width="8.125" style="5" customWidth="1"/>
    <col min="792" max="1030" width="9" style="5"/>
    <col min="1031" max="1032" width="4.125" style="5" customWidth="1"/>
    <col min="1033" max="1033" width="37.375" style="5" customWidth="1"/>
    <col min="1034" max="1047" width="8.125" style="5" customWidth="1"/>
    <col min="1048" max="1286" width="9" style="5"/>
    <col min="1287" max="1288" width="4.125" style="5" customWidth="1"/>
    <col min="1289" max="1289" width="37.375" style="5" customWidth="1"/>
    <col min="1290" max="1303" width="8.125" style="5" customWidth="1"/>
    <col min="1304" max="1542" width="9" style="5"/>
    <col min="1543" max="1544" width="4.125" style="5" customWidth="1"/>
    <col min="1545" max="1545" width="37.375" style="5" customWidth="1"/>
    <col min="1546" max="1559" width="8.125" style="5" customWidth="1"/>
    <col min="1560" max="1798" width="9" style="5"/>
    <col min="1799" max="1800" width="4.125" style="5" customWidth="1"/>
    <col min="1801" max="1801" width="37.375" style="5" customWidth="1"/>
    <col min="1802" max="1815" width="8.125" style="5" customWidth="1"/>
    <col min="1816" max="2054" width="9" style="5"/>
    <col min="2055" max="2056" width="4.125" style="5" customWidth="1"/>
    <col min="2057" max="2057" width="37.375" style="5" customWidth="1"/>
    <col min="2058" max="2071" width="8.125" style="5" customWidth="1"/>
    <col min="2072" max="2310" width="9" style="5"/>
    <col min="2311" max="2312" width="4.125" style="5" customWidth="1"/>
    <col min="2313" max="2313" width="37.375" style="5" customWidth="1"/>
    <col min="2314" max="2327" width="8.125" style="5" customWidth="1"/>
    <col min="2328" max="2566" width="9" style="5"/>
    <col min="2567" max="2568" width="4.125" style="5" customWidth="1"/>
    <col min="2569" max="2569" width="37.375" style="5" customWidth="1"/>
    <col min="2570" max="2583" width="8.125" style="5" customWidth="1"/>
    <col min="2584" max="2822" width="9" style="5"/>
    <col min="2823" max="2824" width="4.125" style="5" customWidth="1"/>
    <col min="2825" max="2825" width="37.375" style="5" customWidth="1"/>
    <col min="2826" max="2839" width="8.125" style="5" customWidth="1"/>
    <col min="2840" max="3078" width="9" style="5"/>
    <col min="3079" max="3080" width="4.125" style="5" customWidth="1"/>
    <col min="3081" max="3081" width="37.375" style="5" customWidth="1"/>
    <col min="3082" max="3095" width="8.125" style="5" customWidth="1"/>
    <col min="3096" max="3334" width="9" style="5"/>
    <col min="3335" max="3336" width="4.125" style="5" customWidth="1"/>
    <col min="3337" max="3337" width="37.375" style="5" customWidth="1"/>
    <col min="3338" max="3351" width="8.125" style="5" customWidth="1"/>
    <col min="3352" max="3590" width="9" style="5"/>
    <col min="3591" max="3592" width="4.125" style="5" customWidth="1"/>
    <col min="3593" max="3593" width="37.375" style="5" customWidth="1"/>
    <col min="3594" max="3607" width="8.125" style="5" customWidth="1"/>
    <col min="3608" max="3846" width="9" style="5"/>
    <col min="3847" max="3848" width="4.125" style="5" customWidth="1"/>
    <col min="3849" max="3849" width="37.375" style="5" customWidth="1"/>
    <col min="3850" max="3863" width="8.125" style="5" customWidth="1"/>
    <col min="3864" max="4102" width="9" style="5"/>
    <col min="4103" max="4104" width="4.125" style="5" customWidth="1"/>
    <col min="4105" max="4105" width="37.375" style="5" customWidth="1"/>
    <col min="4106" max="4119" width="8.125" style="5" customWidth="1"/>
    <col min="4120" max="4358" width="9" style="5"/>
    <col min="4359" max="4360" width="4.125" style="5" customWidth="1"/>
    <col min="4361" max="4361" width="37.375" style="5" customWidth="1"/>
    <col min="4362" max="4375" width="8.125" style="5" customWidth="1"/>
    <col min="4376" max="4614" width="9" style="5"/>
    <col min="4615" max="4616" width="4.125" style="5" customWidth="1"/>
    <col min="4617" max="4617" width="37.375" style="5" customWidth="1"/>
    <col min="4618" max="4631" width="8.125" style="5" customWidth="1"/>
    <col min="4632" max="4870" width="9" style="5"/>
    <col min="4871" max="4872" width="4.125" style="5" customWidth="1"/>
    <col min="4873" max="4873" width="37.375" style="5" customWidth="1"/>
    <col min="4874" max="4887" width="8.125" style="5" customWidth="1"/>
    <col min="4888" max="5126" width="9" style="5"/>
    <col min="5127" max="5128" width="4.125" style="5" customWidth="1"/>
    <col min="5129" max="5129" width="37.375" style="5" customWidth="1"/>
    <col min="5130" max="5143" width="8.125" style="5" customWidth="1"/>
    <col min="5144" max="5382" width="9" style="5"/>
    <col min="5383" max="5384" width="4.125" style="5" customWidth="1"/>
    <col min="5385" max="5385" width="37.375" style="5" customWidth="1"/>
    <col min="5386" max="5399" width="8.125" style="5" customWidth="1"/>
    <col min="5400" max="5638" width="9" style="5"/>
    <col min="5639" max="5640" width="4.125" style="5" customWidth="1"/>
    <col min="5641" max="5641" width="37.375" style="5" customWidth="1"/>
    <col min="5642" max="5655" width="8.125" style="5" customWidth="1"/>
    <col min="5656" max="5894" width="9" style="5"/>
    <col min="5895" max="5896" width="4.125" style="5" customWidth="1"/>
    <col min="5897" max="5897" width="37.375" style="5" customWidth="1"/>
    <col min="5898" max="5911" width="8.125" style="5" customWidth="1"/>
    <col min="5912" max="6150" width="9" style="5"/>
    <col min="6151" max="6152" width="4.125" style="5" customWidth="1"/>
    <col min="6153" max="6153" width="37.375" style="5" customWidth="1"/>
    <col min="6154" max="6167" width="8.125" style="5" customWidth="1"/>
    <col min="6168" max="6406" width="9" style="5"/>
    <col min="6407" max="6408" width="4.125" style="5" customWidth="1"/>
    <col min="6409" max="6409" width="37.375" style="5" customWidth="1"/>
    <col min="6410" max="6423" width="8.125" style="5" customWidth="1"/>
    <col min="6424" max="6662" width="9" style="5"/>
    <col min="6663" max="6664" width="4.125" style="5" customWidth="1"/>
    <col min="6665" max="6665" width="37.375" style="5" customWidth="1"/>
    <col min="6666" max="6679" width="8.125" style="5" customWidth="1"/>
    <col min="6680" max="6918" width="9" style="5"/>
    <col min="6919" max="6920" width="4.125" style="5" customWidth="1"/>
    <col min="6921" max="6921" width="37.375" style="5" customWidth="1"/>
    <col min="6922" max="6935" width="8.125" style="5" customWidth="1"/>
    <col min="6936" max="7174" width="9" style="5"/>
    <col min="7175" max="7176" width="4.125" style="5" customWidth="1"/>
    <col min="7177" max="7177" width="37.375" style="5" customWidth="1"/>
    <col min="7178" max="7191" width="8.125" style="5" customWidth="1"/>
    <col min="7192" max="7430" width="9" style="5"/>
    <col min="7431" max="7432" width="4.125" style="5" customWidth="1"/>
    <col min="7433" max="7433" width="37.375" style="5" customWidth="1"/>
    <col min="7434" max="7447" width="8.125" style="5" customWidth="1"/>
    <col min="7448" max="7686" width="9" style="5"/>
    <col min="7687" max="7688" width="4.125" style="5" customWidth="1"/>
    <col min="7689" max="7689" width="37.375" style="5" customWidth="1"/>
    <col min="7690" max="7703" width="8.125" style="5" customWidth="1"/>
    <col min="7704" max="7942" width="9" style="5"/>
    <col min="7943" max="7944" width="4.125" style="5" customWidth="1"/>
    <col min="7945" max="7945" width="37.375" style="5" customWidth="1"/>
    <col min="7946" max="7959" width="8.125" style="5" customWidth="1"/>
    <col min="7960" max="8198" width="9" style="5"/>
    <col min="8199" max="8200" width="4.125" style="5" customWidth="1"/>
    <col min="8201" max="8201" width="37.375" style="5" customWidth="1"/>
    <col min="8202" max="8215" width="8.125" style="5" customWidth="1"/>
    <col min="8216" max="8454" width="9" style="5"/>
    <col min="8455" max="8456" width="4.125" style="5" customWidth="1"/>
    <col min="8457" max="8457" width="37.375" style="5" customWidth="1"/>
    <col min="8458" max="8471" width="8.125" style="5" customWidth="1"/>
    <col min="8472" max="8710" width="9" style="5"/>
    <col min="8711" max="8712" width="4.125" style="5" customWidth="1"/>
    <col min="8713" max="8713" width="37.375" style="5" customWidth="1"/>
    <col min="8714" max="8727" width="8.125" style="5" customWidth="1"/>
    <col min="8728" max="8966" width="9" style="5"/>
    <col min="8967" max="8968" width="4.125" style="5" customWidth="1"/>
    <col min="8969" max="8969" width="37.375" style="5" customWidth="1"/>
    <col min="8970" max="8983" width="8.125" style="5" customWidth="1"/>
    <col min="8984" max="9222" width="9" style="5"/>
    <col min="9223" max="9224" width="4.125" style="5" customWidth="1"/>
    <col min="9225" max="9225" width="37.375" style="5" customWidth="1"/>
    <col min="9226" max="9239" width="8.125" style="5" customWidth="1"/>
    <col min="9240" max="9478" width="9" style="5"/>
    <col min="9479" max="9480" width="4.125" style="5" customWidth="1"/>
    <col min="9481" max="9481" width="37.375" style="5" customWidth="1"/>
    <col min="9482" max="9495" width="8.125" style="5" customWidth="1"/>
    <col min="9496" max="9734" width="9" style="5"/>
    <col min="9735" max="9736" width="4.125" style="5" customWidth="1"/>
    <col min="9737" max="9737" width="37.375" style="5" customWidth="1"/>
    <col min="9738" max="9751" width="8.125" style="5" customWidth="1"/>
    <col min="9752" max="9990" width="9" style="5"/>
    <col min="9991" max="9992" width="4.125" style="5" customWidth="1"/>
    <col min="9993" max="9993" width="37.375" style="5" customWidth="1"/>
    <col min="9994" max="10007" width="8.125" style="5" customWidth="1"/>
    <col min="10008" max="10246" width="9" style="5"/>
    <col min="10247" max="10248" width="4.125" style="5" customWidth="1"/>
    <col min="10249" max="10249" width="37.375" style="5" customWidth="1"/>
    <col min="10250" max="10263" width="8.125" style="5" customWidth="1"/>
    <col min="10264" max="10502" width="9" style="5"/>
    <col min="10503" max="10504" width="4.125" style="5" customWidth="1"/>
    <col min="10505" max="10505" width="37.375" style="5" customWidth="1"/>
    <col min="10506" max="10519" width="8.125" style="5" customWidth="1"/>
    <col min="10520" max="10758" width="9" style="5"/>
    <col min="10759" max="10760" width="4.125" style="5" customWidth="1"/>
    <col min="10761" max="10761" width="37.375" style="5" customWidth="1"/>
    <col min="10762" max="10775" width="8.125" style="5" customWidth="1"/>
    <col min="10776" max="11014" width="9" style="5"/>
    <col min="11015" max="11016" width="4.125" style="5" customWidth="1"/>
    <col min="11017" max="11017" width="37.375" style="5" customWidth="1"/>
    <col min="11018" max="11031" width="8.125" style="5" customWidth="1"/>
    <col min="11032" max="11270" width="9" style="5"/>
    <col min="11271" max="11272" width="4.125" style="5" customWidth="1"/>
    <col min="11273" max="11273" width="37.375" style="5" customWidth="1"/>
    <col min="11274" max="11287" width="8.125" style="5" customWidth="1"/>
    <col min="11288" max="11526" width="9" style="5"/>
    <col min="11527" max="11528" width="4.125" style="5" customWidth="1"/>
    <col min="11529" max="11529" width="37.375" style="5" customWidth="1"/>
    <col min="11530" max="11543" width="8.125" style="5" customWidth="1"/>
    <col min="11544" max="11782" width="9" style="5"/>
    <col min="11783" max="11784" width="4.125" style="5" customWidth="1"/>
    <col min="11785" max="11785" width="37.375" style="5" customWidth="1"/>
    <col min="11786" max="11799" width="8.125" style="5" customWidth="1"/>
    <col min="11800" max="12038" width="9" style="5"/>
    <col min="12039" max="12040" width="4.125" style="5" customWidth="1"/>
    <col min="12041" max="12041" width="37.375" style="5" customWidth="1"/>
    <col min="12042" max="12055" width="8.125" style="5" customWidth="1"/>
    <col min="12056" max="12294" width="9" style="5"/>
    <col min="12295" max="12296" width="4.125" style="5" customWidth="1"/>
    <col min="12297" max="12297" width="37.375" style="5" customWidth="1"/>
    <col min="12298" max="12311" width="8.125" style="5" customWidth="1"/>
    <col min="12312" max="12550" width="9" style="5"/>
    <col min="12551" max="12552" width="4.125" style="5" customWidth="1"/>
    <col min="12553" max="12553" width="37.375" style="5" customWidth="1"/>
    <col min="12554" max="12567" width="8.125" style="5" customWidth="1"/>
    <col min="12568" max="12806" width="9" style="5"/>
    <col min="12807" max="12808" width="4.125" style="5" customWidth="1"/>
    <col min="12809" max="12809" width="37.375" style="5" customWidth="1"/>
    <col min="12810" max="12823" width="8.125" style="5" customWidth="1"/>
    <col min="12824" max="13062" width="9" style="5"/>
    <col min="13063" max="13064" width="4.125" style="5" customWidth="1"/>
    <col min="13065" max="13065" width="37.375" style="5" customWidth="1"/>
    <col min="13066" max="13079" width="8.125" style="5" customWidth="1"/>
    <col min="13080" max="13318" width="9" style="5"/>
    <col min="13319" max="13320" width="4.125" style="5" customWidth="1"/>
    <col min="13321" max="13321" width="37.375" style="5" customWidth="1"/>
    <col min="13322" max="13335" width="8.125" style="5" customWidth="1"/>
    <col min="13336" max="13574" width="9" style="5"/>
    <col min="13575" max="13576" width="4.125" style="5" customWidth="1"/>
    <col min="13577" max="13577" width="37.375" style="5" customWidth="1"/>
    <col min="13578" max="13591" width="8.125" style="5" customWidth="1"/>
    <col min="13592" max="13830" width="9" style="5"/>
    <col min="13831" max="13832" width="4.125" style="5" customWidth="1"/>
    <col min="13833" max="13833" width="37.375" style="5" customWidth="1"/>
    <col min="13834" max="13847" width="8.125" style="5" customWidth="1"/>
    <col min="13848" max="14086" width="9" style="5"/>
    <col min="14087" max="14088" width="4.125" style="5" customWidth="1"/>
    <col min="14089" max="14089" width="37.375" style="5" customWidth="1"/>
    <col min="14090" max="14103" width="8.125" style="5" customWidth="1"/>
    <col min="14104" max="14342" width="9" style="5"/>
    <col min="14343" max="14344" width="4.125" style="5" customWidth="1"/>
    <col min="14345" max="14345" width="37.375" style="5" customWidth="1"/>
    <col min="14346" max="14359" width="8.125" style="5" customWidth="1"/>
    <col min="14360" max="14598" width="9" style="5"/>
    <col min="14599" max="14600" width="4.125" style="5" customWidth="1"/>
    <col min="14601" max="14601" width="37.375" style="5" customWidth="1"/>
    <col min="14602" max="14615" width="8.125" style="5" customWidth="1"/>
    <col min="14616" max="14854" width="9" style="5"/>
    <col min="14855" max="14856" width="4.125" style="5" customWidth="1"/>
    <col min="14857" max="14857" width="37.375" style="5" customWidth="1"/>
    <col min="14858" max="14871" width="8.125" style="5" customWidth="1"/>
    <col min="14872" max="15110" width="9" style="5"/>
    <col min="15111" max="15112" width="4.125" style="5" customWidth="1"/>
    <col min="15113" max="15113" width="37.375" style="5" customWidth="1"/>
    <col min="15114" max="15127" width="8.125" style="5" customWidth="1"/>
    <col min="15128" max="15366" width="9" style="5"/>
    <col min="15367" max="15368" width="4.125" style="5" customWidth="1"/>
    <col min="15369" max="15369" width="37.375" style="5" customWidth="1"/>
    <col min="15370" max="15383" width="8.125" style="5" customWidth="1"/>
    <col min="15384" max="15622" width="9" style="5"/>
    <col min="15623" max="15624" width="4.125" style="5" customWidth="1"/>
    <col min="15625" max="15625" width="37.375" style="5" customWidth="1"/>
    <col min="15626" max="15639" width="8.125" style="5" customWidth="1"/>
    <col min="15640" max="15878" width="9" style="5"/>
    <col min="15879" max="15880" width="4.125" style="5" customWidth="1"/>
    <col min="15881" max="15881" width="37.375" style="5" customWidth="1"/>
    <col min="15882" max="15895" width="8.125" style="5" customWidth="1"/>
    <col min="15896" max="16134" width="9" style="5"/>
    <col min="16135" max="16136" width="4.125" style="5" customWidth="1"/>
    <col min="16137" max="16137" width="37.375" style="5" customWidth="1"/>
    <col min="16138" max="16151" width="8.125" style="5" customWidth="1"/>
    <col min="16152" max="16384" width="9" style="5"/>
  </cols>
  <sheetData>
    <row r="1" spans="1:21" ht="17.25" customHeight="1" x14ac:dyDescent="0.15">
      <c r="A1" s="2" t="s">
        <v>101</v>
      </c>
    </row>
    <row r="2" spans="1:21" ht="17.25" x14ac:dyDescent="0.15">
      <c r="A2" s="2"/>
    </row>
    <row r="3" spans="1:21" ht="17.25" customHeight="1" x14ac:dyDescent="0.15">
      <c r="D3" s="52"/>
      <c r="G3" s="52"/>
      <c r="J3" s="52"/>
      <c r="M3" s="52"/>
      <c r="T3" s="11" t="s">
        <v>0</v>
      </c>
    </row>
    <row r="4" spans="1:21" ht="15.75" customHeight="1" x14ac:dyDescent="0.15">
      <c r="A4" s="75"/>
      <c r="B4" s="76"/>
      <c r="C4" s="77" t="s">
        <v>32</v>
      </c>
      <c r="D4" s="179" t="s">
        <v>33</v>
      </c>
      <c r="E4" s="226"/>
      <c r="F4" s="78"/>
      <c r="G4" s="179" t="s">
        <v>76</v>
      </c>
      <c r="H4" s="226"/>
      <c r="I4" s="78"/>
      <c r="J4" s="179" t="s">
        <v>53</v>
      </c>
      <c r="K4" s="226"/>
      <c r="L4" s="78"/>
      <c r="M4" s="179" t="s">
        <v>34</v>
      </c>
      <c r="N4" s="226"/>
      <c r="O4" s="78"/>
      <c r="P4" s="179" t="s">
        <v>102</v>
      </c>
      <c r="Q4" s="226"/>
      <c r="R4" s="78"/>
      <c r="S4" s="223" t="s">
        <v>35</v>
      </c>
      <c r="T4" s="224"/>
      <c r="U4" s="7"/>
    </row>
    <row r="5" spans="1:21" s="10" customFormat="1" ht="34.5" customHeight="1" x14ac:dyDescent="0.15">
      <c r="A5" s="229" t="s">
        <v>36</v>
      </c>
      <c r="B5" s="230"/>
      <c r="C5" s="79" t="s">
        <v>85</v>
      </c>
      <c r="D5" s="227"/>
      <c r="E5" s="228"/>
      <c r="F5" s="80" t="s">
        <v>37</v>
      </c>
      <c r="G5" s="227"/>
      <c r="H5" s="228"/>
      <c r="I5" s="80" t="s">
        <v>37</v>
      </c>
      <c r="J5" s="227"/>
      <c r="K5" s="228"/>
      <c r="L5" s="80" t="s">
        <v>37</v>
      </c>
      <c r="M5" s="227"/>
      <c r="N5" s="228"/>
      <c r="O5" s="80" t="s">
        <v>37</v>
      </c>
      <c r="P5" s="227"/>
      <c r="Q5" s="228"/>
      <c r="R5" s="80" t="s">
        <v>37</v>
      </c>
      <c r="S5" s="225"/>
      <c r="T5" s="225"/>
      <c r="U5" s="9"/>
    </row>
    <row r="6" spans="1:21" s="8" customFormat="1" ht="20.100000000000001" customHeight="1" x14ac:dyDescent="0.15">
      <c r="A6" s="231" t="s">
        <v>86</v>
      </c>
      <c r="B6" s="232"/>
      <c r="C6" s="81" t="s">
        <v>87</v>
      </c>
      <c r="D6" s="109">
        <f>IF('7-4-1'!V6&lt;&gt;"",'7-4-1'!V6,"")</f>
        <v>217.0126503205866</v>
      </c>
      <c r="E6" s="133">
        <f>IF('7-4-1'!W6&lt;&gt;"",'7-4-1'!W6,"")</f>
        <v>6.2494000280455273</v>
      </c>
      <c r="F6" s="134">
        <f t="shared" ref="F6:F17" si="0">IF(AND(ISNUMBER(E6),ISNUMBER(H6)),E6-H6,"")</f>
        <v>1.8262969611357045</v>
      </c>
      <c r="G6" s="109">
        <v>177.18501378987102</v>
      </c>
      <c r="H6" s="133">
        <v>4.4231030669098228</v>
      </c>
      <c r="I6" s="134">
        <f t="shared" ref="I6:I17" si="1">IF(AND(ISNUMBER(H6),ISNUMBER(K6)),H6-K6,"")</f>
        <v>2.2231030669098226</v>
      </c>
      <c r="J6" s="109">
        <v>93.5</v>
      </c>
      <c r="K6" s="133">
        <v>2.2000000000000002</v>
      </c>
      <c r="L6" s="134">
        <f>K6-N6</f>
        <v>-2.5</v>
      </c>
      <c r="M6" s="109">
        <v>239</v>
      </c>
      <c r="N6" s="133">
        <v>4.7</v>
      </c>
      <c r="O6" s="134">
        <f>N6-Q6</f>
        <v>-0.29999999999999982</v>
      </c>
      <c r="P6" s="109">
        <v>301</v>
      </c>
      <c r="Q6" s="133">
        <v>5</v>
      </c>
      <c r="R6" s="134">
        <f>Q6-T6</f>
        <v>-8.9584376564847261</v>
      </c>
      <c r="S6" s="109">
        <v>1115.469482421875</v>
      </c>
      <c r="T6" s="133">
        <f>IF(ROUND(S18,0)=0,"",ROUND(S6,0)/ROUND(S18,0)*100)</f>
        <v>13.958437656484726</v>
      </c>
    </row>
    <row r="7" spans="1:21" s="8" customFormat="1" ht="20.100000000000001" customHeight="1" x14ac:dyDescent="0.15">
      <c r="A7" s="176"/>
      <c r="B7" s="233"/>
      <c r="C7" s="82" t="s">
        <v>88</v>
      </c>
      <c r="D7" s="135">
        <f>IF('7-4-1'!V7&lt;&gt;"",'7-4-1'!V7,"")</f>
        <v>41.888843694697727</v>
      </c>
      <c r="E7" s="136">
        <f>IF('7-4-1'!W7&lt;&gt;"",'7-4-1'!W7,"")</f>
        <v>1.2062897742307572</v>
      </c>
      <c r="F7" s="137">
        <f t="shared" si="0"/>
        <v>0.91032095788680034</v>
      </c>
      <c r="G7" s="135">
        <v>11.856209998270195</v>
      </c>
      <c r="H7" s="136">
        <v>0.29596881634395689</v>
      </c>
      <c r="I7" s="137">
        <f t="shared" si="1"/>
        <v>-1.104031183656043</v>
      </c>
      <c r="J7" s="135">
        <v>56.56</v>
      </c>
      <c r="K7" s="136">
        <v>1.4</v>
      </c>
      <c r="L7" s="137">
        <f t="shared" ref="L7:L17" si="2">K7-N7</f>
        <v>0.59999999999999987</v>
      </c>
      <c r="M7" s="135">
        <v>43</v>
      </c>
      <c r="N7" s="136">
        <v>0.8</v>
      </c>
      <c r="O7" s="137">
        <f t="shared" ref="O7:O17" si="3">N7-Q7</f>
        <v>-0.39999999999999991</v>
      </c>
      <c r="P7" s="135">
        <v>70</v>
      </c>
      <c r="Q7" s="136">
        <v>1.2</v>
      </c>
      <c r="R7" s="137">
        <f t="shared" ref="R7:R69" si="4">Q7-T7</f>
        <v>-5.9982974461692535</v>
      </c>
      <c r="S7" s="135">
        <v>575.19622802734375</v>
      </c>
      <c r="T7" s="136">
        <f>IF(ROUND(S18,0)=0,"",ROUND(S7,0)/ROUND(S18,0)*100)</f>
        <v>7.1982974461692537</v>
      </c>
    </row>
    <row r="8" spans="1:21" s="8" customFormat="1" ht="20.100000000000001" customHeight="1" x14ac:dyDescent="0.15">
      <c r="A8" s="176"/>
      <c r="B8" s="233"/>
      <c r="C8" s="82" t="s">
        <v>89</v>
      </c>
      <c r="D8" s="135">
        <f>IF('7-4-1'!V8&lt;&gt;"",'7-4-1'!V8,"")</f>
        <v>43.48869923821524</v>
      </c>
      <c r="E8" s="136">
        <f>IF('7-4-1'!W8&lt;&gt;"",'7-4-1'!W8,"")</f>
        <v>1.2523614537561543</v>
      </c>
      <c r="F8" s="137">
        <f t="shared" si="0"/>
        <v>-0.91114049606146108</v>
      </c>
      <c r="G8" s="135">
        <v>86.667689405814713</v>
      </c>
      <c r="H8" s="136">
        <v>2.1635019498176153</v>
      </c>
      <c r="I8" s="137">
        <f t="shared" si="1"/>
        <v>0.3635019498176153</v>
      </c>
      <c r="J8" s="135">
        <v>76.16</v>
      </c>
      <c r="K8" s="136">
        <v>1.8</v>
      </c>
      <c r="L8" s="137">
        <f t="shared" si="2"/>
        <v>-0.19999999999999996</v>
      </c>
      <c r="M8" s="135">
        <v>101</v>
      </c>
      <c r="N8" s="136">
        <v>2</v>
      </c>
      <c r="O8" s="137">
        <f t="shared" si="3"/>
        <v>-0.20000000000000018</v>
      </c>
      <c r="P8" s="135">
        <v>132</v>
      </c>
      <c r="Q8" s="136">
        <v>2.2000000000000002</v>
      </c>
      <c r="R8" s="137">
        <f t="shared" si="4"/>
        <v>-1.5305958938407609</v>
      </c>
      <c r="S8" s="135">
        <v>297.62823486328125</v>
      </c>
      <c r="T8" s="136">
        <f>IF(ROUND(S18,0)=0,"",ROUND(S8,0)/ROUND(S18,0)*100)</f>
        <v>3.7305958938407611</v>
      </c>
    </row>
    <row r="9" spans="1:21" s="8" customFormat="1" ht="20.100000000000001" customHeight="1" x14ac:dyDescent="0.15">
      <c r="A9" s="176"/>
      <c r="B9" s="233"/>
      <c r="C9" s="82" t="s">
        <v>90</v>
      </c>
      <c r="D9" s="135">
        <f>IF('7-4-1'!V9&lt;&gt;"",'7-4-1'!V9,"")</f>
        <v>342.20715921786922</v>
      </c>
      <c r="E9" s="136">
        <f>IF('7-4-1'!W9&lt;&gt;"",'7-4-1'!W9,"")</f>
        <v>9.8546763391638912</v>
      </c>
      <c r="F9" s="137">
        <f t="shared" si="0"/>
        <v>-2.2905626467161273</v>
      </c>
      <c r="G9" s="135">
        <v>486.52593092249185</v>
      </c>
      <c r="H9" s="136">
        <v>12.145238985880018</v>
      </c>
      <c r="I9" s="137">
        <f t="shared" si="1"/>
        <v>1.7452389858800181</v>
      </c>
      <c r="J9" s="135">
        <v>434</v>
      </c>
      <c r="K9" s="136">
        <v>10.4</v>
      </c>
      <c r="L9" s="137">
        <f t="shared" si="2"/>
        <v>0</v>
      </c>
      <c r="M9" s="135">
        <v>535</v>
      </c>
      <c r="N9" s="136">
        <v>10.4</v>
      </c>
      <c r="O9" s="137">
        <f t="shared" si="3"/>
        <v>2.8000000000000007</v>
      </c>
      <c r="P9" s="135">
        <v>460</v>
      </c>
      <c r="Q9" s="136">
        <v>7.6</v>
      </c>
      <c r="R9" s="137">
        <f t="shared" si="4"/>
        <v>-6.1080620931397096</v>
      </c>
      <c r="S9" s="135">
        <v>1094.569580078125</v>
      </c>
      <c r="T9" s="136">
        <f>IF(ROUND(S18,0)=0,"",ROUND(S9,0)/ROUND(S18,0)*100)</f>
        <v>13.708062093139709</v>
      </c>
    </row>
    <row r="10" spans="1:21" s="8" customFormat="1" ht="20.100000000000001" customHeight="1" x14ac:dyDescent="0.15">
      <c r="A10" s="176"/>
      <c r="B10" s="233"/>
      <c r="C10" s="82" t="s">
        <v>91</v>
      </c>
      <c r="D10" s="135">
        <f>IF('7-4-1'!V10&lt;&gt;"",'7-4-1'!V10,"")</f>
        <v>83.439748362831011</v>
      </c>
      <c r="E10" s="136">
        <f>IF('7-4-1'!W10&lt;&gt;"",'7-4-1'!W10,"")</f>
        <v>2.4028477832442809</v>
      </c>
      <c r="F10" s="137">
        <f t="shared" si="0"/>
        <v>-0.85161407244751119</v>
      </c>
      <c r="G10" s="135">
        <v>130.37043452442703</v>
      </c>
      <c r="H10" s="136">
        <v>3.2544618556917921</v>
      </c>
      <c r="I10" s="137">
        <f t="shared" si="1"/>
        <v>0.95446185569179232</v>
      </c>
      <c r="J10" s="135">
        <v>96.91</v>
      </c>
      <c r="K10" s="136">
        <v>2.2999999999999998</v>
      </c>
      <c r="L10" s="137">
        <f t="shared" si="2"/>
        <v>-0.20000000000000018</v>
      </c>
      <c r="M10" s="135">
        <v>128</v>
      </c>
      <c r="N10" s="136">
        <v>2.5</v>
      </c>
      <c r="O10" s="137">
        <f t="shared" si="3"/>
        <v>1.6</v>
      </c>
      <c r="P10" s="135">
        <v>54</v>
      </c>
      <c r="Q10" s="136">
        <v>0.9</v>
      </c>
      <c r="R10" s="137">
        <f t="shared" si="4"/>
        <v>0.19894842263395096</v>
      </c>
      <c r="S10" s="135">
        <v>55.794788360595703</v>
      </c>
      <c r="T10" s="136">
        <f>IF(ROUND(S18,0)=0,"",ROUND(S10,0)/ROUND(S18,0)*100)</f>
        <v>0.70105157736604906</v>
      </c>
    </row>
    <row r="11" spans="1:21" s="8" customFormat="1" ht="20.100000000000001" customHeight="1" x14ac:dyDescent="0.15">
      <c r="A11" s="176"/>
      <c r="B11" s="233"/>
      <c r="C11" s="82" t="s">
        <v>92</v>
      </c>
      <c r="D11" s="135">
        <f>IF('7-4-1'!V11&lt;&gt;"",'7-4-1'!V11,"")</f>
        <v>132.6817544618248</v>
      </c>
      <c r="E11" s="136">
        <f>IF('7-4-1'!W11&lt;&gt;"",'7-4-1'!W11,"")</f>
        <v>3.8208895141823835</v>
      </c>
      <c r="F11" s="137">
        <f t="shared" si="0"/>
        <v>-2.2795052495258705E-2</v>
      </c>
      <c r="G11" s="135">
        <v>153.97409751667843</v>
      </c>
      <c r="H11" s="136">
        <v>3.8436845666776422</v>
      </c>
      <c r="I11" s="137">
        <f t="shared" si="1"/>
        <v>2.8436845666776422</v>
      </c>
      <c r="J11" s="135">
        <v>43.19</v>
      </c>
      <c r="K11" s="136">
        <v>1</v>
      </c>
      <c r="L11" s="137">
        <f t="shared" si="2"/>
        <v>-0.7</v>
      </c>
      <c r="M11" s="135">
        <v>86</v>
      </c>
      <c r="N11" s="136">
        <v>1.7</v>
      </c>
      <c r="O11" s="137">
        <f t="shared" si="3"/>
        <v>-0.19999999999999996</v>
      </c>
      <c r="P11" s="135">
        <v>113</v>
      </c>
      <c r="Q11" s="136">
        <v>1.9</v>
      </c>
      <c r="R11" s="137">
        <f t="shared" si="4"/>
        <v>-1.2672508763144719</v>
      </c>
      <c r="S11" s="135">
        <v>252.95072937011719</v>
      </c>
      <c r="T11" s="136">
        <f>IF(ROUND(S18,0)=0,"",ROUND(S11,0)/ROUND(S18,0)*100)</f>
        <v>3.1672508763144718</v>
      </c>
    </row>
    <row r="12" spans="1:21" s="8" customFormat="1" ht="20.100000000000001" customHeight="1" x14ac:dyDescent="0.15">
      <c r="A12" s="176"/>
      <c r="B12" s="233"/>
      <c r="C12" s="82" t="s">
        <v>93</v>
      </c>
      <c r="D12" s="135">
        <f>IF('7-4-1'!V12&lt;&gt;"",'7-4-1'!V12,"")</f>
        <v>696.04607445509703</v>
      </c>
      <c r="E12" s="136">
        <f>IF('7-4-1'!W12&lt;&gt;"",'7-4-1'!W12,"")</f>
        <v>20.044317005459003</v>
      </c>
      <c r="F12" s="137">
        <f t="shared" si="0"/>
        <v>0.71443922149206074</v>
      </c>
      <c r="G12" s="135">
        <v>774.3352596351632</v>
      </c>
      <c r="H12" s="136">
        <v>19.329877783966943</v>
      </c>
      <c r="I12" s="137">
        <f t="shared" si="1"/>
        <v>3.1298777839669434</v>
      </c>
      <c r="J12" s="135">
        <v>672.76</v>
      </c>
      <c r="K12" s="136">
        <v>16.2</v>
      </c>
      <c r="L12" s="137">
        <f t="shared" si="2"/>
        <v>-2.1000000000000014</v>
      </c>
      <c r="M12" s="135">
        <v>940</v>
      </c>
      <c r="N12" s="136">
        <v>18.3</v>
      </c>
      <c r="O12" s="137">
        <f t="shared" si="3"/>
        <v>6.9</v>
      </c>
      <c r="P12" s="135">
        <v>689</v>
      </c>
      <c r="Q12" s="136">
        <v>11.4</v>
      </c>
      <c r="R12" s="137">
        <f t="shared" si="4"/>
        <v>9.4220330495743614</v>
      </c>
      <c r="S12" s="135">
        <v>157.99281311035156</v>
      </c>
      <c r="T12" s="136">
        <f>IF(ROUND(S18,0)=0,"",ROUND(S12,0)/ROUND(S18,0)*100)</f>
        <v>1.9779669504256383</v>
      </c>
    </row>
    <row r="13" spans="1:21" s="8" customFormat="1" ht="20.100000000000001" customHeight="1" x14ac:dyDescent="0.15">
      <c r="A13" s="176"/>
      <c r="B13" s="233"/>
      <c r="C13" s="82" t="s">
        <v>94</v>
      </c>
      <c r="D13" s="135">
        <f>IF('7-4-1'!V13&lt;&gt;"",'7-4-1'!V13,"")</f>
        <v>412.24568881652391</v>
      </c>
      <c r="E13" s="136">
        <f>IF('7-4-1'!W13&lt;&gt;"",'7-4-1'!W13,"")</f>
        <v>11.871603869386208</v>
      </c>
      <c r="F13" s="137">
        <f t="shared" si="0"/>
        <v>0.85532805045124682</v>
      </c>
      <c r="G13" s="135">
        <v>441.30081378698492</v>
      </c>
      <c r="H13" s="136">
        <v>11.016275818934961</v>
      </c>
      <c r="I13" s="137">
        <f t="shared" si="1"/>
        <v>3.016275818934961</v>
      </c>
      <c r="J13" s="135">
        <v>331.53</v>
      </c>
      <c r="K13" s="136">
        <v>8</v>
      </c>
      <c r="L13" s="137">
        <f t="shared" si="2"/>
        <v>-4.0999999999999996</v>
      </c>
      <c r="M13" s="135">
        <v>622</v>
      </c>
      <c r="N13" s="136">
        <v>12.1</v>
      </c>
      <c r="O13" s="137">
        <f t="shared" si="3"/>
        <v>-2.0999999999999996</v>
      </c>
      <c r="P13" s="135">
        <v>858</v>
      </c>
      <c r="Q13" s="136">
        <v>14.2</v>
      </c>
      <c r="R13" s="137">
        <f t="shared" si="4"/>
        <v>-20.364346519779669</v>
      </c>
      <c r="S13" s="135">
        <v>2760.505615234375</v>
      </c>
      <c r="T13" s="136">
        <f>IF(ROUND(S18,0)=0,"",ROUND(S13,0)/ROUND(S18,0)*100)</f>
        <v>34.564346519779669</v>
      </c>
    </row>
    <row r="14" spans="1:21" s="8" customFormat="1" ht="20.100000000000001" customHeight="1" x14ac:dyDescent="0.15">
      <c r="A14" s="176"/>
      <c r="B14" s="233"/>
      <c r="C14" s="82" t="s">
        <v>95</v>
      </c>
      <c r="D14" s="135">
        <f>IF('7-4-1'!V14&lt;&gt;"",'7-4-1'!V14,"")</f>
        <v>589.98870455689939</v>
      </c>
      <c r="E14" s="136">
        <f>IF('7-4-1'!W14&lt;&gt;"",'7-4-1'!W14,"")</f>
        <v>16.990140534930198</v>
      </c>
      <c r="F14" s="137">
        <f t="shared" si="0"/>
        <v>-9.1243807673949675</v>
      </c>
      <c r="G14" s="135">
        <v>1046.1211839454297</v>
      </c>
      <c r="H14" s="136">
        <v>26.114521302325166</v>
      </c>
      <c r="I14" s="137">
        <f t="shared" si="1"/>
        <v>6.314521302325165</v>
      </c>
      <c r="J14" s="135">
        <v>821.95</v>
      </c>
      <c r="K14" s="136">
        <v>19.8</v>
      </c>
      <c r="L14" s="137">
        <f t="shared" si="2"/>
        <v>-4.1999999999999993</v>
      </c>
      <c r="M14" s="135">
        <v>1231</v>
      </c>
      <c r="N14" s="136">
        <v>24</v>
      </c>
      <c r="O14" s="137">
        <f t="shared" si="3"/>
        <v>12</v>
      </c>
      <c r="P14" s="135">
        <v>723</v>
      </c>
      <c r="Q14" s="136">
        <v>12</v>
      </c>
      <c r="R14" s="137">
        <f t="shared" si="4"/>
        <v>3.111667501251878</v>
      </c>
      <c r="S14" s="135">
        <v>710.438232421875</v>
      </c>
      <c r="T14" s="136">
        <f>IF(ROUND(S18,0)=0,"",ROUND(S14,0)/ROUND(S18,0)*100)</f>
        <v>8.888332498748122</v>
      </c>
    </row>
    <row r="15" spans="1:21" s="8" customFormat="1" ht="20.100000000000001" customHeight="1" x14ac:dyDescent="0.15">
      <c r="A15" s="176"/>
      <c r="B15" s="234"/>
      <c r="C15" s="82" t="s">
        <v>96</v>
      </c>
      <c r="D15" s="135">
        <f>IF('7-4-1'!V15&lt;&gt;"",'7-4-1'!V15,"")</f>
        <v>533.2200470181308</v>
      </c>
      <c r="E15" s="136">
        <f>IF('7-4-1'!W15&lt;&gt;"",'7-4-1'!W15,"")</f>
        <v>15.355350814189054</v>
      </c>
      <c r="F15" s="137">
        <f t="shared" si="0"/>
        <v>-5.4229299422604473</v>
      </c>
      <c r="G15" s="135">
        <v>832.35681074315244</v>
      </c>
      <c r="H15" s="136">
        <v>20.778280756449501</v>
      </c>
      <c r="I15" s="137">
        <f t="shared" si="1"/>
        <v>8.9782807564495002</v>
      </c>
      <c r="J15" s="135">
        <v>491.66</v>
      </c>
      <c r="K15" s="136">
        <v>11.8</v>
      </c>
      <c r="L15" s="137">
        <f t="shared" si="2"/>
        <v>-2.8999999999999986</v>
      </c>
      <c r="M15" s="135">
        <v>752</v>
      </c>
      <c r="N15" s="136">
        <v>14.7</v>
      </c>
      <c r="O15" s="137">
        <f t="shared" si="3"/>
        <v>2.5</v>
      </c>
      <c r="P15" s="135">
        <v>739</v>
      </c>
      <c r="Q15" s="136">
        <v>12.2</v>
      </c>
      <c r="R15" s="137">
        <f t="shared" si="4"/>
        <v>-10.584176264396593</v>
      </c>
      <c r="S15" s="135">
        <v>1820.1854248046875</v>
      </c>
      <c r="T15" s="136">
        <f>IF(ROUND(S18,0)=0,"",ROUND(S15,0)/ROUND(S18,0)*100)</f>
        <v>22.784176264396592</v>
      </c>
    </row>
    <row r="16" spans="1:21" s="8" customFormat="1" ht="20.100000000000001" customHeight="1" x14ac:dyDescent="0.15">
      <c r="A16" s="176"/>
      <c r="B16" s="234"/>
      <c r="C16" s="82" t="s">
        <v>97</v>
      </c>
      <c r="D16" s="135">
        <f>IF('7-4-1'!V16&lt;&gt;"",'7-4-1'!V16,"")</f>
        <v>33.174521259331385</v>
      </c>
      <c r="E16" s="136">
        <f>IF('7-4-1'!W16&lt;&gt;"",'7-4-1'!W16,"")</f>
        <v>0.95533994807304234</v>
      </c>
      <c r="F16" s="137">
        <f t="shared" si="0"/>
        <v>-3.6612026390535681</v>
      </c>
      <c r="G16" s="135">
        <v>184.93400438281762</v>
      </c>
      <c r="H16" s="136">
        <v>4.6165425871266104</v>
      </c>
      <c r="I16" s="137">
        <f t="shared" si="1"/>
        <v>2.1165425871266104</v>
      </c>
      <c r="J16" s="135">
        <v>102.75</v>
      </c>
      <c r="K16" s="136">
        <v>2.5</v>
      </c>
      <c r="L16" s="137">
        <f t="shared" si="2"/>
        <v>1</v>
      </c>
      <c r="M16" s="135">
        <v>75</v>
      </c>
      <c r="N16" s="136">
        <v>1.5</v>
      </c>
      <c r="O16" s="137">
        <f t="shared" si="3"/>
        <v>0.10000000000000009</v>
      </c>
      <c r="P16" s="135">
        <v>84</v>
      </c>
      <c r="Q16" s="136">
        <v>1.4</v>
      </c>
      <c r="R16" s="137">
        <f t="shared" si="4"/>
        <v>-3.9659489233850875E-2</v>
      </c>
      <c r="S16" s="135">
        <v>114.81624603271484</v>
      </c>
      <c r="T16" s="136">
        <f>IF(ROUND(S18,0)=0,"",ROUND(S16,0)/ROUND(S18,0)*100)</f>
        <v>1.4396594892338508</v>
      </c>
    </row>
    <row r="17" spans="1:20" s="8" customFormat="1" ht="20.100000000000001" customHeight="1" x14ac:dyDescent="0.15">
      <c r="A17" s="176"/>
      <c r="B17" s="234"/>
      <c r="C17" s="83" t="s">
        <v>98</v>
      </c>
      <c r="D17" s="110">
        <f>IF('7-4-1'!V17&lt;&gt;"",'7-4-1'!V17,"")</f>
        <v>2049.227559530802</v>
      </c>
      <c r="E17" s="138">
        <f>IF('7-4-1'!W17&lt;&gt;"",'7-4-1'!W17,"")</f>
        <v>59.012425077915353</v>
      </c>
      <c r="F17" s="139">
        <f t="shared" si="0"/>
        <v>2.6723712497185801</v>
      </c>
      <c r="G17" s="110">
        <v>2256.9252996054238</v>
      </c>
      <c r="H17" s="138">
        <v>56.340053828196773</v>
      </c>
      <c r="I17" s="139">
        <f t="shared" si="1"/>
        <v>-6.7599461718032288</v>
      </c>
      <c r="J17" s="110">
        <v>2627.14</v>
      </c>
      <c r="K17" s="138">
        <v>63.1</v>
      </c>
      <c r="L17" s="139">
        <f t="shared" si="2"/>
        <v>6.8999999999999986</v>
      </c>
      <c r="M17" s="110">
        <v>2878</v>
      </c>
      <c r="N17" s="138">
        <v>56.2</v>
      </c>
      <c r="O17" s="139">
        <f t="shared" si="3"/>
        <v>-5.3999999999999986</v>
      </c>
      <c r="P17" s="110">
        <v>3717</v>
      </c>
      <c r="Q17" s="138">
        <v>61.6</v>
      </c>
      <c r="R17" s="139">
        <f t="shared" si="4"/>
        <v>20.713670505758635</v>
      </c>
      <c r="S17" s="110">
        <v>3265.681884765625</v>
      </c>
      <c r="T17" s="138">
        <f>IF(ROUND(S18,0)=0,"",ROUND(S17,0)/ROUND(S18,0)*100)</f>
        <v>40.886329494241366</v>
      </c>
    </row>
    <row r="18" spans="1:20" s="8" customFormat="1" ht="20.100000000000001" customHeight="1" x14ac:dyDescent="0.15">
      <c r="A18" s="84"/>
      <c r="B18" s="230" t="s">
        <v>57</v>
      </c>
      <c r="C18" s="235"/>
      <c r="D18" s="140">
        <f>IF('7-4-1'!V18&lt;&gt;"",'7-4-1'!V18,"")</f>
        <v>3472.5357529794164</v>
      </c>
      <c r="E18" s="141">
        <f>IF('7-4-1'!W18&lt;&gt;"",'7-4-1'!W18,"")</f>
        <v>100</v>
      </c>
      <c r="F18" s="142" t="s">
        <v>77</v>
      </c>
      <c r="G18" s="140">
        <v>4005.8983729190008</v>
      </c>
      <c r="H18" s="141">
        <v>100</v>
      </c>
      <c r="I18" s="142" t="s">
        <v>78</v>
      </c>
      <c r="J18" s="140">
        <v>4160.16</v>
      </c>
      <c r="K18" s="141">
        <v>100</v>
      </c>
      <c r="L18" s="142" t="s">
        <v>77</v>
      </c>
      <c r="M18" s="140">
        <v>5122</v>
      </c>
      <c r="N18" s="141">
        <v>100</v>
      </c>
      <c r="O18" s="142" t="s">
        <v>77</v>
      </c>
      <c r="P18" s="140">
        <v>6038</v>
      </c>
      <c r="Q18" s="141">
        <v>100</v>
      </c>
      <c r="R18" s="142" t="s">
        <v>77</v>
      </c>
      <c r="S18" s="140">
        <v>7988</v>
      </c>
      <c r="T18" s="141">
        <f>IF(ROUND(S18,0)=0,"",ROUND(S18,0)/ROUND(S18,0)*100)</f>
        <v>100</v>
      </c>
    </row>
    <row r="19" spans="1:20" s="8" customFormat="1" ht="20.100000000000001" customHeight="1" x14ac:dyDescent="0.15">
      <c r="A19" s="231" t="s">
        <v>58</v>
      </c>
      <c r="B19" s="236"/>
      <c r="C19" s="81" t="s">
        <v>87</v>
      </c>
      <c r="D19" s="109">
        <f>IF('7-4-1'!V19&lt;&gt;"",'7-4-1'!V19,"")</f>
        <v>1944.2574823459729</v>
      </c>
      <c r="E19" s="133">
        <f>IF('7-4-1'!W19&lt;&gt;"",'7-4-1'!W19,"")</f>
        <v>6.1857379586547339</v>
      </c>
      <c r="F19" s="134">
        <f t="shared" ref="F19:F30" si="5">IF(AND(ISNUMBER(E19),ISNUMBER(H19)),E19-H19,"")</f>
        <v>1.5503451727696511</v>
      </c>
      <c r="G19" s="109">
        <v>1736.8712767923341</v>
      </c>
      <c r="H19" s="133">
        <v>4.6353927858850827</v>
      </c>
      <c r="I19" s="134">
        <f t="shared" ref="I19:I30" si="6">IF(AND(ISNUMBER(H19),ISNUMBER(K19)),H19-K19,"")</f>
        <v>-0.26460721411491761</v>
      </c>
      <c r="J19" s="109">
        <v>1850.9</v>
      </c>
      <c r="K19" s="133">
        <v>4.9000000000000004</v>
      </c>
      <c r="L19" s="134">
        <f t="shared" ref="L19:L30" si="7">K19-N19</f>
        <v>-9.9999999999999645E-2</v>
      </c>
      <c r="M19" s="109">
        <v>2393</v>
      </c>
      <c r="N19" s="133">
        <v>5</v>
      </c>
      <c r="O19" s="134">
        <f t="shared" ref="O19:O30" si="8">N19-Q19</f>
        <v>0.59999999999999964</v>
      </c>
      <c r="P19" s="109">
        <v>2618</v>
      </c>
      <c r="Q19" s="133">
        <v>4.4000000000000004</v>
      </c>
      <c r="R19" s="134">
        <f t="shared" si="4"/>
        <v>-10.052134991329607</v>
      </c>
      <c r="S19" s="109">
        <v>9750.9033203125</v>
      </c>
      <c r="T19" s="133">
        <f>IF(ROUND(S31,0)=0,"",ROUND(S19,0)/ROUND(S31,0)*100)</f>
        <v>14.452134991329608</v>
      </c>
    </row>
    <row r="20" spans="1:20" s="8" customFormat="1" ht="20.100000000000001" customHeight="1" x14ac:dyDescent="0.15">
      <c r="A20" s="176"/>
      <c r="B20" s="237"/>
      <c r="C20" s="82" t="s">
        <v>88</v>
      </c>
      <c r="D20" s="135">
        <f>IF('7-4-1'!V20&lt;&gt;"",'7-4-1'!V20,"")</f>
        <v>94.728520840589809</v>
      </c>
      <c r="E20" s="136">
        <f>IF('7-4-1'!W20&lt;&gt;"",'7-4-1'!W20,"")</f>
        <v>0.30138282220923562</v>
      </c>
      <c r="F20" s="137">
        <f t="shared" si="5"/>
        <v>-0.33159678218194832</v>
      </c>
      <c r="G20" s="135">
        <v>237.1760375971034</v>
      </c>
      <c r="H20" s="136">
        <v>0.63297960439118395</v>
      </c>
      <c r="I20" s="137">
        <f t="shared" si="6"/>
        <v>-6.7020395608816008E-2</v>
      </c>
      <c r="J20" s="135">
        <v>257</v>
      </c>
      <c r="K20" s="136">
        <v>0.7</v>
      </c>
      <c r="L20" s="137">
        <f t="shared" si="7"/>
        <v>0.29999999999999993</v>
      </c>
      <c r="M20" s="135">
        <v>212</v>
      </c>
      <c r="N20" s="136">
        <v>0.4</v>
      </c>
      <c r="O20" s="137">
        <f t="shared" si="8"/>
        <v>-0.4</v>
      </c>
      <c r="P20" s="135">
        <v>465</v>
      </c>
      <c r="Q20" s="136">
        <v>0.8</v>
      </c>
      <c r="R20" s="137">
        <f t="shared" si="4"/>
        <v>-4.6126958248729082</v>
      </c>
      <c r="S20" s="135">
        <v>3651.967529296875</v>
      </c>
      <c r="T20" s="136">
        <f>IF(ROUND(S31,0)=0,"",ROUND(S20,0)/ROUND(S31,0)*100)</f>
        <v>5.412695824872908</v>
      </c>
    </row>
    <row r="21" spans="1:20" s="8" customFormat="1" ht="20.100000000000001" customHeight="1" x14ac:dyDescent="0.15">
      <c r="A21" s="176"/>
      <c r="B21" s="237"/>
      <c r="C21" s="82" t="s">
        <v>89</v>
      </c>
      <c r="D21" s="135">
        <f>IF('7-4-1'!V21&lt;&gt;"",'7-4-1'!V21,"")</f>
        <v>71.492895506853614</v>
      </c>
      <c r="E21" s="136">
        <f>IF('7-4-1'!W21&lt;&gt;"",'7-4-1'!W21,"")</f>
        <v>0.22745769093158963</v>
      </c>
      <c r="F21" s="137">
        <f t="shared" si="5"/>
        <v>-0.6736838155463355</v>
      </c>
      <c r="G21" s="135">
        <v>337.65570065450845</v>
      </c>
      <c r="H21" s="136">
        <v>0.90114150647792512</v>
      </c>
      <c r="I21" s="137">
        <f t="shared" si="6"/>
        <v>0.70114150647792517</v>
      </c>
      <c r="J21" s="135">
        <v>61.91</v>
      </c>
      <c r="K21" s="136">
        <v>0.2</v>
      </c>
      <c r="L21" s="137">
        <f t="shared" si="7"/>
        <v>-0.90000000000000013</v>
      </c>
      <c r="M21" s="135">
        <v>539</v>
      </c>
      <c r="N21" s="136">
        <v>1.1000000000000001</v>
      </c>
      <c r="O21" s="137">
        <f t="shared" si="8"/>
        <v>0.40000000000000013</v>
      </c>
      <c r="P21" s="135">
        <v>436</v>
      </c>
      <c r="Q21" s="136">
        <v>0.7</v>
      </c>
      <c r="R21" s="137">
        <f t="shared" si="4"/>
        <v>-1.2134146522209541</v>
      </c>
      <c r="S21" s="135">
        <v>1291.178466796875</v>
      </c>
      <c r="T21" s="136">
        <f>IF(ROUND(S31,0)=0,"",ROUND(S21,0)/ROUND(S31,0)*100)</f>
        <v>1.9134146522209541</v>
      </c>
    </row>
    <row r="22" spans="1:20" s="8" customFormat="1" ht="20.100000000000001" customHeight="1" x14ac:dyDescent="0.15">
      <c r="A22" s="176"/>
      <c r="B22" s="237"/>
      <c r="C22" s="82" t="s">
        <v>90</v>
      </c>
      <c r="D22" s="135">
        <f>IF('7-4-1'!V22&lt;&gt;"",'7-4-1'!V22,"")</f>
        <v>2607.0676818202942</v>
      </c>
      <c r="E22" s="136">
        <f>IF('7-4-1'!W22&lt;&gt;"",'7-4-1'!W22,"")</f>
        <v>8.2944968280431315</v>
      </c>
      <c r="F22" s="137">
        <f t="shared" si="5"/>
        <v>1.6889828502468536</v>
      </c>
      <c r="G22" s="135">
        <v>2475.0712671901415</v>
      </c>
      <c r="H22" s="136">
        <v>6.6055139777962779</v>
      </c>
      <c r="I22" s="137">
        <f t="shared" si="6"/>
        <v>1.6055139777962779</v>
      </c>
      <c r="J22" s="135">
        <v>1903.53</v>
      </c>
      <c r="K22" s="136">
        <v>5</v>
      </c>
      <c r="L22" s="137">
        <f t="shared" si="7"/>
        <v>-0.20000000000000018</v>
      </c>
      <c r="M22" s="135">
        <v>2506</v>
      </c>
      <c r="N22" s="136">
        <v>5.2</v>
      </c>
      <c r="O22" s="137">
        <f t="shared" si="8"/>
        <v>0.60000000000000053</v>
      </c>
      <c r="P22" s="135">
        <v>2722</v>
      </c>
      <c r="Q22" s="136">
        <v>4.5999999999999996</v>
      </c>
      <c r="R22" s="137">
        <f t="shared" si="4"/>
        <v>-6.1809281024440121</v>
      </c>
      <c r="S22" s="135">
        <v>7273.75927734375</v>
      </c>
      <c r="T22" s="136">
        <f>IF(ROUND(S31,0)=0,"",ROUND(S22,0)/ROUND(S31,0)*100)</f>
        <v>10.780928102444012</v>
      </c>
    </row>
    <row r="23" spans="1:20" s="8" customFormat="1" ht="20.100000000000001" customHeight="1" x14ac:dyDescent="0.15">
      <c r="A23" s="176"/>
      <c r="B23" s="237"/>
      <c r="C23" s="82" t="s">
        <v>91</v>
      </c>
      <c r="D23" s="135">
        <f>IF('7-4-1'!V23&lt;&gt;"",'7-4-1'!V23,"")</f>
        <v>906.82906551962719</v>
      </c>
      <c r="E23" s="136">
        <f>IF('7-4-1'!W23&lt;&gt;"",'7-4-1'!W23,"")</f>
        <v>2.8851152810417666</v>
      </c>
      <c r="F23" s="137">
        <f t="shared" si="5"/>
        <v>1.337212340078765</v>
      </c>
      <c r="G23" s="135">
        <v>579.99575906654775</v>
      </c>
      <c r="H23" s="136">
        <v>1.5479029409630016</v>
      </c>
      <c r="I23" s="137">
        <f t="shared" si="6"/>
        <v>-0.65209705903699855</v>
      </c>
      <c r="J23" s="135">
        <v>853.15</v>
      </c>
      <c r="K23" s="136">
        <v>2.2000000000000002</v>
      </c>
      <c r="L23" s="137">
        <f t="shared" si="7"/>
        <v>0.60000000000000009</v>
      </c>
      <c r="M23" s="135">
        <v>758</v>
      </c>
      <c r="N23" s="136">
        <v>1.6</v>
      </c>
      <c r="O23" s="137">
        <f t="shared" si="8"/>
        <v>1.1000000000000001</v>
      </c>
      <c r="P23" s="135">
        <v>293</v>
      </c>
      <c r="Q23" s="136">
        <v>0.5</v>
      </c>
      <c r="R23" s="137">
        <f t="shared" si="4"/>
        <v>-0.17732803723081025</v>
      </c>
      <c r="S23" s="135">
        <v>457.3172607421875</v>
      </c>
      <c r="T23" s="136">
        <f>IF(ROUND(S31,0)=0,"",ROUND(S23,0)/ROUND(S31,0)*100)</f>
        <v>0.67732803723081025</v>
      </c>
    </row>
    <row r="24" spans="1:20" s="8" customFormat="1" ht="20.100000000000001" customHeight="1" x14ac:dyDescent="0.15">
      <c r="A24" s="176"/>
      <c r="B24" s="237"/>
      <c r="C24" s="82" t="s">
        <v>92</v>
      </c>
      <c r="D24" s="135">
        <f>IF('7-4-1'!V24&lt;&gt;"",'7-4-1'!V24,"")</f>
        <v>771.72614238196149</v>
      </c>
      <c r="E24" s="136">
        <f>IF('7-4-1'!W24&lt;&gt;"",'7-4-1'!W24,"")</f>
        <v>2.4552795789466466</v>
      </c>
      <c r="F24" s="137">
        <f t="shared" si="5"/>
        <v>1.5728999604381071</v>
      </c>
      <c r="G24" s="135">
        <v>330.625663327003</v>
      </c>
      <c r="H24" s="136">
        <v>0.88237961850853952</v>
      </c>
      <c r="I24" s="137">
        <f t="shared" si="6"/>
        <v>-0.41762038149146052</v>
      </c>
      <c r="J24" s="135">
        <v>502.87</v>
      </c>
      <c r="K24" s="136">
        <v>1.3</v>
      </c>
      <c r="L24" s="137">
        <f t="shared" si="7"/>
        <v>0.30000000000000004</v>
      </c>
      <c r="M24" s="135">
        <v>501</v>
      </c>
      <c r="N24" s="136">
        <v>1</v>
      </c>
      <c r="O24" s="137">
        <f t="shared" si="8"/>
        <v>0</v>
      </c>
      <c r="P24" s="135">
        <v>618</v>
      </c>
      <c r="Q24" s="136">
        <v>1</v>
      </c>
      <c r="R24" s="137">
        <f t="shared" si="4"/>
        <v>-0.3902269123030635</v>
      </c>
      <c r="S24" s="135">
        <v>937.55474853515625</v>
      </c>
      <c r="T24" s="136">
        <f>IF(ROUND(S31,0)=0,"",ROUND(S24,0)/ROUND(S31,0)*100)</f>
        <v>1.3902269123030635</v>
      </c>
    </row>
    <row r="25" spans="1:20" s="8" customFormat="1" ht="20.100000000000001" customHeight="1" x14ac:dyDescent="0.15">
      <c r="A25" s="176"/>
      <c r="B25" s="237"/>
      <c r="C25" s="82" t="s">
        <v>93</v>
      </c>
      <c r="D25" s="135">
        <f>IF('7-4-1'!V25&lt;&gt;"",'7-4-1'!V25,"")</f>
        <v>3566.2828892470056</v>
      </c>
      <c r="E25" s="136">
        <f>IF('7-4-1'!W25&lt;&gt;"",'7-4-1'!W25,"")</f>
        <v>11.346280849951013</v>
      </c>
      <c r="F25" s="137">
        <f t="shared" si="5"/>
        <v>-3.2689187313043995</v>
      </c>
      <c r="G25" s="135">
        <v>5476.2824920829044</v>
      </c>
      <c r="H25" s="136">
        <v>14.615199581255412</v>
      </c>
      <c r="I25" s="137">
        <f t="shared" si="6"/>
        <v>0.6151995812554123</v>
      </c>
      <c r="J25" s="135">
        <v>5290.94</v>
      </c>
      <c r="K25" s="136">
        <v>14</v>
      </c>
      <c r="L25" s="137">
        <f t="shared" si="7"/>
        <v>-0.30000000000000071</v>
      </c>
      <c r="M25" s="135">
        <v>6850</v>
      </c>
      <c r="N25" s="136">
        <v>14.3</v>
      </c>
      <c r="O25" s="137">
        <f t="shared" si="8"/>
        <v>6</v>
      </c>
      <c r="P25" s="135">
        <v>4880</v>
      </c>
      <c r="Q25" s="136">
        <v>8.3000000000000007</v>
      </c>
      <c r="R25" s="137">
        <f t="shared" si="4"/>
        <v>4.2997628610810574</v>
      </c>
      <c r="S25" s="135">
        <v>2698.532958984375</v>
      </c>
      <c r="T25" s="136">
        <f>IF(ROUND(S31,0)=0,"",ROUND(S25,0)/ROUND(S31,0)*100)</f>
        <v>4.0002371389189433</v>
      </c>
    </row>
    <row r="26" spans="1:20" s="8" customFormat="1" ht="20.100000000000001" customHeight="1" x14ac:dyDescent="0.15">
      <c r="A26" s="176"/>
      <c r="B26" s="237"/>
      <c r="C26" s="82" t="s">
        <v>94</v>
      </c>
      <c r="D26" s="135">
        <f>IF('7-4-1'!V26&lt;&gt;"",'7-4-1'!V26,"")</f>
        <v>1279.2043228529992</v>
      </c>
      <c r="E26" s="136">
        <f>IF('7-4-1'!W26&lt;&gt;"",'7-4-1'!W26,"")</f>
        <v>4.0698430164708848</v>
      </c>
      <c r="F26" s="137">
        <f t="shared" si="5"/>
        <v>-1.0823929530315004</v>
      </c>
      <c r="G26" s="135">
        <v>1930.5312580919328</v>
      </c>
      <c r="H26" s="136">
        <v>5.1522359695023852</v>
      </c>
      <c r="I26" s="137">
        <f t="shared" si="6"/>
        <v>1.1522359695023852</v>
      </c>
      <c r="J26" s="135">
        <v>1506.57</v>
      </c>
      <c r="K26" s="136">
        <v>4</v>
      </c>
      <c r="L26" s="137">
        <f t="shared" si="7"/>
        <v>-1.0999999999999996</v>
      </c>
      <c r="M26" s="135">
        <v>2435</v>
      </c>
      <c r="N26" s="136">
        <v>5.0999999999999996</v>
      </c>
      <c r="O26" s="137">
        <f t="shared" si="8"/>
        <v>-2.1000000000000005</v>
      </c>
      <c r="P26" s="135">
        <v>4256</v>
      </c>
      <c r="Q26" s="136">
        <v>7.2</v>
      </c>
      <c r="R26" s="137">
        <f t="shared" si="4"/>
        <v>-15.698726860428927</v>
      </c>
      <c r="S26" s="135">
        <v>15449.9140625</v>
      </c>
      <c r="T26" s="136">
        <f>IF(ROUND(S31,0)=0,"",ROUND(S26,0)/ROUND(S31,0)*100)</f>
        <v>22.898726860428926</v>
      </c>
    </row>
    <row r="27" spans="1:20" s="8" customFormat="1" ht="20.100000000000001" customHeight="1" x14ac:dyDescent="0.15">
      <c r="A27" s="176"/>
      <c r="B27" s="237"/>
      <c r="C27" s="82" t="s">
        <v>95</v>
      </c>
      <c r="D27" s="135">
        <f>IF('7-4-1'!V27&lt;&gt;"",'7-4-1'!V27,"")</f>
        <v>7389.9377535922413</v>
      </c>
      <c r="E27" s="136">
        <f>IF('7-4-1'!W27&lt;&gt;"",'7-4-1'!W27,"")</f>
        <v>23.511401596528312</v>
      </c>
      <c r="F27" s="137">
        <f t="shared" si="5"/>
        <v>0.44105752011110155</v>
      </c>
      <c r="G27" s="135">
        <v>8644.4061642543656</v>
      </c>
      <c r="H27" s="136">
        <v>23.070344076417211</v>
      </c>
      <c r="I27" s="137">
        <f t="shared" si="6"/>
        <v>0.57034407641721074</v>
      </c>
      <c r="J27" s="135">
        <v>8545.91</v>
      </c>
      <c r="K27" s="136">
        <v>22.5</v>
      </c>
      <c r="L27" s="137">
        <f t="shared" si="7"/>
        <v>1.3999999999999986</v>
      </c>
      <c r="M27" s="135">
        <v>10124</v>
      </c>
      <c r="N27" s="136">
        <v>21.1</v>
      </c>
      <c r="O27" s="137">
        <f t="shared" si="8"/>
        <v>8.7000000000000011</v>
      </c>
      <c r="P27" s="135">
        <v>7312</v>
      </c>
      <c r="Q27" s="136">
        <v>12.4</v>
      </c>
      <c r="R27" s="137">
        <f t="shared" si="4"/>
        <v>1.8073009144669552</v>
      </c>
      <c r="S27" s="135">
        <v>7146.68896484375</v>
      </c>
      <c r="T27" s="136">
        <f>IF(ROUND(S31,0)=0,"",ROUND(S27,0)/ROUND(S31,0)*100)</f>
        <v>10.592699085533045</v>
      </c>
    </row>
    <row r="28" spans="1:20" s="8" customFormat="1" ht="20.100000000000001" customHeight="1" x14ac:dyDescent="0.15">
      <c r="A28" s="176"/>
      <c r="B28" s="238"/>
      <c r="C28" s="82" t="s">
        <v>96</v>
      </c>
      <c r="D28" s="135">
        <f>IF('7-4-1'!V28&lt;&gt;"",'7-4-1'!V28,"")</f>
        <v>5080.4798268799159</v>
      </c>
      <c r="E28" s="136">
        <f>IF('7-4-1'!W28&lt;&gt;"",'7-4-1'!W28,"")</f>
        <v>16.163762875373369</v>
      </c>
      <c r="F28" s="137">
        <f t="shared" si="5"/>
        <v>1.5538845921022784</v>
      </c>
      <c r="G28" s="135">
        <v>5474.2886136671714</v>
      </c>
      <c r="H28" s="136">
        <v>14.60987828327109</v>
      </c>
      <c r="I28" s="137">
        <f t="shared" si="6"/>
        <v>-9.0121716728909007E-2</v>
      </c>
      <c r="J28" s="135">
        <v>5585.03</v>
      </c>
      <c r="K28" s="136">
        <v>14.7</v>
      </c>
      <c r="L28" s="137">
        <f t="shared" si="7"/>
        <v>1.1999999999999993</v>
      </c>
      <c r="M28" s="135">
        <v>6475</v>
      </c>
      <c r="N28" s="136">
        <v>13.5</v>
      </c>
      <c r="O28" s="137">
        <f t="shared" si="8"/>
        <v>3.3000000000000007</v>
      </c>
      <c r="P28" s="135">
        <v>6033</v>
      </c>
      <c r="Q28" s="136">
        <v>10.199999999999999</v>
      </c>
      <c r="R28" s="137">
        <f t="shared" si="4"/>
        <v>-8.6436513465044271</v>
      </c>
      <c r="S28" s="135">
        <v>12713.7177734375</v>
      </c>
      <c r="T28" s="136">
        <f>IF(ROUND(S31,0)=0,"",ROUND(S28,0)/ROUND(S31,0)*100)</f>
        <v>18.843651346504426</v>
      </c>
    </row>
    <row r="29" spans="1:20" s="8" customFormat="1" ht="20.100000000000001" customHeight="1" x14ac:dyDescent="0.15">
      <c r="A29" s="176"/>
      <c r="B29" s="238"/>
      <c r="C29" s="82" t="s">
        <v>97</v>
      </c>
      <c r="D29" s="135">
        <f>IF('7-4-1'!V29&lt;&gt;"",'7-4-1'!V29,"")</f>
        <v>518.77302340645531</v>
      </c>
      <c r="E29" s="136">
        <f>IF('7-4-1'!W29&lt;&gt;"",'7-4-1'!W29,"")</f>
        <v>1.6504984612117151</v>
      </c>
      <c r="F29" s="137">
        <f t="shared" si="5"/>
        <v>-0.64422704253837604</v>
      </c>
      <c r="G29" s="135">
        <v>859.82849775379577</v>
      </c>
      <c r="H29" s="136">
        <v>2.2947255037500911</v>
      </c>
      <c r="I29" s="137">
        <f t="shared" si="6"/>
        <v>-0.40527449624990908</v>
      </c>
      <c r="J29" s="135">
        <v>1031.21</v>
      </c>
      <c r="K29" s="136">
        <v>2.7</v>
      </c>
      <c r="L29" s="137">
        <f t="shared" si="7"/>
        <v>0.5</v>
      </c>
      <c r="M29" s="135">
        <v>1038</v>
      </c>
      <c r="N29" s="136">
        <v>2.2000000000000002</v>
      </c>
      <c r="O29" s="137">
        <f t="shared" si="8"/>
        <v>0.90000000000000013</v>
      </c>
      <c r="P29" s="135">
        <v>780</v>
      </c>
      <c r="Q29" s="136">
        <v>1.3</v>
      </c>
      <c r="R29" s="137">
        <f t="shared" si="4"/>
        <v>-0.86389263535444827</v>
      </c>
      <c r="S29" s="135">
        <v>1459.8392333984375</v>
      </c>
      <c r="T29" s="136">
        <f>IF(ROUND(S31,0)=0,"",ROUND(S29,0)/ROUND(S31,0)*100)</f>
        <v>2.1638926353544483</v>
      </c>
    </row>
    <row r="30" spans="1:20" s="8" customFormat="1" ht="20.100000000000001" customHeight="1" x14ac:dyDescent="0.15">
      <c r="A30" s="176"/>
      <c r="B30" s="238"/>
      <c r="C30" s="83" t="s">
        <v>98</v>
      </c>
      <c r="D30" s="110">
        <f>IF('7-4-1'!V30&lt;&gt;"",'7-4-1'!V30,"")</f>
        <v>20388.37046624739</v>
      </c>
      <c r="E30" s="138">
        <f>IF('7-4-1'!W30&lt;&gt;"",'7-4-1'!W30,"")</f>
        <v>64.866468692205643</v>
      </c>
      <c r="F30" s="139">
        <f t="shared" si="5"/>
        <v>-0.18027360894828348</v>
      </c>
      <c r="G30" s="110">
        <v>24372.868399805986</v>
      </c>
      <c r="H30" s="138">
        <v>65.046742301153927</v>
      </c>
      <c r="I30" s="139">
        <f t="shared" si="6"/>
        <v>2.0467423011539267</v>
      </c>
      <c r="J30" s="110">
        <v>23883.32</v>
      </c>
      <c r="K30" s="138">
        <v>63</v>
      </c>
      <c r="L30" s="139">
        <f t="shared" si="7"/>
        <v>-3.0999999999999943</v>
      </c>
      <c r="M30" s="110">
        <v>31695</v>
      </c>
      <c r="N30" s="138">
        <v>66.099999999999994</v>
      </c>
      <c r="O30" s="139">
        <f t="shared" si="8"/>
        <v>-4.2000000000000028</v>
      </c>
      <c r="P30" s="110">
        <v>41378</v>
      </c>
      <c r="Q30" s="138">
        <v>70.3</v>
      </c>
      <c r="R30" s="139">
        <f t="shared" si="4"/>
        <v>20.039888248284441</v>
      </c>
      <c r="S30" s="110">
        <v>33910.70703125</v>
      </c>
      <c r="T30" s="138">
        <f>IF(ROUND(S31,0)=0,"",ROUND(S30,0)/ROUND(S31,0)*100)</f>
        <v>50.260111751715556</v>
      </c>
    </row>
    <row r="31" spans="1:20" s="8" customFormat="1" ht="20.100000000000001" customHeight="1" x14ac:dyDescent="0.15">
      <c r="A31" s="177"/>
      <c r="B31" s="230" t="s">
        <v>57</v>
      </c>
      <c r="C31" s="235"/>
      <c r="D31" s="140">
        <f>IF('7-4-1'!V31&lt;&gt;"",'7-4-1'!V31,"")</f>
        <v>31431.293975614954</v>
      </c>
      <c r="E31" s="141">
        <f>IF('7-4-1'!W31&lt;&gt;"",'7-4-1'!W31,"")</f>
        <v>100</v>
      </c>
      <c r="F31" s="142" t="s">
        <v>77</v>
      </c>
      <c r="G31" s="140">
        <v>37469.775637593477</v>
      </c>
      <c r="H31" s="141">
        <v>100</v>
      </c>
      <c r="I31" s="142" t="s">
        <v>78</v>
      </c>
      <c r="J31" s="140">
        <v>37923.660000000003</v>
      </c>
      <c r="K31" s="141">
        <v>100</v>
      </c>
      <c r="L31" s="142" t="s">
        <v>77</v>
      </c>
      <c r="M31" s="140">
        <v>47923</v>
      </c>
      <c r="N31" s="141">
        <v>100</v>
      </c>
      <c r="O31" s="142" t="s">
        <v>77</v>
      </c>
      <c r="P31" s="140">
        <v>58890</v>
      </c>
      <c r="Q31" s="141">
        <v>100</v>
      </c>
      <c r="R31" s="142" t="s">
        <v>77</v>
      </c>
      <c r="S31" s="140">
        <v>67471</v>
      </c>
      <c r="T31" s="141">
        <f>IF(ROUND(S31,0)=0,"",ROUND(S31,0)/ROUND(S31,0)*100)</f>
        <v>100</v>
      </c>
    </row>
    <row r="32" spans="1:20" s="8" customFormat="1" ht="20.100000000000001" customHeight="1" x14ac:dyDescent="0.15">
      <c r="A32" s="174" t="s">
        <v>59</v>
      </c>
      <c r="B32" s="239" t="s">
        <v>60</v>
      </c>
      <c r="C32" s="81" t="s">
        <v>87</v>
      </c>
      <c r="D32" s="109">
        <f>IF('7-4-1'!V32&lt;&gt;"",'7-4-1'!V32,"")</f>
        <v>1342.0948950086192</v>
      </c>
      <c r="E32" s="133">
        <f>IF('7-4-1'!W32&lt;&gt;"",'7-4-1'!W32,"")</f>
        <v>5.0738383031764185</v>
      </c>
      <c r="F32" s="134">
        <f t="shared" ref="F32:F43" si="9">IF(AND(ISNUMBER(E32),ISNUMBER(H32)),E32-H32,"")</f>
        <v>-1.2839375851299977</v>
      </c>
      <c r="G32" s="109">
        <v>1977.1124658802407</v>
      </c>
      <c r="H32" s="133">
        <v>6.3577758883064162</v>
      </c>
      <c r="I32" s="134">
        <f t="shared" ref="I32:I43" si="10">IF(AND(ISNUMBER(H32),ISNUMBER(K32)),H32-K32,"")</f>
        <v>2.9577758883064162</v>
      </c>
      <c r="J32" s="109">
        <v>1162.43</v>
      </c>
      <c r="K32" s="133">
        <v>3.4</v>
      </c>
      <c r="L32" s="134">
        <f t="shared" ref="L32:L43" si="11">K32-N32</f>
        <v>1.4</v>
      </c>
      <c r="M32" s="109">
        <v>703</v>
      </c>
      <c r="N32" s="133">
        <v>2</v>
      </c>
      <c r="O32" s="134">
        <f t="shared" ref="O32:O43" si="12">N32-Q32</f>
        <v>-0.70000000000000018</v>
      </c>
      <c r="P32" s="109">
        <v>1321</v>
      </c>
      <c r="Q32" s="133">
        <v>2.7</v>
      </c>
      <c r="R32" s="134">
        <f t="shared" si="4"/>
        <v>-5.7640720313383094</v>
      </c>
      <c r="S32" s="109">
        <v>4342.80322265625</v>
      </c>
      <c r="T32" s="133">
        <f>IF(ROUND(S44,0)=0,"",ROUND(S32,0)/ROUND(S44,0)*100)</f>
        <v>8.4640720313383095</v>
      </c>
    </row>
    <row r="33" spans="1:20" s="8" customFormat="1" ht="20.100000000000001" customHeight="1" x14ac:dyDescent="0.15">
      <c r="A33" s="175"/>
      <c r="B33" s="240"/>
      <c r="C33" s="82" t="s">
        <v>88</v>
      </c>
      <c r="D33" s="135" t="str">
        <f>IF('7-4-1'!V33&lt;&gt;"",'7-4-1'!V33,"")</f>
        <v/>
      </c>
      <c r="E33" s="136" t="str">
        <f>IF('7-4-1'!W33&lt;&gt;"",'7-4-1'!W33,"")</f>
        <v/>
      </c>
      <c r="F33" s="137" t="str">
        <f t="shared" si="9"/>
        <v/>
      </c>
      <c r="G33" s="135">
        <v>1.9166666666666667</v>
      </c>
      <c r="H33" s="136">
        <v>6.1634010859512173E-3</v>
      </c>
      <c r="I33" s="137">
        <f t="shared" si="10"/>
        <v>-9.3836598914048788E-2</v>
      </c>
      <c r="J33" s="135">
        <v>19.64</v>
      </c>
      <c r="K33" s="136">
        <v>0.1</v>
      </c>
      <c r="L33" s="137">
        <f t="shared" si="11"/>
        <v>-0.19999999999999998</v>
      </c>
      <c r="M33" s="135">
        <v>102</v>
      </c>
      <c r="N33" s="136">
        <v>0.3</v>
      </c>
      <c r="O33" s="137">
        <f t="shared" si="12"/>
        <v>0.19999999999999998</v>
      </c>
      <c r="P33" s="135">
        <v>73</v>
      </c>
      <c r="Q33" s="136">
        <v>0.1</v>
      </c>
      <c r="R33" s="137">
        <f t="shared" si="4"/>
        <v>-1.8878778429576502</v>
      </c>
      <c r="S33" s="135">
        <v>1019.5921020507813</v>
      </c>
      <c r="T33" s="136">
        <f>IF(ROUND(S44,0)=0,"",ROUND(S33,0)/ROUND(S44,0)*100)</f>
        <v>1.9878778429576502</v>
      </c>
    </row>
    <row r="34" spans="1:20" s="8" customFormat="1" ht="20.100000000000001" customHeight="1" x14ac:dyDescent="0.15">
      <c r="A34" s="175"/>
      <c r="B34" s="240"/>
      <c r="C34" s="82" t="s">
        <v>89</v>
      </c>
      <c r="D34" s="135">
        <f>IF('7-4-1'!V34&lt;&gt;"",'7-4-1'!V34,"")</f>
        <v>413.09922377744459</v>
      </c>
      <c r="E34" s="136">
        <f>IF('7-4-1'!W34&lt;&gt;"",'7-4-1'!W34,"")</f>
        <v>1.5617365600671509</v>
      </c>
      <c r="F34" s="137">
        <f t="shared" si="9"/>
        <v>1.4321961657540394</v>
      </c>
      <c r="G34" s="135">
        <v>40.283887468030692</v>
      </c>
      <c r="H34" s="136">
        <v>0.12954039431311146</v>
      </c>
      <c r="I34" s="137">
        <f t="shared" si="10"/>
        <v>-0.57045960568688847</v>
      </c>
      <c r="J34" s="135">
        <v>223.55</v>
      </c>
      <c r="K34" s="136">
        <v>0.7</v>
      </c>
      <c r="L34" s="137">
        <f t="shared" si="11"/>
        <v>0.19999999999999996</v>
      </c>
      <c r="M34" s="135">
        <v>182</v>
      </c>
      <c r="N34" s="136">
        <v>0.5</v>
      </c>
      <c r="O34" s="137">
        <f t="shared" si="12"/>
        <v>0</v>
      </c>
      <c r="P34" s="135">
        <v>241</v>
      </c>
      <c r="Q34" s="136">
        <v>0.5</v>
      </c>
      <c r="R34" s="137">
        <f t="shared" si="4"/>
        <v>-1.16630936836156</v>
      </c>
      <c r="S34" s="135">
        <v>855.35302734375</v>
      </c>
      <c r="T34" s="136">
        <f>IF(ROUND(S44,0)=0,"",ROUND(S34,0)/ROUND(S44,0)*100)</f>
        <v>1.66630936836156</v>
      </c>
    </row>
    <row r="35" spans="1:20" s="8" customFormat="1" ht="20.100000000000001" customHeight="1" x14ac:dyDescent="0.15">
      <c r="A35" s="175"/>
      <c r="B35" s="240"/>
      <c r="C35" s="82" t="s">
        <v>90</v>
      </c>
      <c r="D35" s="135">
        <f>IF('7-4-1'!V35&lt;&gt;"",'7-4-1'!V35,"")</f>
        <v>2198.7220574276039</v>
      </c>
      <c r="E35" s="136">
        <f>IF('7-4-1'!W35&lt;&gt;"",'7-4-1'!W35,"")</f>
        <v>8.3123482806656472</v>
      </c>
      <c r="F35" s="137">
        <f t="shared" si="9"/>
        <v>-0.31912449000641452</v>
      </c>
      <c r="G35" s="135">
        <v>2684.176465733754</v>
      </c>
      <c r="H35" s="136">
        <v>8.6314727706720618</v>
      </c>
      <c r="I35" s="137">
        <f t="shared" si="10"/>
        <v>1.4314727706720616</v>
      </c>
      <c r="J35" s="135">
        <v>2463.9499999999998</v>
      </c>
      <c r="K35" s="136">
        <v>7.2</v>
      </c>
      <c r="L35" s="137">
        <f t="shared" si="11"/>
        <v>-0.39999999999999947</v>
      </c>
      <c r="M35" s="135">
        <v>2738</v>
      </c>
      <c r="N35" s="136">
        <v>7.6</v>
      </c>
      <c r="O35" s="137">
        <f t="shared" si="12"/>
        <v>3.6999999999999997</v>
      </c>
      <c r="P35" s="135">
        <v>1911</v>
      </c>
      <c r="Q35" s="136">
        <v>3.9</v>
      </c>
      <c r="R35" s="137">
        <f t="shared" si="4"/>
        <v>-3.16281304203777</v>
      </c>
      <c r="S35" s="135">
        <v>3623.55517578125</v>
      </c>
      <c r="T35" s="136">
        <f>IF(ROUND(S44,0)=0,"",ROUND(S35,0)/ROUND(S44,0)*100)</f>
        <v>7.0628130420377699</v>
      </c>
    </row>
    <row r="36" spans="1:20" s="8" customFormat="1" ht="20.100000000000001" customHeight="1" x14ac:dyDescent="0.15">
      <c r="A36" s="175"/>
      <c r="B36" s="240"/>
      <c r="C36" s="82" t="s">
        <v>91</v>
      </c>
      <c r="D36" s="135">
        <f>IF('7-4-1'!V36&lt;&gt;"",'7-4-1'!V36,"")</f>
        <v>1019.7520524910195</v>
      </c>
      <c r="E36" s="136">
        <f>IF('7-4-1'!W36&lt;&gt;"",'7-4-1'!W36,"")</f>
        <v>3.8552095257306491</v>
      </c>
      <c r="F36" s="137">
        <f t="shared" si="9"/>
        <v>1.629380612839316</v>
      </c>
      <c r="G36" s="135">
        <v>692.1782346383369</v>
      </c>
      <c r="H36" s="136">
        <v>2.2258289128913331</v>
      </c>
      <c r="I36" s="137">
        <f t="shared" si="10"/>
        <v>0.92582891289133307</v>
      </c>
      <c r="J36" s="135">
        <v>454.37</v>
      </c>
      <c r="K36" s="136">
        <v>1.3</v>
      </c>
      <c r="L36" s="137">
        <f t="shared" si="11"/>
        <v>0</v>
      </c>
      <c r="M36" s="135">
        <v>474</v>
      </c>
      <c r="N36" s="136">
        <v>1.3</v>
      </c>
      <c r="O36" s="137">
        <f t="shared" si="12"/>
        <v>1</v>
      </c>
      <c r="P36" s="135">
        <v>131</v>
      </c>
      <c r="Q36" s="136">
        <v>0.3</v>
      </c>
      <c r="R36" s="137">
        <f t="shared" si="4"/>
        <v>-0.22425405858392938</v>
      </c>
      <c r="S36" s="135">
        <v>269.0054931640625</v>
      </c>
      <c r="T36" s="136">
        <f>IF(ROUND(S44,0)=0,"",ROUND(S36,0)/ROUND(S44,0)*100)</f>
        <v>0.52425405858392937</v>
      </c>
    </row>
    <row r="37" spans="1:20" s="8" customFormat="1" ht="20.100000000000001" customHeight="1" x14ac:dyDescent="0.15">
      <c r="A37" s="175"/>
      <c r="B37" s="240"/>
      <c r="C37" s="82" t="s">
        <v>92</v>
      </c>
      <c r="D37" s="135">
        <f>IF('7-4-1'!V37&lt;&gt;"",'7-4-1'!V37,"")</f>
        <v>311.42190810019173</v>
      </c>
      <c r="E37" s="136">
        <f>IF('7-4-1'!W37&lt;&gt;"",'7-4-1'!W37,"")</f>
        <v>1.1773417897971301</v>
      </c>
      <c r="F37" s="137">
        <f t="shared" si="9"/>
        <v>-1.4630811632367897</v>
      </c>
      <c r="G37" s="135">
        <v>821.10681901218982</v>
      </c>
      <c r="H37" s="136">
        <v>2.6404229530339198</v>
      </c>
      <c r="I37" s="137">
        <f t="shared" si="10"/>
        <v>1.6404229530339198</v>
      </c>
      <c r="J37" s="135">
        <v>331.46</v>
      </c>
      <c r="K37" s="136">
        <v>1</v>
      </c>
      <c r="L37" s="137">
        <f t="shared" si="11"/>
        <v>0.19999999999999996</v>
      </c>
      <c r="M37" s="135">
        <v>290</v>
      </c>
      <c r="N37" s="136">
        <v>0.8</v>
      </c>
      <c r="O37" s="137">
        <f t="shared" si="12"/>
        <v>-0.5</v>
      </c>
      <c r="P37" s="135">
        <v>654</v>
      </c>
      <c r="Q37" s="136">
        <v>1.3</v>
      </c>
      <c r="R37" s="137">
        <f t="shared" si="4"/>
        <v>-1.1322270078540664</v>
      </c>
      <c r="S37" s="135">
        <v>1247.9842529296875</v>
      </c>
      <c r="T37" s="136">
        <f>IF(ROUND(S44,0)=0,"",ROUND(S37,0)/ROUND(S44,0)*100)</f>
        <v>2.4322270078540664</v>
      </c>
    </row>
    <row r="38" spans="1:20" s="8" customFormat="1" ht="20.100000000000001" customHeight="1" x14ac:dyDescent="0.15">
      <c r="A38" s="175"/>
      <c r="B38" s="240"/>
      <c r="C38" s="82" t="s">
        <v>93</v>
      </c>
      <c r="D38" s="135">
        <f>IF('7-4-1'!V38&lt;&gt;"",'7-4-1'!V38,"")</f>
        <v>1795.7232694952654</v>
      </c>
      <c r="E38" s="136">
        <f>IF('7-4-1'!W38&lt;&gt;"",'7-4-1'!W38,"")</f>
        <v>6.7887967837115974</v>
      </c>
      <c r="F38" s="137">
        <f t="shared" si="9"/>
        <v>-2.6793535014852408</v>
      </c>
      <c r="G38" s="135">
        <v>2944.3626649565263</v>
      </c>
      <c r="H38" s="136">
        <v>9.4681502851968382</v>
      </c>
      <c r="I38" s="137">
        <f t="shared" si="10"/>
        <v>0.86815028519683857</v>
      </c>
      <c r="J38" s="135">
        <v>2938.5</v>
      </c>
      <c r="K38" s="136">
        <v>8.6</v>
      </c>
      <c r="L38" s="137">
        <f t="shared" si="11"/>
        <v>-0.59999999999999964</v>
      </c>
      <c r="M38" s="135">
        <v>3333</v>
      </c>
      <c r="N38" s="136">
        <v>9.1999999999999993</v>
      </c>
      <c r="O38" s="137">
        <f t="shared" si="12"/>
        <v>2.8999999999999995</v>
      </c>
      <c r="P38" s="135">
        <v>3059</v>
      </c>
      <c r="Q38" s="136">
        <v>6.3</v>
      </c>
      <c r="R38" s="137">
        <f t="shared" si="4"/>
        <v>3.6163649120071715</v>
      </c>
      <c r="S38" s="135">
        <v>1376.6348876953125</v>
      </c>
      <c r="T38" s="136">
        <f>IF(ROUND(S44,0)=0,"",ROUND(S38,0)/ROUND(S44,0)*100)</f>
        <v>2.6836350879928283</v>
      </c>
    </row>
    <row r="39" spans="1:20" s="8" customFormat="1" ht="20.100000000000001" customHeight="1" x14ac:dyDescent="0.15">
      <c r="A39" s="175"/>
      <c r="B39" s="240"/>
      <c r="C39" s="82" t="s">
        <v>94</v>
      </c>
      <c r="D39" s="135">
        <f>IF('7-4-1'!V39&lt;&gt;"",'7-4-1'!V39,"")</f>
        <v>911.30066130387036</v>
      </c>
      <c r="E39" s="136">
        <f>IF('7-4-1'!W39&lt;&gt;"",'7-4-1'!W39,"")</f>
        <v>3.4452051179316068</v>
      </c>
      <c r="F39" s="137">
        <f t="shared" si="9"/>
        <v>7.494127233889003E-2</v>
      </c>
      <c r="G39" s="135">
        <v>1048.0694474749459</v>
      </c>
      <c r="H39" s="136">
        <v>3.3702638455927167</v>
      </c>
      <c r="I39" s="137">
        <f t="shared" si="10"/>
        <v>0.67026384559271657</v>
      </c>
      <c r="J39" s="135">
        <v>922.82</v>
      </c>
      <c r="K39" s="136">
        <v>2.7</v>
      </c>
      <c r="L39" s="137">
        <f t="shared" si="11"/>
        <v>-3.0999999999999996</v>
      </c>
      <c r="M39" s="135">
        <v>2101</v>
      </c>
      <c r="N39" s="136">
        <v>5.8</v>
      </c>
      <c r="O39" s="137">
        <f t="shared" si="12"/>
        <v>0.39999999999999947</v>
      </c>
      <c r="P39" s="135">
        <v>2612</v>
      </c>
      <c r="Q39" s="136">
        <v>5.4</v>
      </c>
      <c r="R39" s="137">
        <f t="shared" si="4"/>
        <v>-8.6808013876166896</v>
      </c>
      <c r="S39" s="135">
        <v>7225.060546875</v>
      </c>
      <c r="T39" s="136">
        <f>IF(ROUND(S44,0)=0,"",ROUND(S39,0)/ROUND(S44,0)*100)</f>
        <v>14.08080138761669</v>
      </c>
    </row>
    <row r="40" spans="1:20" s="8" customFormat="1" ht="20.100000000000001" customHeight="1" x14ac:dyDescent="0.15">
      <c r="A40" s="175"/>
      <c r="B40" s="240"/>
      <c r="C40" s="82" t="s">
        <v>95</v>
      </c>
      <c r="D40" s="135">
        <f>IF('7-4-1'!V40&lt;&gt;"",'7-4-1'!V40,"")</f>
        <v>3329.5523013246325</v>
      </c>
      <c r="E40" s="136">
        <f>IF('7-4-1'!W40&lt;&gt;"",'7-4-1'!W40,"")</f>
        <v>12.587492927451764</v>
      </c>
      <c r="F40" s="137">
        <f t="shared" si="9"/>
        <v>2.0920048400258029</v>
      </c>
      <c r="G40" s="135">
        <v>3263.8395403828904</v>
      </c>
      <c r="H40" s="136">
        <v>10.495488087425962</v>
      </c>
      <c r="I40" s="137">
        <f t="shared" si="10"/>
        <v>-0.8045119125740392</v>
      </c>
      <c r="J40" s="135">
        <v>3852.87</v>
      </c>
      <c r="K40" s="136">
        <v>11.3</v>
      </c>
      <c r="L40" s="137">
        <f t="shared" si="11"/>
        <v>-2.1999999999999993</v>
      </c>
      <c r="M40" s="135">
        <v>4881</v>
      </c>
      <c r="N40" s="136">
        <v>13.5</v>
      </c>
      <c r="O40" s="137">
        <f t="shared" si="12"/>
        <v>7.9</v>
      </c>
      <c r="P40" s="135">
        <v>2729</v>
      </c>
      <c r="Q40" s="136">
        <v>5.6</v>
      </c>
      <c r="R40" s="137">
        <f t="shared" si="4"/>
        <v>-0.41040712517783717</v>
      </c>
      <c r="S40" s="135">
        <v>3083.60009765625</v>
      </c>
      <c r="T40" s="136">
        <f>IF(ROUND(S44,0)=0,"",ROUND(S40,0)/ROUND(S44,0)*100)</f>
        <v>6.0104071251778368</v>
      </c>
    </row>
    <row r="41" spans="1:20" s="8" customFormat="1" ht="20.100000000000001" customHeight="1" x14ac:dyDescent="0.15">
      <c r="A41" s="175"/>
      <c r="B41" s="241"/>
      <c r="C41" s="82" t="s">
        <v>96</v>
      </c>
      <c r="D41" s="135">
        <f>IF('7-4-1'!V41&lt;&gt;"",'7-4-1'!V41,"")</f>
        <v>2312.5841013578251</v>
      </c>
      <c r="E41" s="136">
        <f>IF('7-4-1'!W41&lt;&gt;"",'7-4-1'!W41,"")</f>
        <v>8.742807856899562</v>
      </c>
      <c r="F41" s="137">
        <f t="shared" si="9"/>
        <v>0.75285561919375255</v>
      </c>
      <c r="G41" s="135">
        <v>2484.679304284803</v>
      </c>
      <c r="H41" s="136">
        <v>7.9899522377058094</v>
      </c>
      <c r="I41" s="137">
        <f t="shared" si="10"/>
        <v>2.3899522377058098</v>
      </c>
      <c r="J41" s="135">
        <v>1909.82</v>
      </c>
      <c r="K41" s="136">
        <v>5.6</v>
      </c>
      <c r="L41" s="137">
        <f t="shared" si="11"/>
        <v>-5.9</v>
      </c>
      <c r="M41" s="135">
        <v>4159</v>
      </c>
      <c r="N41" s="136">
        <v>11.5</v>
      </c>
      <c r="O41" s="137">
        <f t="shared" si="12"/>
        <v>5.2</v>
      </c>
      <c r="P41" s="135">
        <v>3055</v>
      </c>
      <c r="Q41" s="136">
        <v>6.3</v>
      </c>
      <c r="R41" s="137">
        <f t="shared" si="4"/>
        <v>-5.2296914891543738</v>
      </c>
      <c r="S41" s="135">
        <v>5916.44384765625</v>
      </c>
      <c r="T41" s="136">
        <f>IF(ROUND(S44,0)=0,"",ROUND(S41,0)/ROUND(S44,0)*100)</f>
        <v>11.529691489154374</v>
      </c>
    </row>
    <row r="42" spans="1:20" s="8" customFormat="1" ht="20.100000000000001" customHeight="1" x14ac:dyDescent="0.15">
      <c r="A42" s="175"/>
      <c r="B42" s="241"/>
      <c r="C42" s="82" t="s">
        <v>97</v>
      </c>
      <c r="D42" s="135">
        <f>IF('7-4-1'!V42&lt;&gt;"",'7-4-1'!V42,"")</f>
        <v>1212.912664995823</v>
      </c>
      <c r="E42" s="136">
        <f>IF('7-4-1'!W42&lt;&gt;"",'7-4-1'!W42,"")</f>
        <v>4.5854602092231866</v>
      </c>
      <c r="F42" s="137">
        <f t="shared" si="9"/>
        <v>2.0383722077190765</v>
      </c>
      <c r="G42" s="135">
        <v>792.08193681850946</v>
      </c>
      <c r="H42" s="136">
        <v>2.5470880015041102</v>
      </c>
      <c r="I42" s="137">
        <f t="shared" si="10"/>
        <v>0.64708800150411028</v>
      </c>
      <c r="J42" s="135">
        <v>652.98</v>
      </c>
      <c r="K42" s="136">
        <v>1.9</v>
      </c>
      <c r="L42" s="137">
        <f t="shared" si="11"/>
        <v>-0.10000000000000009</v>
      </c>
      <c r="M42" s="135">
        <v>735</v>
      </c>
      <c r="N42" s="136">
        <v>2</v>
      </c>
      <c r="O42" s="137">
        <f t="shared" si="12"/>
        <v>0.8</v>
      </c>
      <c r="P42" s="135">
        <v>607</v>
      </c>
      <c r="Q42" s="136">
        <v>1.2</v>
      </c>
      <c r="R42" s="137">
        <f t="shared" si="4"/>
        <v>-3.8632418000038982</v>
      </c>
      <c r="S42" s="135">
        <v>2597.94189453125</v>
      </c>
      <c r="T42" s="136">
        <f>IF(ROUND(S44,0)=0,"",ROUND(S42,0)/ROUND(S44,0)*100)</f>
        <v>5.0632418000038983</v>
      </c>
    </row>
    <row r="43" spans="1:20" s="8" customFormat="1" ht="20.100000000000001" customHeight="1" x14ac:dyDescent="0.15">
      <c r="A43" s="175"/>
      <c r="B43" s="241"/>
      <c r="C43" s="83" t="s">
        <v>98</v>
      </c>
      <c r="D43" s="110">
        <f>IF('7-4-1'!V43&lt;&gt;"",'7-4-1'!V43,"")</f>
        <v>19467.102445369921</v>
      </c>
      <c r="E43" s="138">
        <f>IF('7-4-1'!W43&lt;&gt;"",'7-4-1'!W43,"")</f>
        <v>73.596085050709391</v>
      </c>
      <c r="F43" s="139">
        <f t="shared" si="9"/>
        <v>0.61813677281237744</v>
      </c>
      <c r="G43" s="110">
        <v>22694.35315264446</v>
      </c>
      <c r="H43" s="138">
        <v>72.977948277897013</v>
      </c>
      <c r="I43" s="139">
        <f t="shared" si="10"/>
        <v>-0.7220517221029894</v>
      </c>
      <c r="J43" s="110">
        <v>25207.82</v>
      </c>
      <c r="K43" s="138">
        <v>73.7</v>
      </c>
      <c r="L43" s="139">
        <f t="shared" si="11"/>
        <v>2.2999999999999972</v>
      </c>
      <c r="M43" s="110">
        <v>25753</v>
      </c>
      <c r="N43" s="138">
        <v>71.400000000000006</v>
      </c>
      <c r="O43" s="139">
        <f t="shared" si="12"/>
        <v>-7.7999999999999972</v>
      </c>
      <c r="P43" s="110">
        <v>38538</v>
      </c>
      <c r="Q43" s="138">
        <v>79.2</v>
      </c>
      <c r="R43" s="139">
        <f t="shared" si="4"/>
        <v>16.342133265771473</v>
      </c>
      <c r="S43" s="110">
        <v>32252.560546875</v>
      </c>
      <c r="T43" s="138">
        <f>IF(ROUND(S44,0)=0,"",ROUND(S43,0)/ROUND(S44,0)*100)</f>
        <v>62.85786673422853</v>
      </c>
    </row>
    <row r="44" spans="1:20" s="8" customFormat="1" ht="20.100000000000001" customHeight="1" x14ac:dyDescent="0.15">
      <c r="A44" s="175"/>
      <c r="B44" s="229" t="s">
        <v>57</v>
      </c>
      <c r="C44" s="235"/>
      <c r="D44" s="140">
        <f>IF('7-4-1'!V44&lt;&gt;"",'7-4-1'!V44,"")</f>
        <v>26451.274455640734</v>
      </c>
      <c r="E44" s="141">
        <f>IF('7-4-1'!W44&lt;&gt;"",'7-4-1'!W44,"")</f>
        <v>100</v>
      </c>
      <c r="F44" s="142" t="s">
        <v>77</v>
      </c>
      <c r="G44" s="140">
        <v>31097.548900971153</v>
      </c>
      <c r="H44" s="141">
        <v>100</v>
      </c>
      <c r="I44" s="142" t="s">
        <v>78</v>
      </c>
      <c r="J44" s="140">
        <v>34221.43</v>
      </c>
      <c r="K44" s="141">
        <v>100</v>
      </c>
      <c r="L44" s="142" t="s">
        <v>77</v>
      </c>
      <c r="M44" s="140">
        <v>36048</v>
      </c>
      <c r="N44" s="141">
        <v>100</v>
      </c>
      <c r="O44" s="142" t="s">
        <v>77</v>
      </c>
      <c r="P44" s="140">
        <v>48685</v>
      </c>
      <c r="Q44" s="141">
        <v>100</v>
      </c>
      <c r="R44" s="142" t="s">
        <v>77</v>
      </c>
      <c r="S44" s="140">
        <v>51311</v>
      </c>
      <c r="T44" s="141">
        <f>IF(ROUND(S44,0)=0,"",ROUND(S44,0)/ROUND(S44,0)*100)</f>
        <v>100</v>
      </c>
    </row>
    <row r="45" spans="1:20" s="8" customFormat="1" ht="20.100000000000001" customHeight="1" x14ac:dyDescent="0.15">
      <c r="A45" s="85"/>
      <c r="B45" s="239" t="s">
        <v>61</v>
      </c>
      <c r="C45" s="81" t="s">
        <v>87</v>
      </c>
      <c r="D45" s="109">
        <f>IF('7-4-1'!V45&lt;&gt;"",'7-4-1'!V45,"")</f>
        <v>401.60695187165777</v>
      </c>
      <c r="E45" s="133">
        <f>IF('7-4-1'!W45&lt;&gt;"",'7-4-1'!W45,"")</f>
        <v>4.0056906227805884</v>
      </c>
      <c r="F45" s="134">
        <f t="shared" ref="F45:F56" si="13">IF(AND(ISNUMBER(E45),ISNUMBER(H45)),E45-H45,"")</f>
        <v>-0.61878258061002089</v>
      </c>
      <c r="G45" s="109">
        <v>702.39236588394283</v>
      </c>
      <c r="H45" s="133">
        <v>4.6244732033906093</v>
      </c>
      <c r="I45" s="134">
        <f t="shared" ref="I45:I56" si="14">IF(AND(ISNUMBER(H45),ISNUMBER(K45)),H45-K45,"")</f>
        <v>2.0244732033906092</v>
      </c>
      <c r="J45" s="109">
        <v>326.02999999999997</v>
      </c>
      <c r="K45" s="133">
        <v>2.6</v>
      </c>
      <c r="L45" s="134">
        <f t="shared" ref="L45:L56" si="15">K45-N45</f>
        <v>0</v>
      </c>
      <c r="M45" s="109">
        <v>440</v>
      </c>
      <c r="N45" s="133">
        <v>2.6</v>
      </c>
      <c r="O45" s="134">
        <f t="shared" ref="O45:O56" si="16">N45-Q45</f>
        <v>-0.29999999999999982</v>
      </c>
      <c r="P45" s="109">
        <v>621</v>
      </c>
      <c r="Q45" s="133">
        <v>2.9</v>
      </c>
      <c r="R45" s="134">
        <f t="shared" si="4"/>
        <v>-1.6480456026058632</v>
      </c>
      <c r="S45" s="109">
        <v>1116.9527587890625</v>
      </c>
      <c r="T45" s="133">
        <f>IF(ROUND(S57,0)=0,"",ROUND(S45,0)/ROUND(S57,0)*100)</f>
        <v>4.5480456026058631</v>
      </c>
    </row>
    <row r="46" spans="1:20" s="8" customFormat="1" ht="20.100000000000001" customHeight="1" x14ac:dyDescent="0.15">
      <c r="A46" s="85"/>
      <c r="B46" s="240"/>
      <c r="C46" s="82" t="s">
        <v>88</v>
      </c>
      <c r="D46" s="135">
        <f>IF('7-4-1'!V46&lt;&gt;"",'7-4-1'!V46,"")</f>
        <v>4.25</v>
      </c>
      <c r="E46" s="136">
        <f>IF('7-4-1'!W46&lt;&gt;"",'7-4-1'!W46,"")</f>
        <v>4.2390165477658233E-2</v>
      </c>
      <c r="F46" s="137">
        <f t="shared" si="13"/>
        <v>1.0542517518607693E-2</v>
      </c>
      <c r="G46" s="135">
        <v>4.8372093023255811</v>
      </c>
      <c r="H46" s="136">
        <v>3.184764795905054E-2</v>
      </c>
      <c r="I46" s="137" t="str">
        <f t="shared" si="14"/>
        <v/>
      </c>
      <c r="J46" s="135" t="s">
        <v>80</v>
      </c>
      <c r="K46" s="136" t="s">
        <v>80</v>
      </c>
      <c r="L46" s="137"/>
      <c r="M46" s="135" t="s">
        <v>80</v>
      </c>
      <c r="N46" s="136" t="s">
        <v>80</v>
      </c>
      <c r="O46" s="137"/>
      <c r="P46" s="135">
        <v>11</v>
      </c>
      <c r="Q46" s="136">
        <v>0.1</v>
      </c>
      <c r="R46" s="137">
        <f t="shared" si="4"/>
        <v>-0.73061889250814327</v>
      </c>
      <c r="S46" s="135">
        <v>203.66534423828125</v>
      </c>
      <c r="T46" s="136">
        <f>IF(ROUND(S57,0)=0,"",ROUND(S46,0)/ROUND(S57,0)*100)</f>
        <v>0.83061889250814325</v>
      </c>
    </row>
    <row r="47" spans="1:20" s="8" customFormat="1" ht="20.100000000000001" customHeight="1" x14ac:dyDescent="0.15">
      <c r="A47" s="85"/>
      <c r="B47" s="240"/>
      <c r="C47" s="82" t="s">
        <v>89</v>
      </c>
      <c r="D47" s="135">
        <f>IF('7-4-1'!V47&lt;&gt;"",'7-4-1'!V47,"")</f>
        <v>57.443899782135077</v>
      </c>
      <c r="E47" s="136">
        <f>IF('7-4-1'!W47&lt;&gt;"",'7-4-1'!W47,"")</f>
        <v>0.57295445116393451</v>
      </c>
      <c r="F47" s="137">
        <f t="shared" si="13"/>
        <v>-0.20470962651051006</v>
      </c>
      <c r="G47" s="135">
        <v>118.11622369878184</v>
      </c>
      <c r="H47" s="136">
        <v>0.77766407767444456</v>
      </c>
      <c r="I47" s="137">
        <f t="shared" si="14"/>
        <v>0.67766407767444459</v>
      </c>
      <c r="J47" s="135">
        <v>8.49</v>
      </c>
      <c r="K47" s="136">
        <v>0.1</v>
      </c>
      <c r="L47" s="137">
        <f t="shared" si="15"/>
        <v>-0.5</v>
      </c>
      <c r="M47" s="135">
        <v>94</v>
      </c>
      <c r="N47" s="136">
        <v>0.6</v>
      </c>
      <c r="O47" s="137">
        <f t="shared" si="16"/>
        <v>0.39999999999999997</v>
      </c>
      <c r="P47" s="135">
        <v>49</v>
      </c>
      <c r="Q47" s="136">
        <v>0.2</v>
      </c>
      <c r="R47" s="137">
        <f t="shared" si="4"/>
        <v>-0.52068403908794791</v>
      </c>
      <c r="S47" s="135">
        <v>177.00352478027344</v>
      </c>
      <c r="T47" s="136">
        <f>IF(ROUND(S57,0)=0,"",ROUND(S47,0)/ROUND(S57,0)*100)</f>
        <v>0.72068403908794787</v>
      </c>
    </row>
    <row r="48" spans="1:20" s="8" customFormat="1" ht="20.100000000000001" customHeight="1" x14ac:dyDescent="0.15">
      <c r="A48" s="85"/>
      <c r="B48" s="240"/>
      <c r="C48" s="82" t="s">
        <v>90</v>
      </c>
      <c r="D48" s="135">
        <f>IF('7-4-1'!V48&lt;&gt;"",'7-4-1'!V48,"")</f>
        <v>356.49138443256089</v>
      </c>
      <c r="E48" s="136">
        <f>IF('7-4-1'!W48&lt;&gt;"",'7-4-1'!W48,"")</f>
        <v>3.5557008888131136</v>
      </c>
      <c r="F48" s="137">
        <f t="shared" si="13"/>
        <v>-1.9414074827417886</v>
      </c>
      <c r="G48" s="135">
        <v>834.93336101200532</v>
      </c>
      <c r="H48" s="136">
        <v>5.4971083715549023</v>
      </c>
      <c r="I48" s="137">
        <f t="shared" si="14"/>
        <v>0.79710837155490211</v>
      </c>
      <c r="J48" s="135">
        <v>584.63</v>
      </c>
      <c r="K48" s="136">
        <v>4.7</v>
      </c>
      <c r="L48" s="137">
        <f t="shared" si="15"/>
        <v>1.4000000000000004</v>
      </c>
      <c r="M48" s="135">
        <v>557</v>
      </c>
      <c r="N48" s="136">
        <v>3.3</v>
      </c>
      <c r="O48" s="137">
        <f t="shared" si="16"/>
        <v>0.29999999999999982</v>
      </c>
      <c r="P48" s="135">
        <v>639</v>
      </c>
      <c r="Q48" s="136">
        <v>3</v>
      </c>
      <c r="R48" s="137">
        <f t="shared" si="4"/>
        <v>3.2573289902280145E-3</v>
      </c>
      <c r="S48" s="135">
        <v>736.01910400390625</v>
      </c>
      <c r="T48" s="136">
        <f>IF(ROUND(S57,0)=0,"",ROUND(S48,0)/ROUND(S57,0)*100)</f>
        <v>2.996742671009772</v>
      </c>
    </row>
    <row r="49" spans="1:20" s="8" customFormat="1" ht="20.100000000000001" customHeight="1" x14ac:dyDescent="0.15">
      <c r="A49" s="85"/>
      <c r="B49" s="240"/>
      <c r="C49" s="82" t="s">
        <v>91</v>
      </c>
      <c r="D49" s="135">
        <f>IF('7-4-1'!V49&lt;&gt;"",'7-4-1'!V49,"")</f>
        <v>26.685185185185183</v>
      </c>
      <c r="E49" s="136">
        <f>IF('7-4-1'!W49&lt;&gt;"",'7-4-1'!W49,"")</f>
        <v>0.26616221548281271</v>
      </c>
      <c r="F49" s="137">
        <f t="shared" si="13"/>
        <v>-1.1177308890427518</v>
      </c>
      <c r="G49" s="135">
        <v>210.19387702484698</v>
      </c>
      <c r="H49" s="136">
        <v>1.3838931045255645</v>
      </c>
      <c r="I49" s="137">
        <f t="shared" si="14"/>
        <v>0.28389310452556438</v>
      </c>
      <c r="J49" s="135">
        <v>138.28</v>
      </c>
      <c r="K49" s="136">
        <v>1.1000000000000001</v>
      </c>
      <c r="L49" s="137">
        <f t="shared" si="15"/>
        <v>0.40000000000000013</v>
      </c>
      <c r="M49" s="135">
        <v>117</v>
      </c>
      <c r="N49" s="136">
        <v>0.7</v>
      </c>
      <c r="O49" s="137">
        <f t="shared" si="16"/>
        <v>0.6</v>
      </c>
      <c r="P49" s="135">
        <v>20</v>
      </c>
      <c r="Q49" s="136">
        <v>0.1</v>
      </c>
      <c r="R49" s="137">
        <f t="shared" si="4"/>
        <v>-0.33566775244299674</v>
      </c>
      <c r="S49" s="135">
        <v>107.11891174316406</v>
      </c>
      <c r="T49" s="136">
        <f>IF(ROUND(S57,0)=0,"",ROUND(S49,0)/ROUND(S57,0)*100)</f>
        <v>0.43566775244299671</v>
      </c>
    </row>
    <row r="50" spans="1:20" s="8" customFormat="1" ht="20.100000000000001" customHeight="1" x14ac:dyDescent="0.15">
      <c r="A50" s="85"/>
      <c r="B50" s="240"/>
      <c r="C50" s="82" t="s">
        <v>92</v>
      </c>
      <c r="D50" s="135">
        <f>IF('7-4-1'!V50&lt;&gt;"",'7-4-1'!V50,"")</f>
        <v>85.332244008714596</v>
      </c>
      <c r="E50" s="136">
        <f>IF('7-4-1'!W50&lt;&gt;"",'7-4-1'!W50,"")</f>
        <v>0.85111716331984055</v>
      </c>
      <c r="F50" s="137">
        <f t="shared" si="13"/>
        <v>0.43065205111221949</v>
      </c>
      <c r="G50" s="135">
        <v>63.862730292962858</v>
      </c>
      <c r="H50" s="136">
        <v>0.42046511220762106</v>
      </c>
      <c r="I50" s="137">
        <f t="shared" si="14"/>
        <v>-0.27953488779237889</v>
      </c>
      <c r="J50" s="135">
        <v>86.54</v>
      </c>
      <c r="K50" s="136">
        <v>0.7</v>
      </c>
      <c r="L50" s="137">
        <f t="shared" si="15"/>
        <v>-0.90000000000000013</v>
      </c>
      <c r="M50" s="135">
        <v>268</v>
      </c>
      <c r="N50" s="136">
        <v>1.6</v>
      </c>
      <c r="O50" s="137">
        <f t="shared" si="16"/>
        <v>1.3</v>
      </c>
      <c r="P50" s="135">
        <v>67</v>
      </c>
      <c r="Q50" s="136">
        <v>0.3</v>
      </c>
      <c r="R50" s="137">
        <f t="shared" si="4"/>
        <v>-0.1885993485342019</v>
      </c>
      <c r="S50" s="135">
        <v>119.76182556152344</v>
      </c>
      <c r="T50" s="136">
        <f>IF(ROUND(S57,0)=0,"",ROUND(S50,0)/ROUND(S57,0)*100)</f>
        <v>0.48859934853420189</v>
      </c>
    </row>
    <row r="51" spans="1:20" s="8" customFormat="1" ht="20.100000000000001" customHeight="1" x14ac:dyDescent="0.15">
      <c r="A51" s="85"/>
      <c r="B51" s="240"/>
      <c r="C51" s="82" t="s">
        <v>93</v>
      </c>
      <c r="D51" s="135">
        <f>IF('7-4-1'!V51&lt;&gt;"",'7-4-1'!V51,"")</f>
        <v>521.63309566250746</v>
      </c>
      <c r="E51" s="136">
        <f>IF('7-4-1'!W51&lt;&gt;"",'7-4-1'!W51,"")</f>
        <v>5.202850175001605</v>
      </c>
      <c r="F51" s="137">
        <f t="shared" si="13"/>
        <v>-2.4621498551550713</v>
      </c>
      <c r="G51" s="135">
        <v>1164.2055795100889</v>
      </c>
      <c r="H51" s="136">
        <v>7.6650000301566763</v>
      </c>
      <c r="I51" s="137">
        <f t="shared" si="14"/>
        <v>0.46500003015667613</v>
      </c>
      <c r="J51" s="135">
        <v>908.12</v>
      </c>
      <c r="K51" s="136">
        <v>7.2</v>
      </c>
      <c r="L51" s="137">
        <f t="shared" si="15"/>
        <v>-0.39999999999999947</v>
      </c>
      <c r="M51" s="135">
        <v>1279</v>
      </c>
      <c r="N51" s="136">
        <v>7.6</v>
      </c>
      <c r="O51" s="137">
        <f t="shared" si="16"/>
        <v>1.2999999999999998</v>
      </c>
      <c r="P51" s="135">
        <v>1346</v>
      </c>
      <c r="Q51" s="136">
        <v>6.3</v>
      </c>
      <c r="R51" s="137">
        <f t="shared" si="4"/>
        <v>3.8081433224755701</v>
      </c>
      <c r="S51" s="135">
        <v>611.61370849609375</v>
      </c>
      <c r="T51" s="136">
        <f>IF(ROUND(S57,0)=0,"",ROUND(S51,0)/ROUND(S57,0)*100)</f>
        <v>2.4918566775244297</v>
      </c>
    </row>
    <row r="52" spans="1:20" s="8" customFormat="1" ht="20.100000000000001" customHeight="1" x14ac:dyDescent="0.15">
      <c r="A52" s="85"/>
      <c r="B52" s="240"/>
      <c r="C52" s="82" t="s">
        <v>94</v>
      </c>
      <c r="D52" s="135">
        <f>IF('7-4-1'!V52&lt;&gt;"",'7-4-1'!V52,"")</f>
        <v>282.8443256090315</v>
      </c>
      <c r="E52" s="136">
        <f>IF('7-4-1'!W52&lt;&gt;"",'7-4-1'!W52,"")</f>
        <v>2.8211335922314098</v>
      </c>
      <c r="F52" s="137">
        <f t="shared" si="13"/>
        <v>0.83291910838458327</v>
      </c>
      <c r="G52" s="135">
        <v>301.98178555126941</v>
      </c>
      <c r="H52" s="136">
        <v>1.9882144838468265</v>
      </c>
      <c r="I52" s="137">
        <f t="shared" si="14"/>
        <v>-0.81178551615317329</v>
      </c>
      <c r="J52" s="135">
        <v>357.5</v>
      </c>
      <c r="K52" s="136">
        <v>2.8</v>
      </c>
      <c r="L52" s="137">
        <f t="shared" si="15"/>
        <v>0.19999999999999973</v>
      </c>
      <c r="M52" s="135">
        <v>443</v>
      </c>
      <c r="N52" s="136">
        <v>2.6</v>
      </c>
      <c r="O52" s="137">
        <f t="shared" si="16"/>
        <v>0.20000000000000018</v>
      </c>
      <c r="P52" s="135">
        <v>505</v>
      </c>
      <c r="Q52" s="136">
        <v>2.4</v>
      </c>
      <c r="R52" s="137">
        <f t="shared" si="4"/>
        <v>-4.0210097719869715</v>
      </c>
      <c r="S52" s="135">
        <v>1577.175048828125</v>
      </c>
      <c r="T52" s="136">
        <f>IF(ROUND(S57,0)=0,"",ROUND(S52,0)/ROUND(S57,0)*100)</f>
        <v>6.421009771986971</v>
      </c>
    </row>
    <row r="53" spans="1:20" s="8" customFormat="1" ht="20.100000000000001" customHeight="1" x14ac:dyDescent="0.15">
      <c r="A53" s="85"/>
      <c r="B53" s="240"/>
      <c r="C53" s="82" t="s">
        <v>95</v>
      </c>
      <c r="D53" s="135">
        <f>IF('7-4-1'!V53&lt;&gt;"",'7-4-1'!V53,"")</f>
        <v>466.76752822341052</v>
      </c>
      <c r="E53" s="136">
        <f>IF('7-4-1'!W53&lt;&gt;"",'7-4-1'!W53,"")</f>
        <v>4.6556124143500899</v>
      </c>
      <c r="F53" s="137">
        <f t="shared" si="13"/>
        <v>-5.2695362864363666</v>
      </c>
      <c r="G53" s="135">
        <v>1507.4903391339863</v>
      </c>
      <c r="H53" s="136">
        <v>9.9251487007864565</v>
      </c>
      <c r="I53" s="137">
        <f t="shared" si="14"/>
        <v>-0.5748512992135435</v>
      </c>
      <c r="J53" s="135">
        <v>1317.16</v>
      </c>
      <c r="K53" s="136">
        <v>10.5</v>
      </c>
      <c r="L53" s="137">
        <f t="shared" si="15"/>
        <v>1.1999999999999993</v>
      </c>
      <c r="M53" s="135">
        <v>1571</v>
      </c>
      <c r="N53" s="136">
        <v>9.3000000000000007</v>
      </c>
      <c r="O53" s="137">
        <f t="shared" si="16"/>
        <v>2.9000000000000004</v>
      </c>
      <c r="P53" s="135">
        <v>1364</v>
      </c>
      <c r="Q53" s="136">
        <v>6.4</v>
      </c>
      <c r="R53" s="137">
        <f t="shared" si="4"/>
        <v>0.85846905537459328</v>
      </c>
      <c r="S53" s="135">
        <v>1360.93701171875</v>
      </c>
      <c r="T53" s="136">
        <f>IF(ROUND(S57,0)=0,"",ROUND(S53,0)/ROUND(S57,0)*100)</f>
        <v>5.5415309446254071</v>
      </c>
    </row>
    <row r="54" spans="1:20" s="8" customFormat="1" ht="20.100000000000001" customHeight="1" x14ac:dyDescent="0.15">
      <c r="A54" s="85"/>
      <c r="B54" s="241"/>
      <c r="C54" s="82" t="s">
        <v>96</v>
      </c>
      <c r="D54" s="135">
        <f>IF('7-4-1'!V54&lt;&gt;"",'7-4-1'!V54,"")</f>
        <v>300.6678550207962</v>
      </c>
      <c r="E54" s="136">
        <f>IF('7-4-1'!W54&lt;&gt;"",'7-4-1'!W54,"")</f>
        <v>2.9989082654456722</v>
      </c>
      <c r="F54" s="137">
        <f t="shared" si="13"/>
        <v>-2.289540947807247</v>
      </c>
      <c r="G54" s="135">
        <v>803.24097283779656</v>
      </c>
      <c r="H54" s="136">
        <v>5.2884492132529193</v>
      </c>
      <c r="I54" s="137">
        <f t="shared" si="14"/>
        <v>-0.9115507867470809</v>
      </c>
      <c r="J54" s="135">
        <v>777.78</v>
      </c>
      <c r="K54" s="136">
        <v>6.2</v>
      </c>
      <c r="L54" s="137">
        <f t="shared" si="15"/>
        <v>2.6</v>
      </c>
      <c r="M54" s="135">
        <v>605</v>
      </c>
      <c r="N54" s="136">
        <v>3.6</v>
      </c>
      <c r="O54" s="137">
        <f t="shared" si="16"/>
        <v>0.80000000000000027</v>
      </c>
      <c r="P54" s="135">
        <v>586</v>
      </c>
      <c r="Q54" s="136">
        <v>2.8</v>
      </c>
      <c r="R54" s="137">
        <f t="shared" si="4"/>
        <v>-3.0713355048859929</v>
      </c>
      <c r="S54" s="135">
        <v>1441.579833984375</v>
      </c>
      <c r="T54" s="136">
        <f>IF(ROUND(S57,0)=0,"",ROUND(S54,0)/ROUND(S57,0)*100)</f>
        <v>5.8713355048859928</v>
      </c>
    </row>
    <row r="55" spans="1:20" s="8" customFormat="1" ht="20.100000000000001" customHeight="1" x14ac:dyDescent="0.15">
      <c r="A55" s="85"/>
      <c r="B55" s="241"/>
      <c r="C55" s="82" t="s">
        <v>97</v>
      </c>
      <c r="D55" s="135">
        <f>IF('7-4-1'!V55&lt;&gt;"",'7-4-1'!V55,"")</f>
        <v>161.253367003367</v>
      </c>
      <c r="E55" s="136">
        <f>IF('7-4-1'!W55&lt;&gt;"",'7-4-1'!W55,"")</f>
        <v>1.6083663320240662</v>
      </c>
      <c r="F55" s="137">
        <f t="shared" si="13"/>
        <v>-0.53210046342023576</v>
      </c>
      <c r="G55" s="135">
        <v>325.10676793322858</v>
      </c>
      <c r="H55" s="136">
        <v>2.140466795444302</v>
      </c>
      <c r="I55" s="137">
        <f t="shared" si="14"/>
        <v>0.34046679544430192</v>
      </c>
      <c r="J55" s="135">
        <v>228.3</v>
      </c>
      <c r="K55" s="136">
        <v>1.8</v>
      </c>
      <c r="L55" s="137">
        <f t="shared" si="15"/>
        <v>1</v>
      </c>
      <c r="M55" s="135">
        <v>131</v>
      </c>
      <c r="N55" s="136">
        <v>0.8</v>
      </c>
      <c r="O55" s="137">
        <f t="shared" si="16"/>
        <v>-1.4999999999999998</v>
      </c>
      <c r="P55" s="135">
        <v>499</v>
      </c>
      <c r="Q55" s="136">
        <v>2.2999999999999998</v>
      </c>
      <c r="R55" s="137">
        <f t="shared" si="4"/>
        <v>0.3415309446254069</v>
      </c>
      <c r="S55" s="135">
        <v>481.41244506835938</v>
      </c>
      <c r="T55" s="136">
        <f>IF(ROUND(S57,0)=0,"",ROUND(S55,0)/ROUND(S57,0)*100)</f>
        <v>1.9584690553745929</v>
      </c>
    </row>
    <row r="56" spans="1:20" s="8" customFormat="1" ht="20.100000000000001" customHeight="1" x14ac:dyDescent="0.15">
      <c r="A56" s="85"/>
      <c r="B56" s="241"/>
      <c r="C56" s="83" t="s">
        <v>98</v>
      </c>
      <c r="D56" s="110">
        <f>IF('7-4-1'!V56&lt;&gt;"",'7-4-1'!V56,"")</f>
        <v>8503.4234997029089</v>
      </c>
      <c r="E56" s="138">
        <f>IF('7-4-1'!W56&lt;&gt;"",'7-4-1'!W56,"")</f>
        <v>84.814477477415068</v>
      </c>
      <c r="F56" s="139">
        <f t="shared" si="13"/>
        <v>9.7555010182792898</v>
      </c>
      <c r="G56" s="110">
        <v>11400.401675439538</v>
      </c>
      <c r="H56" s="138">
        <v>75.058976459135778</v>
      </c>
      <c r="I56" s="139">
        <f t="shared" si="14"/>
        <v>-6.2410235408642194</v>
      </c>
      <c r="J56" s="110">
        <v>10217.209999999999</v>
      </c>
      <c r="K56" s="138">
        <v>81.3</v>
      </c>
      <c r="L56" s="139">
        <f t="shared" si="15"/>
        <v>3.3999999999999915</v>
      </c>
      <c r="M56" s="110">
        <v>13116</v>
      </c>
      <c r="N56" s="138">
        <v>77.900000000000006</v>
      </c>
      <c r="O56" s="139">
        <f t="shared" si="16"/>
        <v>-2.6999999999999886</v>
      </c>
      <c r="P56" s="110">
        <v>17116</v>
      </c>
      <c r="Q56" s="138">
        <v>80.599999999999994</v>
      </c>
      <c r="R56" s="139">
        <f t="shared" si="4"/>
        <v>-0.95537459283387705</v>
      </c>
      <c r="S56" s="110">
        <v>20030.0390625</v>
      </c>
      <c r="T56" s="138">
        <f>IF(ROUND(S57,0)=0,"",ROUND(S56,0)/ROUND(S57,0)*100)</f>
        <v>81.555374592833871</v>
      </c>
    </row>
    <row r="57" spans="1:20" s="8" customFormat="1" ht="20.100000000000001" customHeight="1" x14ac:dyDescent="0.15">
      <c r="A57" s="86"/>
      <c r="B57" s="229" t="s">
        <v>57</v>
      </c>
      <c r="C57" s="235"/>
      <c r="D57" s="140">
        <f>IF('7-4-1'!V57&lt;&gt;"",'7-4-1'!V57,"")</f>
        <v>10025.910378292732</v>
      </c>
      <c r="E57" s="141">
        <f>IF('7-4-1'!W57&lt;&gt;"",'7-4-1'!W57,"")</f>
        <v>100</v>
      </c>
      <c r="F57" s="142" t="s">
        <v>77</v>
      </c>
      <c r="G57" s="140">
        <v>15188.591975599666</v>
      </c>
      <c r="H57" s="141">
        <v>100</v>
      </c>
      <c r="I57" s="142" t="s">
        <v>78</v>
      </c>
      <c r="J57" s="140">
        <v>12567.7</v>
      </c>
      <c r="K57" s="141">
        <v>100</v>
      </c>
      <c r="L57" s="142" t="s">
        <v>77</v>
      </c>
      <c r="M57" s="140">
        <v>16842</v>
      </c>
      <c r="N57" s="141">
        <v>100</v>
      </c>
      <c r="O57" s="142" t="s">
        <v>77</v>
      </c>
      <c r="P57" s="140">
        <v>21233</v>
      </c>
      <c r="Q57" s="141">
        <v>100</v>
      </c>
      <c r="R57" s="142" t="s">
        <v>77</v>
      </c>
      <c r="S57" s="140">
        <v>24560</v>
      </c>
      <c r="T57" s="141">
        <f>IF(ROUND(S57,0)=0,"",ROUND(S57,0)/ROUND(S57,0)*100)</f>
        <v>100</v>
      </c>
    </row>
    <row r="58" spans="1:20" s="8" customFormat="1" ht="20.100000000000001" customHeight="1" x14ac:dyDescent="0.15">
      <c r="A58" s="173" t="s">
        <v>62</v>
      </c>
      <c r="B58" s="242"/>
      <c r="C58" s="81" t="s">
        <v>87</v>
      </c>
      <c r="D58" s="109">
        <f>IF('7-4-1'!V58&lt;&gt;"",'7-4-1'!V58,"")</f>
        <v>1743.7018468802769</v>
      </c>
      <c r="E58" s="133">
        <f>IF('7-4-1'!W58&lt;&gt;"",'7-4-1'!W58,"")</f>
        <v>4.7802533414206119</v>
      </c>
      <c r="F58" s="134">
        <f t="shared" ref="F58:F69" si="17">IF(AND(ISNUMBER(E58),ISNUMBER(H58)),E58-H58,"")</f>
        <v>-1.0087469533101565</v>
      </c>
      <c r="G58" s="109">
        <v>2679.5048317641836</v>
      </c>
      <c r="H58" s="133">
        <v>5.7890002947307684</v>
      </c>
      <c r="I58" s="134">
        <f t="shared" ref="I58:I69" si="18">IF(AND(ISNUMBER(H58),ISNUMBER(K58)),H58-K58,"")</f>
        <v>2.5890002947307682</v>
      </c>
      <c r="J58" s="109">
        <v>1488.46</v>
      </c>
      <c r="K58" s="133">
        <v>3.2</v>
      </c>
      <c r="L58" s="134">
        <f t="shared" ref="L58:L69" si="19">K58-N58</f>
        <v>1</v>
      </c>
      <c r="M58" s="109">
        <v>1143</v>
      </c>
      <c r="N58" s="133">
        <v>2.2000000000000002</v>
      </c>
      <c r="O58" s="134">
        <f t="shared" ref="O58:O69" si="20">N58-Q58</f>
        <v>-0.59999999999999964</v>
      </c>
      <c r="P58" s="109">
        <v>1942</v>
      </c>
      <c r="Q58" s="133">
        <v>2.8</v>
      </c>
      <c r="R58" s="134">
        <f t="shared" si="4"/>
        <v>-4.3964255117238471</v>
      </c>
      <c r="S58" s="109">
        <v>5459.755859375</v>
      </c>
      <c r="T58" s="133">
        <f>IF(ROUND(S70,0)=0,"",ROUND(S58,0)/ROUND(S70,0)*100)</f>
        <v>7.1964255117238469</v>
      </c>
    </row>
    <row r="59" spans="1:20" s="8" customFormat="1" ht="20.100000000000001" customHeight="1" x14ac:dyDescent="0.15">
      <c r="A59" s="173"/>
      <c r="B59" s="242"/>
      <c r="C59" s="82" t="s">
        <v>88</v>
      </c>
      <c r="D59" s="135">
        <f>IF('7-4-1'!V59&lt;&gt;"",'7-4-1'!V59,"")</f>
        <v>4.25</v>
      </c>
      <c r="E59" s="136">
        <f>IF('7-4-1'!W59&lt;&gt;"",'7-4-1'!W59,"")</f>
        <v>1.1651118416480354E-2</v>
      </c>
      <c r="F59" s="137">
        <f t="shared" si="17"/>
        <v>-2.9404544411543009E-3</v>
      </c>
      <c r="G59" s="135">
        <v>6.7538759689922481</v>
      </c>
      <c r="H59" s="136">
        <v>1.4591572857634655E-2</v>
      </c>
      <c r="I59" s="137">
        <f t="shared" si="18"/>
        <v>1.4591572857634655E-2</v>
      </c>
      <c r="J59" s="135">
        <v>19.64</v>
      </c>
      <c r="K59" s="136">
        <v>0</v>
      </c>
      <c r="L59" s="137">
        <f t="shared" si="19"/>
        <v>-0.2</v>
      </c>
      <c r="M59" s="135">
        <v>102</v>
      </c>
      <c r="N59" s="136">
        <v>0.2</v>
      </c>
      <c r="O59" s="137">
        <f t="shared" si="20"/>
        <v>0.1</v>
      </c>
      <c r="P59" s="135">
        <v>84</v>
      </c>
      <c r="Q59" s="136">
        <v>0.1</v>
      </c>
      <c r="R59" s="137">
        <f t="shared" si="4"/>
        <v>-1.5119465935601217</v>
      </c>
      <c r="S59" s="135">
        <v>1223.2574462890625</v>
      </c>
      <c r="T59" s="136">
        <f>IF(ROUND(S70,0)=0,"",ROUND(S59,0)/ROUND(S70,0)*100)</f>
        <v>1.6119465935601218</v>
      </c>
    </row>
    <row r="60" spans="1:20" s="8" customFormat="1" ht="20.100000000000001" customHeight="1" x14ac:dyDescent="0.15">
      <c r="A60" s="173"/>
      <c r="B60" s="242"/>
      <c r="C60" s="82" t="s">
        <v>89</v>
      </c>
      <c r="D60" s="135">
        <f>IF('7-4-1'!V60&lt;&gt;"",'7-4-1'!V60,"")</f>
        <v>470.54312355957967</v>
      </c>
      <c r="E60" s="136">
        <f>IF('7-4-1'!W60&lt;&gt;"",'7-4-1'!W60,"")</f>
        <v>1.2899655653301669</v>
      </c>
      <c r="F60" s="137">
        <f t="shared" si="17"/>
        <v>0.94774625698642101</v>
      </c>
      <c r="G60" s="135">
        <v>158.40011116681254</v>
      </c>
      <c r="H60" s="136">
        <v>0.34221930834374592</v>
      </c>
      <c r="I60" s="137">
        <f t="shared" si="18"/>
        <v>-0.15778069165625408</v>
      </c>
      <c r="J60" s="135">
        <v>232.04</v>
      </c>
      <c r="K60" s="136">
        <v>0.5</v>
      </c>
      <c r="L60" s="137">
        <f t="shared" si="19"/>
        <v>0</v>
      </c>
      <c r="M60" s="135">
        <v>275</v>
      </c>
      <c r="N60" s="136">
        <v>0.5</v>
      </c>
      <c r="O60" s="137">
        <f t="shared" si="20"/>
        <v>9.9999999999999978E-2</v>
      </c>
      <c r="P60" s="135">
        <v>289</v>
      </c>
      <c r="Q60" s="136">
        <v>0.4</v>
      </c>
      <c r="R60" s="137">
        <f t="shared" si="4"/>
        <v>-0.96020350331483695</v>
      </c>
      <c r="S60" s="135">
        <v>1032.3565673828125</v>
      </c>
      <c r="T60" s="136">
        <f>IF(ROUND(S70,0)=0,"",ROUND(S60,0)/ROUND(S70,0)*100)</f>
        <v>1.360203503314837</v>
      </c>
    </row>
    <row r="61" spans="1:20" s="8" customFormat="1" ht="20.100000000000001" customHeight="1" x14ac:dyDescent="0.15">
      <c r="A61" s="173"/>
      <c r="B61" s="242"/>
      <c r="C61" s="82" t="s">
        <v>90</v>
      </c>
      <c r="D61" s="135">
        <f>IF('7-4-1'!V61&lt;&gt;"",'7-4-1'!V61,"")</f>
        <v>2555.2134418601645</v>
      </c>
      <c r="E61" s="136">
        <f>IF('7-4-1'!W61&lt;&gt;"",'7-4-1'!W61,"")</f>
        <v>7.0049633859988507</v>
      </c>
      <c r="F61" s="137">
        <f t="shared" si="17"/>
        <v>-0.59798159947749685</v>
      </c>
      <c r="G61" s="135">
        <v>3519.1098267457596</v>
      </c>
      <c r="H61" s="136">
        <v>7.6029449854763476</v>
      </c>
      <c r="I61" s="137">
        <f t="shared" si="18"/>
        <v>1.1029449854763476</v>
      </c>
      <c r="J61" s="135">
        <v>3048.58</v>
      </c>
      <c r="K61" s="136">
        <v>6.5</v>
      </c>
      <c r="L61" s="137">
        <f t="shared" si="19"/>
        <v>0.29999999999999982</v>
      </c>
      <c r="M61" s="135">
        <v>3295</v>
      </c>
      <c r="N61" s="136">
        <v>6.2</v>
      </c>
      <c r="O61" s="137">
        <f t="shared" si="20"/>
        <v>2.6</v>
      </c>
      <c r="P61" s="135">
        <v>2550</v>
      </c>
      <c r="Q61" s="136">
        <v>3.6</v>
      </c>
      <c r="R61" s="137">
        <f t="shared" si="4"/>
        <v>-2.146596196175087</v>
      </c>
      <c r="S61" s="135">
        <v>4359.57421875</v>
      </c>
      <c r="T61" s="136">
        <f>IF(ROUND(S70,0)=0,"",ROUND(S61,0)/ROUND(S70,0)*100)</f>
        <v>5.7465961961750871</v>
      </c>
    </row>
    <row r="62" spans="1:20" s="8" customFormat="1" ht="20.100000000000001" customHeight="1" x14ac:dyDescent="0.15">
      <c r="A62" s="173"/>
      <c r="B62" s="242"/>
      <c r="C62" s="82" t="s">
        <v>91</v>
      </c>
      <c r="D62" s="135">
        <f>IF('7-4-1'!V62&lt;&gt;"",'7-4-1'!V62,"")</f>
        <v>1046.4372376762046</v>
      </c>
      <c r="E62" s="136">
        <f>IF('7-4-1'!W62&lt;&gt;"",'7-4-1'!W62,"")</f>
        <v>2.8687445109600134</v>
      </c>
      <c r="F62" s="137">
        <f t="shared" si="17"/>
        <v>0.91919310189028991</v>
      </c>
      <c r="G62" s="135">
        <v>902.37211166318377</v>
      </c>
      <c r="H62" s="136">
        <v>1.9495514090697235</v>
      </c>
      <c r="I62" s="137">
        <f t="shared" si="18"/>
        <v>0.64955140906972342</v>
      </c>
      <c r="J62" s="135">
        <v>592.65</v>
      </c>
      <c r="K62" s="136">
        <v>1.3</v>
      </c>
      <c r="L62" s="137">
        <f t="shared" si="19"/>
        <v>0.19999999999999996</v>
      </c>
      <c r="M62" s="135">
        <v>591</v>
      </c>
      <c r="N62" s="136">
        <v>1.1000000000000001</v>
      </c>
      <c r="O62" s="137">
        <f t="shared" si="20"/>
        <v>0.90000000000000013</v>
      </c>
      <c r="P62" s="135">
        <v>151</v>
      </c>
      <c r="Q62" s="136">
        <v>0.2</v>
      </c>
      <c r="R62" s="137">
        <f t="shared" si="4"/>
        <v>-0.29557802058757626</v>
      </c>
      <c r="S62" s="135">
        <v>376.1243896484375</v>
      </c>
      <c r="T62" s="136">
        <f>IF(ROUND(S70,0)=0,"",ROUND(S62,0)/ROUND(S70,0)*100)</f>
        <v>0.49557802058757627</v>
      </c>
    </row>
    <row r="63" spans="1:20" s="8" customFormat="1" ht="20.100000000000001" customHeight="1" x14ac:dyDescent="0.15">
      <c r="A63" s="173"/>
      <c r="B63" s="242"/>
      <c r="C63" s="82" t="s">
        <v>92</v>
      </c>
      <c r="D63" s="135">
        <f>IF('7-4-1'!V63&lt;&gt;"",'7-4-1'!V63,"")</f>
        <v>396.75415210890634</v>
      </c>
      <c r="E63" s="136">
        <f>IF('7-4-1'!W63&lt;&gt;"",'7-4-1'!W63,"")</f>
        <v>1.0876775549296767</v>
      </c>
      <c r="F63" s="137">
        <f t="shared" si="17"/>
        <v>-0.82427607210754195</v>
      </c>
      <c r="G63" s="135">
        <v>884.96954930515255</v>
      </c>
      <c r="H63" s="136">
        <v>1.9119536270372186</v>
      </c>
      <c r="I63" s="137">
        <f t="shared" si="18"/>
        <v>1.0119536270372187</v>
      </c>
      <c r="J63" s="135">
        <v>418.01</v>
      </c>
      <c r="K63" s="136">
        <v>0.9</v>
      </c>
      <c r="L63" s="137">
        <f t="shared" si="19"/>
        <v>-0.20000000000000007</v>
      </c>
      <c r="M63" s="135">
        <v>558</v>
      </c>
      <c r="N63" s="136">
        <v>1.1000000000000001</v>
      </c>
      <c r="O63" s="137">
        <f t="shared" si="20"/>
        <v>0.10000000000000009</v>
      </c>
      <c r="P63" s="135">
        <v>721</v>
      </c>
      <c r="Q63" s="136">
        <v>1</v>
      </c>
      <c r="R63" s="137">
        <f t="shared" si="4"/>
        <v>-0.8030604578824585</v>
      </c>
      <c r="S63" s="135">
        <v>1367.74609375</v>
      </c>
      <c r="T63" s="136">
        <f>IF(ROUND(S70,0)=0,"",ROUND(S63,0)/ROUND(S70,0)*100)</f>
        <v>1.8030604578824585</v>
      </c>
    </row>
    <row r="64" spans="1:20" s="8" customFormat="1" ht="20.100000000000001" customHeight="1" x14ac:dyDescent="0.15">
      <c r="A64" s="173"/>
      <c r="B64" s="242"/>
      <c r="C64" s="82" t="s">
        <v>93</v>
      </c>
      <c r="D64" s="135">
        <f>IF('7-4-1'!V64&lt;&gt;"",'7-4-1'!V64,"")</f>
        <v>2317.3563651577729</v>
      </c>
      <c r="E64" s="136">
        <f>IF('7-4-1'!W64&lt;&gt;"",'7-4-1'!W64,"")</f>
        <v>6.3528925702676942</v>
      </c>
      <c r="F64" s="137">
        <f t="shared" si="17"/>
        <v>-2.5235619508010414</v>
      </c>
      <c r="G64" s="135">
        <v>4108.5682444666154</v>
      </c>
      <c r="H64" s="136">
        <v>8.8764545210687356</v>
      </c>
      <c r="I64" s="137">
        <f t="shared" si="18"/>
        <v>0.67645452106873627</v>
      </c>
      <c r="J64" s="135">
        <v>3846.61</v>
      </c>
      <c r="K64" s="136">
        <v>8.1999999999999993</v>
      </c>
      <c r="L64" s="137">
        <f t="shared" si="19"/>
        <v>-0.5</v>
      </c>
      <c r="M64" s="135">
        <v>4612</v>
      </c>
      <c r="N64" s="136">
        <v>8.6999999999999993</v>
      </c>
      <c r="O64" s="137">
        <f t="shared" si="20"/>
        <v>2.3999999999999995</v>
      </c>
      <c r="P64" s="135">
        <v>4405</v>
      </c>
      <c r="Q64" s="136">
        <v>6.3</v>
      </c>
      <c r="R64" s="137">
        <f t="shared" si="4"/>
        <v>3.6797630188082402</v>
      </c>
      <c r="S64" s="135">
        <v>1988.24853515625</v>
      </c>
      <c r="T64" s="136">
        <f>IF(ROUND(S70,0)=0,"",ROUND(S64,0)/ROUND(S70,0)*100)</f>
        <v>2.6202369811917596</v>
      </c>
    </row>
    <row r="65" spans="1:20" s="8" customFormat="1" ht="20.100000000000001" customHeight="1" x14ac:dyDescent="0.15">
      <c r="A65" s="173"/>
      <c r="B65" s="242"/>
      <c r="C65" s="82" t="s">
        <v>94</v>
      </c>
      <c r="D65" s="135">
        <f>IF('7-4-1'!V65&lt;&gt;"",'7-4-1'!V65,"")</f>
        <v>1194.1449869129017</v>
      </c>
      <c r="E65" s="136">
        <f>IF('7-4-1'!W65&lt;&gt;"",'7-4-1'!W65,"")</f>
        <v>3.2736763879926118</v>
      </c>
      <c r="F65" s="137">
        <f t="shared" si="17"/>
        <v>0.35692591482973457</v>
      </c>
      <c r="G65" s="135">
        <v>1350.0512330262154</v>
      </c>
      <c r="H65" s="136">
        <v>2.9167504731628773</v>
      </c>
      <c r="I65" s="137">
        <f t="shared" si="18"/>
        <v>0.2167504731628771</v>
      </c>
      <c r="J65" s="135">
        <v>1280.33</v>
      </c>
      <c r="K65" s="136">
        <v>2.7</v>
      </c>
      <c r="L65" s="137">
        <f t="shared" si="19"/>
        <v>-2.0999999999999996</v>
      </c>
      <c r="M65" s="135">
        <v>2545</v>
      </c>
      <c r="N65" s="136">
        <v>4.8</v>
      </c>
      <c r="O65" s="137">
        <f t="shared" si="20"/>
        <v>0.29999999999999982</v>
      </c>
      <c r="P65" s="135">
        <v>3117</v>
      </c>
      <c r="Q65" s="136">
        <v>4.5</v>
      </c>
      <c r="R65" s="137">
        <f t="shared" si="4"/>
        <v>-7.1012705776910803</v>
      </c>
      <c r="S65" s="135">
        <v>8802.2353515625</v>
      </c>
      <c r="T65" s="136">
        <f>IF(ROUND(S70,0)=0,"",ROUND(S65,0)/ROUND(S70,0)*100)</f>
        <v>11.60127057769108</v>
      </c>
    </row>
    <row r="66" spans="1:20" s="8" customFormat="1" ht="20.100000000000001" customHeight="1" x14ac:dyDescent="0.15">
      <c r="A66" s="173"/>
      <c r="B66" s="242"/>
      <c r="C66" s="82" t="s">
        <v>95</v>
      </c>
      <c r="D66" s="135">
        <f>IF('7-4-1'!V66&lt;&gt;"",'7-4-1'!V66,"")</f>
        <v>3796.3198295480429</v>
      </c>
      <c r="E66" s="136">
        <f>IF('7-4-1'!W66&lt;&gt;"",'7-4-1'!W66,"")</f>
        <v>10.407381619034531</v>
      </c>
      <c r="F66" s="137">
        <f t="shared" si="17"/>
        <v>9.9047873431567623E-2</v>
      </c>
      <c r="G66" s="135">
        <v>4771.3298795168776</v>
      </c>
      <c r="H66" s="136">
        <v>10.308333745602964</v>
      </c>
      <c r="I66" s="137">
        <f t="shared" si="18"/>
        <v>-0.69166625439703644</v>
      </c>
      <c r="J66" s="135">
        <v>5170.03</v>
      </c>
      <c r="K66" s="136">
        <v>11</v>
      </c>
      <c r="L66" s="137">
        <f t="shared" si="19"/>
        <v>-1.1999999999999993</v>
      </c>
      <c r="M66" s="135">
        <v>6452</v>
      </c>
      <c r="N66" s="136">
        <v>12.2</v>
      </c>
      <c r="O66" s="137">
        <f t="shared" si="20"/>
        <v>6.2999999999999989</v>
      </c>
      <c r="P66" s="135">
        <v>4092</v>
      </c>
      <c r="Q66" s="136">
        <v>5.9</v>
      </c>
      <c r="R66" s="137">
        <f t="shared" si="4"/>
        <v>4.1371538532509078E-2</v>
      </c>
      <c r="S66" s="135">
        <v>4444.537109375</v>
      </c>
      <c r="T66" s="136">
        <f>IF(ROUND(S70,0)=0,"",ROUND(S66,0)/ROUND(S70,0)*100)</f>
        <v>5.8586284614674913</v>
      </c>
    </row>
    <row r="67" spans="1:20" s="8" customFormat="1" ht="20.100000000000001" customHeight="1" x14ac:dyDescent="0.15">
      <c r="A67" s="173"/>
      <c r="B67" s="242"/>
      <c r="C67" s="82" t="s">
        <v>96</v>
      </c>
      <c r="D67" s="135">
        <f>IF('7-4-1'!V67&lt;&gt;"",'7-4-1'!V67,"")</f>
        <v>2613.2519563786213</v>
      </c>
      <c r="E67" s="136">
        <f>IF('7-4-1'!W67&lt;&gt;"",'7-4-1'!W67,"")</f>
        <v>7.1640724696155926</v>
      </c>
      <c r="F67" s="137">
        <f t="shared" si="17"/>
        <v>6.0606475571396423E-2</v>
      </c>
      <c r="G67" s="135">
        <v>3287.9202771225987</v>
      </c>
      <c r="H67" s="136">
        <v>7.1034659940441962</v>
      </c>
      <c r="I67" s="137">
        <f t="shared" si="18"/>
        <v>1.403465994044196</v>
      </c>
      <c r="J67" s="135">
        <v>2687.6</v>
      </c>
      <c r="K67" s="136">
        <v>5.7</v>
      </c>
      <c r="L67" s="137">
        <f t="shared" si="19"/>
        <v>-3.3</v>
      </c>
      <c r="M67" s="135">
        <v>4764</v>
      </c>
      <c r="N67" s="136">
        <v>9</v>
      </c>
      <c r="O67" s="137">
        <f t="shared" si="20"/>
        <v>3.8</v>
      </c>
      <c r="P67" s="135">
        <v>3641</v>
      </c>
      <c r="Q67" s="136">
        <v>5.2</v>
      </c>
      <c r="R67" s="137">
        <f t="shared" si="4"/>
        <v>-4.4980400943707073</v>
      </c>
      <c r="S67" s="135">
        <v>7358.0234375</v>
      </c>
      <c r="T67" s="136">
        <f>IF(ROUND(S70,0)=0,"",ROUND(S67,0)/ROUND(S70,0)*100)</f>
        <v>9.6980400943707075</v>
      </c>
    </row>
    <row r="68" spans="1:20" s="8" customFormat="1" ht="20.100000000000001" customHeight="1" x14ac:dyDescent="0.15">
      <c r="A68" s="173"/>
      <c r="B68" s="242"/>
      <c r="C68" s="82" t="s">
        <v>97</v>
      </c>
      <c r="D68" s="135">
        <f>IF('7-4-1'!V68&lt;&gt;"",'7-4-1'!V68,"")</f>
        <v>1374.16603199919</v>
      </c>
      <c r="E68" s="136">
        <f>IF('7-4-1'!W68&lt;&gt;"",'7-4-1'!W68,"")</f>
        <v>3.76719321475941</v>
      </c>
      <c r="F68" s="137">
        <f t="shared" si="17"/>
        <v>1.3535361597655724</v>
      </c>
      <c r="G68" s="135">
        <v>1117.1887047517382</v>
      </c>
      <c r="H68" s="136">
        <v>2.4136570549938376</v>
      </c>
      <c r="I68" s="137">
        <f t="shared" si="18"/>
        <v>0.51365705499383774</v>
      </c>
      <c r="J68" s="135">
        <v>881.28</v>
      </c>
      <c r="K68" s="136">
        <v>1.9</v>
      </c>
      <c r="L68" s="137">
        <f t="shared" si="19"/>
        <v>0.29999999999999982</v>
      </c>
      <c r="M68" s="135">
        <v>866</v>
      </c>
      <c r="N68" s="136">
        <v>1.6</v>
      </c>
      <c r="O68" s="137">
        <f t="shared" si="20"/>
        <v>0</v>
      </c>
      <c r="P68" s="135">
        <v>1106</v>
      </c>
      <c r="Q68" s="136">
        <v>1.6</v>
      </c>
      <c r="R68" s="137">
        <f t="shared" si="4"/>
        <v>-2.4582040568860299</v>
      </c>
      <c r="S68" s="135">
        <v>3079.3544921875</v>
      </c>
      <c r="T68" s="136">
        <f>IF(ROUND(S70,0)=0,"",ROUND(S68,0)/ROUND(S70,0)*100)</f>
        <v>4.05820405688603</v>
      </c>
    </row>
    <row r="69" spans="1:20" s="8" customFormat="1" ht="20.100000000000001" customHeight="1" x14ac:dyDescent="0.15">
      <c r="A69" s="173"/>
      <c r="B69" s="242"/>
      <c r="C69" s="83" t="s">
        <v>98</v>
      </c>
      <c r="D69" s="110">
        <f>IF('7-4-1'!V69&lt;&gt;"",'7-4-1'!V69,"")</f>
        <v>27970.52594507283</v>
      </c>
      <c r="E69" s="138">
        <f>IF('7-4-1'!W69&lt;&gt;"",'7-4-1'!W69,"")</f>
        <v>76.679508225242259</v>
      </c>
      <c r="F69" s="139">
        <f t="shared" si="17"/>
        <v>3.0186797733673387</v>
      </c>
      <c r="G69" s="110">
        <v>34094.754828083991</v>
      </c>
      <c r="H69" s="138">
        <v>73.66082845187492</v>
      </c>
      <c r="I69" s="139">
        <f t="shared" si="18"/>
        <v>-2.0391715481250827</v>
      </c>
      <c r="J69" s="110">
        <v>35425.03</v>
      </c>
      <c r="K69" s="138">
        <v>75.7</v>
      </c>
      <c r="L69" s="139">
        <f t="shared" si="19"/>
        <v>2.2000000000000028</v>
      </c>
      <c r="M69" s="110">
        <v>38868</v>
      </c>
      <c r="N69" s="138">
        <v>73.5</v>
      </c>
      <c r="O69" s="139">
        <f t="shared" si="20"/>
        <v>-6.0999999999999943</v>
      </c>
      <c r="P69" s="110">
        <v>55654</v>
      </c>
      <c r="Q69" s="138">
        <v>79.599999999999994</v>
      </c>
      <c r="R69" s="139">
        <f t="shared" si="4"/>
        <v>10.689612631967421</v>
      </c>
      <c r="S69" s="110">
        <v>52282.59765625</v>
      </c>
      <c r="T69" s="138">
        <f>IF(ROUND(S70,0)=0,"",ROUND(S69,0)/ROUND(S70,0)*100)</f>
        <v>68.910387368032573</v>
      </c>
    </row>
    <row r="70" spans="1:20" s="8" customFormat="1" ht="20.100000000000001" customHeight="1" x14ac:dyDescent="0.15">
      <c r="A70" s="229" t="s">
        <v>57</v>
      </c>
      <c r="B70" s="230"/>
      <c r="C70" s="235"/>
      <c r="D70" s="140">
        <f>IF('7-4-1'!V70&lt;&gt;"",'7-4-1'!V70,"")</f>
        <v>36477.184833933461</v>
      </c>
      <c r="E70" s="141">
        <f>IF('7-4-1'!W70&lt;&gt;"",'7-4-1'!W70,"")</f>
        <v>100</v>
      </c>
      <c r="F70" s="142" t="s">
        <v>77</v>
      </c>
      <c r="G70" s="140">
        <v>46286.140876570826</v>
      </c>
      <c r="H70" s="141">
        <v>100</v>
      </c>
      <c r="I70" s="142" t="s">
        <v>78</v>
      </c>
      <c r="J70" s="140">
        <v>46789.14</v>
      </c>
      <c r="K70" s="141">
        <v>100</v>
      </c>
      <c r="L70" s="142" t="s">
        <v>77</v>
      </c>
      <c r="M70" s="140">
        <v>52890</v>
      </c>
      <c r="N70" s="141">
        <v>100</v>
      </c>
      <c r="O70" s="142" t="s">
        <v>77</v>
      </c>
      <c r="P70" s="140">
        <v>69918</v>
      </c>
      <c r="Q70" s="141">
        <v>100</v>
      </c>
      <c r="R70" s="142" t="s">
        <v>77</v>
      </c>
      <c r="S70" s="140">
        <v>75871</v>
      </c>
      <c r="T70" s="141">
        <f>IF(ROUND(S70,0)=0,"",ROUND(S70,0)/ROUND(S70,0)*100)</f>
        <v>100</v>
      </c>
    </row>
    <row r="71" spans="1:20" s="8" customFormat="1" ht="20.100000000000001" customHeight="1" x14ac:dyDescent="0.15">
      <c r="A71" s="174" t="s">
        <v>63</v>
      </c>
      <c r="B71" s="243" t="s">
        <v>64</v>
      </c>
      <c r="C71" s="81" t="s">
        <v>87</v>
      </c>
      <c r="D71" s="109">
        <f>IF('7-4-1'!V71&lt;&gt;"",'7-4-1'!V71,"")</f>
        <v>1050.4417241440815</v>
      </c>
      <c r="E71" s="133">
        <f>IF('7-4-1'!W71&lt;&gt;"",'7-4-1'!W71,"")</f>
        <v>5.8166134615317171</v>
      </c>
      <c r="F71" s="134">
        <f t="shared" ref="F71:F82" si="21">IF(AND(ISNUMBER(E71),ISNUMBER(H71)),E71-H71,"")</f>
        <v>1.2228657920797206</v>
      </c>
      <c r="G71" s="109">
        <v>860.03990469362259</v>
      </c>
      <c r="H71" s="133">
        <v>4.5937476694519965</v>
      </c>
      <c r="I71" s="134">
        <f t="shared" ref="I71:I82" si="22">IF(AND(ISNUMBER(H71),ISNUMBER(K71)),H71-K71,"")</f>
        <v>-1.4062523305480035</v>
      </c>
      <c r="J71" s="109">
        <v>978.99</v>
      </c>
      <c r="K71" s="133">
        <v>6</v>
      </c>
      <c r="L71" s="134">
        <f t="shared" ref="L71:L82" si="23">K71-N71</f>
        <v>1.5999999999999996</v>
      </c>
      <c r="M71" s="109">
        <v>816</v>
      </c>
      <c r="N71" s="133">
        <v>4.4000000000000004</v>
      </c>
      <c r="O71" s="134">
        <f t="shared" ref="O71:O82" si="24">N71-Q71</f>
        <v>0.10000000000000053</v>
      </c>
      <c r="P71" s="109">
        <v>828</v>
      </c>
      <c r="Q71" s="133">
        <v>4.3</v>
      </c>
      <c r="R71" s="134">
        <f t="shared" ref="R71:R134" si="25">Q71-T71</f>
        <v>-0.90829091501404857</v>
      </c>
      <c r="S71" s="109">
        <v>1278.714599609375</v>
      </c>
      <c r="T71" s="133">
        <f>IF(ROUND(S83,0)=0,"",ROUND(S71,0)/ROUND(S83,0)*100)</f>
        <v>5.2082909150140484</v>
      </c>
    </row>
    <row r="72" spans="1:20" s="8" customFormat="1" ht="20.100000000000001" customHeight="1" x14ac:dyDescent="0.15">
      <c r="A72" s="175"/>
      <c r="B72" s="244"/>
      <c r="C72" s="82" t="s">
        <v>88</v>
      </c>
      <c r="D72" s="135">
        <f>IF('7-4-1'!V72&lt;&gt;"",'7-4-1'!V72,"")</f>
        <v>23.401323987538941</v>
      </c>
      <c r="E72" s="136">
        <f>IF('7-4-1'!W72&lt;&gt;"",'7-4-1'!W72,"")</f>
        <v>0.12958020706431303</v>
      </c>
      <c r="F72" s="137">
        <f t="shared" si="21"/>
        <v>-0.34414987142443376</v>
      </c>
      <c r="G72" s="135">
        <v>88.691587102904037</v>
      </c>
      <c r="H72" s="136">
        <v>0.47373007848874682</v>
      </c>
      <c r="I72" s="137">
        <f t="shared" si="22"/>
        <v>-0.4262699215112532</v>
      </c>
      <c r="J72" s="135">
        <v>143.58000000000001</v>
      </c>
      <c r="K72" s="136">
        <v>0.9</v>
      </c>
      <c r="L72" s="137">
        <f t="shared" si="23"/>
        <v>0.8</v>
      </c>
      <c r="M72" s="135">
        <v>16</v>
      </c>
      <c r="N72" s="136">
        <v>0.1</v>
      </c>
      <c r="O72" s="137">
        <f t="shared" si="24"/>
        <v>0</v>
      </c>
      <c r="P72" s="135">
        <v>15</v>
      </c>
      <c r="Q72" s="136">
        <v>0.1</v>
      </c>
      <c r="R72" s="137">
        <f t="shared" si="25"/>
        <v>-1.1949464511137353</v>
      </c>
      <c r="S72" s="135">
        <v>318.40582275390625</v>
      </c>
      <c r="T72" s="136">
        <f>IF(ROUND(S83,0)=0,"",ROUND(S72,0)/ROUND(S83,0)*100)</f>
        <v>1.2949464511137354</v>
      </c>
    </row>
    <row r="73" spans="1:20" s="8" customFormat="1" ht="20.100000000000001" customHeight="1" x14ac:dyDescent="0.15">
      <c r="A73" s="175"/>
      <c r="B73" s="244"/>
      <c r="C73" s="82" t="s">
        <v>89</v>
      </c>
      <c r="D73" s="135">
        <f>IF('7-4-1'!V73&lt;&gt;"",'7-4-1'!V73,"")</f>
        <v>116.1900520526798</v>
      </c>
      <c r="E73" s="136">
        <f>IF('7-4-1'!W73&lt;&gt;"",'7-4-1'!W73,"")</f>
        <v>0.64337945202659252</v>
      </c>
      <c r="F73" s="137">
        <f t="shared" si="21"/>
        <v>0.23382247000842515</v>
      </c>
      <c r="G73" s="135">
        <v>76.677121410878826</v>
      </c>
      <c r="H73" s="136">
        <v>0.40955698201816737</v>
      </c>
      <c r="I73" s="137">
        <f t="shared" si="22"/>
        <v>-9.044301798183263E-2</v>
      </c>
      <c r="J73" s="135">
        <v>74.2</v>
      </c>
      <c r="K73" s="136">
        <v>0.5</v>
      </c>
      <c r="L73" s="137">
        <f t="shared" si="23"/>
        <v>-0.19999999999999996</v>
      </c>
      <c r="M73" s="135">
        <v>129</v>
      </c>
      <c r="N73" s="136">
        <v>0.7</v>
      </c>
      <c r="O73" s="137">
        <f t="shared" si="24"/>
        <v>9.9999999999999978E-2</v>
      </c>
      <c r="P73" s="135">
        <v>115</v>
      </c>
      <c r="Q73" s="136">
        <v>0.6</v>
      </c>
      <c r="R73" s="137">
        <f t="shared" si="25"/>
        <v>0.23350572138290504</v>
      </c>
      <c r="S73" s="135">
        <v>90.123817443847656</v>
      </c>
      <c r="T73" s="136">
        <f>IF(ROUND(S83,0)=0,"",ROUND(S73,0)/ROUND(S83,0)*100)</f>
        <v>0.36649427861709494</v>
      </c>
    </row>
    <row r="74" spans="1:20" s="8" customFormat="1" ht="20.100000000000001" customHeight="1" x14ac:dyDescent="0.15">
      <c r="A74" s="175"/>
      <c r="B74" s="244"/>
      <c r="C74" s="82" t="s">
        <v>90</v>
      </c>
      <c r="D74" s="135">
        <f>IF('7-4-1'!V74&lt;&gt;"",'7-4-1'!V74,"")</f>
        <v>1109.1805768589834</v>
      </c>
      <c r="E74" s="136">
        <f>IF('7-4-1'!W74&lt;&gt;"",'7-4-1'!W74,"")</f>
        <v>6.1418682506013518</v>
      </c>
      <c r="F74" s="137">
        <f t="shared" si="21"/>
        <v>-0.45071412101242814</v>
      </c>
      <c r="G74" s="135">
        <v>1234.2610701653866</v>
      </c>
      <c r="H74" s="136">
        <v>6.5925823716137799</v>
      </c>
      <c r="I74" s="137">
        <f t="shared" si="22"/>
        <v>0.59258237161377991</v>
      </c>
      <c r="J74" s="135">
        <v>978.14</v>
      </c>
      <c r="K74" s="136">
        <v>6</v>
      </c>
      <c r="L74" s="137">
        <f t="shared" si="23"/>
        <v>-1.5999999999999996</v>
      </c>
      <c r="M74" s="135">
        <v>1417</v>
      </c>
      <c r="N74" s="136">
        <v>7.6</v>
      </c>
      <c r="O74" s="137">
        <f t="shared" si="24"/>
        <v>3.6999999999999997</v>
      </c>
      <c r="P74" s="135">
        <v>740</v>
      </c>
      <c r="Q74" s="136">
        <v>3.9</v>
      </c>
      <c r="R74" s="137">
        <f t="shared" si="25"/>
        <v>-3.6375656635582518</v>
      </c>
      <c r="S74" s="135">
        <v>1851.1776123046875</v>
      </c>
      <c r="T74" s="136">
        <f>IF(ROUND(S83,0)=0,"",ROUND(S74,0)/ROUND(S83,0)*100)</f>
        <v>7.5375656635582517</v>
      </c>
    </row>
    <row r="75" spans="1:20" s="8" customFormat="1" ht="20.100000000000001" customHeight="1" x14ac:dyDescent="0.15">
      <c r="A75" s="175"/>
      <c r="B75" s="244"/>
      <c r="C75" s="82" t="s">
        <v>91</v>
      </c>
      <c r="D75" s="135">
        <f>IF('7-4-1'!V75&lt;&gt;"",'7-4-1'!V75,"")</f>
        <v>543.65385438486999</v>
      </c>
      <c r="E75" s="136">
        <f>IF('7-4-1'!W75&lt;&gt;"",'7-4-1'!W75,"")</f>
        <v>3.0103757830119275</v>
      </c>
      <c r="F75" s="137">
        <f t="shared" si="21"/>
        <v>0.97000665274251219</v>
      </c>
      <c r="G75" s="135">
        <v>381.99722723256446</v>
      </c>
      <c r="H75" s="136">
        <v>2.0403691302694154</v>
      </c>
      <c r="I75" s="137">
        <f t="shared" si="22"/>
        <v>0.3403691302694154</v>
      </c>
      <c r="J75" s="135">
        <v>284.89</v>
      </c>
      <c r="K75" s="136">
        <v>1.7</v>
      </c>
      <c r="L75" s="137">
        <f t="shared" si="23"/>
        <v>0.59999999999999987</v>
      </c>
      <c r="M75" s="135">
        <v>212</v>
      </c>
      <c r="N75" s="136">
        <v>1.1000000000000001</v>
      </c>
      <c r="O75" s="137">
        <f t="shared" si="24"/>
        <v>0.70000000000000007</v>
      </c>
      <c r="P75" s="135">
        <v>73</v>
      </c>
      <c r="Q75" s="136">
        <v>0.4</v>
      </c>
      <c r="R75" s="137">
        <f t="shared" si="25"/>
        <v>0.19639206743494728</v>
      </c>
      <c r="S75" s="135">
        <v>50.209327697753906</v>
      </c>
      <c r="T75" s="136">
        <f>IF(ROUND(S83,0)=0,"",ROUND(S75,0)/ROUND(S83,0)*100)</f>
        <v>0.20360793256505275</v>
      </c>
    </row>
    <row r="76" spans="1:20" s="8" customFormat="1" ht="20.100000000000001" customHeight="1" x14ac:dyDescent="0.15">
      <c r="A76" s="175"/>
      <c r="B76" s="244"/>
      <c r="C76" s="82" t="s">
        <v>92</v>
      </c>
      <c r="D76" s="135">
        <f>IF('7-4-1'!V76&lt;&gt;"",'7-4-1'!V76,"")</f>
        <v>410.17404064896704</v>
      </c>
      <c r="E76" s="136">
        <f>IF('7-4-1'!W76&lt;&gt;"",'7-4-1'!W76,"")</f>
        <v>2.2712576924280601</v>
      </c>
      <c r="F76" s="137">
        <f t="shared" si="21"/>
        <v>1.4282010934890494</v>
      </c>
      <c r="G76" s="135">
        <v>157.83677493311939</v>
      </c>
      <c r="H76" s="136">
        <v>0.84305659893901075</v>
      </c>
      <c r="I76" s="137">
        <f t="shared" si="22"/>
        <v>-0.4569434010609893</v>
      </c>
      <c r="J76" s="135">
        <v>208.44</v>
      </c>
      <c r="K76" s="136">
        <v>1.3</v>
      </c>
      <c r="L76" s="137">
        <f t="shared" si="23"/>
        <v>0.19999999999999996</v>
      </c>
      <c r="M76" s="135">
        <v>197</v>
      </c>
      <c r="N76" s="136">
        <v>1.1000000000000001</v>
      </c>
      <c r="O76" s="137">
        <f t="shared" si="24"/>
        <v>0.30000000000000004</v>
      </c>
      <c r="P76" s="135">
        <v>146</v>
      </c>
      <c r="Q76" s="136">
        <v>0.8</v>
      </c>
      <c r="R76" s="137">
        <f t="shared" si="25"/>
        <v>0.29505232723866925</v>
      </c>
      <c r="S76" s="135">
        <v>124.39260864257813</v>
      </c>
      <c r="T76" s="136">
        <f>IF(ROUND(S83,0)=0,"",ROUND(S76,0)/ROUND(S83,0)*100)</f>
        <v>0.50494767276133079</v>
      </c>
    </row>
    <row r="77" spans="1:20" s="8" customFormat="1" ht="20.100000000000001" customHeight="1" x14ac:dyDescent="0.15">
      <c r="A77" s="175"/>
      <c r="B77" s="244"/>
      <c r="C77" s="82" t="s">
        <v>93</v>
      </c>
      <c r="D77" s="135">
        <f>IF('7-4-1'!V77&lt;&gt;"",'7-4-1'!V77,"")</f>
        <v>1824.4077897981924</v>
      </c>
      <c r="E77" s="136">
        <f>IF('7-4-1'!W77&lt;&gt;"",'7-4-1'!W77,"")</f>
        <v>10.102297600669125</v>
      </c>
      <c r="F77" s="137">
        <f t="shared" si="21"/>
        <v>0.24587891787928662</v>
      </c>
      <c r="G77" s="135">
        <v>1845.3154144572886</v>
      </c>
      <c r="H77" s="136">
        <v>9.8564186827898386</v>
      </c>
      <c r="I77" s="137">
        <f t="shared" si="22"/>
        <v>0.35641868278983857</v>
      </c>
      <c r="J77" s="135">
        <v>1554.2</v>
      </c>
      <c r="K77" s="136">
        <v>9.5</v>
      </c>
      <c r="L77" s="137">
        <f t="shared" si="23"/>
        <v>-0.59999999999999964</v>
      </c>
      <c r="M77" s="135">
        <v>1870</v>
      </c>
      <c r="N77" s="136">
        <v>10.1</v>
      </c>
      <c r="O77" s="137">
        <f t="shared" si="24"/>
        <v>4</v>
      </c>
      <c r="P77" s="135">
        <v>1164</v>
      </c>
      <c r="Q77" s="136">
        <v>6.1</v>
      </c>
      <c r="R77" s="137">
        <f t="shared" si="25"/>
        <v>3.5834059534959479</v>
      </c>
      <c r="S77" s="135">
        <v>617.6201171875</v>
      </c>
      <c r="T77" s="136">
        <f>IF(ROUND(S83,0)=0,"",ROUND(S77,0)/ROUND(S83,0)*100)</f>
        <v>2.5165940465040517</v>
      </c>
    </row>
    <row r="78" spans="1:20" s="8" customFormat="1" ht="20.100000000000001" customHeight="1" x14ac:dyDescent="0.15">
      <c r="A78" s="175"/>
      <c r="B78" s="244"/>
      <c r="C78" s="82" t="s">
        <v>94</v>
      </c>
      <c r="D78" s="135">
        <f>IF('7-4-1'!V78&lt;&gt;"",'7-4-1'!V78,"")</f>
        <v>878.67589430210728</v>
      </c>
      <c r="E78" s="136">
        <f>IF('7-4-1'!W78&lt;&gt;"",'7-4-1'!W78,"")</f>
        <v>4.8654941227563322</v>
      </c>
      <c r="F78" s="137">
        <f t="shared" si="21"/>
        <v>0.93532509190292101</v>
      </c>
      <c r="G78" s="135">
        <v>735.80493356271325</v>
      </c>
      <c r="H78" s="136">
        <v>3.9301690308534112</v>
      </c>
      <c r="I78" s="137">
        <f t="shared" si="22"/>
        <v>-0.26983096914658899</v>
      </c>
      <c r="J78" s="135">
        <v>677.5</v>
      </c>
      <c r="K78" s="136">
        <v>4.2</v>
      </c>
      <c r="L78" s="137">
        <f t="shared" si="23"/>
        <v>-9.9999999999999645E-2</v>
      </c>
      <c r="M78" s="135">
        <v>799</v>
      </c>
      <c r="N78" s="136">
        <v>4.3</v>
      </c>
      <c r="O78" s="137">
        <f t="shared" si="24"/>
        <v>-0.29999999999999982</v>
      </c>
      <c r="P78" s="135">
        <v>887</v>
      </c>
      <c r="Q78" s="136">
        <v>4.5999999999999996</v>
      </c>
      <c r="R78" s="137">
        <f t="shared" si="25"/>
        <v>-6.6065806083805025</v>
      </c>
      <c r="S78" s="135">
        <v>2752.02783203125</v>
      </c>
      <c r="T78" s="136">
        <f>IF(ROUND(S83,0)=0,"",ROUND(S78,0)/ROUND(S83,0)*100)</f>
        <v>11.206580608380502</v>
      </c>
    </row>
    <row r="79" spans="1:20" s="8" customFormat="1" ht="20.100000000000001" customHeight="1" x14ac:dyDescent="0.15">
      <c r="A79" s="175"/>
      <c r="B79" s="244"/>
      <c r="C79" s="82" t="s">
        <v>95</v>
      </c>
      <c r="D79" s="135">
        <f>IF('7-4-1'!V79&lt;&gt;"",'7-4-1'!V79,"")</f>
        <v>3406.9464044762949</v>
      </c>
      <c r="E79" s="136">
        <f>IF('7-4-1'!W79&lt;&gt;"",'7-4-1'!W79,"")</f>
        <v>18.865292441749734</v>
      </c>
      <c r="F79" s="137">
        <f t="shared" si="21"/>
        <v>0.11581257950712498</v>
      </c>
      <c r="G79" s="135">
        <v>3510.2713588318993</v>
      </c>
      <c r="H79" s="136">
        <v>18.749479862242609</v>
      </c>
      <c r="I79" s="137">
        <f t="shared" si="22"/>
        <v>1.1494798622426075</v>
      </c>
      <c r="J79" s="135">
        <v>2871.57</v>
      </c>
      <c r="K79" s="136">
        <v>17.600000000000001</v>
      </c>
      <c r="L79" s="137">
        <f t="shared" si="23"/>
        <v>-1.8999999999999986</v>
      </c>
      <c r="M79" s="135">
        <v>3616</v>
      </c>
      <c r="N79" s="136">
        <v>19.5</v>
      </c>
      <c r="O79" s="137">
        <f t="shared" si="24"/>
        <v>9.9</v>
      </c>
      <c r="P79" s="135">
        <v>1844</v>
      </c>
      <c r="Q79" s="136">
        <v>9.6</v>
      </c>
      <c r="R79" s="137">
        <f t="shared" si="25"/>
        <v>0.82857026509752707</v>
      </c>
      <c r="S79" s="135">
        <v>2153.685546875</v>
      </c>
      <c r="T79" s="136">
        <f>IF(ROUND(S83,0)=0,"",ROUND(S79,0)/ROUND(S83,0)*100)</f>
        <v>8.7714297349024726</v>
      </c>
    </row>
    <row r="80" spans="1:20" s="8" customFormat="1" ht="20.100000000000001" customHeight="1" x14ac:dyDescent="0.15">
      <c r="A80" s="175"/>
      <c r="B80" s="244"/>
      <c r="C80" s="82" t="s">
        <v>96</v>
      </c>
      <c r="D80" s="135">
        <f>IF('7-4-1'!V80&lt;&gt;"",'7-4-1'!V80,"")</f>
        <v>2249.511920422563</v>
      </c>
      <c r="E80" s="136">
        <f>IF('7-4-1'!W80&lt;&gt;"",'7-4-1'!W80,"")</f>
        <v>12.45622771588539</v>
      </c>
      <c r="F80" s="137">
        <f t="shared" si="21"/>
        <v>-0.23223325973683551</v>
      </c>
      <c r="G80" s="135">
        <v>2375.5294268230209</v>
      </c>
      <c r="H80" s="136">
        <v>12.688460975622226</v>
      </c>
      <c r="I80" s="137">
        <f t="shared" si="22"/>
        <v>2.0884609756222261</v>
      </c>
      <c r="J80" s="135">
        <v>1721.06</v>
      </c>
      <c r="K80" s="136">
        <v>10.6</v>
      </c>
      <c r="L80" s="137">
        <f t="shared" si="23"/>
        <v>-5.0999999999999996</v>
      </c>
      <c r="M80" s="135">
        <v>2909</v>
      </c>
      <c r="N80" s="136">
        <v>15.7</v>
      </c>
      <c r="O80" s="137">
        <f t="shared" si="24"/>
        <v>7.6999999999999993</v>
      </c>
      <c r="P80" s="135">
        <v>1527</v>
      </c>
      <c r="Q80" s="136">
        <v>8</v>
      </c>
      <c r="R80" s="137">
        <f t="shared" si="25"/>
        <v>-6.9611108848800747</v>
      </c>
      <c r="S80" s="135">
        <v>3673.9072265625</v>
      </c>
      <c r="T80" s="136">
        <f>IF(ROUND(S83,0)=0,"",ROUND(S80,0)/ROUND(S83,0)*100)</f>
        <v>14.961110884880075</v>
      </c>
    </row>
    <row r="81" spans="1:20" s="8" customFormat="1" ht="20.100000000000001" customHeight="1" x14ac:dyDescent="0.15">
      <c r="A81" s="175"/>
      <c r="B81" s="244"/>
      <c r="C81" s="82" t="s">
        <v>97</v>
      </c>
      <c r="D81" s="135">
        <f>IF('7-4-1'!V81&lt;&gt;"",'7-4-1'!V81,"")</f>
        <v>493.4732498726616</v>
      </c>
      <c r="E81" s="136">
        <f>IF('7-4-1'!W81&lt;&gt;"",'7-4-1'!W81,"")</f>
        <v>2.732510602103067</v>
      </c>
      <c r="F81" s="137">
        <f t="shared" si="21"/>
        <v>-3.6734713404015462E-2</v>
      </c>
      <c r="G81" s="135">
        <v>518.45718324056065</v>
      </c>
      <c r="H81" s="136">
        <v>2.7692453155070824</v>
      </c>
      <c r="I81" s="137">
        <f t="shared" si="22"/>
        <v>-0.83075468449291767</v>
      </c>
      <c r="J81" s="135">
        <v>590.23</v>
      </c>
      <c r="K81" s="136">
        <v>3.6</v>
      </c>
      <c r="L81" s="137">
        <f t="shared" si="23"/>
        <v>0</v>
      </c>
      <c r="M81" s="135">
        <v>673</v>
      </c>
      <c r="N81" s="136">
        <v>3.6</v>
      </c>
      <c r="O81" s="137">
        <f t="shared" si="24"/>
        <v>1.9000000000000001</v>
      </c>
      <c r="P81" s="135">
        <v>322</v>
      </c>
      <c r="Q81" s="136">
        <v>1.7</v>
      </c>
      <c r="R81" s="137">
        <f t="shared" si="25"/>
        <v>-1.6350979354155639</v>
      </c>
      <c r="S81" s="135">
        <v>819.2032470703125</v>
      </c>
      <c r="T81" s="136">
        <f>IF(ROUND(S83,0)=0,"",ROUND(S81,0)/ROUND(S83,0)*100)</f>
        <v>3.3350979354155639</v>
      </c>
    </row>
    <row r="82" spans="1:20" s="8" customFormat="1" ht="20.100000000000001" customHeight="1" x14ac:dyDescent="0.15">
      <c r="A82" s="175"/>
      <c r="B82" s="244"/>
      <c r="C82" s="83" t="s">
        <v>98</v>
      </c>
      <c r="D82" s="110">
        <f>IF('7-4-1'!V82&lt;&gt;"",'7-4-1'!V82,"")</f>
        <v>12261.775995804732</v>
      </c>
      <c r="E82" s="138">
        <f>IF('7-4-1'!W82&lt;&gt;"",'7-4-1'!W82,"")</f>
        <v>67.89716143234763</v>
      </c>
      <c r="F82" s="139">
        <f t="shared" si="21"/>
        <v>-1.6570205090096266</v>
      </c>
      <c r="G82" s="110">
        <v>13021.910716968883</v>
      </c>
      <c r="H82" s="138">
        <v>69.554181941357257</v>
      </c>
      <c r="I82" s="139">
        <f t="shared" si="22"/>
        <v>-1.145818058642746</v>
      </c>
      <c r="J82" s="110">
        <v>11526.67</v>
      </c>
      <c r="K82" s="138">
        <v>70.7</v>
      </c>
      <c r="L82" s="139">
        <f t="shared" si="23"/>
        <v>1.6000000000000085</v>
      </c>
      <c r="M82" s="110">
        <v>12813</v>
      </c>
      <c r="N82" s="138">
        <v>69.099999999999994</v>
      </c>
      <c r="O82" s="139">
        <f t="shared" si="24"/>
        <v>-7.6000000000000085</v>
      </c>
      <c r="P82" s="110">
        <v>14675</v>
      </c>
      <c r="Q82" s="138">
        <v>76.7</v>
      </c>
      <c r="R82" s="139">
        <f t="shared" si="25"/>
        <v>9.1021663884024946</v>
      </c>
      <c r="S82" s="110">
        <v>16600.146484375</v>
      </c>
      <c r="T82" s="138">
        <f>IF(ROUND(S83,0)=0,"",ROUND(S82,0)/ROUND(S83,0)*100)</f>
        <v>67.597833611597508</v>
      </c>
    </row>
    <row r="83" spans="1:20" s="8" customFormat="1" ht="20.100000000000001" customHeight="1" x14ac:dyDescent="0.15">
      <c r="A83" s="175"/>
      <c r="B83" s="229" t="s">
        <v>57</v>
      </c>
      <c r="C83" s="235"/>
      <c r="D83" s="140">
        <f>IF('7-4-1'!V83&lt;&gt;"",'7-4-1'!V83,"")</f>
        <v>18059.33523159477</v>
      </c>
      <c r="E83" s="141">
        <f>IF('7-4-1'!W83&lt;&gt;"",'7-4-1'!W83,"")</f>
        <v>100</v>
      </c>
      <c r="F83" s="142" t="s">
        <v>77</v>
      </c>
      <c r="G83" s="140">
        <v>18721.966607195463</v>
      </c>
      <c r="H83" s="141">
        <v>100</v>
      </c>
      <c r="I83" s="142" t="s">
        <v>78</v>
      </c>
      <c r="J83" s="140">
        <v>16311.44</v>
      </c>
      <c r="K83" s="141">
        <v>100</v>
      </c>
      <c r="L83" s="142" t="s">
        <v>103</v>
      </c>
      <c r="M83" s="140">
        <v>18541</v>
      </c>
      <c r="N83" s="141">
        <v>100</v>
      </c>
      <c r="O83" s="142" t="s">
        <v>77</v>
      </c>
      <c r="P83" s="140">
        <v>19143</v>
      </c>
      <c r="Q83" s="141">
        <v>100</v>
      </c>
      <c r="R83" s="142" t="s">
        <v>77</v>
      </c>
      <c r="S83" s="140">
        <v>24557</v>
      </c>
      <c r="T83" s="141">
        <f>IF(ROUND(S83,0)=0,"",ROUND(S83,0)/ROUND(S83,0)*100)</f>
        <v>100</v>
      </c>
    </row>
    <row r="84" spans="1:20" s="8" customFormat="1" ht="20.100000000000001" customHeight="1" x14ac:dyDescent="0.15">
      <c r="A84" s="85"/>
      <c r="B84" s="243" t="s">
        <v>65</v>
      </c>
      <c r="C84" s="81" t="s">
        <v>87</v>
      </c>
      <c r="D84" s="109">
        <f>IF('7-4-1'!V84&lt;&gt;"",'7-4-1'!V84,"")</f>
        <v>1699.2758835580883</v>
      </c>
      <c r="E84" s="133">
        <f>IF('7-4-1'!W84&lt;&gt;"",'7-4-1'!W84,"")</f>
        <v>6.9501210456709019</v>
      </c>
      <c r="F84" s="134">
        <f t="shared" ref="F84:F95" si="26">IF(AND(ISNUMBER(E84),ISNUMBER(H84)),E84-H84,"")</f>
        <v>2.5718479073550462</v>
      </c>
      <c r="G84" s="109">
        <v>1153.762525112948</v>
      </c>
      <c r="H84" s="133">
        <v>4.3782731383158557</v>
      </c>
      <c r="I84" s="134">
        <f t="shared" ref="I84:I95" si="27">IF(AND(ISNUMBER(H84),ISNUMBER(K84)),H84-K84,"")</f>
        <v>7.8273138315855917E-2</v>
      </c>
      <c r="J84" s="109">
        <v>1052.03</v>
      </c>
      <c r="K84" s="133">
        <v>4.3</v>
      </c>
      <c r="L84" s="134">
        <f t="shared" ref="L84:L95" si="28">K84-N84</f>
        <v>0.20000000000000018</v>
      </c>
      <c r="M84" s="109">
        <v>1148</v>
      </c>
      <c r="N84" s="133">
        <v>4.0999999999999996</v>
      </c>
      <c r="O84" s="134">
        <f t="shared" ref="O84:O95" si="29">N84-Q84</f>
        <v>0.59999999999999964</v>
      </c>
      <c r="P84" s="109">
        <v>1164</v>
      </c>
      <c r="Q84" s="133">
        <v>3.5</v>
      </c>
      <c r="R84" s="134">
        <f t="shared" si="25"/>
        <v>-3.1668582430529613</v>
      </c>
      <c r="S84" s="109">
        <v>2319.634521484375</v>
      </c>
      <c r="T84" s="133">
        <f>IF(ROUND(S96,0)=0,"",ROUND(S84,0)/ROUND(S96,0)*100)</f>
        <v>6.6668582430529613</v>
      </c>
    </row>
    <row r="85" spans="1:20" s="8" customFormat="1" ht="20.100000000000001" customHeight="1" x14ac:dyDescent="0.15">
      <c r="A85" s="85"/>
      <c r="B85" s="244"/>
      <c r="C85" s="82" t="s">
        <v>88</v>
      </c>
      <c r="D85" s="135">
        <f>IF('7-4-1'!V85&lt;&gt;"",'7-4-1'!V85,"")</f>
        <v>37.132234432234441</v>
      </c>
      <c r="E85" s="136">
        <f>IF('7-4-1'!W85&lt;&gt;"",'7-4-1'!W85,"")</f>
        <v>0.15187264557646873</v>
      </c>
      <c r="F85" s="137">
        <f t="shared" si="26"/>
        <v>-1.2821903915767707E-2</v>
      </c>
      <c r="G85" s="135">
        <v>43.400307219662061</v>
      </c>
      <c r="H85" s="136">
        <v>0.16469454949223644</v>
      </c>
      <c r="I85" s="137">
        <f t="shared" si="27"/>
        <v>-3.5305450507763569E-2</v>
      </c>
      <c r="J85" s="135">
        <v>59.9</v>
      </c>
      <c r="K85" s="136">
        <v>0.2</v>
      </c>
      <c r="L85" s="137">
        <f t="shared" si="28"/>
        <v>0.2</v>
      </c>
      <c r="M85" s="135">
        <v>9</v>
      </c>
      <c r="N85" s="136">
        <v>0</v>
      </c>
      <c r="O85" s="137">
        <f t="shared" si="29"/>
        <v>-0.2</v>
      </c>
      <c r="P85" s="135">
        <v>76</v>
      </c>
      <c r="Q85" s="136">
        <v>0.2</v>
      </c>
      <c r="R85" s="137">
        <f t="shared" si="25"/>
        <v>-1.2626857093594646</v>
      </c>
      <c r="S85" s="135">
        <v>508.94369506835938</v>
      </c>
      <c r="T85" s="136">
        <f>IF(ROUND(S96,0)=0,"",ROUND(S85,0)/ROUND(S96,0)*100)</f>
        <v>1.4626857093594645</v>
      </c>
    </row>
    <row r="86" spans="1:20" s="8" customFormat="1" ht="20.100000000000001" customHeight="1" x14ac:dyDescent="0.15">
      <c r="A86" s="85"/>
      <c r="B86" s="244"/>
      <c r="C86" s="82" t="s">
        <v>89</v>
      </c>
      <c r="D86" s="135">
        <f>IF('7-4-1'!V86&lt;&gt;"",'7-4-1'!V86,"")</f>
        <v>52.568376068376068</v>
      </c>
      <c r="E86" s="136">
        <f>IF('7-4-1'!W86&lt;&gt;"",'7-4-1'!W86,"")</f>
        <v>0.2150072159469176</v>
      </c>
      <c r="F86" s="137">
        <f t="shared" si="26"/>
        <v>-6.1116353686875874E-2</v>
      </c>
      <c r="G86" s="135">
        <v>72.764082294425265</v>
      </c>
      <c r="H86" s="136">
        <v>0.27612356963379348</v>
      </c>
      <c r="I86" s="137">
        <f t="shared" si="27"/>
        <v>-0.22387643036620652</v>
      </c>
      <c r="J86" s="135">
        <v>123.02</v>
      </c>
      <c r="K86" s="136">
        <v>0.5</v>
      </c>
      <c r="L86" s="137">
        <f t="shared" si="28"/>
        <v>9.9999999999999978E-2</v>
      </c>
      <c r="M86" s="135">
        <v>111</v>
      </c>
      <c r="N86" s="136">
        <v>0.4</v>
      </c>
      <c r="O86" s="137">
        <f t="shared" si="29"/>
        <v>0.2</v>
      </c>
      <c r="P86" s="135">
        <v>82</v>
      </c>
      <c r="Q86" s="136">
        <v>0.2</v>
      </c>
      <c r="R86" s="137">
        <f t="shared" si="25"/>
        <v>-0.85750165234633169</v>
      </c>
      <c r="S86" s="135">
        <v>367.73678588867188</v>
      </c>
      <c r="T86" s="136">
        <f>IF(ROUND(S96,0)=0,"",ROUND(S86,0)/ROUND(S96,0)*100)</f>
        <v>1.0575016523463316</v>
      </c>
    </row>
    <row r="87" spans="1:20" s="8" customFormat="1" ht="20.100000000000001" customHeight="1" x14ac:dyDescent="0.15">
      <c r="A87" s="85"/>
      <c r="B87" s="244"/>
      <c r="C87" s="82" t="s">
        <v>90</v>
      </c>
      <c r="D87" s="135">
        <f>IF('7-4-1'!V87&lt;&gt;"",'7-4-1'!V87,"")</f>
        <v>1332.5536297146389</v>
      </c>
      <c r="E87" s="136">
        <f>IF('7-4-1'!W87&lt;&gt;"",'7-4-1'!W87,"")</f>
        <v>5.4502091837921789</v>
      </c>
      <c r="F87" s="137">
        <f t="shared" si="26"/>
        <v>0.96344619657090735</v>
      </c>
      <c r="G87" s="135">
        <v>1182.3517697918176</v>
      </c>
      <c r="H87" s="136">
        <v>4.4867629872212715</v>
      </c>
      <c r="I87" s="137">
        <f t="shared" si="27"/>
        <v>-1.8132370127787283</v>
      </c>
      <c r="J87" s="135">
        <v>1565.19</v>
      </c>
      <c r="K87" s="136">
        <v>6.3</v>
      </c>
      <c r="L87" s="137">
        <f t="shared" si="28"/>
        <v>0.89999999999999947</v>
      </c>
      <c r="M87" s="135">
        <v>1511</v>
      </c>
      <c r="N87" s="136">
        <v>5.4</v>
      </c>
      <c r="O87" s="137">
        <f t="shared" si="29"/>
        <v>1.1000000000000005</v>
      </c>
      <c r="P87" s="135">
        <v>1440</v>
      </c>
      <c r="Q87" s="136">
        <v>4.3</v>
      </c>
      <c r="R87" s="137">
        <f t="shared" si="25"/>
        <v>-1.996157935572862</v>
      </c>
      <c r="S87" s="135">
        <v>2191.431884765625</v>
      </c>
      <c r="T87" s="136">
        <f>IF(ROUND(S96,0)=0,"",ROUND(S87,0)/ROUND(S96,0)*100)</f>
        <v>6.2961579355728619</v>
      </c>
    </row>
    <row r="88" spans="1:20" s="8" customFormat="1" ht="20.100000000000001" customHeight="1" x14ac:dyDescent="0.15">
      <c r="A88" s="85"/>
      <c r="B88" s="244"/>
      <c r="C88" s="82" t="s">
        <v>91</v>
      </c>
      <c r="D88" s="135">
        <f>IF('7-4-1'!V88&lt;&gt;"",'7-4-1'!V88,"")</f>
        <v>717.56815495117883</v>
      </c>
      <c r="E88" s="136">
        <f>IF('7-4-1'!W88&lt;&gt;"",'7-4-1'!W88,"")</f>
        <v>2.9348886685703053</v>
      </c>
      <c r="F88" s="137">
        <f t="shared" si="26"/>
        <v>0.84717089008927049</v>
      </c>
      <c r="G88" s="135">
        <v>550.15538312212607</v>
      </c>
      <c r="H88" s="136">
        <v>2.0877177784810348</v>
      </c>
      <c r="I88" s="137">
        <f t="shared" si="27"/>
        <v>0.88771777848103484</v>
      </c>
      <c r="J88" s="135">
        <v>295.58</v>
      </c>
      <c r="K88" s="136">
        <v>1.2</v>
      </c>
      <c r="L88" s="137">
        <f t="shared" si="28"/>
        <v>0.29999999999999993</v>
      </c>
      <c r="M88" s="135">
        <v>263</v>
      </c>
      <c r="N88" s="136">
        <v>0.9</v>
      </c>
      <c r="O88" s="137">
        <f t="shared" si="29"/>
        <v>0.7</v>
      </c>
      <c r="P88" s="135">
        <v>74</v>
      </c>
      <c r="Q88" s="136">
        <v>0.2</v>
      </c>
      <c r="R88" s="137">
        <f t="shared" si="25"/>
        <v>-0.34599270093968221</v>
      </c>
      <c r="S88" s="135">
        <v>190.48793029785156</v>
      </c>
      <c r="T88" s="136">
        <f>IF(ROUND(S96,0)=0,"",ROUND(S88,0)/ROUND(S96,0)*100)</f>
        <v>0.54599270093968222</v>
      </c>
    </row>
    <row r="89" spans="1:20" s="8" customFormat="1" ht="20.100000000000001" customHeight="1" x14ac:dyDescent="0.15">
      <c r="A89" s="85"/>
      <c r="B89" s="244"/>
      <c r="C89" s="82" t="s">
        <v>92</v>
      </c>
      <c r="D89" s="135">
        <f>IF('7-4-1'!V89&lt;&gt;"",'7-4-1'!V89,"")</f>
        <v>279.70621232553458</v>
      </c>
      <c r="E89" s="136">
        <f>IF('7-4-1'!W89&lt;&gt;"",'7-4-1'!W89,"")</f>
        <v>1.1440120181180327</v>
      </c>
      <c r="F89" s="137">
        <f t="shared" si="26"/>
        <v>-0.37331896364063755</v>
      </c>
      <c r="G89" s="135">
        <v>399.84705605173639</v>
      </c>
      <c r="H89" s="136">
        <v>1.5173309817586702</v>
      </c>
      <c r="I89" s="137">
        <f t="shared" si="27"/>
        <v>0.31733098175867025</v>
      </c>
      <c r="J89" s="135">
        <v>293.66000000000003</v>
      </c>
      <c r="K89" s="136">
        <v>1.2</v>
      </c>
      <c r="L89" s="137">
        <f t="shared" si="28"/>
        <v>0.39999999999999991</v>
      </c>
      <c r="M89" s="135">
        <v>225</v>
      </c>
      <c r="N89" s="136">
        <v>0.8</v>
      </c>
      <c r="O89" s="137">
        <f t="shared" si="29"/>
        <v>-0.59999999999999987</v>
      </c>
      <c r="P89" s="135">
        <v>477</v>
      </c>
      <c r="Q89" s="136">
        <v>1.4</v>
      </c>
      <c r="R89" s="137">
        <f t="shared" si="25"/>
        <v>-0.5081008074944684</v>
      </c>
      <c r="S89" s="135">
        <v>664.44195556640625</v>
      </c>
      <c r="T89" s="136">
        <f>IF(ROUND(S96,0)=0,"",ROUND(S89,0)/ROUND(S96,0)*100)</f>
        <v>1.9081008074944683</v>
      </c>
    </row>
    <row r="90" spans="1:20" s="8" customFormat="1" ht="20.100000000000001" customHeight="1" x14ac:dyDescent="0.15">
      <c r="A90" s="85"/>
      <c r="B90" s="244"/>
      <c r="C90" s="82" t="s">
        <v>93</v>
      </c>
      <c r="D90" s="135">
        <f>IF('7-4-1'!V90&lt;&gt;"",'7-4-1'!V90,"")</f>
        <v>3300.2994281487936</v>
      </c>
      <c r="E90" s="136">
        <f>IF('7-4-1'!W90&lt;&gt;"",'7-4-1'!W90,"")</f>
        <v>13.498385244286601</v>
      </c>
      <c r="F90" s="137">
        <f t="shared" si="26"/>
        <v>2.0667236133749753</v>
      </c>
      <c r="G90" s="135">
        <v>3012.471440872881</v>
      </c>
      <c r="H90" s="136">
        <v>11.431661630911625</v>
      </c>
      <c r="I90" s="137">
        <f t="shared" si="27"/>
        <v>-3.8683383690883755</v>
      </c>
      <c r="J90" s="135">
        <v>3779.11</v>
      </c>
      <c r="K90" s="136">
        <v>15.3</v>
      </c>
      <c r="L90" s="137">
        <f t="shared" si="28"/>
        <v>3.7000000000000011</v>
      </c>
      <c r="M90" s="135">
        <v>3269</v>
      </c>
      <c r="N90" s="136">
        <v>11.6</v>
      </c>
      <c r="O90" s="137">
        <f t="shared" si="29"/>
        <v>2.2999999999999989</v>
      </c>
      <c r="P90" s="135">
        <v>3090</v>
      </c>
      <c r="Q90" s="136">
        <v>9.3000000000000007</v>
      </c>
      <c r="R90" s="137">
        <f t="shared" si="25"/>
        <v>5.5067875513664193</v>
      </c>
      <c r="S90" s="135">
        <v>1319.5147705078125</v>
      </c>
      <c r="T90" s="136">
        <f>IF(ROUND(S96,0)=0,"",ROUND(S90,0)/ROUND(S96,0)*100)</f>
        <v>3.7932124486335814</v>
      </c>
    </row>
    <row r="91" spans="1:20" s="8" customFormat="1" ht="20.100000000000001" customHeight="1" x14ac:dyDescent="0.15">
      <c r="A91" s="85"/>
      <c r="B91" s="244"/>
      <c r="C91" s="82" t="s">
        <v>94</v>
      </c>
      <c r="D91" s="135">
        <f>IF('7-4-1'!V91&lt;&gt;"",'7-4-1'!V91,"")</f>
        <v>605.68917811905021</v>
      </c>
      <c r="E91" s="136">
        <f>IF('7-4-1'!W91&lt;&gt;"",'7-4-1'!W91,"")</f>
        <v>2.4772982096149549</v>
      </c>
      <c r="F91" s="137">
        <f t="shared" si="26"/>
        <v>-0.46035989774962571</v>
      </c>
      <c r="G91" s="135">
        <v>774.13165620252539</v>
      </c>
      <c r="H91" s="136">
        <v>2.9376581073645807</v>
      </c>
      <c r="I91" s="137">
        <f t="shared" si="27"/>
        <v>-0.96234189263541925</v>
      </c>
      <c r="J91" s="135">
        <v>964.24</v>
      </c>
      <c r="K91" s="136">
        <v>3.9</v>
      </c>
      <c r="L91" s="137">
        <f t="shared" si="28"/>
        <v>0.69999999999999973</v>
      </c>
      <c r="M91" s="135">
        <v>901</v>
      </c>
      <c r="N91" s="136">
        <v>3.2</v>
      </c>
      <c r="O91" s="137">
        <f t="shared" si="29"/>
        <v>-0.79999999999999982</v>
      </c>
      <c r="P91" s="135">
        <v>1324</v>
      </c>
      <c r="Q91" s="136">
        <v>4</v>
      </c>
      <c r="R91" s="137">
        <f t="shared" si="25"/>
        <v>-9.7992471048018626</v>
      </c>
      <c r="S91" s="135">
        <v>4801.509765625</v>
      </c>
      <c r="T91" s="136">
        <f>IF(ROUND(S96,0)=0,"",ROUND(S91,0)/ROUND(S96,0)*100)</f>
        <v>13.799247104801863</v>
      </c>
    </row>
    <row r="92" spans="1:20" s="8" customFormat="1" ht="20.100000000000001" customHeight="1" x14ac:dyDescent="0.15">
      <c r="A92" s="85"/>
      <c r="B92" s="244"/>
      <c r="C92" s="82" t="s">
        <v>95</v>
      </c>
      <c r="D92" s="135">
        <f>IF('7-4-1'!V92&lt;&gt;"",'7-4-1'!V92,"")</f>
        <v>4626.6048379386248</v>
      </c>
      <c r="E92" s="136">
        <f>IF('7-4-1'!W92&lt;&gt;"",'7-4-1'!W92,"")</f>
        <v>18.923038904565754</v>
      </c>
      <c r="F92" s="137">
        <f t="shared" si="26"/>
        <v>0.68340928978289028</v>
      </c>
      <c r="G92" s="135">
        <v>4806.5071448629706</v>
      </c>
      <c r="H92" s="136">
        <v>18.239629614782864</v>
      </c>
      <c r="I92" s="137">
        <f t="shared" si="27"/>
        <v>-0.66037038521713498</v>
      </c>
      <c r="J92" s="135">
        <v>4668.17</v>
      </c>
      <c r="K92" s="136">
        <v>18.899999999999999</v>
      </c>
      <c r="L92" s="137">
        <f t="shared" si="28"/>
        <v>4.3999999999999986</v>
      </c>
      <c r="M92" s="135">
        <v>4087</v>
      </c>
      <c r="N92" s="136">
        <v>14.5</v>
      </c>
      <c r="O92" s="137">
        <f t="shared" si="29"/>
        <v>3</v>
      </c>
      <c r="P92" s="135">
        <v>3809</v>
      </c>
      <c r="Q92" s="136">
        <v>11.5</v>
      </c>
      <c r="R92" s="137">
        <f t="shared" si="25"/>
        <v>4.2296761401189693</v>
      </c>
      <c r="S92" s="135">
        <v>2529.868408203125</v>
      </c>
      <c r="T92" s="136">
        <f>IF(ROUND(S96,0)=0,"",ROUND(S92,0)/ROUND(S96,0)*100)</f>
        <v>7.2703238598810307</v>
      </c>
    </row>
    <row r="93" spans="1:20" s="8" customFormat="1" ht="20.100000000000001" customHeight="1" x14ac:dyDescent="0.15">
      <c r="A93" s="85"/>
      <c r="B93" s="244"/>
      <c r="C93" s="82" t="s">
        <v>96</v>
      </c>
      <c r="D93" s="135">
        <f>IF('7-4-1'!V93&lt;&gt;"",'7-4-1'!V93,"")</f>
        <v>2928.0650941285094</v>
      </c>
      <c r="E93" s="136">
        <f>IF('7-4-1'!W93&lt;&gt;"",'7-4-1'!W93,"")</f>
        <v>11.97592870628252</v>
      </c>
      <c r="F93" s="137">
        <f t="shared" si="26"/>
        <v>1.1187662312177604</v>
      </c>
      <c r="G93" s="135">
        <v>2861.0794249375522</v>
      </c>
      <c r="H93" s="136">
        <v>10.85716247506476</v>
      </c>
      <c r="I93" s="137">
        <f t="shared" si="27"/>
        <v>-1.2428375249352399</v>
      </c>
      <c r="J93" s="135">
        <v>2989.45</v>
      </c>
      <c r="K93" s="136">
        <v>12.1</v>
      </c>
      <c r="L93" s="137">
        <f t="shared" si="28"/>
        <v>2.1999999999999993</v>
      </c>
      <c r="M93" s="135">
        <v>2788</v>
      </c>
      <c r="N93" s="136">
        <v>9.9</v>
      </c>
      <c r="O93" s="137">
        <f t="shared" si="29"/>
        <v>1.3000000000000007</v>
      </c>
      <c r="P93" s="135">
        <v>2856</v>
      </c>
      <c r="Q93" s="136">
        <v>8.6</v>
      </c>
      <c r="R93" s="137">
        <f t="shared" si="25"/>
        <v>-7.5211529066927216</v>
      </c>
      <c r="S93" s="135">
        <v>5609.8779296875</v>
      </c>
      <c r="T93" s="136">
        <f>IF(ROUND(S96,0)=0,"",ROUND(S93,0)/ROUND(S96,0)*100)</f>
        <v>16.121152906692721</v>
      </c>
    </row>
    <row r="94" spans="1:20" s="8" customFormat="1" ht="20.100000000000001" customHeight="1" x14ac:dyDescent="0.15">
      <c r="A94" s="85"/>
      <c r="B94" s="244"/>
      <c r="C94" s="82" t="s">
        <v>97</v>
      </c>
      <c r="D94" s="135">
        <f>IF('7-4-1'!V94&lt;&gt;"",'7-4-1'!V94,"")</f>
        <v>1282.2266391032601</v>
      </c>
      <c r="E94" s="136">
        <f>IF('7-4-1'!W94&lt;&gt;"",'7-4-1'!W94,"")</f>
        <v>5.2443693434238048</v>
      </c>
      <c r="F94" s="137">
        <f t="shared" si="26"/>
        <v>1.634904713665144</v>
      </c>
      <c r="G94" s="135">
        <v>951.16610909709595</v>
      </c>
      <c r="H94" s="136">
        <v>3.6094646297586608</v>
      </c>
      <c r="I94" s="137">
        <f t="shared" si="27"/>
        <v>-2.0905353702413394</v>
      </c>
      <c r="J94" s="135">
        <v>1398.33</v>
      </c>
      <c r="K94" s="136">
        <v>5.7</v>
      </c>
      <c r="L94" s="137">
        <f t="shared" si="28"/>
        <v>2.3000000000000003</v>
      </c>
      <c r="M94" s="135">
        <v>945</v>
      </c>
      <c r="N94" s="136">
        <v>3.4</v>
      </c>
      <c r="O94" s="137">
        <f t="shared" si="29"/>
        <v>0</v>
      </c>
      <c r="P94" s="135">
        <v>1143</v>
      </c>
      <c r="Q94" s="136">
        <v>3.4</v>
      </c>
      <c r="R94" s="137">
        <f t="shared" si="25"/>
        <v>-0.55701025891548595</v>
      </c>
      <c r="S94" s="135">
        <v>1376.709228515625</v>
      </c>
      <c r="T94" s="136">
        <f>IF(ROUND(S96,0)=0,"",ROUND(S94,0)/ROUND(S96,0)*100)</f>
        <v>3.9570102589154859</v>
      </c>
    </row>
    <row r="95" spans="1:20" s="8" customFormat="1" ht="20.100000000000001" customHeight="1" x14ac:dyDescent="0.15">
      <c r="A95" s="85"/>
      <c r="B95" s="244"/>
      <c r="C95" s="83" t="s">
        <v>98</v>
      </c>
      <c r="D95" s="110">
        <f>IF('7-4-1'!V95&lt;&gt;"",'7-4-1'!V95,"")</f>
        <v>16243.443018912252</v>
      </c>
      <c r="E95" s="138">
        <f>IF('7-4-1'!W95&lt;&gt;"",'7-4-1'!W95,"")</f>
        <v>66.436472306963665</v>
      </c>
      <c r="F95" s="139">
        <f t="shared" si="26"/>
        <v>-3.2439066246542012</v>
      </c>
      <c r="G95" s="110">
        <v>18362.173260367908</v>
      </c>
      <c r="H95" s="138">
        <v>69.680378931617867</v>
      </c>
      <c r="I95" s="139">
        <f t="shared" si="27"/>
        <v>2.2803789316178609</v>
      </c>
      <c r="J95" s="110">
        <v>16665.580000000002</v>
      </c>
      <c r="K95" s="138">
        <v>67.400000000000006</v>
      </c>
      <c r="L95" s="139">
        <f t="shared" si="28"/>
        <v>-4.6999999999999886</v>
      </c>
      <c r="M95" s="110">
        <v>20322</v>
      </c>
      <c r="N95" s="138">
        <v>72.099999999999994</v>
      </c>
      <c r="O95" s="139">
        <f t="shared" si="29"/>
        <v>0.89999999999999147</v>
      </c>
      <c r="P95" s="110">
        <v>23645</v>
      </c>
      <c r="Q95" s="138">
        <v>71.2</v>
      </c>
      <c r="R95" s="139">
        <f t="shared" si="25"/>
        <v>4.925107043305843</v>
      </c>
      <c r="S95" s="110">
        <v>23062.5</v>
      </c>
      <c r="T95" s="138">
        <f>IF(ROUND(S96,0)=0,"",ROUND(S95,0)/ROUND(S96,0)*100)</f>
        <v>66.27489295669416</v>
      </c>
    </row>
    <row r="96" spans="1:20" s="8" customFormat="1" ht="20.100000000000001" customHeight="1" x14ac:dyDescent="0.15">
      <c r="A96" s="86"/>
      <c r="B96" s="229" t="s">
        <v>57</v>
      </c>
      <c r="C96" s="235"/>
      <c r="D96" s="140">
        <f>IF('7-4-1'!V96&lt;&gt;"",'7-4-1'!V96,"")</f>
        <v>24449.586883332555</v>
      </c>
      <c r="E96" s="141">
        <f>IF('7-4-1'!W96&lt;&gt;"",'7-4-1'!W96,"")</f>
        <v>100</v>
      </c>
      <c r="F96" s="142" t="s">
        <v>77</v>
      </c>
      <c r="G96" s="140">
        <v>26351.999719157622</v>
      </c>
      <c r="H96" s="141">
        <v>100</v>
      </c>
      <c r="I96" s="142" t="s">
        <v>78</v>
      </c>
      <c r="J96" s="140">
        <v>24721.56</v>
      </c>
      <c r="K96" s="141">
        <v>100</v>
      </c>
      <c r="L96" s="142" t="s">
        <v>77</v>
      </c>
      <c r="M96" s="140">
        <v>28167</v>
      </c>
      <c r="N96" s="141">
        <v>100</v>
      </c>
      <c r="O96" s="142" t="s">
        <v>77</v>
      </c>
      <c r="P96" s="140">
        <v>33227</v>
      </c>
      <c r="Q96" s="141">
        <v>100</v>
      </c>
      <c r="R96" s="142" t="s">
        <v>77</v>
      </c>
      <c r="S96" s="140">
        <v>34799</v>
      </c>
      <c r="T96" s="141">
        <f>IF(ROUND(S96,0)=0,"",ROUND(S96,0)/ROUND(S96,0)*100)</f>
        <v>100</v>
      </c>
    </row>
    <row r="97" spans="1:20" s="8" customFormat="1" ht="20.100000000000001" customHeight="1" x14ac:dyDescent="0.15">
      <c r="A97" s="173" t="s">
        <v>62</v>
      </c>
      <c r="B97" s="242"/>
      <c r="C97" s="81" t="s">
        <v>87</v>
      </c>
      <c r="D97" s="109">
        <f>IF('7-4-1'!V97&lt;&gt;"",'7-4-1'!V97,"")</f>
        <v>2749.71760770217</v>
      </c>
      <c r="E97" s="133">
        <f>IF('7-4-1'!W97&lt;&gt;"",'7-4-1'!W97,"")</f>
        <v>6.4685658231183094</v>
      </c>
      <c r="F97" s="134">
        <f t="shared" ref="F97:F108" si="30">IF(AND(ISNUMBER(E97),ISNUMBER(H97)),E97-H97,"")</f>
        <v>2.0007929734297409</v>
      </c>
      <c r="G97" s="109">
        <v>2013.8024298065707</v>
      </c>
      <c r="H97" s="133">
        <v>4.4677728496885685</v>
      </c>
      <c r="I97" s="134">
        <f t="shared" ref="I97:I108" si="31">IF(AND(ISNUMBER(H97),ISNUMBER(K97)),H97-K97,"")</f>
        <v>-0.43222715031143188</v>
      </c>
      <c r="J97" s="109">
        <v>2031.01</v>
      </c>
      <c r="K97" s="133">
        <v>4.9000000000000004</v>
      </c>
      <c r="L97" s="134">
        <f t="shared" ref="L97:L108" si="32">K97-N97</f>
        <v>0.70000000000000018</v>
      </c>
      <c r="M97" s="109">
        <v>1964</v>
      </c>
      <c r="N97" s="133">
        <v>4.2</v>
      </c>
      <c r="O97" s="134">
        <f t="shared" ref="O97:O108" si="33">N97-Q97</f>
        <v>0.40000000000000036</v>
      </c>
      <c r="P97" s="109">
        <v>1991</v>
      </c>
      <c r="Q97" s="133">
        <v>3.8</v>
      </c>
      <c r="R97" s="134">
        <f t="shared" si="25"/>
        <v>-2.261729227036863</v>
      </c>
      <c r="S97" s="109">
        <v>3598.34912109375</v>
      </c>
      <c r="T97" s="133">
        <f>IF(ROUND(S109,0)=0,"",ROUND(S97,0)/ROUND(S109,0)*100)</f>
        <v>6.0617292270368628</v>
      </c>
    </row>
    <row r="98" spans="1:20" s="8" customFormat="1" ht="20.100000000000001" customHeight="1" x14ac:dyDescent="0.15">
      <c r="A98" s="173"/>
      <c r="B98" s="242"/>
      <c r="C98" s="82" t="s">
        <v>88</v>
      </c>
      <c r="D98" s="135">
        <f>IF('7-4-1'!V98&lt;&gt;"",'7-4-1'!V98,"")</f>
        <v>60.533558419773371</v>
      </c>
      <c r="E98" s="136">
        <f>IF('7-4-1'!W98&lt;&gt;"",'7-4-1'!W98,"")</f>
        <v>0.14240200740944348</v>
      </c>
      <c r="F98" s="137">
        <f t="shared" si="30"/>
        <v>-0.15065384076280142</v>
      </c>
      <c r="G98" s="135">
        <v>132.09189432256608</v>
      </c>
      <c r="H98" s="136">
        <v>0.29305584817224489</v>
      </c>
      <c r="I98" s="137">
        <f t="shared" si="31"/>
        <v>-0.20694415182775511</v>
      </c>
      <c r="J98" s="135">
        <v>203.48</v>
      </c>
      <c r="K98" s="136">
        <v>0.5</v>
      </c>
      <c r="L98" s="137">
        <f t="shared" si="32"/>
        <v>0.4</v>
      </c>
      <c r="M98" s="135">
        <v>25</v>
      </c>
      <c r="N98" s="136">
        <v>0.1</v>
      </c>
      <c r="O98" s="137">
        <f t="shared" si="33"/>
        <v>-0.1</v>
      </c>
      <c r="P98" s="135">
        <v>92</v>
      </c>
      <c r="Q98" s="136">
        <v>0.2</v>
      </c>
      <c r="R98" s="137">
        <f t="shared" si="25"/>
        <v>-1.193287957409529</v>
      </c>
      <c r="S98" s="135">
        <v>827.3494873046875</v>
      </c>
      <c r="T98" s="136">
        <f>IF(ROUND(S109,0)=0,"",ROUND(S98,0)/ROUND(S109,0)*100)</f>
        <v>1.3932879574095289</v>
      </c>
    </row>
    <row r="99" spans="1:20" s="8" customFormat="1" ht="20.100000000000001" customHeight="1" x14ac:dyDescent="0.15">
      <c r="A99" s="173"/>
      <c r="B99" s="242"/>
      <c r="C99" s="82" t="s">
        <v>89</v>
      </c>
      <c r="D99" s="135">
        <f>IF('7-4-1'!V99&lt;&gt;"",'7-4-1'!V99,"")</f>
        <v>168.75842812105586</v>
      </c>
      <c r="E99" s="136">
        <f>IF('7-4-1'!W99&lt;&gt;"",'7-4-1'!W99,"")</f>
        <v>0.39699531233654844</v>
      </c>
      <c r="F99" s="137">
        <f t="shared" si="30"/>
        <v>6.5448710417179978E-2</v>
      </c>
      <c r="G99" s="135">
        <v>149.44120370530405</v>
      </c>
      <c r="H99" s="136">
        <v>0.33154660191936847</v>
      </c>
      <c r="I99" s="137">
        <f t="shared" si="31"/>
        <v>-0.16845339808063153</v>
      </c>
      <c r="J99" s="135">
        <v>197.22</v>
      </c>
      <c r="K99" s="136">
        <v>0.5</v>
      </c>
      <c r="L99" s="137">
        <f t="shared" si="32"/>
        <v>0</v>
      </c>
      <c r="M99" s="135">
        <v>241</v>
      </c>
      <c r="N99" s="136">
        <v>0.5</v>
      </c>
      <c r="O99" s="137">
        <f t="shared" si="33"/>
        <v>9.9999999999999978E-2</v>
      </c>
      <c r="P99" s="135">
        <v>198</v>
      </c>
      <c r="Q99" s="136">
        <v>0.4</v>
      </c>
      <c r="R99" s="137">
        <f t="shared" si="25"/>
        <v>-0.37161533796077906</v>
      </c>
      <c r="S99" s="135">
        <v>457.860595703125</v>
      </c>
      <c r="T99" s="136">
        <f>IF(ROUND(S109,0)=0,"",ROUND(S99,0)/ROUND(S109,0)*100)</f>
        <v>0.77161533796077908</v>
      </c>
    </row>
    <row r="100" spans="1:20" s="8" customFormat="1" ht="20.100000000000001" customHeight="1" x14ac:dyDescent="0.15">
      <c r="A100" s="173"/>
      <c r="B100" s="242"/>
      <c r="C100" s="82" t="s">
        <v>90</v>
      </c>
      <c r="D100" s="135">
        <f>IF('7-4-1'!V100&lt;&gt;"",'7-4-1'!V100,"")</f>
        <v>2441.7342065736229</v>
      </c>
      <c r="E100" s="136">
        <f>IF('7-4-1'!W100&lt;&gt;"",'7-4-1'!W100,"")</f>
        <v>5.7440510958432176</v>
      </c>
      <c r="F100" s="137">
        <f t="shared" si="30"/>
        <v>0.3826129156307525</v>
      </c>
      <c r="G100" s="135">
        <v>2416.612839957204</v>
      </c>
      <c r="H100" s="136">
        <v>5.3614381802124651</v>
      </c>
      <c r="I100" s="137">
        <f t="shared" si="31"/>
        <v>-0.83856181978753508</v>
      </c>
      <c r="J100" s="135">
        <v>2543.33</v>
      </c>
      <c r="K100" s="136">
        <v>6.2</v>
      </c>
      <c r="L100" s="137">
        <f t="shared" si="32"/>
        <v>-9.9999999999999645E-2</v>
      </c>
      <c r="M100" s="135">
        <v>2928</v>
      </c>
      <c r="N100" s="136">
        <v>6.3</v>
      </c>
      <c r="O100" s="137">
        <f t="shared" si="33"/>
        <v>2.0999999999999996</v>
      </c>
      <c r="P100" s="135">
        <v>2180</v>
      </c>
      <c r="Q100" s="136">
        <v>4.2</v>
      </c>
      <c r="R100" s="137">
        <f t="shared" si="25"/>
        <v>-2.6114428195970074</v>
      </c>
      <c r="S100" s="135">
        <v>4042.609619140625</v>
      </c>
      <c r="T100" s="136">
        <f>IF(ROUND(S109,0)=0,"",ROUND(S100,0)/ROUND(S109,0)*100)</f>
        <v>6.8114428195970076</v>
      </c>
    </row>
    <row r="101" spans="1:20" s="8" customFormat="1" ht="20.100000000000001" customHeight="1" x14ac:dyDescent="0.15">
      <c r="A101" s="173"/>
      <c r="B101" s="242"/>
      <c r="C101" s="82" t="s">
        <v>91</v>
      </c>
      <c r="D101" s="135">
        <f>IF('7-4-1'!V101&lt;&gt;"",'7-4-1'!V101,"")</f>
        <v>1261.222009336049</v>
      </c>
      <c r="E101" s="136">
        <f>IF('7-4-1'!W101&lt;&gt;"",'7-4-1'!W101,"")</f>
        <v>2.9669583385958438</v>
      </c>
      <c r="F101" s="137">
        <f t="shared" si="30"/>
        <v>0.89890734080802481</v>
      </c>
      <c r="G101" s="135">
        <v>932.15261035469052</v>
      </c>
      <c r="H101" s="136">
        <v>2.068050997787819</v>
      </c>
      <c r="I101" s="137">
        <f t="shared" si="31"/>
        <v>0.66805099778781907</v>
      </c>
      <c r="J101" s="135">
        <v>580.47</v>
      </c>
      <c r="K101" s="136">
        <v>1.4</v>
      </c>
      <c r="L101" s="137">
        <f t="shared" si="32"/>
        <v>0.39999999999999991</v>
      </c>
      <c r="M101" s="135">
        <v>475</v>
      </c>
      <c r="N101" s="136">
        <v>1</v>
      </c>
      <c r="O101" s="137">
        <f t="shared" si="33"/>
        <v>0.7</v>
      </c>
      <c r="P101" s="135">
        <v>146</v>
      </c>
      <c r="Q101" s="136">
        <v>0.3</v>
      </c>
      <c r="R101" s="137">
        <f t="shared" si="25"/>
        <v>-0.10602466473482036</v>
      </c>
      <c r="S101" s="135">
        <v>240.697265625</v>
      </c>
      <c r="T101" s="136">
        <f>IF(ROUND(S109,0)=0,"",ROUND(S101,0)/ROUND(S109,0)*100)</f>
        <v>0.40602466473482035</v>
      </c>
    </row>
    <row r="102" spans="1:20" s="8" customFormat="1" ht="20.100000000000001" customHeight="1" x14ac:dyDescent="0.15">
      <c r="A102" s="173"/>
      <c r="B102" s="242"/>
      <c r="C102" s="82" t="s">
        <v>92</v>
      </c>
      <c r="D102" s="135">
        <f>IF('7-4-1'!V102&lt;&gt;"",'7-4-1'!V102,"")</f>
        <v>689.88025297450156</v>
      </c>
      <c r="E102" s="136">
        <f>IF('7-4-1'!W102&lt;&gt;"",'7-4-1'!W102,"")</f>
        <v>1.6229069537668774</v>
      </c>
      <c r="F102" s="137">
        <f t="shared" si="30"/>
        <v>0.38564323717489279</v>
      </c>
      <c r="G102" s="135">
        <v>557.68383098485583</v>
      </c>
      <c r="H102" s="136">
        <v>1.2372637165919846</v>
      </c>
      <c r="I102" s="137">
        <f t="shared" si="31"/>
        <v>3.7263716591984686E-2</v>
      </c>
      <c r="J102" s="135">
        <v>502.11</v>
      </c>
      <c r="K102" s="136">
        <v>1.2</v>
      </c>
      <c r="L102" s="137">
        <f t="shared" si="32"/>
        <v>0.29999999999999993</v>
      </c>
      <c r="M102" s="135">
        <v>422</v>
      </c>
      <c r="N102" s="136">
        <v>0.9</v>
      </c>
      <c r="O102" s="137">
        <f t="shared" si="33"/>
        <v>-0.29999999999999993</v>
      </c>
      <c r="P102" s="135">
        <v>623</v>
      </c>
      <c r="Q102" s="136">
        <v>1.2</v>
      </c>
      <c r="R102" s="137">
        <f t="shared" si="25"/>
        <v>-0.12926747085383106</v>
      </c>
      <c r="S102" s="135">
        <v>788.83453369140625</v>
      </c>
      <c r="T102" s="136">
        <f>IF(ROUND(S109,0)=0,"",ROUND(S102,0)/ROUND(S109,0)*100)</f>
        <v>1.329267470853831</v>
      </c>
    </row>
    <row r="103" spans="1:20" s="8" customFormat="1" ht="20.100000000000001" customHeight="1" x14ac:dyDescent="0.15">
      <c r="A103" s="173"/>
      <c r="B103" s="242"/>
      <c r="C103" s="82" t="s">
        <v>93</v>
      </c>
      <c r="D103" s="135">
        <f>IF('7-4-1'!V103&lt;&gt;"",'7-4-1'!V103,"")</f>
        <v>5124.7072179469851</v>
      </c>
      <c r="E103" s="136">
        <f>IF('7-4-1'!W103&lt;&gt;"",'7-4-1'!W103,"")</f>
        <v>12.055603772054727</v>
      </c>
      <c r="F103" s="137">
        <f t="shared" si="30"/>
        <v>1.278236588173236</v>
      </c>
      <c r="G103" s="135">
        <v>4857.7868553301705</v>
      </c>
      <c r="H103" s="136">
        <v>10.777367183881491</v>
      </c>
      <c r="I103" s="137">
        <f t="shared" si="31"/>
        <v>-2.2226328161185087</v>
      </c>
      <c r="J103" s="135">
        <v>5333.31</v>
      </c>
      <c r="K103" s="136">
        <v>13</v>
      </c>
      <c r="L103" s="137">
        <f t="shared" si="32"/>
        <v>2</v>
      </c>
      <c r="M103" s="135">
        <v>5140</v>
      </c>
      <c r="N103" s="136">
        <v>11</v>
      </c>
      <c r="O103" s="137">
        <f t="shared" si="33"/>
        <v>2.9000000000000004</v>
      </c>
      <c r="P103" s="135">
        <v>4254</v>
      </c>
      <c r="Q103" s="136">
        <v>8.1</v>
      </c>
      <c r="R103" s="137">
        <f t="shared" si="25"/>
        <v>4.8366399353056133</v>
      </c>
      <c r="S103" s="135">
        <v>1937.1348876953125</v>
      </c>
      <c r="T103" s="136">
        <f>IF(ROUND(S109,0)=0,"",ROUND(S103,0)/ROUND(S109,0)*100)</f>
        <v>3.2633600646943863</v>
      </c>
    </row>
    <row r="104" spans="1:20" s="8" customFormat="1" ht="20.100000000000001" customHeight="1" x14ac:dyDescent="0.15">
      <c r="A104" s="173"/>
      <c r="B104" s="242"/>
      <c r="C104" s="82" t="s">
        <v>94</v>
      </c>
      <c r="D104" s="135">
        <f>IF('7-4-1'!V104&lt;&gt;"",'7-4-1'!V104,"")</f>
        <v>1484.365072421157</v>
      </c>
      <c r="E104" s="136">
        <f>IF('7-4-1'!W104&lt;&gt;"",'7-4-1'!W104,"")</f>
        <v>3.4918906398238478</v>
      </c>
      <c r="F104" s="137">
        <f t="shared" si="30"/>
        <v>0.14198222743184896</v>
      </c>
      <c r="G104" s="135">
        <v>1509.9365897652388</v>
      </c>
      <c r="H104" s="136">
        <v>3.3499084123919989</v>
      </c>
      <c r="I104" s="137">
        <f t="shared" si="31"/>
        <v>-0.65009158760800112</v>
      </c>
      <c r="J104" s="135">
        <v>1641.75</v>
      </c>
      <c r="K104" s="136">
        <v>4</v>
      </c>
      <c r="L104" s="137">
        <f t="shared" si="32"/>
        <v>0.39999999999999991</v>
      </c>
      <c r="M104" s="135">
        <v>1700</v>
      </c>
      <c r="N104" s="136">
        <v>3.6</v>
      </c>
      <c r="O104" s="137">
        <f t="shared" si="33"/>
        <v>-0.60000000000000009</v>
      </c>
      <c r="P104" s="135">
        <v>2211</v>
      </c>
      <c r="Q104" s="136">
        <v>4.2</v>
      </c>
      <c r="R104" s="137">
        <f t="shared" si="25"/>
        <v>-8.5265988274142437</v>
      </c>
      <c r="S104" s="135">
        <v>7553.53759765625</v>
      </c>
      <c r="T104" s="136">
        <f>IF(ROUND(S109,0)=0,"",ROUND(S104,0)/ROUND(S109,0)*100)</f>
        <v>12.726598827414245</v>
      </c>
    </row>
    <row r="105" spans="1:20" s="8" customFormat="1" ht="20.100000000000001" customHeight="1" x14ac:dyDescent="0.15">
      <c r="A105" s="173"/>
      <c r="B105" s="242"/>
      <c r="C105" s="82" t="s">
        <v>95</v>
      </c>
      <c r="D105" s="135">
        <f>IF('7-4-1'!V105&lt;&gt;"",'7-4-1'!V105,"")</f>
        <v>8033.5512424149201</v>
      </c>
      <c r="E105" s="136">
        <f>IF('7-4-1'!W105&lt;&gt;"",'7-4-1'!W105,"")</f>
        <v>18.898506108189174</v>
      </c>
      <c r="F105" s="137">
        <f t="shared" si="30"/>
        <v>0.44710459744093001</v>
      </c>
      <c r="G105" s="135">
        <v>8316.778503694868</v>
      </c>
      <c r="H105" s="136">
        <v>18.451401510748244</v>
      </c>
      <c r="I105" s="137">
        <f t="shared" si="31"/>
        <v>5.1401510748245727E-2</v>
      </c>
      <c r="J105" s="135">
        <v>7539.74</v>
      </c>
      <c r="K105" s="136">
        <v>18.399999999999999</v>
      </c>
      <c r="L105" s="137">
        <f t="shared" si="32"/>
        <v>1.8999999999999986</v>
      </c>
      <c r="M105" s="135">
        <v>7703</v>
      </c>
      <c r="N105" s="136">
        <v>16.5</v>
      </c>
      <c r="O105" s="137">
        <f t="shared" si="33"/>
        <v>5.6999999999999993</v>
      </c>
      <c r="P105" s="135">
        <v>5653</v>
      </c>
      <c r="Q105" s="136">
        <v>10.8</v>
      </c>
      <c r="R105" s="137">
        <f t="shared" si="25"/>
        <v>2.9086326571871428</v>
      </c>
      <c r="S105" s="135">
        <v>4683.55419921875</v>
      </c>
      <c r="T105" s="136">
        <f>IF(ROUND(S109,0)=0,"",ROUND(S105,0)/ROUND(S109,0)*100)</f>
        <v>7.8913673428128579</v>
      </c>
    </row>
    <row r="106" spans="1:20" s="8" customFormat="1" ht="20.100000000000001" customHeight="1" x14ac:dyDescent="0.15">
      <c r="A106" s="173"/>
      <c r="B106" s="242"/>
      <c r="C106" s="82" t="s">
        <v>96</v>
      </c>
      <c r="D106" s="135">
        <f>IF('7-4-1'!V106&lt;&gt;"",'7-4-1'!V106,"")</f>
        <v>5177.5770145510724</v>
      </c>
      <c r="E106" s="136">
        <f>IF('7-4-1'!W106&lt;&gt;"",'7-4-1'!W106,"")</f>
        <v>12.179977183502677</v>
      </c>
      <c r="F106" s="137">
        <f t="shared" si="30"/>
        <v>0.56216477745550542</v>
      </c>
      <c r="G106" s="135">
        <v>5236.6088517605731</v>
      </c>
      <c r="H106" s="136">
        <v>11.617812406047172</v>
      </c>
      <c r="I106" s="137">
        <f t="shared" si="31"/>
        <v>0.11781240604717169</v>
      </c>
      <c r="J106" s="135">
        <v>4710.51</v>
      </c>
      <c r="K106" s="136">
        <v>11.5</v>
      </c>
      <c r="L106" s="137">
        <f t="shared" si="32"/>
        <v>-0.69999999999999929</v>
      </c>
      <c r="M106" s="135">
        <v>5697</v>
      </c>
      <c r="N106" s="136">
        <v>12.2</v>
      </c>
      <c r="O106" s="137">
        <f t="shared" si="33"/>
        <v>3.7999999999999989</v>
      </c>
      <c r="P106" s="135">
        <v>4383</v>
      </c>
      <c r="Q106" s="136">
        <v>8.4</v>
      </c>
      <c r="R106" s="137">
        <f t="shared" si="25"/>
        <v>-7.2412157153446994</v>
      </c>
      <c r="S106" s="135">
        <v>9283.78515625</v>
      </c>
      <c r="T106" s="136">
        <f>IF(ROUND(S109,0)=0,"",ROUND(S106,0)/ROUND(S109,0)*100)</f>
        <v>15.6412157153447</v>
      </c>
    </row>
    <row r="107" spans="1:20" s="8" customFormat="1" ht="20.100000000000001" customHeight="1" x14ac:dyDescent="0.15">
      <c r="A107" s="173"/>
      <c r="B107" s="242"/>
      <c r="C107" s="82" t="s">
        <v>97</v>
      </c>
      <c r="D107" s="135">
        <f>IF('7-4-1'!V107&lt;&gt;"",'7-4-1'!V107,"")</f>
        <v>1775.699888975922</v>
      </c>
      <c r="E107" s="136">
        <f>IF('7-4-1'!W107&lt;&gt;"",'7-4-1'!W107,"")</f>
        <v>4.1772404488994832</v>
      </c>
      <c r="F107" s="137">
        <f t="shared" si="30"/>
        <v>0.91677013284828135</v>
      </c>
      <c r="G107" s="135">
        <v>1469.6232923376567</v>
      </c>
      <c r="H107" s="136">
        <v>3.2604703160512019</v>
      </c>
      <c r="I107" s="137">
        <f t="shared" si="31"/>
        <v>-1.539529683948798</v>
      </c>
      <c r="J107" s="135">
        <v>1988.55</v>
      </c>
      <c r="K107" s="136">
        <v>4.8</v>
      </c>
      <c r="L107" s="137">
        <f t="shared" si="32"/>
        <v>1.2999999999999998</v>
      </c>
      <c r="M107" s="135">
        <v>1618</v>
      </c>
      <c r="N107" s="136">
        <v>3.5</v>
      </c>
      <c r="O107" s="137">
        <f t="shared" si="33"/>
        <v>0.70000000000000018</v>
      </c>
      <c r="P107" s="135">
        <v>1465</v>
      </c>
      <c r="Q107" s="136">
        <v>2.8</v>
      </c>
      <c r="R107" s="137">
        <f t="shared" si="25"/>
        <v>-0.89971022306085313</v>
      </c>
      <c r="S107" s="135">
        <v>2195.91259765625</v>
      </c>
      <c r="T107" s="136">
        <f>IF(ROUND(S109,0)=0,"",ROUND(S107,0)/ROUND(S109,0)*100)</f>
        <v>3.699710223060853</v>
      </c>
    </row>
    <row r="108" spans="1:20" s="8" customFormat="1" ht="20.100000000000001" customHeight="1" x14ac:dyDescent="0.15">
      <c r="A108" s="173"/>
      <c r="B108" s="242"/>
      <c r="C108" s="83" t="s">
        <v>98</v>
      </c>
      <c r="D108" s="110">
        <f>IF('7-4-1'!V108&lt;&gt;"",'7-4-1'!V108,"")</f>
        <v>28505.219014716989</v>
      </c>
      <c r="E108" s="138">
        <f>IF('7-4-1'!W108&lt;&gt;"",'7-4-1'!W108,"")</f>
        <v>67.057026140653818</v>
      </c>
      <c r="F108" s="139">
        <f t="shared" si="30"/>
        <v>-2.5709354860284179</v>
      </c>
      <c r="G108" s="110">
        <v>31384.083977336795</v>
      </c>
      <c r="H108" s="138">
        <v>69.627961626682236</v>
      </c>
      <c r="I108" s="139">
        <f t="shared" si="31"/>
        <v>0.92796162668223303</v>
      </c>
      <c r="J108" s="110">
        <v>28192.26</v>
      </c>
      <c r="K108" s="138">
        <v>68.7</v>
      </c>
      <c r="L108" s="139">
        <f t="shared" si="32"/>
        <v>-2.2000000000000028</v>
      </c>
      <c r="M108" s="110">
        <v>33134</v>
      </c>
      <c r="N108" s="138">
        <v>70.900000000000006</v>
      </c>
      <c r="O108" s="139">
        <f t="shared" si="33"/>
        <v>-2.2999999999999972</v>
      </c>
      <c r="P108" s="110">
        <v>38321</v>
      </c>
      <c r="Q108" s="138">
        <v>73.2</v>
      </c>
      <c r="R108" s="139">
        <f t="shared" si="25"/>
        <v>6.3777747826672879</v>
      </c>
      <c r="S108" s="110">
        <v>39662.6484375</v>
      </c>
      <c r="T108" s="138">
        <f>IF(ROUND(S109,0)=0,"",ROUND(S108,0)/ROUND(S109,0)*100)</f>
        <v>66.822225217332715</v>
      </c>
    </row>
    <row r="109" spans="1:20" s="8" customFormat="1" ht="20.100000000000001" customHeight="1" x14ac:dyDescent="0.15">
      <c r="A109" s="229" t="s">
        <v>57</v>
      </c>
      <c r="B109" s="230"/>
      <c r="C109" s="235"/>
      <c r="D109" s="140">
        <f>IF('7-4-1'!V109&lt;&gt;"",'7-4-1'!V109,"")</f>
        <v>42508.922114927329</v>
      </c>
      <c r="E109" s="141">
        <f>IF('7-4-1'!W109&lt;&gt;"",'7-4-1'!W109,"")</f>
        <v>100</v>
      </c>
      <c r="F109" s="142" t="s">
        <v>77</v>
      </c>
      <c r="G109" s="140">
        <v>45073.966326353082</v>
      </c>
      <c r="H109" s="141">
        <v>100</v>
      </c>
      <c r="I109" s="142" t="s">
        <v>78</v>
      </c>
      <c r="J109" s="140">
        <v>41033</v>
      </c>
      <c r="K109" s="141">
        <v>100</v>
      </c>
      <c r="L109" s="142" t="s">
        <v>77</v>
      </c>
      <c r="M109" s="140">
        <v>46708</v>
      </c>
      <c r="N109" s="141">
        <v>100</v>
      </c>
      <c r="O109" s="142" t="s">
        <v>77</v>
      </c>
      <c r="P109" s="140">
        <v>52370</v>
      </c>
      <c r="Q109" s="141">
        <v>100</v>
      </c>
      <c r="R109" s="142" t="s">
        <v>77</v>
      </c>
      <c r="S109" s="140">
        <v>59356</v>
      </c>
      <c r="T109" s="141">
        <f>IF(ROUND(S109,0)=0,"",ROUND(S109,0)/ROUND(S109,0)*100)</f>
        <v>100</v>
      </c>
    </row>
    <row r="110" spans="1:20" s="8" customFormat="1" ht="20.100000000000001" customHeight="1" x14ac:dyDescent="0.15">
      <c r="A110" s="248" t="s">
        <v>66</v>
      </c>
      <c r="B110" s="249"/>
      <c r="C110" s="87" t="s">
        <v>87</v>
      </c>
      <c r="D110" s="143">
        <f>IF('7-4-1'!V110&lt;&gt;"",'7-4-1'!V110,"")</f>
        <v>1722.0155928002671</v>
      </c>
      <c r="E110" s="144">
        <f>IF('7-4-1'!W110&lt;&gt;"",'7-4-1'!W110,"")</f>
        <v>5.221183397790564</v>
      </c>
      <c r="F110" s="134">
        <f t="shared" ref="F110:F121" si="34">IF(AND(ISNUMBER(E110),ISNUMBER(H110)),E110-H110,"")</f>
        <v>-0.59843988704383921</v>
      </c>
      <c r="G110" s="143">
        <v>2162.7797671878971</v>
      </c>
      <c r="H110" s="144">
        <v>5.8196232848344032</v>
      </c>
      <c r="I110" s="134">
        <f t="shared" ref="I110:I121" si="35">IF(AND(ISNUMBER(H110),ISNUMBER(K110)),H110-K110,"")</f>
        <v>1.0196232848344033</v>
      </c>
      <c r="J110" s="143">
        <v>1695.85</v>
      </c>
      <c r="K110" s="144">
        <v>4.8</v>
      </c>
      <c r="L110" s="134">
        <f t="shared" ref="L110:L121" si="36">K110-N110</f>
        <v>-0.60000000000000053</v>
      </c>
      <c r="M110" s="143">
        <v>2138</v>
      </c>
      <c r="N110" s="144">
        <v>5.4</v>
      </c>
      <c r="O110" s="134">
        <f t="shared" ref="O110:O121" si="37">N110-Q110</f>
        <v>1.3000000000000007</v>
      </c>
      <c r="P110" s="143">
        <v>1791</v>
      </c>
      <c r="Q110" s="144">
        <v>4.0999999999999996</v>
      </c>
      <c r="R110" s="134">
        <f t="shared" si="25"/>
        <v>-5.0110495707560236</v>
      </c>
      <c r="S110" s="143">
        <v>3947.722412109375</v>
      </c>
      <c r="T110" s="144">
        <f>IF(ROUND(S122,0)=0,"",ROUND(S110,0)/ROUND(S122,0)*100)</f>
        <v>9.1110495707560233</v>
      </c>
    </row>
    <row r="111" spans="1:20" s="8" customFormat="1" ht="20.100000000000001" customHeight="1" x14ac:dyDescent="0.15">
      <c r="A111" s="176"/>
      <c r="B111" s="237"/>
      <c r="C111" s="82" t="s">
        <v>88</v>
      </c>
      <c r="D111" s="135">
        <f>IF('7-4-1'!V111&lt;&gt;"",'7-4-1'!V111,"")</f>
        <v>83.197337664622879</v>
      </c>
      <c r="E111" s="136">
        <f>IF('7-4-1'!W111&lt;&gt;"",'7-4-1'!W111,"")</f>
        <v>0.25225587966280882</v>
      </c>
      <c r="F111" s="137">
        <f t="shared" si="34"/>
        <v>-0.14354853266472017</v>
      </c>
      <c r="G111" s="135">
        <v>147.09504942982474</v>
      </c>
      <c r="H111" s="136">
        <v>0.395804412327529</v>
      </c>
      <c r="I111" s="137">
        <f t="shared" si="35"/>
        <v>0.395804412327529</v>
      </c>
      <c r="J111" s="135">
        <v>15.02</v>
      </c>
      <c r="K111" s="136">
        <v>0</v>
      </c>
      <c r="L111" s="137">
        <f t="shared" si="36"/>
        <v>-0.4</v>
      </c>
      <c r="M111" s="135">
        <v>146</v>
      </c>
      <c r="N111" s="136">
        <v>0.4</v>
      </c>
      <c r="O111" s="137">
        <f t="shared" si="37"/>
        <v>0.2</v>
      </c>
      <c r="P111" s="135">
        <v>79</v>
      </c>
      <c r="Q111" s="136">
        <v>0.2</v>
      </c>
      <c r="R111" s="137">
        <f t="shared" si="25"/>
        <v>-1.2469675990030462</v>
      </c>
      <c r="S111" s="135">
        <v>626.51763916015625</v>
      </c>
      <c r="T111" s="136">
        <f>IF(ROUND(S122,0)=0,"",ROUND(S111,0)/ROUND(S122,0)*100)</f>
        <v>1.4469675990030462</v>
      </c>
    </row>
    <row r="112" spans="1:20" s="8" customFormat="1" ht="20.100000000000001" customHeight="1" x14ac:dyDescent="0.15">
      <c r="A112" s="176"/>
      <c r="B112" s="237"/>
      <c r="C112" s="82" t="s">
        <v>89</v>
      </c>
      <c r="D112" s="135">
        <f>IF('7-4-1'!V112&lt;&gt;"",'7-4-1'!V112,"")</f>
        <v>167.39358526369909</v>
      </c>
      <c r="E112" s="136">
        <f>IF('7-4-1'!W112&lt;&gt;"",'7-4-1'!W112,"")</f>
        <v>0.50754047287935189</v>
      </c>
      <c r="F112" s="137">
        <f t="shared" si="34"/>
        <v>0.27904969626279552</v>
      </c>
      <c r="G112" s="135">
        <v>84.915329475557158</v>
      </c>
      <c r="H112" s="136">
        <v>0.22849077661655637</v>
      </c>
      <c r="I112" s="137">
        <f t="shared" si="35"/>
        <v>-7.1509223383443621E-2</v>
      </c>
      <c r="J112" s="135">
        <v>93.73</v>
      </c>
      <c r="K112" s="136">
        <v>0.3</v>
      </c>
      <c r="L112" s="137">
        <f t="shared" si="36"/>
        <v>-0.60000000000000009</v>
      </c>
      <c r="M112" s="135">
        <v>345</v>
      </c>
      <c r="N112" s="136">
        <v>0.9</v>
      </c>
      <c r="O112" s="137">
        <f t="shared" si="37"/>
        <v>0.5</v>
      </c>
      <c r="P112" s="135">
        <v>156</v>
      </c>
      <c r="Q112" s="136">
        <v>0.4</v>
      </c>
      <c r="R112" s="137">
        <f t="shared" si="25"/>
        <v>-1.1438936582664083</v>
      </c>
      <c r="S112" s="135">
        <v>669.26324462890625</v>
      </c>
      <c r="T112" s="136">
        <f>IF(ROUND(S122,0)=0,"",ROUND(S112,0)/ROUND(S122,0)*100)</f>
        <v>1.5438936582664082</v>
      </c>
    </row>
    <row r="113" spans="1:20" s="8" customFormat="1" ht="20.100000000000001" customHeight="1" x14ac:dyDescent="0.15">
      <c r="A113" s="176"/>
      <c r="B113" s="237"/>
      <c r="C113" s="82" t="s">
        <v>90</v>
      </c>
      <c r="D113" s="135">
        <f>IF('7-4-1'!V113&lt;&gt;"",'7-4-1'!V113,"")</f>
        <v>2197.2374332986665</v>
      </c>
      <c r="E113" s="136">
        <f>IF('7-4-1'!W113&lt;&gt;"",'7-4-1'!W113,"")</f>
        <v>6.6620648824017836</v>
      </c>
      <c r="F113" s="137">
        <f t="shared" si="34"/>
        <v>-2.375207727027683</v>
      </c>
      <c r="G113" s="135">
        <v>3358.5731229665994</v>
      </c>
      <c r="H113" s="136">
        <v>9.0372726094294666</v>
      </c>
      <c r="I113" s="137">
        <f t="shared" si="35"/>
        <v>2.437272609429467</v>
      </c>
      <c r="J113" s="135">
        <v>2347.31</v>
      </c>
      <c r="K113" s="136">
        <v>6.6</v>
      </c>
      <c r="L113" s="137">
        <f t="shared" si="36"/>
        <v>0.29999999999999982</v>
      </c>
      <c r="M113" s="135">
        <v>2466</v>
      </c>
      <c r="N113" s="136">
        <v>6.3</v>
      </c>
      <c r="O113" s="137">
        <f t="shared" si="37"/>
        <v>1.2999999999999998</v>
      </c>
      <c r="P113" s="135">
        <v>2160</v>
      </c>
      <c r="Q113" s="136">
        <v>5</v>
      </c>
      <c r="R113" s="137">
        <f t="shared" si="25"/>
        <v>-4.8010708021785291</v>
      </c>
      <c r="S113" s="135">
        <v>4246.6142578125</v>
      </c>
      <c r="T113" s="136">
        <f>IF(ROUND(S122,0)=0,"",ROUND(S113,0)/ROUND(S122,0)*100)</f>
        <v>9.8010708021785291</v>
      </c>
    </row>
    <row r="114" spans="1:20" s="8" customFormat="1" ht="20.100000000000001" customHeight="1" x14ac:dyDescent="0.15">
      <c r="A114" s="176"/>
      <c r="B114" s="237"/>
      <c r="C114" s="82" t="s">
        <v>91</v>
      </c>
      <c r="D114" s="135">
        <f>IF('7-4-1'!V114&lt;&gt;"",'7-4-1'!V114,"")</f>
        <v>1393.0075002055596</v>
      </c>
      <c r="E114" s="136">
        <f>IF('7-4-1'!W114&lt;&gt;"",'7-4-1'!W114,"")</f>
        <v>4.22362472411979</v>
      </c>
      <c r="F114" s="137">
        <f t="shared" si="34"/>
        <v>1.8100102211222735</v>
      </c>
      <c r="G114" s="135">
        <v>896.98531285996091</v>
      </c>
      <c r="H114" s="136">
        <v>2.4136145029975165</v>
      </c>
      <c r="I114" s="137">
        <f t="shared" si="35"/>
        <v>0.81361450299751636</v>
      </c>
      <c r="J114" s="135">
        <v>566.42999999999995</v>
      </c>
      <c r="K114" s="136">
        <v>1.6</v>
      </c>
      <c r="L114" s="137">
        <f t="shared" si="36"/>
        <v>-0.5</v>
      </c>
      <c r="M114" s="135">
        <v>827</v>
      </c>
      <c r="N114" s="136">
        <v>2.1</v>
      </c>
      <c r="O114" s="137">
        <f t="shared" si="37"/>
        <v>1.6</v>
      </c>
      <c r="P114" s="135">
        <v>226</v>
      </c>
      <c r="Q114" s="136">
        <v>0.5</v>
      </c>
      <c r="R114" s="137">
        <f t="shared" si="25"/>
        <v>-0.33771808363334255</v>
      </c>
      <c r="S114" s="135">
        <v>362.72161865234375</v>
      </c>
      <c r="T114" s="136">
        <f>IF(ROUND(S122,0)=0,"",ROUND(S114,0)/ROUND(S122,0)*100)</f>
        <v>0.83771808363334255</v>
      </c>
    </row>
    <row r="115" spans="1:20" s="8" customFormat="1" ht="20.100000000000001" customHeight="1" x14ac:dyDescent="0.15">
      <c r="A115" s="176"/>
      <c r="B115" s="237"/>
      <c r="C115" s="82" t="s">
        <v>92</v>
      </c>
      <c r="D115" s="135">
        <f>IF('7-4-1'!V115&lt;&gt;"",'7-4-1'!V115,"")</f>
        <v>838.53766429679763</v>
      </c>
      <c r="E115" s="136">
        <f>IF('7-4-1'!W115&lt;&gt;"",'7-4-1'!W115,"")</f>
        <v>2.5424618392269869</v>
      </c>
      <c r="F115" s="137">
        <f t="shared" si="34"/>
        <v>0.8121271354125108</v>
      </c>
      <c r="G115" s="135">
        <v>643.05414710008995</v>
      </c>
      <c r="H115" s="136">
        <v>1.7303347038144761</v>
      </c>
      <c r="I115" s="137">
        <f t="shared" si="35"/>
        <v>0.53033470381447612</v>
      </c>
      <c r="J115" s="135">
        <v>428.28</v>
      </c>
      <c r="K115" s="136">
        <v>1.2</v>
      </c>
      <c r="L115" s="137">
        <f t="shared" si="36"/>
        <v>-0.30000000000000004</v>
      </c>
      <c r="M115" s="135">
        <v>582</v>
      </c>
      <c r="N115" s="136">
        <v>1.5</v>
      </c>
      <c r="O115" s="137">
        <f t="shared" si="37"/>
        <v>0.19999999999999996</v>
      </c>
      <c r="P115" s="135">
        <v>577</v>
      </c>
      <c r="Q115" s="136">
        <v>1.3</v>
      </c>
      <c r="R115" s="137">
        <f t="shared" si="25"/>
        <v>-0.66390658174097661</v>
      </c>
      <c r="S115" s="135">
        <v>850.58447265625</v>
      </c>
      <c r="T115" s="136">
        <f>IF(ROUND(S122,0)=0,"",ROUND(S115,0)/ROUND(S122,0)*100)</f>
        <v>1.9639065817409767</v>
      </c>
    </row>
    <row r="116" spans="1:20" s="8" customFormat="1" ht="20.100000000000001" customHeight="1" x14ac:dyDescent="0.15">
      <c r="A116" s="176"/>
      <c r="B116" s="237"/>
      <c r="C116" s="82" t="s">
        <v>93</v>
      </c>
      <c r="D116" s="135">
        <f>IF('7-4-1'!V116&lt;&gt;"",'7-4-1'!V116,"")</f>
        <v>5325.0974014032181</v>
      </c>
      <c r="E116" s="136">
        <f>IF('7-4-1'!W116&lt;&gt;"",'7-4-1'!W116,"")</f>
        <v>16.145794649055194</v>
      </c>
      <c r="F116" s="137">
        <f t="shared" si="34"/>
        <v>-7.4552050206513343E-3</v>
      </c>
      <c r="G116" s="135">
        <v>6003.1243001187122</v>
      </c>
      <c r="H116" s="136">
        <v>16.153249854075845</v>
      </c>
      <c r="I116" s="137">
        <f t="shared" si="35"/>
        <v>0.35324985407584464</v>
      </c>
      <c r="J116" s="135">
        <v>5561.25</v>
      </c>
      <c r="K116" s="136">
        <v>15.8</v>
      </c>
      <c r="L116" s="137">
        <f t="shared" si="36"/>
        <v>-3.3999999999999986</v>
      </c>
      <c r="M116" s="135">
        <v>7536</v>
      </c>
      <c r="N116" s="136">
        <v>19.2</v>
      </c>
      <c r="O116" s="137">
        <f t="shared" si="37"/>
        <v>8.7999999999999989</v>
      </c>
      <c r="P116" s="135">
        <v>4496</v>
      </c>
      <c r="Q116" s="136">
        <v>10.4</v>
      </c>
      <c r="R116" s="137">
        <f t="shared" si="25"/>
        <v>5.8075510015692791</v>
      </c>
      <c r="S116" s="135">
        <v>1990.2462158203125</v>
      </c>
      <c r="T116" s="136">
        <f>IF(ROUND(S122,0)=0,"",ROUND(S116,0)/ROUND(S122,0)*100)</f>
        <v>4.5924489984307213</v>
      </c>
    </row>
    <row r="117" spans="1:20" s="8" customFormat="1" ht="20.100000000000001" customHeight="1" x14ac:dyDescent="0.15">
      <c r="A117" s="176"/>
      <c r="B117" s="237"/>
      <c r="C117" s="82" t="s">
        <v>94</v>
      </c>
      <c r="D117" s="135">
        <f>IF('7-4-1'!V117&lt;&gt;"",'7-4-1'!V117,"")</f>
        <v>1964.4225606317502</v>
      </c>
      <c r="E117" s="136">
        <f>IF('7-4-1'!W117&lt;&gt;"",'7-4-1'!W117,"")</f>
        <v>5.956165845825395</v>
      </c>
      <c r="F117" s="137">
        <f t="shared" si="34"/>
        <v>0.30836331957020757</v>
      </c>
      <c r="G117" s="135">
        <v>2098.9250394761566</v>
      </c>
      <c r="H117" s="136">
        <v>5.6478025262551874</v>
      </c>
      <c r="I117" s="137">
        <f t="shared" si="35"/>
        <v>-0.95219747374481223</v>
      </c>
      <c r="J117" s="135">
        <v>2314.3000000000002</v>
      </c>
      <c r="K117" s="136">
        <v>6.6</v>
      </c>
      <c r="L117" s="137">
        <f t="shared" si="36"/>
        <v>0.19999999999999929</v>
      </c>
      <c r="M117" s="135">
        <v>2521</v>
      </c>
      <c r="N117" s="136">
        <v>6.4</v>
      </c>
      <c r="O117" s="137">
        <f t="shared" si="37"/>
        <v>-9.9999999999999645E-2</v>
      </c>
      <c r="P117" s="135">
        <v>2816</v>
      </c>
      <c r="Q117" s="136">
        <v>6.5</v>
      </c>
      <c r="R117" s="137">
        <f t="shared" si="25"/>
        <v>-12.125957721776054</v>
      </c>
      <c r="S117" s="135">
        <v>8070.8212890625</v>
      </c>
      <c r="T117" s="136">
        <f>IF(ROUND(S122,0)=0,"",ROUND(S117,0)/ROUND(S122,0)*100)</f>
        <v>18.625957721776054</v>
      </c>
    </row>
    <row r="118" spans="1:20" s="8" customFormat="1" ht="20.100000000000001" customHeight="1" x14ac:dyDescent="0.15">
      <c r="A118" s="176"/>
      <c r="B118" s="237"/>
      <c r="C118" s="82" t="s">
        <v>95</v>
      </c>
      <c r="D118" s="135">
        <f>IF('7-4-1'!V118&lt;&gt;"",'7-4-1'!V118,"")</f>
        <v>6726.4274876813824</v>
      </c>
      <c r="E118" s="136">
        <f>IF('7-4-1'!W118&lt;&gt;"",'7-4-1'!W118,"")</f>
        <v>20.39465360938669</v>
      </c>
      <c r="F118" s="137">
        <f t="shared" si="34"/>
        <v>-2.5618900819002839</v>
      </c>
      <c r="G118" s="135">
        <v>8531.471160593037</v>
      </c>
      <c r="H118" s="136">
        <v>22.956543691286974</v>
      </c>
      <c r="I118" s="137">
        <f t="shared" si="35"/>
        <v>-0.84345630871302646</v>
      </c>
      <c r="J118" s="135">
        <v>8403.32</v>
      </c>
      <c r="K118" s="136">
        <v>23.8</v>
      </c>
      <c r="L118" s="137">
        <f t="shared" si="36"/>
        <v>2</v>
      </c>
      <c r="M118" s="135">
        <v>8549</v>
      </c>
      <c r="N118" s="136">
        <v>21.8</v>
      </c>
      <c r="O118" s="137">
        <f t="shared" si="37"/>
        <v>11.600000000000001</v>
      </c>
      <c r="P118" s="135">
        <v>4408</v>
      </c>
      <c r="Q118" s="136">
        <v>10.199999999999999</v>
      </c>
      <c r="R118" s="137">
        <f t="shared" si="25"/>
        <v>6.6094341364344444E-3</v>
      </c>
      <c r="S118" s="135">
        <v>4416.71533203125</v>
      </c>
      <c r="T118" s="136">
        <f>IF(ROUND(S122,0)=0,"",ROUND(S118,0)/ROUND(S122,0)*100)</f>
        <v>10.193390565863565</v>
      </c>
    </row>
    <row r="119" spans="1:20" s="8" customFormat="1" ht="20.100000000000001" customHeight="1" x14ac:dyDescent="0.15">
      <c r="A119" s="176"/>
      <c r="B119" s="238"/>
      <c r="C119" s="82" t="s">
        <v>96</v>
      </c>
      <c r="D119" s="135">
        <f>IF('7-4-1'!V119&lt;&gt;"",'7-4-1'!V119,"")</f>
        <v>4308.4913497170974</v>
      </c>
      <c r="E119" s="136">
        <f>IF('7-4-1'!W119&lt;&gt;"",'7-4-1'!W119,"")</f>
        <v>13.063426137788966</v>
      </c>
      <c r="F119" s="137">
        <f t="shared" si="34"/>
        <v>-1.4705897952955329</v>
      </c>
      <c r="G119" s="135">
        <v>5401.35917009895</v>
      </c>
      <c r="H119" s="136">
        <v>14.534015933084499</v>
      </c>
      <c r="I119" s="137">
        <f t="shared" si="35"/>
        <v>-3.265984066915502</v>
      </c>
      <c r="J119" s="135">
        <v>6296.23</v>
      </c>
      <c r="K119" s="136">
        <v>17.8</v>
      </c>
      <c r="L119" s="137">
        <f t="shared" si="36"/>
        <v>2.3000000000000007</v>
      </c>
      <c r="M119" s="135">
        <v>6099</v>
      </c>
      <c r="N119" s="136">
        <v>15.5</v>
      </c>
      <c r="O119" s="137">
        <f t="shared" si="37"/>
        <v>6.1</v>
      </c>
      <c r="P119" s="135">
        <v>4078</v>
      </c>
      <c r="Q119" s="136">
        <v>9.4</v>
      </c>
      <c r="R119" s="137">
        <f t="shared" si="25"/>
        <v>-10.065983568725192</v>
      </c>
      <c r="S119" s="135">
        <v>8435.0654296875</v>
      </c>
      <c r="T119" s="136">
        <f>IF(ROUND(S122,0)=0,"",ROUND(S119,0)/ROUND(S122,0)*100)</f>
        <v>19.465983568725193</v>
      </c>
    </row>
    <row r="120" spans="1:20" s="8" customFormat="1" ht="20.100000000000001" customHeight="1" x14ac:dyDescent="0.15">
      <c r="A120" s="176"/>
      <c r="B120" s="238"/>
      <c r="C120" s="82" t="s">
        <v>97</v>
      </c>
      <c r="D120" s="135">
        <f>IF('7-4-1'!V120&lt;&gt;"",'7-4-1'!V120,"")</f>
        <v>932.28265708614606</v>
      </c>
      <c r="E120" s="136">
        <f>IF('7-4-1'!W120&lt;&gt;"",'7-4-1'!W120,"")</f>
        <v>2.8266984059713125</v>
      </c>
      <c r="F120" s="137">
        <f t="shared" si="34"/>
        <v>-0.33102601927284159</v>
      </c>
      <c r="G120" s="135">
        <v>1173.5231239228603</v>
      </c>
      <c r="H120" s="136">
        <v>3.1577244252441541</v>
      </c>
      <c r="I120" s="137">
        <f t="shared" si="35"/>
        <v>-1.1422755747558457</v>
      </c>
      <c r="J120" s="135">
        <v>1510.67</v>
      </c>
      <c r="K120" s="136">
        <v>4.3</v>
      </c>
      <c r="L120" s="137">
        <f t="shared" si="36"/>
        <v>0.39999999999999991</v>
      </c>
      <c r="M120" s="135">
        <v>1532</v>
      </c>
      <c r="N120" s="136">
        <v>3.9</v>
      </c>
      <c r="O120" s="137">
        <f t="shared" si="37"/>
        <v>1.9</v>
      </c>
      <c r="P120" s="135">
        <v>873</v>
      </c>
      <c r="Q120" s="136">
        <v>2</v>
      </c>
      <c r="R120" s="137">
        <f t="shared" si="25"/>
        <v>-1.717806701744669</v>
      </c>
      <c r="S120" s="135">
        <v>1610.5767822265625</v>
      </c>
      <c r="T120" s="136">
        <f>IF(ROUND(S122,0)=0,"",ROUND(S120,0)/ROUND(S122,0)*100)</f>
        <v>3.717806701744669</v>
      </c>
    </row>
    <row r="121" spans="1:20" s="8" customFormat="1" ht="20.100000000000001" customHeight="1" x14ac:dyDescent="0.15">
      <c r="A121" s="176"/>
      <c r="B121" s="238"/>
      <c r="C121" s="83" t="s">
        <v>98</v>
      </c>
      <c r="D121" s="110">
        <f>IF('7-4-1'!V121&lt;&gt;"",'7-4-1'!V121,"")</f>
        <v>21523.909901268784</v>
      </c>
      <c r="E121" s="138">
        <f>IF('7-4-1'!W121&lt;&gt;"",'7-4-1'!W121,"")</f>
        <v>65.260896301929861</v>
      </c>
      <c r="F121" s="139">
        <f t="shared" si="34"/>
        <v>1.7574511432788569</v>
      </c>
      <c r="G121" s="110">
        <v>23600.147228389666</v>
      </c>
      <c r="H121" s="138">
        <v>63.503445158651004</v>
      </c>
      <c r="I121" s="139">
        <f t="shared" si="35"/>
        <v>2.4034451586510031</v>
      </c>
      <c r="J121" s="110">
        <v>21561.8</v>
      </c>
      <c r="K121" s="138">
        <v>61.1</v>
      </c>
      <c r="L121" s="139">
        <f t="shared" si="36"/>
        <v>0.30000000000000426</v>
      </c>
      <c r="M121" s="110">
        <v>23875</v>
      </c>
      <c r="N121" s="138">
        <v>60.8</v>
      </c>
      <c r="O121" s="139">
        <f t="shared" si="37"/>
        <v>-10.600000000000009</v>
      </c>
      <c r="P121" s="110">
        <v>30864</v>
      </c>
      <c r="Q121" s="138">
        <v>71.400000000000006</v>
      </c>
      <c r="R121" s="139">
        <f t="shared" si="25"/>
        <v>15.376737745776801</v>
      </c>
      <c r="S121" s="110">
        <v>24276.1484375</v>
      </c>
      <c r="T121" s="138">
        <f>IF(ROUND(S122,0)=0,"",ROUND(S121,0)/ROUND(S122,0)*100)</f>
        <v>56.023262254223205</v>
      </c>
    </row>
    <row r="122" spans="1:20" s="8" customFormat="1" ht="20.100000000000001" customHeight="1" thickBot="1" x14ac:dyDescent="0.2">
      <c r="A122" s="178"/>
      <c r="B122" s="250" t="s">
        <v>57</v>
      </c>
      <c r="C122" s="251"/>
      <c r="D122" s="145">
        <f>IF('7-4-1'!V122&lt;&gt;"",'7-4-1'!V122,"")</f>
        <v>32981.327442528993</v>
      </c>
      <c r="E122" s="146">
        <f>IF('7-4-1'!W122&lt;&gt;"",'7-4-1'!W122,"")</f>
        <v>100</v>
      </c>
      <c r="F122" s="147" t="s">
        <v>77</v>
      </c>
      <c r="G122" s="145">
        <v>37163.569896765897</v>
      </c>
      <c r="H122" s="146">
        <v>100</v>
      </c>
      <c r="I122" s="147" t="s">
        <v>78</v>
      </c>
      <c r="J122" s="145">
        <v>35304.47</v>
      </c>
      <c r="K122" s="146">
        <v>100</v>
      </c>
      <c r="L122" s="147" t="s">
        <v>77</v>
      </c>
      <c r="M122" s="145">
        <v>39241</v>
      </c>
      <c r="N122" s="146">
        <v>100</v>
      </c>
      <c r="O122" s="147" t="s">
        <v>77</v>
      </c>
      <c r="P122" s="145">
        <v>43198</v>
      </c>
      <c r="Q122" s="146">
        <v>100</v>
      </c>
      <c r="R122" s="147" t="s">
        <v>77</v>
      </c>
      <c r="S122" s="145">
        <v>43332</v>
      </c>
      <c r="T122" s="146">
        <f>IF(ROUND(S122,0)=0,"",ROUND(S122,0)/ROUND(S122,0)*100)</f>
        <v>100</v>
      </c>
    </row>
    <row r="123" spans="1:20" s="8" customFormat="1" ht="20.100000000000001" customHeight="1" thickTop="1" x14ac:dyDescent="0.15">
      <c r="A123" s="172" t="s">
        <v>38</v>
      </c>
      <c r="B123" s="252"/>
      <c r="C123" s="87" t="s">
        <v>87</v>
      </c>
      <c r="D123" s="148">
        <f>IF('7-4-1'!V123&lt;&gt;"",'7-4-1'!V123,"")</f>
        <v>8376.7051800492718</v>
      </c>
      <c r="E123" s="144">
        <f>IF('7-4-1'!W123&lt;&gt;"",'7-4-1'!W123,"")</f>
        <v>5.7034337045033245</v>
      </c>
      <c r="F123" s="134">
        <f t="shared" ref="F123:F134" si="38">IF(AND(ISNUMBER(E123),ISNUMBER(H123)),E123-H123,"")</f>
        <v>0.54450617797670731</v>
      </c>
      <c r="G123" s="148">
        <v>8770.1433193408575</v>
      </c>
      <c r="H123" s="144">
        <v>5.1589275265266172</v>
      </c>
      <c r="I123" s="149">
        <f t="shared" ref="I123:I134" si="39">IF(AND(ISNUMBER(H123),ISNUMBER(K123)),H123-K123,"")</f>
        <v>0.85892752652661741</v>
      </c>
      <c r="J123" s="148">
        <v>7159.72</v>
      </c>
      <c r="K123" s="144">
        <v>4.3</v>
      </c>
      <c r="L123" s="149">
        <f t="shared" ref="L123:L134" si="40">K123-N123</f>
        <v>0.20000000000000018</v>
      </c>
      <c r="M123" s="148">
        <v>7876</v>
      </c>
      <c r="N123" s="144">
        <v>4.0999999999999996</v>
      </c>
      <c r="O123" s="149">
        <f t="shared" ref="O123:O134" si="41">N123-Q123</f>
        <v>0.29999999999999982</v>
      </c>
      <c r="P123" s="148">
        <v>8643</v>
      </c>
      <c r="Q123" s="144">
        <v>3.8</v>
      </c>
      <c r="R123" s="149">
        <f t="shared" si="25"/>
        <v>-5.5977592139139736</v>
      </c>
      <c r="S123" s="148">
        <v>23872.19921875</v>
      </c>
      <c r="T123" s="144">
        <f>IF(ROUND(S135,0)=0,"",ROUND(S123,0)/ROUND(S135,0)*100)</f>
        <v>9.3977592139139734</v>
      </c>
    </row>
    <row r="124" spans="1:20" s="8" customFormat="1" ht="20.100000000000001" customHeight="1" x14ac:dyDescent="0.15">
      <c r="A124" s="253"/>
      <c r="B124" s="252"/>
      <c r="C124" s="82" t="s">
        <v>88</v>
      </c>
      <c r="D124" s="135">
        <f>IF('7-4-1'!V124&lt;&gt;"",'7-4-1'!V124,"")</f>
        <v>284.5982606196838</v>
      </c>
      <c r="E124" s="136">
        <f>IF('7-4-1'!W124&lt;&gt;"",'7-4-1'!W124,"")</f>
        <v>0.19377395729853991</v>
      </c>
      <c r="F124" s="137">
        <f t="shared" si="38"/>
        <v>-0.1209172834756439</v>
      </c>
      <c r="G124" s="135">
        <v>534.97306731675667</v>
      </c>
      <c r="H124" s="136">
        <v>0.31469124077418381</v>
      </c>
      <c r="I124" s="137">
        <f t="shared" si="39"/>
        <v>1.4691240774183822E-2</v>
      </c>
      <c r="J124" s="135">
        <v>551.69000000000005</v>
      </c>
      <c r="K124" s="136">
        <v>0.3</v>
      </c>
      <c r="L124" s="137">
        <f t="shared" si="40"/>
        <v>0</v>
      </c>
      <c r="M124" s="135">
        <v>528</v>
      </c>
      <c r="N124" s="136">
        <v>0.3</v>
      </c>
      <c r="O124" s="137">
        <f t="shared" si="41"/>
        <v>0</v>
      </c>
      <c r="P124" s="135">
        <v>790</v>
      </c>
      <c r="Q124" s="136">
        <v>0.3</v>
      </c>
      <c r="R124" s="137">
        <f t="shared" si="25"/>
        <v>-2.4179176278846382</v>
      </c>
      <c r="S124" s="135">
        <v>6904.2880859375</v>
      </c>
      <c r="T124" s="136">
        <f>IF(ROUND(S135,0)=0,"",ROUND(S124,0)/ROUND(S135,0)*100)</f>
        <v>2.717917627884638</v>
      </c>
    </row>
    <row r="125" spans="1:20" s="8" customFormat="1" ht="20.100000000000001" customHeight="1" x14ac:dyDescent="0.15">
      <c r="A125" s="253"/>
      <c r="B125" s="252"/>
      <c r="C125" s="82" t="s">
        <v>89</v>
      </c>
      <c r="D125" s="135">
        <f>IF('7-4-1'!V125&lt;&gt;"",'7-4-1'!V125,"")</f>
        <v>921.67673168940348</v>
      </c>
      <c r="E125" s="136">
        <f>IF('7-4-1'!W125&lt;&gt;"",'7-4-1'!W125,"")</f>
        <v>0.62754054526040881</v>
      </c>
      <c r="F125" s="137">
        <f t="shared" si="38"/>
        <v>0.14690339631133775</v>
      </c>
      <c r="G125" s="135">
        <v>817.08003440799712</v>
      </c>
      <c r="H125" s="136">
        <v>0.48063714894907106</v>
      </c>
      <c r="I125" s="137">
        <f t="shared" si="39"/>
        <v>8.0637148949071036E-2</v>
      </c>
      <c r="J125" s="135">
        <v>661.06</v>
      </c>
      <c r="K125" s="136">
        <v>0.4</v>
      </c>
      <c r="L125" s="137">
        <f t="shared" si="40"/>
        <v>-0.4</v>
      </c>
      <c r="M125" s="135">
        <v>1501</v>
      </c>
      <c r="N125" s="136">
        <v>0.8</v>
      </c>
      <c r="O125" s="137">
        <f t="shared" si="41"/>
        <v>0.30000000000000004</v>
      </c>
      <c r="P125" s="135">
        <v>1211</v>
      </c>
      <c r="Q125" s="136">
        <v>0.5</v>
      </c>
      <c r="R125" s="137">
        <f t="shared" si="25"/>
        <v>-0.97548598918186902</v>
      </c>
      <c r="S125" s="135">
        <v>3748.287109375</v>
      </c>
      <c r="T125" s="136">
        <f>IF(ROUND(S135,0)=0,"",ROUND(S125,0)/ROUND(S135,0)*100)</f>
        <v>1.475485989181869</v>
      </c>
    </row>
    <row r="126" spans="1:20" s="8" customFormat="1" ht="20.100000000000001" customHeight="1" x14ac:dyDescent="0.15">
      <c r="A126" s="253"/>
      <c r="B126" s="252"/>
      <c r="C126" s="82" t="s">
        <v>90</v>
      </c>
      <c r="D126" s="135">
        <f>IF('7-4-1'!V126&lt;&gt;"",'7-4-1'!V126,"")</f>
        <v>10143.45992277062</v>
      </c>
      <c r="E126" s="136">
        <f>IF('7-4-1'!W126&lt;&gt;"",'7-4-1'!W126,"")</f>
        <v>6.9063611480078801</v>
      </c>
      <c r="F126" s="137">
        <f t="shared" si="38"/>
        <v>-0.30301518651547799</v>
      </c>
      <c r="G126" s="135">
        <v>12255.892987782194</v>
      </c>
      <c r="H126" s="136">
        <v>7.2093763345233581</v>
      </c>
      <c r="I126" s="137">
        <f t="shared" si="39"/>
        <v>1.009376334523358</v>
      </c>
      <c r="J126" s="135">
        <v>10276.75</v>
      </c>
      <c r="K126" s="136">
        <v>6.2</v>
      </c>
      <c r="L126" s="137">
        <f t="shared" si="40"/>
        <v>0.10000000000000053</v>
      </c>
      <c r="M126" s="135">
        <v>11729</v>
      </c>
      <c r="N126" s="136">
        <v>6.1</v>
      </c>
      <c r="O126" s="137">
        <f t="shared" si="41"/>
        <v>1.6999999999999993</v>
      </c>
      <c r="P126" s="135">
        <v>10073</v>
      </c>
      <c r="Q126" s="136">
        <v>4.4000000000000004</v>
      </c>
      <c r="R126" s="137">
        <f t="shared" si="25"/>
        <v>-3.8738231148973679</v>
      </c>
      <c r="S126" s="135">
        <v>21017.126953125</v>
      </c>
      <c r="T126" s="136">
        <f>IF(ROUND(S135,0)=0,"",ROUND(S126,0)/ROUND(S135,0)*100)</f>
        <v>8.2738231148973682</v>
      </c>
    </row>
    <row r="127" spans="1:20" s="8" customFormat="1" ht="20.100000000000001" customHeight="1" x14ac:dyDescent="0.15">
      <c r="A127" s="253"/>
      <c r="B127" s="252"/>
      <c r="C127" s="82" t="s">
        <v>91</v>
      </c>
      <c r="D127" s="135">
        <f>IF('7-4-1'!V127&lt;&gt;"",'7-4-1'!V127,"")</f>
        <v>4690.9355611002711</v>
      </c>
      <c r="E127" s="136">
        <f>IF('7-4-1'!W127&lt;&gt;"",'7-4-1'!W127,"")</f>
        <v>3.1939097067130073</v>
      </c>
      <c r="F127" s="137">
        <f t="shared" si="38"/>
        <v>1.1692689030915804</v>
      </c>
      <c r="G127" s="135">
        <v>3441.87622846881</v>
      </c>
      <c r="H127" s="136">
        <v>2.024640803621427</v>
      </c>
      <c r="I127" s="137">
        <f t="shared" si="39"/>
        <v>0.42464080362142687</v>
      </c>
      <c r="J127" s="135">
        <v>2689.61</v>
      </c>
      <c r="K127" s="136">
        <v>1.6</v>
      </c>
      <c r="L127" s="137">
        <f t="shared" si="40"/>
        <v>0.20000000000000018</v>
      </c>
      <c r="M127" s="135">
        <v>2780</v>
      </c>
      <c r="N127" s="136">
        <v>1.4</v>
      </c>
      <c r="O127" s="137">
        <f t="shared" si="41"/>
        <v>0.99999999999999989</v>
      </c>
      <c r="P127" s="135">
        <v>870</v>
      </c>
      <c r="Q127" s="136">
        <v>0.4</v>
      </c>
      <c r="R127" s="137">
        <f t="shared" si="25"/>
        <v>-0.18775362375894622</v>
      </c>
      <c r="S127" s="135">
        <v>1492.6552734375</v>
      </c>
      <c r="T127" s="136">
        <f>IF(ROUND(S135,0)=0,"",ROUND(S127,0)/ROUND(S135,0)*100)</f>
        <v>0.58775362375894624</v>
      </c>
    </row>
    <row r="128" spans="1:20" s="8" customFormat="1" ht="20.100000000000001" customHeight="1" x14ac:dyDescent="0.15">
      <c r="A128" s="253"/>
      <c r="B128" s="252"/>
      <c r="C128" s="82" t="s">
        <v>92</v>
      </c>
      <c r="D128" s="135">
        <f>IF('7-4-1'!V128&lt;&gt;"",'7-4-1'!V128,"")</f>
        <v>2829.579966223992</v>
      </c>
      <c r="E128" s="136">
        <f>IF('7-4-1'!W128&lt;&gt;"",'7-4-1'!W128,"")</f>
        <v>1.9265715340425014</v>
      </c>
      <c r="F128" s="137">
        <f t="shared" si="38"/>
        <v>0.41462029925950761</v>
      </c>
      <c r="G128" s="135">
        <v>2570.3072882337801</v>
      </c>
      <c r="H128" s="136">
        <v>1.5119512347829938</v>
      </c>
      <c r="I128" s="137">
        <f t="shared" si="39"/>
        <v>0.41195123478299367</v>
      </c>
      <c r="J128" s="135">
        <v>1894.47</v>
      </c>
      <c r="K128" s="136">
        <v>1.1000000000000001</v>
      </c>
      <c r="L128" s="137">
        <f t="shared" si="40"/>
        <v>0</v>
      </c>
      <c r="M128" s="135">
        <v>2149</v>
      </c>
      <c r="N128" s="136">
        <v>1.1000000000000001</v>
      </c>
      <c r="O128" s="137">
        <f t="shared" si="41"/>
        <v>-9.9999999999999867E-2</v>
      </c>
      <c r="P128" s="135">
        <v>2652</v>
      </c>
      <c r="Q128" s="136">
        <v>1.2</v>
      </c>
      <c r="R128" s="137">
        <f t="shared" si="25"/>
        <v>-0.45263878937713065</v>
      </c>
      <c r="S128" s="135">
        <v>4197.67041015625</v>
      </c>
      <c r="T128" s="136">
        <f>IF(ROUND(S135,0)=0,"",ROUND(S128,0)/ROUND(S135,0)*100)</f>
        <v>1.6526387893771306</v>
      </c>
    </row>
    <row r="129" spans="1:23" s="8" customFormat="1" ht="20.100000000000001" customHeight="1" x14ac:dyDescent="0.15">
      <c r="A129" s="253"/>
      <c r="B129" s="252"/>
      <c r="C129" s="82" t="s">
        <v>93</v>
      </c>
      <c r="D129" s="135">
        <f>IF('7-4-1'!V129&lt;&gt;"",'7-4-1'!V129,"")</f>
        <v>17029.489948210077</v>
      </c>
      <c r="E129" s="136">
        <f>IF('7-4-1'!W129&lt;&gt;"",'7-4-1'!W129,"")</f>
        <v>11.594841271535669</v>
      </c>
      <c r="F129" s="137">
        <f t="shared" si="38"/>
        <v>-0.88761646318686793</v>
      </c>
      <c r="G129" s="135">
        <v>21220.097151633567</v>
      </c>
      <c r="H129" s="136">
        <v>12.482457734722537</v>
      </c>
      <c r="I129" s="137">
        <f t="shared" si="39"/>
        <v>-1.7542265277462832E-2</v>
      </c>
      <c r="J129" s="135">
        <v>20704.87</v>
      </c>
      <c r="K129" s="136">
        <v>12.5</v>
      </c>
      <c r="L129" s="137">
        <f t="shared" si="40"/>
        <v>-0.59999999999999964</v>
      </c>
      <c r="M129" s="135">
        <v>25077</v>
      </c>
      <c r="N129" s="136">
        <v>13.1</v>
      </c>
      <c r="O129" s="137">
        <f t="shared" si="41"/>
        <v>5</v>
      </c>
      <c r="P129" s="135">
        <v>18725</v>
      </c>
      <c r="Q129" s="136">
        <v>8.1</v>
      </c>
      <c r="R129" s="137">
        <f t="shared" si="25"/>
        <v>4.646701414860364</v>
      </c>
      <c r="S129" s="135">
        <v>8772.1552734375</v>
      </c>
      <c r="T129" s="136">
        <f>IF(ROUND(S135,0)=0,"",ROUND(S129,0)/ROUND(S135,0)*100)</f>
        <v>3.4532985851396356</v>
      </c>
    </row>
    <row r="130" spans="1:23" s="8" customFormat="1" ht="20.100000000000001" customHeight="1" x14ac:dyDescent="0.15">
      <c r="A130" s="253"/>
      <c r="B130" s="252"/>
      <c r="C130" s="82" t="s">
        <v>94</v>
      </c>
      <c r="D130" s="135">
        <f>IF('7-4-1'!V130&lt;&gt;"",'7-4-1'!V130,"")</f>
        <v>6334.3826316353325</v>
      </c>
      <c r="E130" s="136">
        <f>IF('7-4-1'!W130&lt;&gt;"",'7-4-1'!W130,"")</f>
        <v>4.3128808549373963</v>
      </c>
      <c r="F130" s="137">
        <f t="shared" si="38"/>
        <v>6.6149276208626873E-4</v>
      </c>
      <c r="G130" s="135">
        <v>7330.744934146529</v>
      </c>
      <c r="H130" s="136">
        <v>4.31221936217531</v>
      </c>
      <c r="I130" s="137">
        <f t="shared" si="39"/>
        <v>1.2219362175310167E-2</v>
      </c>
      <c r="J130" s="135">
        <v>7074.47</v>
      </c>
      <c r="K130" s="136">
        <v>4.3</v>
      </c>
      <c r="L130" s="137">
        <f t="shared" si="40"/>
        <v>-0.79999999999999982</v>
      </c>
      <c r="M130" s="135">
        <v>9822</v>
      </c>
      <c r="N130" s="136">
        <v>5.0999999999999996</v>
      </c>
      <c r="O130" s="137">
        <f t="shared" si="41"/>
        <v>-0.70000000000000018</v>
      </c>
      <c r="P130" s="135">
        <v>13260</v>
      </c>
      <c r="Q130" s="136">
        <v>5.8</v>
      </c>
      <c r="R130" s="137">
        <f t="shared" si="25"/>
        <v>-10.98503098205639</v>
      </c>
      <c r="S130" s="135">
        <v>42637.015625</v>
      </c>
      <c r="T130" s="136">
        <f>IF(ROUND(S135,0)=0,"",ROUND(S130,0)/ROUND(S135,0)*100)</f>
        <v>16.785030982056391</v>
      </c>
    </row>
    <row r="131" spans="1:23" s="8" customFormat="1" ht="20.100000000000001" customHeight="1" x14ac:dyDescent="0.15">
      <c r="A131" s="253"/>
      <c r="B131" s="252"/>
      <c r="C131" s="82" t="s">
        <v>95</v>
      </c>
      <c r="D131" s="135">
        <f>IF('7-4-1'!V131&lt;&gt;"",'7-4-1'!V131,"")</f>
        <v>26536.225017793484</v>
      </c>
      <c r="E131" s="136">
        <f>IF('7-4-1'!W131&lt;&gt;"",'7-4-1'!W131,"")</f>
        <v>18.067676598817275</v>
      </c>
      <c r="F131" s="137">
        <f t="shared" si="38"/>
        <v>-0.35010363830125613</v>
      </c>
      <c r="G131" s="135">
        <v>31310.106892004576</v>
      </c>
      <c r="H131" s="136">
        <v>18.417780237118532</v>
      </c>
      <c r="I131" s="137">
        <f t="shared" si="39"/>
        <v>1.7780237118532938E-2</v>
      </c>
      <c r="J131" s="135">
        <v>30480.95</v>
      </c>
      <c r="K131" s="136">
        <v>18.399999999999999</v>
      </c>
      <c r="L131" s="137">
        <f t="shared" si="40"/>
        <v>0.69999999999999929</v>
      </c>
      <c r="M131" s="135">
        <v>34059</v>
      </c>
      <c r="N131" s="136">
        <v>17.7</v>
      </c>
      <c r="O131" s="137">
        <f t="shared" si="41"/>
        <v>8.1</v>
      </c>
      <c r="P131" s="135">
        <v>22187</v>
      </c>
      <c r="Q131" s="136">
        <v>9.6</v>
      </c>
      <c r="R131" s="137">
        <f t="shared" si="25"/>
        <v>1.1746128227133514</v>
      </c>
      <c r="S131" s="135">
        <v>21401.93359375</v>
      </c>
      <c r="T131" s="136">
        <f>IF(ROUND(S135,0)=0,"",ROUND(S131,0)/ROUND(S135,0)*100)</f>
        <v>8.4253871772866482</v>
      </c>
    </row>
    <row r="132" spans="1:23" s="8" customFormat="1" ht="20.100000000000001" customHeight="1" x14ac:dyDescent="0.15">
      <c r="A132" s="253"/>
      <c r="B132" s="252"/>
      <c r="C132" s="82" t="s">
        <v>96</v>
      </c>
      <c r="D132" s="135">
        <f>IF('7-4-1'!V132&lt;&gt;"",'7-4-1'!V132,"")</f>
        <v>17713.020194544839</v>
      </c>
      <c r="E132" s="136">
        <f>IF('7-4-1'!W132&lt;&gt;"",'7-4-1'!W132,"")</f>
        <v>12.060235404574765</v>
      </c>
      <c r="F132" s="137">
        <f t="shared" si="38"/>
        <v>0.15869955090160737</v>
      </c>
      <c r="G132" s="135">
        <v>20232.53372339244</v>
      </c>
      <c r="H132" s="136">
        <v>11.901535853673158</v>
      </c>
      <c r="I132" s="137">
        <f t="shared" si="39"/>
        <v>-9.8464146326842084E-2</v>
      </c>
      <c r="J132" s="135">
        <v>19771.02</v>
      </c>
      <c r="K132" s="136">
        <v>12</v>
      </c>
      <c r="L132" s="137">
        <f t="shared" si="40"/>
        <v>-0.40000000000000036</v>
      </c>
      <c r="M132" s="135">
        <v>23787</v>
      </c>
      <c r="N132" s="136">
        <v>12.4</v>
      </c>
      <c r="O132" s="137">
        <f t="shared" si="41"/>
        <v>4.2000000000000011</v>
      </c>
      <c r="P132" s="135">
        <v>18874</v>
      </c>
      <c r="Q132" s="136">
        <v>8.1999999999999993</v>
      </c>
      <c r="R132" s="137">
        <f t="shared" si="25"/>
        <v>-7.3937768189655859</v>
      </c>
      <c r="S132" s="135">
        <v>39610.77734375</v>
      </c>
      <c r="T132" s="136">
        <f>IF(ROUND(S135,0)=0,"",ROUND(S132,0)/ROUND(S135,0)*100)</f>
        <v>15.593776818965585</v>
      </c>
    </row>
    <row r="133" spans="1:23" s="8" customFormat="1" ht="20.100000000000001" customHeight="1" x14ac:dyDescent="0.15">
      <c r="A133" s="253"/>
      <c r="B133" s="252"/>
      <c r="C133" s="82" t="s">
        <v>97</v>
      </c>
      <c r="D133" s="135">
        <f>IF('7-4-1'!V133&lt;&gt;"",'7-4-1'!V133,"")</f>
        <v>4634.0961227270436</v>
      </c>
      <c r="E133" s="136">
        <f>IF('7-4-1'!W133&lt;&gt;"",'7-4-1'!W133,"")</f>
        <v>3.1552095302599787</v>
      </c>
      <c r="F133" s="137">
        <f t="shared" si="38"/>
        <v>0.32867072774775119</v>
      </c>
      <c r="G133" s="135">
        <v>4805.0976231488685</v>
      </c>
      <c r="H133" s="136">
        <v>2.8265388025122276</v>
      </c>
      <c r="I133" s="137">
        <f t="shared" si="39"/>
        <v>-0.47346119748777227</v>
      </c>
      <c r="J133" s="135">
        <v>5514.46</v>
      </c>
      <c r="K133" s="136">
        <v>3.3</v>
      </c>
      <c r="L133" s="137">
        <f t="shared" si="40"/>
        <v>0.59999999999999964</v>
      </c>
      <c r="M133" s="135">
        <v>5128</v>
      </c>
      <c r="N133" s="136">
        <v>2.7</v>
      </c>
      <c r="O133" s="137">
        <f t="shared" si="41"/>
        <v>0.80000000000000027</v>
      </c>
      <c r="P133" s="135">
        <v>4308</v>
      </c>
      <c r="Q133" s="136">
        <v>1.9</v>
      </c>
      <c r="R133" s="137">
        <f t="shared" si="25"/>
        <v>-1.430472643670921</v>
      </c>
      <c r="S133" s="135">
        <v>8460.4990234375</v>
      </c>
      <c r="T133" s="136">
        <f>IF(ROUND(S135,0)=0,"",ROUND(S133,0)/ROUND(S135,0)*100)</f>
        <v>3.3304726436709209</v>
      </c>
    </row>
    <row r="134" spans="1:23" s="8" customFormat="1" ht="20.100000000000001" customHeight="1" x14ac:dyDescent="0.15">
      <c r="A134" s="253"/>
      <c r="B134" s="252"/>
      <c r="C134" s="83" t="s">
        <v>98</v>
      </c>
      <c r="D134" s="110">
        <f>IF('7-4-1'!V134&lt;&gt;"",'7-4-1'!V134,"")</f>
        <v>100437.25288683678</v>
      </c>
      <c r="E134" s="138">
        <f>IF('7-4-1'!W134&lt;&gt;"",'7-4-1'!W134,"")</f>
        <v>68.384549890430705</v>
      </c>
      <c r="F134" s="139">
        <f t="shared" si="38"/>
        <v>0.32030201091173183</v>
      </c>
      <c r="G134" s="110">
        <v>115708.77973322186</v>
      </c>
      <c r="H134" s="138">
        <v>68.064247879518973</v>
      </c>
      <c r="I134" s="139">
        <f t="shared" si="39"/>
        <v>0.46424787951897883</v>
      </c>
      <c r="J134" s="110">
        <v>111689.55</v>
      </c>
      <c r="K134" s="138">
        <v>67.599999999999994</v>
      </c>
      <c r="L134" s="139">
        <f t="shared" si="40"/>
        <v>-0.40000000000000568</v>
      </c>
      <c r="M134" s="110">
        <v>130450</v>
      </c>
      <c r="N134" s="138">
        <v>68</v>
      </c>
      <c r="O134" s="139">
        <f t="shared" si="41"/>
        <v>-5.7999999999999972</v>
      </c>
      <c r="P134" s="110">
        <v>169933</v>
      </c>
      <c r="Q134" s="138">
        <v>73.8</v>
      </c>
      <c r="R134" s="139">
        <f t="shared" si="25"/>
        <v>13.411366123660528</v>
      </c>
      <c r="S134" s="110">
        <v>153397.78125</v>
      </c>
      <c r="T134" s="138">
        <f>IF(ROUND(S135,0)=0,"",ROUND(S134,0)/ROUND(S135,0)*100)</f>
        <v>60.388633876339469</v>
      </c>
    </row>
    <row r="135" spans="1:23" s="8" customFormat="1" ht="20.100000000000001" customHeight="1" x14ac:dyDescent="0.15">
      <c r="A135" s="245"/>
      <c r="B135" s="246"/>
      <c r="C135" s="247"/>
      <c r="D135" s="140">
        <f>IF('7-4-1'!V135&lt;&gt;"",'7-4-1'!V135,"")</f>
        <v>146871.26411998412</v>
      </c>
      <c r="E135" s="141">
        <f>IF('7-4-1'!W135&lt;&gt;"",'7-4-1'!W135,"")</f>
        <v>100</v>
      </c>
      <c r="F135" s="142" t="s">
        <v>77</v>
      </c>
      <c r="G135" s="140">
        <v>169999.35111020226</v>
      </c>
      <c r="H135" s="141">
        <v>100</v>
      </c>
      <c r="I135" s="142" t="s">
        <v>78</v>
      </c>
      <c r="J135" s="140">
        <v>165210.43</v>
      </c>
      <c r="K135" s="141">
        <v>100</v>
      </c>
      <c r="L135" s="142" t="s">
        <v>77</v>
      </c>
      <c r="M135" s="140">
        <v>191884</v>
      </c>
      <c r="N135" s="141">
        <v>100</v>
      </c>
      <c r="O135" s="142" t="s">
        <v>77</v>
      </c>
      <c r="P135" s="140">
        <v>230414</v>
      </c>
      <c r="Q135" s="141">
        <v>100</v>
      </c>
      <c r="R135" s="142" t="s">
        <v>77</v>
      </c>
      <c r="S135" s="140">
        <v>254018</v>
      </c>
      <c r="T135" s="141">
        <f>IF(ROUND(S135,0)=0,"",ROUND(S135,0)/ROUND(S135,0)*100)</f>
        <v>100</v>
      </c>
    </row>
    <row r="136" spans="1:23" ht="17.25" customHeight="1" x14ac:dyDescent="0.15">
      <c r="D136" s="88"/>
      <c r="E136" s="88"/>
      <c r="F136" s="4"/>
      <c r="G136" s="88"/>
      <c r="H136" s="88"/>
      <c r="I136" s="4"/>
      <c r="J136" s="88"/>
      <c r="K136" s="88"/>
      <c r="L136" s="4"/>
      <c r="M136" s="6" t="s">
        <v>31</v>
      </c>
      <c r="N136" s="71" t="str">
        <f>'7-4-1'!O136</f>
        <v>1．(     )の数値は各合計を100とした場合の構成比（複数回答）</v>
      </c>
      <c r="T136" s="89"/>
      <c r="U136" s="89"/>
      <c r="V136" s="89"/>
      <c r="W136" s="89"/>
    </row>
    <row r="137" spans="1:23" ht="18" customHeight="1" x14ac:dyDescent="0.15">
      <c r="N137" s="71" t="str">
        <f>'7-4-1'!O137</f>
        <v>2．無効回答企業 257社を除く</v>
      </c>
    </row>
  </sheetData>
  <mergeCells count="32">
    <mergeCell ref="A135:C135"/>
    <mergeCell ref="A97:B108"/>
    <mergeCell ref="A109:C109"/>
    <mergeCell ref="A110:A122"/>
    <mergeCell ref="B110:B121"/>
    <mergeCell ref="B122:C122"/>
    <mergeCell ref="A123:B134"/>
    <mergeCell ref="B96:C96"/>
    <mergeCell ref="A32:A44"/>
    <mergeCell ref="B32:B43"/>
    <mergeCell ref="B44:C44"/>
    <mergeCell ref="B45:B56"/>
    <mergeCell ref="B57:C57"/>
    <mergeCell ref="A58:B69"/>
    <mergeCell ref="A70:C70"/>
    <mergeCell ref="A71:A83"/>
    <mergeCell ref="B71:B82"/>
    <mergeCell ref="B83:C83"/>
    <mergeCell ref="B84:B95"/>
    <mergeCell ref="A5:B5"/>
    <mergeCell ref="A6:A17"/>
    <mergeCell ref="B6:B17"/>
    <mergeCell ref="B18:C18"/>
    <mergeCell ref="A19:A31"/>
    <mergeCell ref="B19:B30"/>
    <mergeCell ref="B31:C31"/>
    <mergeCell ref="S4:T5"/>
    <mergeCell ref="D4:E5"/>
    <mergeCell ref="G4:H5"/>
    <mergeCell ref="J4:K5"/>
    <mergeCell ref="M4:N5"/>
    <mergeCell ref="P4:Q5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/>
  <dimension ref="A1:V151"/>
  <sheetViews>
    <sheetView view="pageBreakPreview" zoomScale="60" zoomScaleNormal="85" workbookViewId="0"/>
  </sheetViews>
  <sheetFormatPr defaultRowHeight="13.5" x14ac:dyDescent="0.15"/>
  <cols>
    <col min="1" max="1" width="5.625" style="5" customWidth="1"/>
    <col min="2" max="2" width="38" style="5" bestFit="1" customWidth="1"/>
    <col min="3" max="3" width="7.125" style="3" customWidth="1"/>
    <col min="4" max="5" width="7.125" style="4" customWidth="1"/>
    <col min="6" max="6" width="7.125" style="3" customWidth="1"/>
    <col min="7" max="8" width="7.125" style="4" customWidth="1"/>
    <col min="9" max="9" width="7.125" style="3" customWidth="1"/>
    <col min="10" max="11" width="7.125" style="4" customWidth="1"/>
    <col min="12" max="12" width="7.125" style="3" customWidth="1"/>
    <col min="13" max="15" width="7.125" style="4" customWidth="1"/>
    <col min="16" max="16" width="7.125" style="3" customWidth="1"/>
    <col min="17" max="17" width="7.125" style="4" customWidth="1"/>
    <col min="18" max="18" width="7.125" style="3" customWidth="1"/>
    <col min="19" max="20" width="7.125" style="4" customWidth="1"/>
    <col min="21" max="21" width="7.125" style="3" customWidth="1"/>
    <col min="22" max="22" width="7.125" style="4" customWidth="1"/>
    <col min="23" max="256" width="9" style="5"/>
    <col min="257" max="257" width="5.625" style="5" customWidth="1"/>
    <col min="258" max="258" width="38" style="5" bestFit="1" customWidth="1"/>
    <col min="259" max="278" width="7.125" style="5" customWidth="1"/>
    <col min="279" max="512" width="9" style="5"/>
    <col min="513" max="513" width="5.625" style="5" customWidth="1"/>
    <col min="514" max="514" width="38" style="5" bestFit="1" customWidth="1"/>
    <col min="515" max="534" width="7.125" style="5" customWidth="1"/>
    <col min="535" max="768" width="9" style="5"/>
    <col min="769" max="769" width="5.625" style="5" customWidth="1"/>
    <col min="770" max="770" width="38" style="5" bestFit="1" customWidth="1"/>
    <col min="771" max="790" width="7.125" style="5" customWidth="1"/>
    <col min="791" max="1024" width="9" style="5"/>
    <col min="1025" max="1025" width="5.625" style="5" customWidth="1"/>
    <col min="1026" max="1026" width="38" style="5" bestFit="1" customWidth="1"/>
    <col min="1027" max="1046" width="7.125" style="5" customWidth="1"/>
    <col min="1047" max="1280" width="9" style="5"/>
    <col min="1281" max="1281" width="5.625" style="5" customWidth="1"/>
    <col min="1282" max="1282" width="38" style="5" bestFit="1" customWidth="1"/>
    <col min="1283" max="1302" width="7.125" style="5" customWidth="1"/>
    <col min="1303" max="1536" width="9" style="5"/>
    <col min="1537" max="1537" width="5.625" style="5" customWidth="1"/>
    <col min="1538" max="1538" width="38" style="5" bestFit="1" customWidth="1"/>
    <col min="1539" max="1558" width="7.125" style="5" customWidth="1"/>
    <col min="1559" max="1792" width="9" style="5"/>
    <col min="1793" max="1793" width="5.625" style="5" customWidth="1"/>
    <col min="1794" max="1794" width="38" style="5" bestFit="1" customWidth="1"/>
    <col min="1795" max="1814" width="7.125" style="5" customWidth="1"/>
    <col min="1815" max="2048" width="9" style="5"/>
    <col min="2049" max="2049" width="5.625" style="5" customWidth="1"/>
    <col min="2050" max="2050" width="38" style="5" bestFit="1" customWidth="1"/>
    <col min="2051" max="2070" width="7.125" style="5" customWidth="1"/>
    <col min="2071" max="2304" width="9" style="5"/>
    <col min="2305" max="2305" width="5.625" style="5" customWidth="1"/>
    <col min="2306" max="2306" width="38" style="5" bestFit="1" customWidth="1"/>
    <col min="2307" max="2326" width="7.125" style="5" customWidth="1"/>
    <col min="2327" max="2560" width="9" style="5"/>
    <col min="2561" max="2561" width="5.625" style="5" customWidth="1"/>
    <col min="2562" max="2562" width="38" style="5" bestFit="1" customWidth="1"/>
    <col min="2563" max="2582" width="7.125" style="5" customWidth="1"/>
    <col min="2583" max="2816" width="9" style="5"/>
    <col min="2817" max="2817" width="5.625" style="5" customWidth="1"/>
    <col min="2818" max="2818" width="38" style="5" bestFit="1" customWidth="1"/>
    <col min="2819" max="2838" width="7.125" style="5" customWidth="1"/>
    <col min="2839" max="3072" width="9" style="5"/>
    <col min="3073" max="3073" width="5.625" style="5" customWidth="1"/>
    <col min="3074" max="3074" width="38" style="5" bestFit="1" customWidth="1"/>
    <col min="3075" max="3094" width="7.125" style="5" customWidth="1"/>
    <col min="3095" max="3328" width="9" style="5"/>
    <col min="3329" max="3329" width="5.625" style="5" customWidth="1"/>
    <col min="3330" max="3330" width="38" style="5" bestFit="1" customWidth="1"/>
    <col min="3331" max="3350" width="7.125" style="5" customWidth="1"/>
    <col min="3351" max="3584" width="9" style="5"/>
    <col min="3585" max="3585" width="5.625" style="5" customWidth="1"/>
    <col min="3586" max="3586" width="38" style="5" bestFit="1" customWidth="1"/>
    <col min="3587" max="3606" width="7.125" style="5" customWidth="1"/>
    <col min="3607" max="3840" width="9" style="5"/>
    <col min="3841" max="3841" width="5.625" style="5" customWidth="1"/>
    <col min="3842" max="3842" width="38" style="5" bestFit="1" customWidth="1"/>
    <col min="3843" max="3862" width="7.125" style="5" customWidth="1"/>
    <col min="3863" max="4096" width="9" style="5"/>
    <col min="4097" max="4097" width="5.625" style="5" customWidth="1"/>
    <col min="4098" max="4098" width="38" style="5" bestFit="1" customWidth="1"/>
    <col min="4099" max="4118" width="7.125" style="5" customWidth="1"/>
    <col min="4119" max="4352" width="9" style="5"/>
    <col min="4353" max="4353" width="5.625" style="5" customWidth="1"/>
    <col min="4354" max="4354" width="38" style="5" bestFit="1" customWidth="1"/>
    <col min="4355" max="4374" width="7.125" style="5" customWidth="1"/>
    <col min="4375" max="4608" width="9" style="5"/>
    <col min="4609" max="4609" width="5.625" style="5" customWidth="1"/>
    <col min="4610" max="4610" width="38" style="5" bestFit="1" customWidth="1"/>
    <col min="4611" max="4630" width="7.125" style="5" customWidth="1"/>
    <col min="4631" max="4864" width="9" style="5"/>
    <col min="4865" max="4865" width="5.625" style="5" customWidth="1"/>
    <col min="4866" max="4866" width="38" style="5" bestFit="1" customWidth="1"/>
    <col min="4867" max="4886" width="7.125" style="5" customWidth="1"/>
    <col min="4887" max="5120" width="9" style="5"/>
    <col min="5121" max="5121" width="5.625" style="5" customWidth="1"/>
    <col min="5122" max="5122" width="38" style="5" bestFit="1" customWidth="1"/>
    <col min="5123" max="5142" width="7.125" style="5" customWidth="1"/>
    <col min="5143" max="5376" width="9" style="5"/>
    <col min="5377" max="5377" width="5.625" style="5" customWidth="1"/>
    <col min="5378" max="5378" width="38" style="5" bestFit="1" customWidth="1"/>
    <col min="5379" max="5398" width="7.125" style="5" customWidth="1"/>
    <col min="5399" max="5632" width="9" style="5"/>
    <col min="5633" max="5633" width="5.625" style="5" customWidth="1"/>
    <col min="5634" max="5634" width="38" style="5" bestFit="1" customWidth="1"/>
    <col min="5635" max="5654" width="7.125" style="5" customWidth="1"/>
    <col min="5655" max="5888" width="9" style="5"/>
    <col min="5889" max="5889" width="5.625" style="5" customWidth="1"/>
    <col min="5890" max="5890" width="38" style="5" bestFit="1" customWidth="1"/>
    <col min="5891" max="5910" width="7.125" style="5" customWidth="1"/>
    <col min="5911" max="6144" width="9" style="5"/>
    <col min="6145" max="6145" width="5.625" style="5" customWidth="1"/>
    <col min="6146" max="6146" width="38" style="5" bestFit="1" customWidth="1"/>
    <col min="6147" max="6166" width="7.125" style="5" customWidth="1"/>
    <col min="6167" max="6400" width="9" style="5"/>
    <col min="6401" max="6401" width="5.625" style="5" customWidth="1"/>
    <col min="6402" max="6402" width="38" style="5" bestFit="1" customWidth="1"/>
    <col min="6403" max="6422" width="7.125" style="5" customWidth="1"/>
    <col min="6423" max="6656" width="9" style="5"/>
    <col min="6657" max="6657" width="5.625" style="5" customWidth="1"/>
    <col min="6658" max="6658" width="38" style="5" bestFit="1" customWidth="1"/>
    <col min="6659" max="6678" width="7.125" style="5" customWidth="1"/>
    <col min="6679" max="6912" width="9" style="5"/>
    <col min="6913" max="6913" width="5.625" style="5" customWidth="1"/>
    <col min="6914" max="6914" width="38" style="5" bestFit="1" customWidth="1"/>
    <col min="6915" max="6934" width="7.125" style="5" customWidth="1"/>
    <col min="6935" max="7168" width="9" style="5"/>
    <col min="7169" max="7169" width="5.625" style="5" customWidth="1"/>
    <col min="7170" max="7170" width="38" style="5" bestFit="1" customWidth="1"/>
    <col min="7171" max="7190" width="7.125" style="5" customWidth="1"/>
    <col min="7191" max="7424" width="9" style="5"/>
    <col min="7425" max="7425" width="5.625" style="5" customWidth="1"/>
    <col min="7426" max="7426" width="38" style="5" bestFit="1" customWidth="1"/>
    <col min="7427" max="7446" width="7.125" style="5" customWidth="1"/>
    <col min="7447" max="7680" width="9" style="5"/>
    <col min="7681" max="7681" width="5.625" style="5" customWidth="1"/>
    <col min="7682" max="7682" width="38" style="5" bestFit="1" customWidth="1"/>
    <col min="7683" max="7702" width="7.125" style="5" customWidth="1"/>
    <col min="7703" max="7936" width="9" style="5"/>
    <col min="7937" max="7937" width="5.625" style="5" customWidth="1"/>
    <col min="7938" max="7938" width="38" style="5" bestFit="1" customWidth="1"/>
    <col min="7939" max="7958" width="7.125" style="5" customWidth="1"/>
    <col min="7959" max="8192" width="9" style="5"/>
    <col min="8193" max="8193" width="5.625" style="5" customWidth="1"/>
    <col min="8194" max="8194" width="38" style="5" bestFit="1" customWidth="1"/>
    <col min="8195" max="8214" width="7.125" style="5" customWidth="1"/>
    <col min="8215" max="8448" width="9" style="5"/>
    <col min="8449" max="8449" width="5.625" style="5" customWidth="1"/>
    <col min="8450" max="8450" width="38" style="5" bestFit="1" customWidth="1"/>
    <col min="8451" max="8470" width="7.125" style="5" customWidth="1"/>
    <col min="8471" max="8704" width="9" style="5"/>
    <col min="8705" max="8705" width="5.625" style="5" customWidth="1"/>
    <col min="8706" max="8706" width="38" style="5" bestFit="1" customWidth="1"/>
    <col min="8707" max="8726" width="7.125" style="5" customWidth="1"/>
    <col min="8727" max="8960" width="9" style="5"/>
    <col min="8961" max="8961" width="5.625" style="5" customWidth="1"/>
    <col min="8962" max="8962" width="38" style="5" bestFit="1" customWidth="1"/>
    <col min="8963" max="8982" width="7.125" style="5" customWidth="1"/>
    <col min="8983" max="9216" width="9" style="5"/>
    <col min="9217" max="9217" width="5.625" style="5" customWidth="1"/>
    <col min="9218" max="9218" width="38" style="5" bestFit="1" customWidth="1"/>
    <col min="9219" max="9238" width="7.125" style="5" customWidth="1"/>
    <col min="9239" max="9472" width="9" style="5"/>
    <col min="9473" max="9473" width="5.625" style="5" customWidth="1"/>
    <col min="9474" max="9474" width="38" style="5" bestFit="1" customWidth="1"/>
    <col min="9475" max="9494" width="7.125" style="5" customWidth="1"/>
    <col min="9495" max="9728" width="9" style="5"/>
    <col min="9729" max="9729" width="5.625" style="5" customWidth="1"/>
    <col min="9730" max="9730" width="38" style="5" bestFit="1" customWidth="1"/>
    <col min="9731" max="9750" width="7.125" style="5" customWidth="1"/>
    <col min="9751" max="9984" width="9" style="5"/>
    <col min="9985" max="9985" width="5.625" style="5" customWidth="1"/>
    <col min="9986" max="9986" width="38" style="5" bestFit="1" customWidth="1"/>
    <col min="9987" max="10006" width="7.125" style="5" customWidth="1"/>
    <col min="10007" max="10240" width="9" style="5"/>
    <col min="10241" max="10241" width="5.625" style="5" customWidth="1"/>
    <col min="10242" max="10242" width="38" style="5" bestFit="1" customWidth="1"/>
    <col min="10243" max="10262" width="7.125" style="5" customWidth="1"/>
    <col min="10263" max="10496" width="9" style="5"/>
    <col min="10497" max="10497" width="5.625" style="5" customWidth="1"/>
    <col min="10498" max="10498" width="38" style="5" bestFit="1" customWidth="1"/>
    <col min="10499" max="10518" width="7.125" style="5" customWidth="1"/>
    <col min="10519" max="10752" width="9" style="5"/>
    <col min="10753" max="10753" width="5.625" style="5" customWidth="1"/>
    <col min="10754" max="10754" width="38" style="5" bestFit="1" customWidth="1"/>
    <col min="10755" max="10774" width="7.125" style="5" customWidth="1"/>
    <col min="10775" max="11008" width="9" style="5"/>
    <col min="11009" max="11009" width="5.625" style="5" customWidth="1"/>
    <col min="11010" max="11010" width="38" style="5" bestFit="1" customWidth="1"/>
    <col min="11011" max="11030" width="7.125" style="5" customWidth="1"/>
    <col min="11031" max="11264" width="9" style="5"/>
    <col min="11265" max="11265" width="5.625" style="5" customWidth="1"/>
    <col min="11266" max="11266" width="38" style="5" bestFit="1" customWidth="1"/>
    <col min="11267" max="11286" width="7.125" style="5" customWidth="1"/>
    <col min="11287" max="11520" width="9" style="5"/>
    <col min="11521" max="11521" width="5.625" style="5" customWidth="1"/>
    <col min="11522" max="11522" width="38" style="5" bestFit="1" customWidth="1"/>
    <col min="11523" max="11542" width="7.125" style="5" customWidth="1"/>
    <col min="11543" max="11776" width="9" style="5"/>
    <col min="11777" max="11777" width="5.625" style="5" customWidth="1"/>
    <col min="11778" max="11778" width="38" style="5" bestFit="1" customWidth="1"/>
    <col min="11779" max="11798" width="7.125" style="5" customWidth="1"/>
    <col min="11799" max="12032" width="9" style="5"/>
    <col min="12033" max="12033" width="5.625" style="5" customWidth="1"/>
    <col min="12034" max="12034" width="38" style="5" bestFit="1" customWidth="1"/>
    <col min="12035" max="12054" width="7.125" style="5" customWidth="1"/>
    <col min="12055" max="12288" width="9" style="5"/>
    <col min="12289" max="12289" width="5.625" style="5" customWidth="1"/>
    <col min="12290" max="12290" width="38" style="5" bestFit="1" customWidth="1"/>
    <col min="12291" max="12310" width="7.125" style="5" customWidth="1"/>
    <col min="12311" max="12544" width="9" style="5"/>
    <col min="12545" max="12545" width="5.625" style="5" customWidth="1"/>
    <col min="12546" max="12546" width="38" style="5" bestFit="1" customWidth="1"/>
    <col min="12547" max="12566" width="7.125" style="5" customWidth="1"/>
    <col min="12567" max="12800" width="9" style="5"/>
    <col min="12801" max="12801" width="5.625" style="5" customWidth="1"/>
    <col min="12802" max="12802" width="38" style="5" bestFit="1" customWidth="1"/>
    <col min="12803" max="12822" width="7.125" style="5" customWidth="1"/>
    <col min="12823" max="13056" width="9" style="5"/>
    <col min="13057" max="13057" width="5.625" style="5" customWidth="1"/>
    <col min="13058" max="13058" width="38" style="5" bestFit="1" customWidth="1"/>
    <col min="13059" max="13078" width="7.125" style="5" customWidth="1"/>
    <col min="13079" max="13312" width="9" style="5"/>
    <col min="13313" max="13313" width="5.625" style="5" customWidth="1"/>
    <col min="13314" max="13314" width="38" style="5" bestFit="1" customWidth="1"/>
    <col min="13315" max="13334" width="7.125" style="5" customWidth="1"/>
    <col min="13335" max="13568" width="9" style="5"/>
    <col min="13569" max="13569" width="5.625" style="5" customWidth="1"/>
    <col min="13570" max="13570" width="38" style="5" bestFit="1" customWidth="1"/>
    <col min="13571" max="13590" width="7.125" style="5" customWidth="1"/>
    <col min="13591" max="13824" width="9" style="5"/>
    <col min="13825" max="13825" width="5.625" style="5" customWidth="1"/>
    <col min="13826" max="13826" width="38" style="5" bestFit="1" customWidth="1"/>
    <col min="13827" max="13846" width="7.125" style="5" customWidth="1"/>
    <col min="13847" max="14080" width="9" style="5"/>
    <col min="14081" max="14081" width="5.625" style="5" customWidth="1"/>
    <col min="14082" max="14082" width="38" style="5" bestFit="1" customWidth="1"/>
    <col min="14083" max="14102" width="7.125" style="5" customWidth="1"/>
    <col min="14103" max="14336" width="9" style="5"/>
    <col min="14337" max="14337" width="5.625" style="5" customWidth="1"/>
    <col min="14338" max="14338" width="38" style="5" bestFit="1" customWidth="1"/>
    <col min="14339" max="14358" width="7.125" style="5" customWidth="1"/>
    <col min="14359" max="14592" width="9" style="5"/>
    <col min="14593" max="14593" width="5.625" style="5" customWidth="1"/>
    <col min="14594" max="14594" width="38" style="5" bestFit="1" customWidth="1"/>
    <col min="14595" max="14614" width="7.125" style="5" customWidth="1"/>
    <col min="14615" max="14848" width="9" style="5"/>
    <col min="14849" max="14849" width="5.625" style="5" customWidth="1"/>
    <col min="14850" max="14850" width="38" style="5" bestFit="1" customWidth="1"/>
    <col min="14851" max="14870" width="7.125" style="5" customWidth="1"/>
    <col min="14871" max="15104" width="9" style="5"/>
    <col min="15105" max="15105" width="5.625" style="5" customWidth="1"/>
    <col min="15106" max="15106" width="38" style="5" bestFit="1" customWidth="1"/>
    <col min="15107" max="15126" width="7.125" style="5" customWidth="1"/>
    <col min="15127" max="15360" width="9" style="5"/>
    <col min="15361" max="15361" width="5.625" style="5" customWidth="1"/>
    <col min="15362" max="15362" width="38" style="5" bestFit="1" customWidth="1"/>
    <col min="15363" max="15382" width="7.125" style="5" customWidth="1"/>
    <col min="15383" max="15616" width="9" style="5"/>
    <col min="15617" max="15617" width="5.625" style="5" customWidth="1"/>
    <col min="15618" max="15618" width="38" style="5" bestFit="1" customWidth="1"/>
    <col min="15619" max="15638" width="7.125" style="5" customWidth="1"/>
    <col min="15639" max="15872" width="9" style="5"/>
    <col min="15873" max="15873" width="5.625" style="5" customWidth="1"/>
    <col min="15874" max="15874" width="38" style="5" bestFit="1" customWidth="1"/>
    <col min="15875" max="15894" width="7.125" style="5" customWidth="1"/>
    <col min="15895" max="16128" width="9" style="5"/>
    <col min="16129" max="16129" width="5.625" style="5" customWidth="1"/>
    <col min="16130" max="16130" width="38" style="5" bestFit="1" customWidth="1"/>
    <col min="16131" max="16150" width="7.125" style="5" customWidth="1"/>
    <col min="16151" max="16384" width="9" style="5"/>
  </cols>
  <sheetData>
    <row r="1" spans="1:22" ht="17.25" customHeight="1" x14ac:dyDescent="0.15">
      <c r="A1" s="13" t="s">
        <v>104</v>
      </c>
      <c r="B1" s="14"/>
      <c r="C1" s="15"/>
      <c r="D1" s="16"/>
      <c r="E1" s="16"/>
      <c r="F1" s="15"/>
      <c r="G1" s="16"/>
      <c r="H1" s="16"/>
      <c r="I1" s="15"/>
      <c r="J1" s="16"/>
      <c r="K1" s="16"/>
      <c r="L1" s="15"/>
      <c r="M1" s="16"/>
      <c r="N1" s="16"/>
      <c r="O1" s="16"/>
      <c r="P1" s="15"/>
      <c r="Q1" s="16"/>
      <c r="R1" s="15"/>
      <c r="S1" s="16"/>
      <c r="T1" s="16"/>
      <c r="U1" s="15"/>
      <c r="V1" s="16"/>
    </row>
    <row r="2" spans="1:22" x14ac:dyDescent="0.15">
      <c r="A2" s="18"/>
      <c r="B2" s="17"/>
      <c r="C2" s="15"/>
      <c r="D2" s="16"/>
      <c r="E2" s="16"/>
      <c r="F2" s="15"/>
      <c r="G2" s="16"/>
      <c r="H2" s="16"/>
      <c r="I2" s="15"/>
      <c r="J2" s="16"/>
      <c r="K2" s="16"/>
      <c r="L2" s="15"/>
      <c r="M2" s="16"/>
      <c r="N2" s="16"/>
      <c r="O2" s="16"/>
      <c r="P2" s="15"/>
      <c r="Q2" s="16"/>
      <c r="R2" s="15"/>
      <c r="S2" s="16"/>
      <c r="T2" s="16"/>
      <c r="U2" s="15"/>
      <c r="V2" s="16"/>
    </row>
    <row r="3" spans="1:22" ht="17.25" customHeight="1" x14ac:dyDescent="0.15">
      <c r="A3" s="17"/>
      <c r="B3" s="17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16"/>
      <c r="P3" s="56"/>
      <c r="Q3" s="56"/>
      <c r="R3" s="56"/>
      <c r="S3" s="56"/>
      <c r="T3" s="56"/>
      <c r="U3" s="56"/>
      <c r="V3" s="57" t="s">
        <v>0</v>
      </c>
    </row>
    <row r="4" spans="1:22" ht="15.95" customHeight="1" x14ac:dyDescent="0.15">
      <c r="A4" s="19"/>
      <c r="B4" s="20" t="s">
        <v>39</v>
      </c>
      <c r="C4" s="254" t="s">
        <v>40</v>
      </c>
      <c r="D4" s="255"/>
      <c r="E4" s="275" t="s">
        <v>41</v>
      </c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7"/>
      <c r="U4" s="254" t="s">
        <v>42</v>
      </c>
      <c r="V4" s="255"/>
    </row>
    <row r="5" spans="1:22" ht="15.95" customHeight="1" x14ac:dyDescent="0.15">
      <c r="A5" s="21"/>
      <c r="B5" s="22"/>
      <c r="C5" s="256"/>
      <c r="D5" s="257"/>
      <c r="E5" s="260" t="s">
        <v>43</v>
      </c>
      <c r="F5" s="261"/>
      <c r="G5" s="260" t="s">
        <v>82</v>
      </c>
      <c r="H5" s="261"/>
      <c r="I5" s="260" t="s">
        <v>44</v>
      </c>
      <c r="J5" s="261"/>
      <c r="K5" s="264" t="s">
        <v>45</v>
      </c>
      <c r="L5" s="265"/>
      <c r="M5" s="268" t="s">
        <v>46</v>
      </c>
      <c r="N5" s="269"/>
      <c r="O5" s="260" t="s">
        <v>83</v>
      </c>
      <c r="P5" s="271"/>
      <c r="Q5" s="260" t="s">
        <v>47</v>
      </c>
      <c r="R5" s="271"/>
      <c r="S5" s="254" t="s">
        <v>48</v>
      </c>
      <c r="T5" s="255"/>
      <c r="U5" s="256"/>
      <c r="V5" s="257"/>
    </row>
    <row r="6" spans="1:22" s="10" customFormat="1" ht="15.95" customHeight="1" x14ac:dyDescent="0.15">
      <c r="A6" s="24" t="s">
        <v>32</v>
      </c>
      <c r="B6" s="25" t="s">
        <v>85</v>
      </c>
      <c r="C6" s="258"/>
      <c r="D6" s="259"/>
      <c r="E6" s="262"/>
      <c r="F6" s="263"/>
      <c r="G6" s="262"/>
      <c r="H6" s="263"/>
      <c r="I6" s="262"/>
      <c r="J6" s="263"/>
      <c r="K6" s="266"/>
      <c r="L6" s="267"/>
      <c r="M6" s="267"/>
      <c r="N6" s="270"/>
      <c r="O6" s="270"/>
      <c r="P6" s="272"/>
      <c r="Q6" s="270"/>
      <c r="R6" s="272"/>
      <c r="S6" s="258"/>
      <c r="T6" s="259"/>
      <c r="U6" s="258"/>
      <c r="V6" s="259"/>
    </row>
    <row r="7" spans="1:22" s="8" customFormat="1" ht="20.100000000000001" customHeight="1" x14ac:dyDescent="0.15">
      <c r="A7" s="273" t="s">
        <v>33</v>
      </c>
      <c r="B7" s="62" t="s">
        <v>87</v>
      </c>
      <c r="C7" s="118">
        <f>IF('7-4-1'!D123&lt;&gt;"",'7-4-1'!D123,"")</f>
        <v>941.72125135489193</v>
      </c>
      <c r="D7" s="111">
        <f>IF('7-4-1'!E123&lt;&gt;"",'7-4-1'!E123,"")</f>
        <v>5.8639779216965815</v>
      </c>
      <c r="E7" s="113">
        <f>IF('7-4-1'!F123&lt;&gt;"",'7-4-1'!F123,"")</f>
        <v>1851.9747742327224</v>
      </c>
      <c r="F7" s="111">
        <f>IF('7-4-1'!G123&lt;&gt;"",'7-4-1'!G123,"")</f>
        <v>4.9367443985121557</v>
      </c>
      <c r="G7" s="113">
        <f>IF('7-4-1'!H123&lt;&gt;"",'7-4-1'!H123,"")</f>
        <v>1697.1718239797708</v>
      </c>
      <c r="H7" s="111">
        <f>IF('7-4-1'!I123&lt;&gt;"",'7-4-1'!I123,"")</f>
        <v>6.5767411986358919</v>
      </c>
      <c r="I7" s="113">
        <f>IF('7-4-1'!J123&lt;&gt;"",'7-4-1'!J123,"")</f>
        <v>2872.9644977053958</v>
      </c>
      <c r="J7" s="111">
        <f>IF('7-4-1'!K123&lt;&gt;"",'7-4-1'!K123,"")</f>
        <v>5.4435719280903943</v>
      </c>
      <c r="K7" s="113">
        <f>IF('7-4-1'!L123&lt;&gt;"",'7-4-1'!L123,"")</f>
        <v>641.38695377003251</v>
      </c>
      <c r="L7" s="111">
        <f>IF('7-4-1'!M123&lt;&gt;"",'7-4-1'!M123,"")</f>
        <v>6.3143247033698957</v>
      </c>
      <c r="M7" s="113">
        <f>IF('7-4-1'!N123&lt;&gt;"",'7-4-1'!N123,"")</f>
        <v>220.78392227202852</v>
      </c>
      <c r="N7" s="111">
        <f>IF('7-4-1'!O123&lt;&gt;"",'7-4-1'!O123,"")</f>
        <v>5.9696202977798993</v>
      </c>
      <c r="O7" s="113">
        <f>IF('7-4-1'!P123&lt;&gt;"",'7-4-1'!P123,"")</f>
        <v>87.481159420289856</v>
      </c>
      <c r="P7" s="111">
        <f>IF('7-4-1'!Q123&lt;&gt;"",'7-4-1'!Q123,"")</f>
        <v>15.33759634593112</v>
      </c>
      <c r="Q7" s="113">
        <f>IF('7-4-1'!R123&lt;&gt;"",'7-4-1'!R123,"")</f>
        <v>15.647357028935975</v>
      </c>
      <c r="R7" s="111">
        <f>IF('7-4-1'!S123&lt;&gt;"",'7-4-1'!S123,"")</f>
        <v>12.329579320794826</v>
      </c>
      <c r="S7" s="113">
        <f>IF('7-4-1'!T123&lt;&gt;"",'7-4-1'!T123,"")</f>
        <v>47.573440285204995</v>
      </c>
      <c r="T7" s="111">
        <f>IF('7-4-1'!U123&lt;&gt;"",'7-4-1'!U123,"")</f>
        <v>29.4572385666904</v>
      </c>
      <c r="U7" s="150">
        <f>IF('7-4-1'!V123&lt;&gt;"",'7-4-1'!V123,"")</f>
        <v>8376.7051800492718</v>
      </c>
      <c r="V7" s="151">
        <f>IF('7-4-1'!W123&lt;&gt;"",'7-4-1'!W123,"")</f>
        <v>5.7034337045033245</v>
      </c>
    </row>
    <row r="8" spans="1:22" s="8" customFormat="1" ht="20.100000000000001" customHeight="1" x14ac:dyDescent="0.15">
      <c r="A8" s="274"/>
      <c r="B8" s="63" t="s">
        <v>88</v>
      </c>
      <c r="C8" s="120" t="str">
        <f>IF('7-4-1'!D124&lt;&gt;"",'7-4-1'!D124,"")</f>
        <v/>
      </c>
      <c r="D8" s="152" t="str">
        <f>IF('7-4-1'!E124&lt;&gt;"",'7-4-1'!E124,"")</f>
        <v/>
      </c>
      <c r="E8" s="153">
        <f>IF('7-4-1'!F124&lt;&gt;"",'7-4-1'!F124,"")</f>
        <v>110.37724137931035</v>
      </c>
      <c r="F8" s="152">
        <f>IF('7-4-1'!G124&lt;&gt;"",'7-4-1'!G124,"")</f>
        <v>0.2942287528340064</v>
      </c>
      <c r="G8" s="153">
        <f>IF('7-4-1'!H124&lt;&gt;"",'7-4-1'!H124,"")</f>
        <v>15.846153846153847</v>
      </c>
      <c r="H8" s="152">
        <f>IF('7-4-1'!I124&lt;&gt;"",'7-4-1'!I124,"")</f>
        <v>6.1405717068494521E-2</v>
      </c>
      <c r="I8" s="153">
        <f>IF('7-4-1'!J124&lt;&gt;"",'7-4-1'!J124,"")</f>
        <v>78.498404529742572</v>
      </c>
      <c r="J8" s="152">
        <f>IF('7-4-1'!K124&lt;&gt;"",'7-4-1'!K124,"")</f>
        <v>0.14873546527960213</v>
      </c>
      <c r="K8" s="153">
        <f>IF('7-4-1'!L124&lt;&gt;"",'7-4-1'!L124,"")</f>
        <v>33.319964699528271</v>
      </c>
      <c r="L8" s="152">
        <f>IF('7-4-1'!M124&lt;&gt;"",'7-4-1'!M124,"")</f>
        <v>0.32802830643961006</v>
      </c>
      <c r="M8" s="153">
        <f>IF('7-4-1'!N124&lt;&gt;"",'7-4-1'!N124,"")</f>
        <v>28.79499883874557</v>
      </c>
      <c r="N8" s="152">
        <f>IF('7-4-1'!O124&lt;&gt;"",'7-4-1'!O124,"")</f>
        <v>0.77856760480290588</v>
      </c>
      <c r="O8" s="153">
        <f>IF('7-4-1'!P124&lt;&gt;"",'7-4-1'!P124,"")</f>
        <v>12.850000000000001</v>
      </c>
      <c r="P8" s="152">
        <f>IF('7-4-1'!Q124&lt;&gt;"",'7-4-1'!Q124,"")</f>
        <v>2.2529206785924636</v>
      </c>
      <c r="Q8" s="153">
        <f>IF('7-4-1'!R124&lt;&gt;"",'7-4-1'!R124,"")</f>
        <v>1.8409090909090908</v>
      </c>
      <c r="R8" s="152">
        <f>IF('7-4-1'!S124&lt;&gt;"",'7-4-1'!S124,"")</f>
        <v>1.4505730659025791</v>
      </c>
      <c r="S8" s="153">
        <f>IF('7-4-1'!T124&lt;&gt;"",'7-4-1'!T124,"")</f>
        <v>3.0705882352941178</v>
      </c>
      <c r="T8" s="152">
        <f>IF('7-4-1'!U124&lt;&gt;"",'7-4-1'!U124,"")</f>
        <v>1.9012930249499183</v>
      </c>
      <c r="U8" s="153">
        <f>IF('7-4-1'!V124&lt;&gt;"",'7-4-1'!V124,"")</f>
        <v>284.5982606196838</v>
      </c>
      <c r="V8" s="152">
        <f>IF('7-4-1'!W124&lt;&gt;"",'7-4-1'!W124,"")</f>
        <v>0.19377395729853991</v>
      </c>
    </row>
    <row r="9" spans="1:22" s="8" customFormat="1" ht="20.100000000000001" customHeight="1" x14ac:dyDescent="0.15">
      <c r="A9" s="274"/>
      <c r="B9" s="63" t="s">
        <v>89</v>
      </c>
      <c r="C9" s="120" t="str">
        <f>IF('7-4-1'!D125&lt;&gt;"",'7-4-1'!D125,"")</f>
        <v/>
      </c>
      <c r="D9" s="152" t="str">
        <f>IF('7-4-1'!E125&lt;&gt;"",'7-4-1'!E125,"")</f>
        <v/>
      </c>
      <c r="E9" s="153">
        <f>IF('7-4-1'!F125&lt;&gt;"",'7-4-1'!F125,"")</f>
        <v>124.47888111888112</v>
      </c>
      <c r="F9" s="152">
        <f>IF('7-4-1'!G125&lt;&gt;"",'7-4-1'!G125,"")</f>
        <v>0.3318190008021541</v>
      </c>
      <c r="G9" s="153">
        <f>IF('7-4-1'!H125&lt;&gt;"",'7-4-1'!H125,"")</f>
        <v>254.26315789473685</v>
      </c>
      <c r="H9" s="152">
        <f>IF('7-4-1'!I125&lt;&gt;"",'7-4-1'!I125,"")</f>
        <v>0.985299757039515</v>
      </c>
      <c r="I9" s="153">
        <f>IF('7-4-1'!J125&lt;&gt;"",'7-4-1'!J125,"")</f>
        <v>276.55319663201931</v>
      </c>
      <c r="J9" s="152">
        <f>IF('7-4-1'!K125&lt;&gt;"",'7-4-1'!K125,"")</f>
        <v>0.52400132998931903</v>
      </c>
      <c r="K9" s="153">
        <f>IF('7-4-1'!L125&lt;&gt;"",'7-4-1'!L125,"")</f>
        <v>176.09356351609435</v>
      </c>
      <c r="L9" s="152">
        <f>IF('7-4-1'!M125&lt;&gt;"",'7-4-1'!M125,"")</f>
        <v>1.7336054805579708</v>
      </c>
      <c r="M9" s="153">
        <f>IF('7-4-1'!N125&lt;&gt;"",'7-4-1'!N125,"")</f>
        <v>63.298877010866903</v>
      </c>
      <c r="N9" s="152">
        <f>IF('7-4-1'!O125&lt;&gt;"",'7-4-1'!O125,"")</f>
        <v>1.7114935595952021</v>
      </c>
      <c r="O9" s="153">
        <f>IF('7-4-1'!P125&lt;&gt;"",'7-4-1'!P125,"")</f>
        <v>16.888164251207726</v>
      </c>
      <c r="P9" s="152">
        <f>IF('7-4-1'!Q125&lt;&gt;"",'7-4-1'!Q125,"")</f>
        <v>2.9609100750982016</v>
      </c>
      <c r="Q9" s="153">
        <f>IF('7-4-1'!R125&lt;&gt;"",'7-4-1'!R125,"")</f>
        <v>1</v>
      </c>
      <c r="R9" s="152">
        <f>IF('7-4-1'!S125&lt;&gt;"",'7-4-1'!S125,"")</f>
        <v>0.78796561604584547</v>
      </c>
      <c r="S9" s="153">
        <f>IF('7-4-1'!T125&lt;&gt;"",'7-4-1'!T125,"")</f>
        <v>9.1008912655971468</v>
      </c>
      <c r="T9" s="152">
        <f>IF('7-4-1'!U125&lt;&gt;"",'7-4-1'!U125,"")</f>
        <v>5.6352267898434345</v>
      </c>
      <c r="U9" s="153">
        <f>IF('7-4-1'!V125&lt;&gt;"",'7-4-1'!V125,"")</f>
        <v>921.67673168940348</v>
      </c>
      <c r="V9" s="152">
        <f>IF('7-4-1'!W125&lt;&gt;"",'7-4-1'!W125,"")</f>
        <v>0.62754054526040881</v>
      </c>
    </row>
    <row r="10" spans="1:22" s="8" customFormat="1" ht="20.100000000000001" customHeight="1" x14ac:dyDescent="0.15">
      <c r="A10" s="274"/>
      <c r="B10" s="63" t="s">
        <v>90</v>
      </c>
      <c r="C10" s="120">
        <f>IF('7-4-1'!D126&lt;&gt;"",'7-4-1'!D126,"")</f>
        <v>553.26035868893007</v>
      </c>
      <c r="D10" s="152">
        <f>IF('7-4-1'!E126&lt;&gt;"",'7-4-1'!E126,"")</f>
        <v>3.4450815712548746</v>
      </c>
      <c r="E10" s="153">
        <f>IF('7-4-1'!F126&lt;&gt;"",'7-4-1'!F126,"")</f>
        <v>1107.3002614414636</v>
      </c>
      <c r="F10" s="152">
        <f>IF('7-4-1'!G126&lt;&gt;"",'7-4-1'!G126,"")</f>
        <v>2.9516915884596528</v>
      </c>
      <c r="G10" s="153">
        <f>IF('7-4-1'!H126&lt;&gt;"",'7-4-1'!H126,"")</f>
        <v>2104.9334818847469</v>
      </c>
      <c r="H10" s="152">
        <f>IF('7-4-1'!I126&lt;&gt;"",'7-4-1'!I126,"")</f>
        <v>8.1568657663883766</v>
      </c>
      <c r="I10" s="153">
        <f>IF('7-4-1'!J126&lt;&gt;"",'7-4-1'!J126,"")</f>
        <v>4263.7407132971985</v>
      </c>
      <c r="J10" s="152">
        <f>IF('7-4-1'!K126&lt;&gt;"",'7-4-1'!K126,"")</f>
        <v>8.0787560285197717</v>
      </c>
      <c r="K10" s="153">
        <f>IF('7-4-1'!L126&lt;&gt;"",'7-4-1'!L126,"")</f>
        <v>1295.0961597764683</v>
      </c>
      <c r="L10" s="152">
        <f>IF('7-4-1'!M126&lt;&gt;"",'7-4-1'!M126,"")</f>
        <v>12.749959485219144</v>
      </c>
      <c r="M10" s="153">
        <f>IF('7-4-1'!N126&lt;&gt;"",'7-4-1'!N126,"")</f>
        <v>578.13616579490758</v>
      </c>
      <c r="N10" s="152">
        <f>IF('7-4-1'!O126&lt;&gt;"",'7-4-1'!O126,"")</f>
        <v>15.631814829150585</v>
      </c>
      <c r="O10" s="153">
        <f>IF('7-4-1'!P126&lt;&gt;"",'7-4-1'!P126,"")</f>
        <v>138.81381642512076</v>
      </c>
      <c r="P10" s="152">
        <f>IF('7-4-1'!Q126&lt;&gt;"",'7-4-1'!Q126,"")</f>
        <v>24.337472178871028</v>
      </c>
      <c r="Q10" s="153">
        <f>IF('7-4-1'!R126&lt;&gt;"",'7-4-1'!R126,"")</f>
        <v>48.434313055365685</v>
      </c>
      <c r="R10" s="152">
        <f>IF('7-4-1'!S126&lt;&gt;"",'7-4-1'!S126,"")</f>
        <v>38.164573324428559</v>
      </c>
      <c r="S10" s="153">
        <f>IF('7-4-1'!T126&lt;&gt;"",'7-4-1'!T126,"")</f>
        <v>53.744652406417117</v>
      </c>
      <c r="T10" s="152">
        <f>IF('7-4-1'!U126&lt;&gt;"",'7-4-1'!U126,"")</f>
        <v>33.278422542673141</v>
      </c>
      <c r="U10" s="153">
        <f>IF('7-4-1'!V126&lt;&gt;"",'7-4-1'!V126,"")</f>
        <v>10143.45992277062</v>
      </c>
      <c r="V10" s="152">
        <f>IF('7-4-1'!W126&lt;&gt;"",'7-4-1'!W126,"")</f>
        <v>6.9063611480078801</v>
      </c>
    </row>
    <row r="11" spans="1:22" s="8" customFormat="1" ht="20.100000000000001" customHeight="1" x14ac:dyDescent="0.15">
      <c r="A11" s="274"/>
      <c r="B11" s="63" t="s">
        <v>91</v>
      </c>
      <c r="C11" s="120">
        <f>IF('7-4-1'!D127&lt;&gt;"",'7-4-1'!D127,"")</f>
        <v>26.285714285714285</v>
      </c>
      <c r="D11" s="152">
        <f>IF('7-4-1'!E127&lt;&gt;"",'7-4-1'!E127,"")</f>
        <v>0.16367778470082023</v>
      </c>
      <c r="E11" s="153">
        <f>IF('7-4-1'!F127&lt;&gt;"",'7-4-1'!F127,"")</f>
        <v>732.70345459837722</v>
      </c>
      <c r="F11" s="152">
        <f>IF('7-4-1'!G127&lt;&gt;"",'7-4-1'!G127,"")</f>
        <v>1.9531419788142883</v>
      </c>
      <c r="G11" s="153">
        <f>IF('7-4-1'!H127&lt;&gt;"",'7-4-1'!H127,"")</f>
        <v>866.2783451217407</v>
      </c>
      <c r="H11" s="152">
        <f>IF('7-4-1'!I127&lt;&gt;"",'7-4-1'!I127,"")</f>
        <v>3.3569308666039825</v>
      </c>
      <c r="I11" s="153">
        <f>IF('7-4-1'!J127&lt;&gt;"",'7-4-1'!J127,"")</f>
        <v>2051.1775645807697</v>
      </c>
      <c r="J11" s="152">
        <f>IF('7-4-1'!K127&lt;&gt;"",'7-4-1'!K127,"")</f>
        <v>3.8864847160480558</v>
      </c>
      <c r="K11" s="153">
        <f>IF('7-4-1'!L127&lt;&gt;"",'7-4-1'!L127,"")</f>
        <v>586.22980623991668</v>
      </c>
      <c r="L11" s="152">
        <f>IF('7-4-1'!M127&lt;&gt;"",'7-4-1'!M127,"")</f>
        <v>5.7713137531632235</v>
      </c>
      <c r="M11" s="153">
        <f>IF('7-4-1'!N127&lt;&gt;"",'7-4-1'!N127,"")</f>
        <v>343.47683338745463</v>
      </c>
      <c r="N11" s="152">
        <f>IF('7-4-1'!O127&lt;&gt;"",'7-4-1'!O127,"")</f>
        <v>9.2870271318061715</v>
      </c>
      <c r="O11" s="153">
        <f>IF('7-4-1'!P127&lt;&gt;"",'7-4-1'!P127,"")</f>
        <v>58.278164251207727</v>
      </c>
      <c r="P11" s="152">
        <f>IF('7-4-1'!Q127&lt;&gt;"",'7-4-1'!Q127,"")</f>
        <v>10.21759387952949</v>
      </c>
      <c r="Q11" s="153">
        <f>IF('7-4-1'!R127&lt;&gt;"",'7-4-1'!R127,"")</f>
        <v>12.450865800865799</v>
      </c>
      <c r="R11" s="152">
        <f>IF('7-4-1'!S127&lt;&gt;"",'7-4-1'!S127,"")</f>
        <v>9.8108541410833681</v>
      </c>
      <c r="S11" s="153">
        <f>IF('7-4-1'!T127&lt;&gt;"",'7-4-1'!T127,"")</f>
        <v>14.054812834224599</v>
      </c>
      <c r="T11" s="152">
        <f>IF('7-4-1'!U127&lt;&gt;"",'7-4-1'!U127,"")</f>
        <v>8.7026704855879871</v>
      </c>
      <c r="U11" s="153">
        <f>IF('7-4-1'!V127&lt;&gt;"",'7-4-1'!V127,"")</f>
        <v>4690.9355611002711</v>
      </c>
      <c r="V11" s="152">
        <f>IF('7-4-1'!W127&lt;&gt;"",'7-4-1'!W127,"")</f>
        <v>3.1939097067130073</v>
      </c>
    </row>
    <row r="12" spans="1:22" s="8" customFormat="1" ht="20.100000000000001" customHeight="1" x14ac:dyDescent="0.15">
      <c r="A12" s="274"/>
      <c r="B12" s="63" t="s">
        <v>92</v>
      </c>
      <c r="C12" s="120">
        <f>IF('7-4-1'!D128&lt;&gt;"",'7-4-1'!D128,"")</f>
        <v>62.41935483870968</v>
      </c>
      <c r="D12" s="152">
        <f>IF('7-4-1'!E128&lt;&gt;"",'7-4-1'!E128,"")</f>
        <v>0.38867734813685312</v>
      </c>
      <c r="E12" s="153">
        <f>IF('7-4-1'!F128&lt;&gt;"",'7-4-1'!F128,"")</f>
        <v>246.54591801960225</v>
      </c>
      <c r="F12" s="152">
        <f>IF('7-4-1'!G128&lt;&gt;"",'7-4-1'!G128,"")</f>
        <v>0.65720883280581954</v>
      </c>
      <c r="G12" s="153">
        <f>IF('7-4-1'!H128&lt;&gt;"",'7-4-1'!H128,"")</f>
        <v>284.95964912280704</v>
      </c>
      <c r="H12" s="152">
        <f>IF('7-4-1'!I128&lt;&gt;"",'7-4-1'!I128,"")</f>
        <v>1.1042522848040937</v>
      </c>
      <c r="I12" s="153">
        <f>IF('7-4-1'!J128&lt;&gt;"",'7-4-1'!J128,"")</f>
        <v>1487.6046306293522</v>
      </c>
      <c r="J12" s="152">
        <f>IF('7-4-1'!K128&lt;&gt;"",'7-4-1'!K128,"")</f>
        <v>2.818650496328412</v>
      </c>
      <c r="K12" s="153">
        <f>IF('7-4-1'!L128&lt;&gt;"",'7-4-1'!L128,"")</f>
        <v>394.79562547557094</v>
      </c>
      <c r="L12" s="152">
        <f>IF('7-4-1'!M128&lt;&gt;"",'7-4-1'!M128,"")</f>
        <v>3.8866830016885214</v>
      </c>
      <c r="M12" s="153">
        <f>IF('7-4-1'!N128&lt;&gt;"",'7-4-1'!N128,"")</f>
        <v>226.59940835313955</v>
      </c>
      <c r="N12" s="152">
        <f>IF('7-4-1'!O128&lt;&gt;"",'7-4-1'!O128,"")</f>
        <v>6.1268611122105945</v>
      </c>
      <c r="O12" s="153">
        <f>IF('7-4-1'!P128&lt;&gt;"",'7-4-1'!P128,"")</f>
        <v>73.927439613526573</v>
      </c>
      <c r="P12" s="152">
        <f>IF('7-4-1'!Q128&lt;&gt;"",'7-4-1'!Q128,"")</f>
        <v>12.96129629733149</v>
      </c>
      <c r="Q12" s="153">
        <f>IF('7-4-1'!R128&lt;&gt;"",'7-4-1'!R128,"")</f>
        <v>19.504499886078833</v>
      </c>
      <c r="R12" s="152">
        <f>IF('7-4-1'!S128&lt;&gt;"",'7-4-1'!S128,"")</f>
        <v>15.368875268400229</v>
      </c>
      <c r="S12" s="153">
        <f>IF('7-4-1'!T128&lt;&gt;"",'7-4-1'!T128,"")</f>
        <v>33.223440285204994</v>
      </c>
      <c r="T12" s="152">
        <f>IF('7-4-1'!U128&lt;&gt;"",'7-4-1'!U128,"")</f>
        <v>20.57178965028173</v>
      </c>
      <c r="U12" s="153">
        <f>IF('7-4-1'!V128&lt;&gt;"",'7-4-1'!V128,"")</f>
        <v>2829.579966223992</v>
      </c>
      <c r="V12" s="152">
        <f>IF('7-4-1'!W128&lt;&gt;"",'7-4-1'!W128,"")</f>
        <v>1.9265715340425014</v>
      </c>
    </row>
    <row r="13" spans="1:22" s="8" customFormat="1" ht="20.100000000000001" customHeight="1" x14ac:dyDescent="0.15">
      <c r="A13" s="274"/>
      <c r="B13" s="63" t="s">
        <v>93</v>
      </c>
      <c r="C13" s="120">
        <f>IF('7-4-1'!D129&lt;&gt;"",'7-4-1'!D129,"")</f>
        <v>1386.0992558900393</v>
      </c>
      <c r="D13" s="152">
        <f>IF('7-4-1'!E129&lt;&gt;"",'7-4-1'!E129,"")</f>
        <v>8.6310629840041244</v>
      </c>
      <c r="E13" s="153">
        <f>IF('7-4-1'!F129&lt;&gt;"",'7-4-1'!F129,"")</f>
        <v>2512.2930856802391</v>
      </c>
      <c r="F13" s="152">
        <f>IF('7-4-1'!G129&lt;&gt;"",'7-4-1'!G129,"")</f>
        <v>6.6969318322875893</v>
      </c>
      <c r="G13" s="153">
        <f>IF('7-4-1'!H129&lt;&gt;"",'7-4-1'!H129,"")</f>
        <v>2857.4574947212991</v>
      </c>
      <c r="H13" s="152">
        <f>IF('7-4-1'!I129&lt;&gt;"",'7-4-1'!I129,"")</f>
        <v>11.072985164705672</v>
      </c>
      <c r="I13" s="153">
        <f>IF('7-4-1'!J129&lt;&gt;"",'7-4-1'!J129,"")</f>
        <v>7457.7304276807317</v>
      </c>
      <c r="J13" s="152">
        <f>IF('7-4-1'!K129&lt;&gt;"",'7-4-1'!K129,"")</f>
        <v>14.130592994035435</v>
      </c>
      <c r="K13" s="153">
        <f>IF('7-4-1'!L129&lt;&gt;"",'7-4-1'!L129,"")</f>
        <v>1747.1411601078371</v>
      </c>
      <c r="L13" s="152">
        <f>IF('7-4-1'!M129&lt;&gt;"",'7-4-1'!M129,"")</f>
        <v>17.200250991539114</v>
      </c>
      <c r="M13" s="153">
        <f>IF('7-4-1'!N129&lt;&gt;"",'7-4-1'!N129,"")</f>
        <v>809.26654336716888</v>
      </c>
      <c r="N13" s="152">
        <f>IF('7-4-1'!O129&lt;&gt;"",'7-4-1'!O129,"")</f>
        <v>21.881185612992791</v>
      </c>
      <c r="O13" s="153">
        <f>IF('7-4-1'!P129&lt;&gt;"",'7-4-1'!P129,"")</f>
        <v>174.81898550724637</v>
      </c>
      <c r="P13" s="152">
        <f>IF('7-4-1'!Q129&lt;&gt;"",'7-4-1'!Q129,"")</f>
        <v>30.650062837340972</v>
      </c>
      <c r="Q13" s="153">
        <f>IF('7-4-1'!R129&lt;&gt;"",'7-4-1'!R129,"")</f>
        <v>30.136694007746641</v>
      </c>
      <c r="R13" s="152">
        <f>IF('7-4-1'!S129&lt;&gt;"",'7-4-1'!S129,"")</f>
        <v>23.746678659399223</v>
      </c>
      <c r="S13" s="153">
        <f>IF('7-4-1'!T129&lt;&gt;"",'7-4-1'!T129,"")</f>
        <v>54.546301247771837</v>
      </c>
      <c r="T13" s="152">
        <f>IF('7-4-1'!U129&lt;&gt;"",'7-4-1'!U129,"")</f>
        <v>33.774799534224044</v>
      </c>
      <c r="U13" s="153">
        <f>IF('7-4-1'!V129&lt;&gt;"",'7-4-1'!V129,"")</f>
        <v>17029.489948210077</v>
      </c>
      <c r="V13" s="152">
        <f>IF('7-4-1'!W129&lt;&gt;"",'7-4-1'!W129,"")</f>
        <v>11.594841271535669</v>
      </c>
    </row>
    <row r="14" spans="1:22" s="8" customFormat="1" ht="20.100000000000001" customHeight="1" x14ac:dyDescent="0.15">
      <c r="A14" s="274"/>
      <c r="B14" s="63" t="s">
        <v>94</v>
      </c>
      <c r="C14" s="120">
        <f>IF('7-4-1'!D130&lt;&gt;"",'7-4-1'!D130,"")</f>
        <v>207.61818181818182</v>
      </c>
      <c r="D14" s="152">
        <f>IF('7-4-1'!E130&lt;&gt;"",'7-4-1'!E130,"")</f>
        <v>1.2928118937243738</v>
      </c>
      <c r="E14" s="153">
        <f>IF('7-4-1'!F130&lt;&gt;"",'7-4-1'!F130,"")</f>
        <v>575.26524194084038</v>
      </c>
      <c r="F14" s="152">
        <f>IF('7-4-1'!G130&lt;&gt;"",'7-4-1'!G130,"")</f>
        <v>1.533464440403502</v>
      </c>
      <c r="G14" s="153">
        <f>IF('7-4-1'!H130&lt;&gt;"",'7-4-1'!H130,"")</f>
        <v>776.67014480596072</v>
      </c>
      <c r="H14" s="152">
        <f>IF('7-4-1'!I130&lt;&gt;"",'7-4-1'!I130,"")</f>
        <v>3.0096885105704825</v>
      </c>
      <c r="I14" s="153">
        <f>IF('7-4-1'!J130&lt;&gt;"",'7-4-1'!J130,"")</f>
        <v>3155.6826251539323</v>
      </c>
      <c r="J14" s="152">
        <f>IF('7-4-1'!K130&lt;&gt;"",'7-4-1'!K130,"")</f>
        <v>5.9792543089100372</v>
      </c>
      <c r="K14" s="153">
        <f>IF('7-4-1'!L130&lt;&gt;"",'7-4-1'!L130,"")</f>
        <v>754.54928776876966</v>
      </c>
      <c r="L14" s="152">
        <f>IF('7-4-1'!M130&lt;&gt;"",'7-4-1'!M130,"")</f>
        <v>7.4283849705131191</v>
      </c>
      <c r="M14" s="153">
        <f>IF('7-4-1'!N130&lt;&gt;"",'7-4-1'!N130,"")</f>
        <v>555.22209060659918</v>
      </c>
      <c r="N14" s="152">
        <f>IF('7-4-1'!O130&lt;&gt;"",'7-4-1'!O130,"")</f>
        <v>15.012257358926629</v>
      </c>
      <c r="O14" s="153">
        <f>IF('7-4-1'!P130&lt;&gt;"",'7-4-1'!P130,"")</f>
        <v>198.99642512077293</v>
      </c>
      <c r="P14" s="152">
        <f>IF('7-4-1'!Q130&lt;&gt;"",'7-4-1'!Q130,"")</f>
        <v>34.888961954907863</v>
      </c>
      <c r="Q14" s="153">
        <f>IF('7-4-1'!R130&lt;&gt;"",'7-4-1'!R130,"")</f>
        <v>44.381932102984734</v>
      </c>
      <c r="R14" s="152">
        <f>IF('7-4-1'!S130&lt;&gt;"",'7-4-1'!S130,"")</f>
        <v>34.971436470833254</v>
      </c>
      <c r="S14" s="153">
        <f>IF('7-4-1'!T130&lt;&gt;"",'7-4-1'!T130,"")</f>
        <v>65.996702317290556</v>
      </c>
      <c r="T14" s="152">
        <f>IF('7-4-1'!U130&lt;&gt;"",'7-4-1'!U130,"")</f>
        <v>40.864831156217065</v>
      </c>
      <c r="U14" s="153">
        <f>IF('7-4-1'!V130&lt;&gt;"",'7-4-1'!V130,"")</f>
        <v>6334.3826316353325</v>
      </c>
      <c r="V14" s="152">
        <f>IF('7-4-1'!W130&lt;&gt;"",'7-4-1'!W130,"")</f>
        <v>4.3128808549373963</v>
      </c>
    </row>
    <row r="15" spans="1:22" s="8" customFormat="1" ht="20.100000000000001" customHeight="1" x14ac:dyDescent="0.15">
      <c r="A15" s="90"/>
      <c r="B15" s="63" t="s">
        <v>95</v>
      </c>
      <c r="C15" s="120">
        <f>IF('7-4-1'!D131&lt;&gt;"",'7-4-1'!D131,"")</f>
        <v>1417.1169492821566</v>
      </c>
      <c r="D15" s="152">
        <f>IF('7-4-1'!E131&lt;&gt;"",'7-4-1'!E131,"")</f>
        <v>8.8242061980620434</v>
      </c>
      <c r="E15" s="153">
        <f>IF('7-4-1'!F131&lt;&gt;"",'7-4-1'!F131,"")</f>
        <v>4597.2562661552292</v>
      </c>
      <c r="F15" s="152">
        <f>IF('7-4-1'!G131&lt;&gt;"",'7-4-1'!G131,"")</f>
        <v>12.254745278520074</v>
      </c>
      <c r="G15" s="153">
        <f>IF('7-4-1'!H131&lt;&gt;"",'7-4-1'!H131,"")</f>
        <v>4984.3182636070833</v>
      </c>
      <c r="H15" s="152">
        <f>IF('7-4-1'!I131&lt;&gt;"",'7-4-1'!I131,"")</f>
        <v>19.314821757121475</v>
      </c>
      <c r="I15" s="153">
        <f>IF('7-4-1'!J131&lt;&gt;"",'7-4-1'!J131,"")</f>
        <v>11727.911812011669</v>
      </c>
      <c r="J15" s="152">
        <f>IF('7-4-1'!K131&lt;&gt;"",'7-4-1'!K131,"")</f>
        <v>22.22155253431643</v>
      </c>
      <c r="K15" s="153">
        <f>IF('7-4-1'!L131&lt;&gt;"",'7-4-1'!L131,"")</f>
        <v>2779.3794649159627</v>
      </c>
      <c r="L15" s="152">
        <f>IF('7-4-1'!M131&lt;&gt;"",'7-4-1'!M131,"")</f>
        <v>27.362428113326317</v>
      </c>
      <c r="M15" s="153">
        <f>IF('7-4-1'!N131&lt;&gt;"",'7-4-1'!N131,"")</f>
        <v>825.31435544477097</v>
      </c>
      <c r="N15" s="152">
        <f>IF('7-4-1'!O131&lt;&gt;"",'7-4-1'!O131,"")</f>
        <v>22.315091051973877</v>
      </c>
      <c r="O15" s="153">
        <f>IF('7-4-1'!P131&lt;&gt;"",'7-4-1'!P131,"")</f>
        <v>156.03014492753624</v>
      </c>
      <c r="P15" s="152">
        <f>IF('7-4-1'!Q131&lt;&gt;"",'7-4-1'!Q131,"")</f>
        <v>27.355917509029211</v>
      </c>
      <c r="Q15" s="153">
        <f>IF('7-4-1'!R131&lt;&gt;"",'7-4-1'!R131,"")</f>
        <v>32.942458418774208</v>
      </c>
      <c r="R15" s="152">
        <f>IF('7-4-1'!S131&lt;&gt;"",'7-4-1'!S131,"")</f>
        <v>25.957524542014067</v>
      </c>
      <c r="S15" s="153">
        <f>IF('7-4-1'!T131&lt;&gt;"",'7-4-1'!T131,"")</f>
        <v>15.955303030303032</v>
      </c>
      <c r="T15" s="152">
        <f>IF('7-4-1'!U131&lt;&gt;"",'7-4-1'!U131,"")</f>
        <v>9.8794446008068313</v>
      </c>
      <c r="U15" s="153">
        <f>IF('7-4-1'!V131&lt;&gt;"",'7-4-1'!V131,"")</f>
        <v>26536.225017793484</v>
      </c>
      <c r="V15" s="152">
        <f>IF('7-4-1'!W131&lt;&gt;"",'7-4-1'!W131,"")</f>
        <v>18.067676598817275</v>
      </c>
    </row>
    <row r="16" spans="1:22" s="8" customFormat="1" ht="20.100000000000001" customHeight="1" x14ac:dyDescent="0.15">
      <c r="A16" s="90"/>
      <c r="B16" s="63" t="s">
        <v>96</v>
      </c>
      <c r="C16" s="120">
        <f>IF('7-4-1'!D132&lt;&gt;"",'7-4-1'!D132,"")</f>
        <v>871.44539270253563</v>
      </c>
      <c r="D16" s="152">
        <f>IF('7-4-1'!E132&lt;&gt;"",'7-4-1'!E132,"")</f>
        <v>5.4263791280272367</v>
      </c>
      <c r="E16" s="153">
        <f>IF('7-4-1'!F132&lt;&gt;"",'7-4-1'!F132,"")</f>
        <v>2805.8412140594974</v>
      </c>
      <c r="F16" s="152">
        <f>IF('7-4-1'!G132&lt;&gt;"",'7-4-1'!G132,"")</f>
        <v>7.4794328137442214</v>
      </c>
      <c r="G16" s="153">
        <f>IF('7-4-1'!H132&lt;&gt;"",'7-4-1'!H132,"")</f>
        <v>3147.5602258011195</v>
      </c>
      <c r="H16" s="152">
        <f>IF('7-4-1'!I132&lt;&gt;"",'7-4-1'!I132,"")</f>
        <v>12.197167499323658</v>
      </c>
      <c r="I16" s="153">
        <f>IF('7-4-1'!J132&lt;&gt;"",'7-4-1'!J132,"")</f>
        <v>8579.9755714872754</v>
      </c>
      <c r="J16" s="152">
        <f>IF('7-4-1'!K132&lt;&gt;"",'7-4-1'!K132,"")</f>
        <v>16.256975748204614</v>
      </c>
      <c r="K16" s="153">
        <f>IF('7-4-1'!L132&lt;&gt;"",'7-4-1'!L132,"")</f>
        <v>1650.7574896164006</v>
      </c>
      <c r="L16" s="152">
        <f>IF('7-4-1'!M132&lt;&gt;"",'7-4-1'!M132,"")</f>
        <v>16.251373269583215</v>
      </c>
      <c r="M16" s="153">
        <f>IF('7-4-1'!N132&lt;&gt;"",'7-4-1'!N132,"")</f>
        <v>528.31664460293473</v>
      </c>
      <c r="N16" s="152">
        <f>IF('7-4-1'!O132&lt;&gt;"",'7-4-1'!O132,"")</f>
        <v>14.284780036613268</v>
      </c>
      <c r="O16" s="153">
        <f>IF('7-4-1'!P132&lt;&gt;"",'7-4-1'!P132,"")</f>
        <v>96.118985507246379</v>
      </c>
      <c r="P16" s="152">
        <f>IF('7-4-1'!Q132&lt;&gt;"",'7-4-1'!Q132,"")</f>
        <v>16.852019459502309</v>
      </c>
      <c r="Q16" s="153">
        <f>IF('7-4-1'!R132&lt;&gt;"",'7-4-1'!R132,"")</f>
        <v>24.374367737525631</v>
      </c>
      <c r="R16" s="152">
        <f>IF('7-4-1'!S132&lt;&gt;"",'7-4-1'!S132,"")</f>
        <v>19.206163690027363</v>
      </c>
      <c r="S16" s="153">
        <f>IF('7-4-1'!T132&lt;&gt;"",'7-4-1'!T132,"")</f>
        <v>8.6303030303030308</v>
      </c>
      <c r="T16" s="152">
        <f>IF('7-4-1'!U132&lt;&gt;"",'7-4-1'!U132,"")</f>
        <v>5.3438408856365518</v>
      </c>
      <c r="U16" s="153">
        <f>IF('7-4-1'!V132&lt;&gt;"",'7-4-1'!V132,"")</f>
        <v>17713.020194544839</v>
      </c>
      <c r="V16" s="152">
        <f>IF('7-4-1'!W132&lt;&gt;"",'7-4-1'!W132,"")</f>
        <v>12.060235404574765</v>
      </c>
    </row>
    <row r="17" spans="1:22" s="8" customFormat="1" ht="20.100000000000001" customHeight="1" x14ac:dyDescent="0.15">
      <c r="A17" s="90"/>
      <c r="B17" s="63" t="s">
        <v>97</v>
      </c>
      <c r="C17" s="120">
        <f>IF('7-4-1'!D133&lt;&gt;"",'7-4-1'!D133,"")</f>
        <v>773.40049474335183</v>
      </c>
      <c r="D17" s="152">
        <f>IF('7-4-1'!E133&lt;&gt;"",'7-4-1'!E133,"")</f>
        <v>4.8158660742541919</v>
      </c>
      <c r="E17" s="153">
        <f>IF('7-4-1'!F133&lt;&gt;"",'7-4-1'!F133,"")</f>
        <v>841.2813286782017</v>
      </c>
      <c r="F17" s="152">
        <f>IF('7-4-1'!G133&lt;&gt;"",'7-4-1'!G133,"")</f>
        <v>2.2425742211557136</v>
      </c>
      <c r="G17" s="153">
        <f>IF('7-4-1'!H133&lt;&gt;"",'7-4-1'!H133,"")</f>
        <v>946.46168868525456</v>
      </c>
      <c r="H17" s="152">
        <f>IF('7-4-1'!I133&lt;&gt;"",'7-4-1'!I133,"")</f>
        <v>3.6676507899538433</v>
      </c>
      <c r="I17" s="153">
        <f>IF('7-4-1'!J133&lt;&gt;"",'7-4-1'!J133,"")</f>
        <v>1471.9791490900361</v>
      </c>
      <c r="J17" s="152">
        <f>IF('7-4-1'!K133&lt;&gt;"",'7-4-1'!K133,"")</f>
        <v>2.7890439931021276</v>
      </c>
      <c r="K17" s="153">
        <f>IF('7-4-1'!L133&lt;&gt;"",'7-4-1'!L133,"")</f>
        <v>478.26827762855623</v>
      </c>
      <c r="L17" s="152">
        <f>IF('7-4-1'!M133&lt;&gt;"",'7-4-1'!M133,"")</f>
        <v>4.7084543620931765</v>
      </c>
      <c r="M17" s="153">
        <f>IF('7-4-1'!N133&lt;&gt;"",'7-4-1'!N133,"")</f>
        <v>97.279945806405507</v>
      </c>
      <c r="N17" s="152">
        <f>IF('7-4-1'!O133&lt;&gt;"",'7-4-1'!O133,"")</f>
        <v>2.630283641475192</v>
      </c>
      <c r="O17" s="153">
        <f>IF('7-4-1'!P133&lt;&gt;"",'7-4-1'!P133,"")</f>
        <v>23.596666666666668</v>
      </c>
      <c r="P17" s="152">
        <f>IF('7-4-1'!Q133&lt;&gt;"",'7-4-1'!Q133,"")</f>
        <v>4.1370753524659012</v>
      </c>
      <c r="Q17" s="153">
        <f>IF('7-4-1'!R133&lt;&gt;"",'7-4-1'!R133,"")</f>
        <v>1.8285714285714287</v>
      </c>
      <c r="R17" s="152">
        <f>IF('7-4-1'!S133&lt;&gt;"",'7-4-1'!S133,"")</f>
        <v>1.4408514121981175</v>
      </c>
      <c r="S17" s="153" t="str">
        <f>IF('7-4-1'!T133&lt;&gt;"",'7-4-1'!T133,"")</f>
        <v/>
      </c>
      <c r="T17" s="152" t="str">
        <f>IF('7-4-1'!U133&lt;&gt;"",'7-4-1'!U133,"")</f>
        <v/>
      </c>
      <c r="U17" s="153">
        <f>IF('7-4-1'!V133&lt;&gt;"",'7-4-1'!V133,"")</f>
        <v>4634.0961227270436</v>
      </c>
      <c r="V17" s="152">
        <f>IF('7-4-1'!W133&lt;&gt;"",'7-4-1'!W133,"")</f>
        <v>3.1552095302599787</v>
      </c>
    </row>
    <row r="18" spans="1:22" s="8" customFormat="1" ht="20.100000000000001" customHeight="1" x14ac:dyDescent="0.15">
      <c r="A18" s="90"/>
      <c r="B18" s="64" t="s">
        <v>98</v>
      </c>
      <c r="C18" s="122">
        <f>IF('7-4-1'!D134&lt;&gt;"",'7-4-1'!D134,"")</f>
        <v>12616.719063578508</v>
      </c>
      <c r="D18" s="115">
        <f>IF('7-4-1'!E134&lt;&gt;"",'7-4-1'!E134,"")</f>
        <v>78.562697748010663</v>
      </c>
      <c r="E18" s="114">
        <f>IF('7-4-1'!F134&lt;&gt;"",'7-4-1'!F134,"")</f>
        <v>29005.815833317847</v>
      </c>
      <c r="F18" s="115">
        <f>IF('7-4-1'!G134&lt;&gt;"",'7-4-1'!G134,"")</f>
        <v>77.319789033699351</v>
      </c>
      <c r="G18" s="114">
        <f>IF('7-4-1'!H134&lt;&gt;"",'7-4-1'!H134,"")</f>
        <v>17626.406512920687</v>
      </c>
      <c r="H18" s="115">
        <f>IF('7-4-1'!I134&lt;&gt;"",'7-4-1'!I134,"")</f>
        <v>68.304406342071843</v>
      </c>
      <c r="I18" s="114">
        <f>IF('7-4-1'!J134&lt;&gt;"",'7-4-1'!J134,"")</f>
        <v>33216.818700450727</v>
      </c>
      <c r="J18" s="115">
        <f>IF('7-4-1'!K134&lt;&gt;"",'7-4-1'!K134,"")</f>
        <v>62.937826750960213</v>
      </c>
      <c r="K18" s="114">
        <f>IF('7-4-1'!L134&lt;&gt;"",'7-4-1'!L134,"")</f>
        <v>5774.7830758306864</v>
      </c>
      <c r="L18" s="115">
        <f>IF('7-4-1'!M134&lt;&gt;"",'7-4-1'!M134,"")</f>
        <v>56.851570207326205</v>
      </c>
      <c r="M18" s="114">
        <f>IF('7-4-1'!N134&lt;&gt;"",'7-4-1'!N134,"")</f>
        <v>1878.7250204013255</v>
      </c>
      <c r="N18" s="115">
        <f>IF('7-4-1'!O134&lt;&gt;"",'7-4-1'!O134,"")</f>
        <v>50.797516867719814</v>
      </c>
      <c r="O18" s="114">
        <f>IF('7-4-1'!P134&lt;&gt;"",'7-4-1'!P134,"")</f>
        <v>225.67342995169079</v>
      </c>
      <c r="P18" s="115">
        <f>IF('7-4-1'!Q134&lt;&gt;"",'7-4-1'!Q134,"")</f>
        <v>39.566096260470971</v>
      </c>
      <c r="Q18" s="114">
        <f>IF('7-4-1'!R134&lt;&gt;"",'7-4-1'!R134,"")</f>
        <v>38.400421508316242</v>
      </c>
      <c r="R18" s="115">
        <f>IF('7-4-1'!S134&lt;&gt;"",'7-4-1'!S134,"")</f>
        <v>30.258211790220543</v>
      </c>
      <c r="S18" s="114">
        <f>IF('7-4-1'!T134&lt;&gt;"",'7-4-1'!T134,"")</f>
        <v>53.910828877005351</v>
      </c>
      <c r="T18" s="115">
        <f>IF('7-4-1'!U134&lt;&gt;"",'7-4-1'!U134,"")</f>
        <v>33.381318190096195</v>
      </c>
      <c r="U18" s="114">
        <f>IF('7-4-1'!V134&lt;&gt;"",'7-4-1'!V134,"")</f>
        <v>100437.25288683678</v>
      </c>
      <c r="V18" s="115">
        <f>IF('7-4-1'!W134&lt;&gt;"",'7-4-1'!W134,"")</f>
        <v>68.384549890430705</v>
      </c>
    </row>
    <row r="19" spans="1:22" s="8" customFormat="1" ht="20.100000000000001" customHeight="1" x14ac:dyDescent="0.15">
      <c r="A19" s="91"/>
      <c r="B19" s="92"/>
      <c r="C19" s="124">
        <f>IF('7-4-1'!D135&lt;&gt;"",'7-4-1'!D135,"")</f>
        <v>16059.42696118526</v>
      </c>
      <c r="D19" s="112">
        <f>IF('7-4-1'!E135&lt;&gt;"",'7-4-1'!E135,"")</f>
        <v>100</v>
      </c>
      <c r="E19" s="154">
        <f>IF('7-4-1'!F135&lt;&gt;"",'7-4-1'!F135,"")</f>
        <v>37514.090759709448</v>
      </c>
      <c r="F19" s="112">
        <f>IF('7-4-1'!G135&lt;&gt;"",'7-4-1'!G135,"")</f>
        <v>100</v>
      </c>
      <c r="G19" s="155">
        <f>IF('7-4-1'!H135&lt;&gt;"",'7-4-1'!H135,"")</f>
        <v>25805.665339724605</v>
      </c>
      <c r="H19" s="112">
        <f>IF('7-4-1'!I135&lt;&gt;"",'7-4-1'!I135,"")</f>
        <v>100</v>
      </c>
      <c r="I19" s="155">
        <f>IF('7-4-1'!J135&lt;&gt;"",'7-4-1'!J135,"")</f>
        <v>52777.193645225372</v>
      </c>
      <c r="J19" s="112">
        <f>IF('7-4-1'!K135&lt;&gt;"",'7-4-1'!K135,"")</f>
        <v>100</v>
      </c>
      <c r="K19" s="155">
        <f>IF('7-4-1'!L135&lt;&gt;"",'7-4-1'!L135,"")</f>
        <v>10157.649216672851</v>
      </c>
      <c r="L19" s="112">
        <f>IF('7-4-1'!M135&lt;&gt;"",'7-4-1'!M135,"")</f>
        <v>100</v>
      </c>
      <c r="M19" s="155">
        <f>IF('7-4-1'!N135&lt;&gt;"",'7-4-1'!N135,"")</f>
        <v>3698.4583819198351</v>
      </c>
      <c r="N19" s="112">
        <f>IF('7-4-1'!O135&lt;&gt;"",'7-4-1'!O135,"")</f>
        <v>100</v>
      </c>
      <c r="O19" s="155">
        <f>IF('7-4-1'!P135&lt;&gt;"",'7-4-1'!P135,"")</f>
        <v>570.37072463768129</v>
      </c>
      <c r="P19" s="112">
        <f>IF('7-4-1'!Q135&lt;&gt;"",'7-4-1'!Q135,"")</f>
        <v>100</v>
      </c>
      <c r="Q19" s="155">
        <f>IF('7-4-1'!R135&lt;&gt;"",'7-4-1'!R135,"")</f>
        <v>126.90909090909088</v>
      </c>
      <c r="R19" s="112">
        <f>IF('7-4-1'!S135&lt;&gt;"",'7-4-1'!S135,"")</f>
        <v>100</v>
      </c>
      <c r="S19" s="155">
        <f>IF('7-4-1'!T135&lt;&gt;"",'7-4-1'!T135,"")</f>
        <v>161.5</v>
      </c>
      <c r="T19" s="112">
        <f>IF('7-4-1'!U135&lt;&gt;"",'7-4-1'!U135,"")</f>
        <v>100</v>
      </c>
      <c r="U19" s="155">
        <f>IF('7-4-1'!V135&lt;&gt;"",'7-4-1'!V135,"")</f>
        <v>146871.26411998412</v>
      </c>
      <c r="V19" s="112">
        <f>IF('7-4-1'!W135&lt;&gt;"",'7-4-1'!W135,"")</f>
        <v>100</v>
      </c>
    </row>
    <row r="20" spans="1:22" s="8" customFormat="1" ht="20.100000000000001" customHeight="1" x14ac:dyDescent="0.15">
      <c r="A20" s="273" t="s">
        <v>37</v>
      </c>
      <c r="B20" s="62" t="s">
        <v>87</v>
      </c>
      <c r="C20" s="118"/>
      <c r="D20" s="116">
        <f t="shared" ref="D20:D31" si="0">IF(AND(ISNUMBER(D7),ISNUMBER(D33)),D7-D33,"")</f>
        <v>0.59076934553021232</v>
      </c>
      <c r="E20" s="118"/>
      <c r="F20" s="116">
        <f t="shared" ref="F20:F31" si="1">IF(AND(ISNUMBER(F7),ISNUMBER(F33)),F7-F33,"")</f>
        <v>-0.31091905441181744</v>
      </c>
      <c r="G20" s="118"/>
      <c r="H20" s="116">
        <f t="shared" ref="H20:H31" si="2">IF(AND(ISNUMBER(H7),ISNUMBER(H33)),H7-H33,"")</f>
        <v>1.3621725707142049</v>
      </c>
      <c r="I20" s="118"/>
      <c r="J20" s="116">
        <f t="shared" ref="J20:J31" si="3">IF(AND(ISNUMBER(J7),ISNUMBER(J33)),J7-J33,"")</f>
        <v>0.89478758106114586</v>
      </c>
      <c r="K20" s="118"/>
      <c r="L20" s="116">
        <f t="shared" ref="L20:L31" si="4">IF(AND(ISNUMBER(L7),ISNUMBER(L33)),L7-L33,"")</f>
        <v>-0.75852233290439752</v>
      </c>
      <c r="M20" s="118"/>
      <c r="N20" s="116">
        <f t="shared" ref="N20:N31" si="5">IF(AND(ISNUMBER(N7),ISNUMBER(N33)),N7-N33,"")</f>
        <v>-0.75505557737402285</v>
      </c>
      <c r="O20" s="118"/>
      <c r="P20" s="116">
        <f t="shared" ref="P20:P31" si="6">IF(AND(ISNUMBER(P7),ISNUMBER(P33)),P7-P33,"")</f>
        <v>9.7710923180498348</v>
      </c>
      <c r="Q20" s="118"/>
      <c r="R20" s="116">
        <f t="shared" ref="R20:R31" si="7">IF(AND(ISNUMBER(R7),ISNUMBER(R33)),R7-R33,"")</f>
        <v>1.8137594921932223</v>
      </c>
      <c r="S20" s="118"/>
      <c r="T20" s="116">
        <f t="shared" ref="T20:T31" si="8">IF(AND(ISNUMBER(T7),ISNUMBER(T33)),T7-T33,"")</f>
        <v>9.320069275440769</v>
      </c>
      <c r="U20" s="118"/>
      <c r="V20" s="116">
        <f t="shared" ref="V20:V31" si="9">IF(AND(ISNUMBER(V7),ISNUMBER(V33)),V7-V33,"")</f>
        <v>0.54450617797670731</v>
      </c>
    </row>
    <row r="21" spans="1:22" s="8" customFormat="1" ht="20.100000000000001" customHeight="1" x14ac:dyDescent="0.15">
      <c r="A21" s="274"/>
      <c r="B21" s="63" t="s">
        <v>88</v>
      </c>
      <c r="C21" s="120"/>
      <c r="D21" s="156" t="str">
        <f t="shared" si="0"/>
        <v/>
      </c>
      <c r="E21" s="120"/>
      <c r="F21" s="156">
        <f t="shared" si="1"/>
        <v>-3.3515891409260978E-2</v>
      </c>
      <c r="G21" s="120"/>
      <c r="H21" s="156" t="str">
        <f t="shared" si="2"/>
        <v/>
      </c>
      <c r="I21" s="120"/>
      <c r="J21" s="156">
        <f t="shared" si="3"/>
        <v>-0.15494527694432042</v>
      </c>
      <c r="K21" s="120"/>
      <c r="L21" s="156">
        <f t="shared" si="4"/>
        <v>-0.7112966658120019</v>
      </c>
      <c r="M21" s="120"/>
      <c r="N21" s="156">
        <f t="shared" si="5"/>
        <v>4.7192568437561144E-2</v>
      </c>
      <c r="O21" s="120"/>
      <c r="P21" s="156">
        <f t="shared" si="6"/>
        <v>1.4507086348514151</v>
      </c>
      <c r="Q21" s="120"/>
      <c r="R21" s="156">
        <f t="shared" si="7"/>
        <v>-0.90513953715984807</v>
      </c>
      <c r="S21" s="120"/>
      <c r="T21" s="156">
        <f t="shared" si="8"/>
        <v>-0.60542846801228323</v>
      </c>
      <c r="U21" s="120"/>
      <c r="V21" s="156">
        <f t="shared" si="9"/>
        <v>-0.1209172834756439</v>
      </c>
    </row>
    <row r="22" spans="1:22" s="8" customFormat="1" ht="20.100000000000001" customHeight="1" x14ac:dyDescent="0.15">
      <c r="A22" s="274"/>
      <c r="B22" s="63" t="s">
        <v>89</v>
      </c>
      <c r="C22" s="120"/>
      <c r="D22" s="156" t="str">
        <f t="shared" si="0"/>
        <v/>
      </c>
      <c r="E22" s="120"/>
      <c r="F22" s="156">
        <f t="shared" si="1"/>
        <v>0.16674633429370275</v>
      </c>
      <c r="G22" s="120"/>
      <c r="H22" s="156">
        <f t="shared" si="2"/>
        <v>0.70328519839844239</v>
      </c>
      <c r="I22" s="120"/>
      <c r="J22" s="156">
        <f t="shared" si="3"/>
        <v>-8.6589394904490691E-2</v>
      </c>
      <c r="K22" s="120"/>
      <c r="L22" s="156">
        <f t="shared" si="4"/>
        <v>0.7021940892816807</v>
      </c>
      <c r="M22" s="120"/>
      <c r="N22" s="156">
        <f t="shared" si="5"/>
        <v>0.44536180548040605</v>
      </c>
      <c r="O22" s="120"/>
      <c r="P22" s="156">
        <f t="shared" si="6"/>
        <v>-0.12354957590048077</v>
      </c>
      <c r="Q22" s="120"/>
      <c r="R22" s="156">
        <f t="shared" si="7"/>
        <v>8.1251835127117422E-2</v>
      </c>
      <c r="S22" s="120"/>
      <c r="T22" s="156">
        <f t="shared" si="8"/>
        <v>4.1960365320544106</v>
      </c>
      <c r="U22" s="120"/>
      <c r="V22" s="156">
        <f t="shared" si="9"/>
        <v>0.14690339631133775</v>
      </c>
    </row>
    <row r="23" spans="1:22" s="8" customFormat="1" ht="20.100000000000001" customHeight="1" x14ac:dyDescent="0.15">
      <c r="A23" s="274"/>
      <c r="B23" s="63" t="s">
        <v>90</v>
      </c>
      <c r="C23" s="120"/>
      <c r="D23" s="156">
        <f t="shared" si="0"/>
        <v>-0.18519340976715926</v>
      </c>
      <c r="E23" s="120"/>
      <c r="F23" s="156">
        <f t="shared" si="1"/>
        <v>-2.1290180798335712</v>
      </c>
      <c r="G23" s="120"/>
      <c r="H23" s="156">
        <f t="shared" si="2"/>
        <v>2.5116133290724552</v>
      </c>
      <c r="I23" s="120"/>
      <c r="J23" s="156">
        <f t="shared" si="3"/>
        <v>-0.91132612400624957</v>
      </c>
      <c r="K23" s="120"/>
      <c r="L23" s="156">
        <f t="shared" si="4"/>
        <v>0.11881728605723119</v>
      </c>
      <c r="M23" s="120"/>
      <c r="N23" s="156">
        <f t="shared" si="5"/>
        <v>0.48073816091284982</v>
      </c>
      <c r="O23" s="120"/>
      <c r="P23" s="156">
        <f t="shared" si="6"/>
        <v>3.4846314178216531</v>
      </c>
      <c r="Q23" s="120"/>
      <c r="R23" s="156">
        <f t="shared" si="7"/>
        <v>3.1330961301635014</v>
      </c>
      <c r="S23" s="120"/>
      <c r="T23" s="156">
        <f t="shared" si="8"/>
        <v>0.47928786428811776</v>
      </c>
      <c r="U23" s="120"/>
      <c r="V23" s="156">
        <f t="shared" si="9"/>
        <v>-0.30301518651547799</v>
      </c>
    </row>
    <row r="24" spans="1:22" s="8" customFormat="1" ht="20.100000000000001" customHeight="1" x14ac:dyDescent="0.15">
      <c r="A24" s="274"/>
      <c r="B24" s="63" t="s">
        <v>91</v>
      </c>
      <c r="C24" s="120"/>
      <c r="D24" s="156">
        <f t="shared" si="0"/>
        <v>-0.26597658779145911</v>
      </c>
      <c r="E24" s="120"/>
      <c r="F24" s="156">
        <f t="shared" si="1"/>
        <v>0.5977015833837751</v>
      </c>
      <c r="G24" s="120"/>
      <c r="H24" s="156">
        <f t="shared" si="2"/>
        <v>1.4723038279423393</v>
      </c>
      <c r="I24" s="120"/>
      <c r="J24" s="156">
        <f t="shared" si="3"/>
        <v>1.4728861580107395</v>
      </c>
      <c r="K24" s="120"/>
      <c r="L24" s="156">
        <f t="shared" si="4"/>
        <v>0.46336433389760145</v>
      </c>
      <c r="M24" s="120"/>
      <c r="N24" s="156">
        <f t="shared" si="5"/>
        <v>5.184084982209388</v>
      </c>
      <c r="O24" s="120"/>
      <c r="P24" s="156">
        <f t="shared" si="6"/>
        <v>3.4751288314993669</v>
      </c>
      <c r="Q24" s="120"/>
      <c r="R24" s="156">
        <f t="shared" si="7"/>
        <v>3.6413240651319434</v>
      </c>
      <c r="S24" s="120"/>
      <c r="T24" s="156">
        <f t="shared" si="8"/>
        <v>4.5740922790404621</v>
      </c>
      <c r="U24" s="120"/>
      <c r="V24" s="156">
        <f t="shared" si="9"/>
        <v>1.1692689030915804</v>
      </c>
    </row>
    <row r="25" spans="1:22" s="8" customFormat="1" ht="20.100000000000001" customHeight="1" x14ac:dyDescent="0.15">
      <c r="A25" s="274"/>
      <c r="B25" s="63" t="s">
        <v>92</v>
      </c>
      <c r="C25" s="120"/>
      <c r="D25" s="156">
        <f t="shared" si="0"/>
        <v>-0.56925485775912987</v>
      </c>
      <c r="E25" s="120"/>
      <c r="F25" s="156">
        <f t="shared" si="1"/>
        <v>0.33777575827706297</v>
      </c>
      <c r="G25" s="120"/>
      <c r="H25" s="156">
        <f t="shared" si="2"/>
        <v>-9.5827397259304226E-2</v>
      </c>
      <c r="I25" s="120"/>
      <c r="J25" s="156">
        <f t="shared" si="3"/>
        <v>0.91967014465046626</v>
      </c>
      <c r="K25" s="120"/>
      <c r="L25" s="156">
        <f t="shared" si="4"/>
        <v>2.108217150075431E-2</v>
      </c>
      <c r="M25" s="120"/>
      <c r="N25" s="156">
        <f t="shared" si="5"/>
        <v>1.3894917063380525</v>
      </c>
      <c r="O25" s="120"/>
      <c r="P25" s="156">
        <f t="shared" si="6"/>
        <v>2.1456037542845952</v>
      </c>
      <c r="Q25" s="120"/>
      <c r="R25" s="156">
        <f t="shared" si="7"/>
        <v>2.0168586971805365</v>
      </c>
      <c r="S25" s="120"/>
      <c r="T25" s="156">
        <f t="shared" si="8"/>
        <v>8.2902664131203458</v>
      </c>
      <c r="U25" s="120"/>
      <c r="V25" s="156">
        <f t="shared" si="9"/>
        <v>0.41462029925950761</v>
      </c>
    </row>
    <row r="26" spans="1:22" s="8" customFormat="1" ht="20.100000000000001" customHeight="1" x14ac:dyDescent="0.15">
      <c r="A26" s="274"/>
      <c r="B26" s="63" t="s">
        <v>93</v>
      </c>
      <c r="C26" s="120"/>
      <c r="D26" s="156">
        <f t="shared" si="0"/>
        <v>-0.13893695664087069</v>
      </c>
      <c r="E26" s="120"/>
      <c r="F26" s="156">
        <f t="shared" si="1"/>
        <v>-1.3073375023801272</v>
      </c>
      <c r="G26" s="120"/>
      <c r="H26" s="156">
        <f t="shared" si="2"/>
        <v>2.2082666084069924</v>
      </c>
      <c r="I26" s="120"/>
      <c r="J26" s="156">
        <f t="shared" si="3"/>
        <v>-2.2678784636612619</v>
      </c>
      <c r="K26" s="120"/>
      <c r="L26" s="156">
        <f t="shared" si="4"/>
        <v>-3.0688495537574561</v>
      </c>
      <c r="M26" s="120"/>
      <c r="N26" s="156">
        <f t="shared" si="5"/>
        <v>3.1840034682700065</v>
      </c>
      <c r="O26" s="120"/>
      <c r="P26" s="156">
        <f t="shared" si="6"/>
        <v>7.3448850683322675</v>
      </c>
      <c r="Q26" s="120"/>
      <c r="R26" s="156">
        <f t="shared" si="7"/>
        <v>-0.1604196171397767</v>
      </c>
      <c r="S26" s="120"/>
      <c r="T26" s="156">
        <f t="shared" si="8"/>
        <v>-13.510592797625662</v>
      </c>
      <c r="U26" s="120"/>
      <c r="V26" s="156">
        <f t="shared" si="9"/>
        <v>-0.88761646318686793</v>
      </c>
    </row>
    <row r="27" spans="1:22" s="8" customFormat="1" ht="20.100000000000001" customHeight="1" x14ac:dyDescent="0.15">
      <c r="A27" s="274"/>
      <c r="B27" s="63" t="s">
        <v>94</v>
      </c>
      <c r="C27" s="120"/>
      <c r="D27" s="156">
        <f t="shared" si="0"/>
        <v>-0.27321812817842783</v>
      </c>
      <c r="E27" s="120"/>
      <c r="F27" s="156">
        <f t="shared" si="1"/>
        <v>-0.52909340567093333</v>
      </c>
      <c r="G27" s="120"/>
      <c r="H27" s="156">
        <f t="shared" si="2"/>
        <v>1.1571664775598294</v>
      </c>
      <c r="I27" s="120"/>
      <c r="J27" s="156">
        <f t="shared" si="3"/>
        <v>0.10110029113119179</v>
      </c>
      <c r="K27" s="120"/>
      <c r="L27" s="156">
        <f t="shared" si="4"/>
        <v>-2.6599247694121226</v>
      </c>
      <c r="M27" s="120"/>
      <c r="N27" s="156">
        <f t="shared" si="5"/>
        <v>0.77126389641221138</v>
      </c>
      <c r="O27" s="120"/>
      <c r="P27" s="156">
        <f t="shared" si="6"/>
        <v>7.7554452320930238</v>
      </c>
      <c r="Q27" s="120"/>
      <c r="R27" s="156">
        <f t="shared" si="7"/>
        <v>5.5418167694942859</v>
      </c>
      <c r="S27" s="120"/>
      <c r="T27" s="156">
        <f t="shared" si="8"/>
        <v>-3.567598070415869</v>
      </c>
      <c r="U27" s="120"/>
      <c r="V27" s="156">
        <f t="shared" si="9"/>
        <v>6.6149276208626873E-4</v>
      </c>
    </row>
    <row r="28" spans="1:22" s="8" customFormat="1" ht="20.100000000000001" customHeight="1" x14ac:dyDescent="0.15">
      <c r="A28" s="90"/>
      <c r="B28" s="63" t="s">
        <v>95</v>
      </c>
      <c r="C28" s="120"/>
      <c r="D28" s="156">
        <f t="shared" si="0"/>
        <v>1.1481954695294725</v>
      </c>
      <c r="E28" s="120"/>
      <c r="F28" s="156">
        <f t="shared" si="1"/>
        <v>-2.7124149735955179</v>
      </c>
      <c r="G28" s="120"/>
      <c r="H28" s="156">
        <f t="shared" si="2"/>
        <v>5.1951238557030006</v>
      </c>
      <c r="I28" s="120"/>
      <c r="J28" s="156">
        <f t="shared" si="3"/>
        <v>-2.6001053517926422</v>
      </c>
      <c r="K28" s="120"/>
      <c r="L28" s="156">
        <f t="shared" si="4"/>
        <v>1.3458959036045215</v>
      </c>
      <c r="M28" s="120"/>
      <c r="N28" s="156">
        <f t="shared" si="5"/>
        <v>-4.5177417134799285</v>
      </c>
      <c r="O28" s="120"/>
      <c r="P28" s="156">
        <f t="shared" si="6"/>
        <v>3.7776550274752125</v>
      </c>
      <c r="Q28" s="120"/>
      <c r="R28" s="156">
        <f t="shared" si="7"/>
        <v>1.5894376784964663</v>
      </c>
      <c r="S28" s="120"/>
      <c r="T28" s="156">
        <f t="shared" si="8"/>
        <v>-9.8083731168226791</v>
      </c>
      <c r="U28" s="120"/>
      <c r="V28" s="156">
        <f t="shared" si="9"/>
        <v>-0.35010363830125613</v>
      </c>
    </row>
    <row r="29" spans="1:22" s="8" customFormat="1" ht="20.100000000000001" customHeight="1" x14ac:dyDescent="0.15">
      <c r="A29" s="90"/>
      <c r="B29" s="63" t="s">
        <v>96</v>
      </c>
      <c r="C29" s="120"/>
      <c r="D29" s="156">
        <f t="shared" si="0"/>
        <v>0.93214502718037551</v>
      </c>
      <c r="E29" s="120"/>
      <c r="F29" s="156">
        <f t="shared" si="1"/>
        <v>-3.1112294483224989</v>
      </c>
      <c r="G29" s="120"/>
      <c r="H29" s="156">
        <f t="shared" si="2"/>
        <v>2.8602331815479065</v>
      </c>
      <c r="I29" s="120"/>
      <c r="J29" s="156">
        <f t="shared" si="3"/>
        <v>0.8588686606870084</v>
      </c>
      <c r="K29" s="120"/>
      <c r="L29" s="156">
        <f t="shared" si="4"/>
        <v>-1.1793173278501357</v>
      </c>
      <c r="M29" s="120"/>
      <c r="N29" s="156">
        <f t="shared" si="5"/>
        <v>-3.6141690086256002</v>
      </c>
      <c r="O29" s="120"/>
      <c r="P29" s="156">
        <f t="shared" si="6"/>
        <v>1.7425853665043469</v>
      </c>
      <c r="Q29" s="120"/>
      <c r="R29" s="156">
        <f t="shared" si="7"/>
        <v>3.8117172147961913</v>
      </c>
      <c r="S29" s="120"/>
      <c r="T29" s="156">
        <f t="shared" si="8"/>
        <v>-7.5875772928953387</v>
      </c>
      <c r="U29" s="120"/>
      <c r="V29" s="156">
        <f t="shared" si="9"/>
        <v>0.15869955090160737</v>
      </c>
    </row>
    <row r="30" spans="1:22" s="8" customFormat="1" ht="20.100000000000001" customHeight="1" x14ac:dyDescent="0.15">
      <c r="A30" s="90"/>
      <c r="B30" s="63" t="s">
        <v>97</v>
      </c>
      <c r="C30" s="120"/>
      <c r="D30" s="156">
        <f t="shared" si="0"/>
        <v>2.8972772351835547</v>
      </c>
      <c r="E30" s="120"/>
      <c r="F30" s="156">
        <f t="shared" si="1"/>
        <v>-0.65020255403273897</v>
      </c>
      <c r="G30" s="120"/>
      <c r="H30" s="156">
        <f t="shared" si="2"/>
        <v>1.3917894035163054</v>
      </c>
      <c r="I30" s="120"/>
      <c r="J30" s="156">
        <f t="shared" si="3"/>
        <v>-0.30455817652257977</v>
      </c>
      <c r="K30" s="120"/>
      <c r="L30" s="156">
        <f t="shared" si="4"/>
        <v>0.47682675299791555</v>
      </c>
      <c r="M30" s="120"/>
      <c r="N30" s="156">
        <f t="shared" si="5"/>
        <v>-0.83002683102732311</v>
      </c>
      <c r="O30" s="120"/>
      <c r="P30" s="156">
        <f t="shared" si="6"/>
        <v>2.0894488810336278</v>
      </c>
      <c r="Q30" s="120"/>
      <c r="R30" s="156">
        <f t="shared" si="7"/>
        <v>-2.1735428041212854</v>
      </c>
      <c r="S30" s="120"/>
      <c r="T30" s="156" t="str">
        <f t="shared" si="8"/>
        <v/>
      </c>
      <c r="U30" s="120"/>
      <c r="V30" s="156">
        <f t="shared" si="9"/>
        <v>0.32867072774775119</v>
      </c>
    </row>
    <row r="31" spans="1:22" s="8" customFormat="1" ht="20.100000000000001" customHeight="1" x14ac:dyDescent="0.15">
      <c r="A31" s="90"/>
      <c r="B31" s="64" t="s">
        <v>98</v>
      </c>
      <c r="C31" s="122"/>
      <c r="D31" s="117">
        <f t="shared" si="0"/>
        <v>0.31136820520913489</v>
      </c>
      <c r="E31" s="122"/>
      <c r="F31" s="117">
        <f t="shared" si="1"/>
        <v>3.3719026380290273</v>
      </c>
      <c r="G31" s="122"/>
      <c r="H31" s="117">
        <f t="shared" si="2"/>
        <v>-4.4896341523980823</v>
      </c>
      <c r="I31" s="122"/>
      <c r="J31" s="117">
        <f t="shared" si="3"/>
        <v>0.99612681991879981</v>
      </c>
      <c r="K31" s="122"/>
      <c r="L31" s="117">
        <f t="shared" si="4"/>
        <v>2.3117229831012622</v>
      </c>
      <c r="M31" s="122"/>
      <c r="N31" s="117">
        <f t="shared" si="5"/>
        <v>-1.7493134304763203</v>
      </c>
      <c r="O31" s="122"/>
      <c r="P31" s="117">
        <f t="shared" si="6"/>
        <v>-0.61552450305491391</v>
      </c>
      <c r="Q31" s="122"/>
      <c r="R31" s="117">
        <f t="shared" si="7"/>
        <v>-8.7301856482804752</v>
      </c>
      <c r="S31" s="122"/>
      <c r="T31" s="117">
        <f t="shared" si="8"/>
        <v>6.5063605524468002</v>
      </c>
      <c r="U31" s="122"/>
      <c r="V31" s="117">
        <f t="shared" si="9"/>
        <v>0.32030201091173183</v>
      </c>
    </row>
    <row r="32" spans="1:22" s="8" customFormat="1" ht="20.100000000000001" customHeight="1" x14ac:dyDescent="0.15">
      <c r="A32" s="91"/>
      <c r="B32" s="92"/>
      <c r="C32" s="124"/>
      <c r="D32" s="157" t="s">
        <v>105</v>
      </c>
      <c r="E32" s="124"/>
      <c r="F32" s="157" t="s">
        <v>105</v>
      </c>
      <c r="G32" s="124"/>
      <c r="H32" s="157" t="s">
        <v>77</v>
      </c>
      <c r="I32" s="124"/>
      <c r="J32" s="157" t="s">
        <v>105</v>
      </c>
      <c r="K32" s="124"/>
      <c r="L32" s="157" t="s">
        <v>106</v>
      </c>
      <c r="M32" s="124"/>
      <c r="N32" s="157" t="s">
        <v>105</v>
      </c>
      <c r="O32" s="124"/>
      <c r="P32" s="157" t="s">
        <v>77</v>
      </c>
      <c r="Q32" s="124"/>
      <c r="R32" s="157" t="s">
        <v>106</v>
      </c>
      <c r="S32" s="124"/>
      <c r="T32" s="157" t="s">
        <v>106</v>
      </c>
      <c r="U32" s="124"/>
      <c r="V32" s="157" t="s">
        <v>105</v>
      </c>
    </row>
    <row r="33" spans="1:22" s="8" customFormat="1" ht="20.100000000000001" customHeight="1" x14ac:dyDescent="0.15">
      <c r="A33" s="273" t="s">
        <v>49</v>
      </c>
      <c r="B33" s="62" t="s">
        <v>87</v>
      </c>
      <c r="C33" s="118">
        <v>1342.3514405140099</v>
      </c>
      <c r="D33" s="111">
        <v>5.2732085761663692</v>
      </c>
      <c r="E33" s="113">
        <v>2187.9266814318544</v>
      </c>
      <c r="F33" s="111">
        <v>5.2476634529239732</v>
      </c>
      <c r="G33" s="113">
        <v>1267.7858218592505</v>
      </c>
      <c r="H33" s="111">
        <v>5.214568627921687</v>
      </c>
      <c r="I33" s="113">
        <v>2863.3123813235002</v>
      </c>
      <c r="J33" s="111">
        <v>4.5487843470292484</v>
      </c>
      <c r="K33" s="113">
        <v>770.44263347626077</v>
      </c>
      <c r="L33" s="111">
        <v>7.0728470362742932</v>
      </c>
      <c r="M33" s="113">
        <v>253.61797429781586</v>
      </c>
      <c r="N33" s="111">
        <v>6.7246758751539222</v>
      </c>
      <c r="O33" s="113">
        <v>33.705275443510736</v>
      </c>
      <c r="P33" s="111">
        <v>5.5665040278812841</v>
      </c>
      <c r="Q33" s="113">
        <v>14.879885057471267</v>
      </c>
      <c r="R33" s="111">
        <v>10.515819828601604</v>
      </c>
      <c r="S33" s="113">
        <v>36.121225937183382</v>
      </c>
      <c r="T33" s="111">
        <v>20.137169291249631</v>
      </c>
      <c r="U33" s="150">
        <v>8770.1433193408575</v>
      </c>
      <c r="V33" s="151">
        <v>5.1589275265266172</v>
      </c>
    </row>
    <row r="34" spans="1:22" s="8" customFormat="1" ht="20.100000000000001" customHeight="1" x14ac:dyDescent="0.15">
      <c r="A34" s="274"/>
      <c r="B34" s="63" t="s">
        <v>88</v>
      </c>
      <c r="C34" s="120">
        <v>53.684210526315788</v>
      </c>
      <c r="D34" s="152">
        <v>0.21088966034385889</v>
      </c>
      <c r="E34" s="153">
        <v>136.64772107988011</v>
      </c>
      <c r="F34" s="152">
        <v>0.32774464424326738</v>
      </c>
      <c r="G34" s="153" t="s">
        <v>79</v>
      </c>
      <c r="H34" s="152" t="s">
        <v>79</v>
      </c>
      <c r="I34" s="153">
        <v>191.15718900746486</v>
      </c>
      <c r="J34" s="152">
        <v>0.30368074222392255</v>
      </c>
      <c r="K34" s="153">
        <v>113.2132880228346</v>
      </c>
      <c r="L34" s="152">
        <v>1.039324972251612</v>
      </c>
      <c r="M34" s="153">
        <v>27.583464038811304</v>
      </c>
      <c r="N34" s="152">
        <v>0.73137503636534473</v>
      </c>
      <c r="O34" s="153">
        <v>4.8574074074074076</v>
      </c>
      <c r="P34" s="152">
        <v>0.80221204374104838</v>
      </c>
      <c r="Q34" s="153">
        <v>3.3333333333333335</v>
      </c>
      <c r="R34" s="152">
        <v>2.3557126030624271</v>
      </c>
      <c r="S34" s="153">
        <v>4.4964539007092199</v>
      </c>
      <c r="T34" s="152">
        <v>2.5067214929622015</v>
      </c>
      <c r="U34" s="153">
        <v>534.97306731675667</v>
      </c>
      <c r="V34" s="152">
        <v>0.31469124077418381</v>
      </c>
    </row>
    <row r="35" spans="1:22" s="8" customFormat="1" ht="20.100000000000001" customHeight="1" x14ac:dyDescent="0.15">
      <c r="A35" s="274"/>
      <c r="B35" s="63" t="s">
        <v>89</v>
      </c>
      <c r="C35" s="120">
        <v>112.98333333333333</v>
      </c>
      <c r="D35" s="152">
        <v>0.4438365872867544</v>
      </c>
      <c r="E35" s="153">
        <v>68.824324324324323</v>
      </c>
      <c r="F35" s="152">
        <v>0.16507266650845134</v>
      </c>
      <c r="G35" s="153">
        <v>68.564455569461828</v>
      </c>
      <c r="H35" s="152">
        <v>0.28201455864107261</v>
      </c>
      <c r="I35" s="153">
        <v>384.34708025926449</v>
      </c>
      <c r="J35" s="152">
        <v>0.61059072489380972</v>
      </c>
      <c r="K35" s="153">
        <v>112.35126454974301</v>
      </c>
      <c r="L35" s="152">
        <v>1.0314113912762901</v>
      </c>
      <c r="M35" s="153">
        <v>47.751561061726989</v>
      </c>
      <c r="N35" s="152">
        <v>1.2661317541147961</v>
      </c>
      <c r="O35" s="153">
        <v>18.676455026455031</v>
      </c>
      <c r="P35" s="152">
        <v>3.0844596509986824</v>
      </c>
      <c r="Q35" s="153">
        <v>1</v>
      </c>
      <c r="R35" s="152">
        <v>0.70671378091872805</v>
      </c>
      <c r="S35" s="153">
        <v>2.5815602836879434</v>
      </c>
      <c r="T35" s="152">
        <v>1.4391902577890243</v>
      </c>
      <c r="U35" s="153">
        <v>817.08003440799712</v>
      </c>
      <c r="V35" s="152">
        <v>0.48063714894907106</v>
      </c>
    </row>
    <row r="36" spans="1:22" s="8" customFormat="1" ht="20.100000000000001" customHeight="1" x14ac:dyDescent="0.15">
      <c r="A36" s="274"/>
      <c r="B36" s="63" t="s">
        <v>90</v>
      </c>
      <c r="C36" s="120">
        <v>924.1251848565513</v>
      </c>
      <c r="D36" s="152">
        <v>3.6302749810220338</v>
      </c>
      <c r="E36" s="153">
        <v>2118.3180559480479</v>
      </c>
      <c r="F36" s="152">
        <v>5.080709668293224</v>
      </c>
      <c r="G36" s="153">
        <v>1372.4953129436476</v>
      </c>
      <c r="H36" s="152">
        <v>5.6452524373159214</v>
      </c>
      <c r="I36" s="153">
        <v>5658.9654669504307</v>
      </c>
      <c r="J36" s="152">
        <v>8.9900821525260213</v>
      </c>
      <c r="K36" s="153">
        <v>1375.9056868931882</v>
      </c>
      <c r="L36" s="152">
        <v>12.631142199161912</v>
      </c>
      <c r="M36" s="153">
        <v>571.41570008255633</v>
      </c>
      <c r="N36" s="152">
        <v>15.151076668237735</v>
      </c>
      <c r="O36" s="153">
        <v>126.26430127606599</v>
      </c>
      <c r="P36" s="152">
        <v>20.852840761049375</v>
      </c>
      <c r="Q36" s="153">
        <v>49.56954022988505</v>
      </c>
      <c r="R36" s="152">
        <v>35.031477194265058</v>
      </c>
      <c r="S36" s="153">
        <v>58.833738601823697</v>
      </c>
      <c r="T36" s="152">
        <v>32.799134678385023</v>
      </c>
      <c r="U36" s="153">
        <v>12255.892987782194</v>
      </c>
      <c r="V36" s="152">
        <v>7.2093763345233581</v>
      </c>
    </row>
    <row r="37" spans="1:22" s="8" customFormat="1" ht="20.100000000000001" customHeight="1" x14ac:dyDescent="0.15">
      <c r="A37" s="274"/>
      <c r="B37" s="63" t="s">
        <v>91</v>
      </c>
      <c r="C37" s="120">
        <v>109.37309941520468</v>
      </c>
      <c r="D37" s="152">
        <v>0.42965437249227934</v>
      </c>
      <c r="E37" s="153">
        <v>565.12850583063641</v>
      </c>
      <c r="F37" s="152">
        <v>1.3554403954305132</v>
      </c>
      <c r="G37" s="153">
        <v>458.19771674193026</v>
      </c>
      <c r="H37" s="152">
        <v>1.8846270386616433</v>
      </c>
      <c r="I37" s="153">
        <v>1519.2820999057042</v>
      </c>
      <c r="J37" s="152">
        <v>2.4135985580373163</v>
      </c>
      <c r="K37" s="153">
        <v>578.19298338621672</v>
      </c>
      <c r="L37" s="152">
        <v>5.307949419265622</v>
      </c>
      <c r="M37" s="153">
        <v>154.74052518821875</v>
      </c>
      <c r="N37" s="152">
        <v>4.1029421495967835</v>
      </c>
      <c r="O37" s="153">
        <v>40.825739184562721</v>
      </c>
      <c r="P37" s="152">
        <v>6.7424650480301231</v>
      </c>
      <c r="Q37" s="153">
        <v>8.7298850574712645</v>
      </c>
      <c r="R37" s="152">
        <v>6.1695300759514247</v>
      </c>
      <c r="S37" s="153">
        <v>7.4056737588652481</v>
      </c>
      <c r="T37" s="152">
        <v>4.1285782065475249</v>
      </c>
      <c r="U37" s="153">
        <v>3441.87622846881</v>
      </c>
      <c r="V37" s="152">
        <v>2.024640803621427</v>
      </c>
    </row>
    <row r="38" spans="1:22" s="8" customFormat="1" ht="20.100000000000001" customHeight="1" x14ac:dyDescent="0.15">
      <c r="A38" s="274"/>
      <c r="B38" s="63" t="s">
        <v>92</v>
      </c>
      <c r="C38" s="120">
        <v>243.85185185185185</v>
      </c>
      <c r="D38" s="152">
        <v>0.95793220589598305</v>
      </c>
      <c r="E38" s="153">
        <v>133.18234924228133</v>
      </c>
      <c r="F38" s="152">
        <v>0.31943307452875658</v>
      </c>
      <c r="G38" s="153">
        <v>291.76795140343529</v>
      </c>
      <c r="H38" s="152">
        <v>1.2000796820633979</v>
      </c>
      <c r="I38" s="153">
        <v>1195.3466108809037</v>
      </c>
      <c r="J38" s="152">
        <v>1.8989803516779458</v>
      </c>
      <c r="K38" s="153">
        <v>421.07848060385851</v>
      </c>
      <c r="L38" s="152">
        <v>3.8656008301877671</v>
      </c>
      <c r="M38" s="153">
        <v>178.66764949326881</v>
      </c>
      <c r="N38" s="152">
        <v>4.737369405872542</v>
      </c>
      <c r="O38" s="153">
        <v>65.489200124494246</v>
      </c>
      <c r="P38" s="152">
        <v>10.815692543046895</v>
      </c>
      <c r="Q38" s="153">
        <v>18.893103448275863</v>
      </c>
      <c r="R38" s="152">
        <v>13.352016571219693</v>
      </c>
      <c r="S38" s="153">
        <v>22.030091185410335</v>
      </c>
      <c r="T38" s="152">
        <v>12.281523237161384</v>
      </c>
      <c r="U38" s="153">
        <v>2570.3072882337801</v>
      </c>
      <c r="V38" s="152">
        <v>1.5119512347829938</v>
      </c>
    </row>
    <row r="39" spans="1:22" s="8" customFormat="1" ht="20.100000000000001" customHeight="1" x14ac:dyDescent="0.15">
      <c r="A39" s="274"/>
      <c r="B39" s="63" t="s">
        <v>93</v>
      </c>
      <c r="C39" s="120">
        <v>2232.496948222587</v>
      </c>
      <c r="D39" s="152">
        <v>8.7699999406449951</v>
      </c>
      <c r="E39" s="153">
        <v>3337.2480151958434</v>
      </c>
      <c r="F39" s="152">
        <v>8.0042693346677165</v>
      </c>
      <c r="G39" s="153">
        <v>2155.2242001899399</v>
      </c>
      <c r="H39" s="152">
        <v>8.8647185562986799</v>
      </c>
      <c r="I39" s="153">
        <v>10322.306527955758</v>
      </c>
      <c r="J39" s="152">
        <v>16.398471457696697</v>
      </c>
      <c r="K39" s="153">
        <v>2207.9056880805119</v>
      </c>
      <c r="L39" s="152">
        <v>20.26910054529657</v>
      </c>
      <c r="M39" s="153">
        <v>705.15539316061768</v>
      </c>
      <c r="N39" s="152">
        <v>18.697182144722785</v>
      </c>
      <c r="O39" s="153">
        <v>141.11324307500777</v>
      </c>
      <c r="P39" s="152">
        <v>23.305177769008704</v>
      </c>
      <c r="Q39" s="153">
        <v>33.828544061302679</v>
      </c>
      <c r="R39" s="152">
        <v>23.907098276538999</v>
      </c>
      <c r="S39" s="153">
        <v>84.818591691995948</v>
      </c>
      <c r="T39" s="152">
        <v>47.285392331849707</v>
      </c>
      <c r="U39" s="153">
        <v>21220.097151633567</v>
      </c>
      <c r="V39" s="152">
        <v>12.482457734722537</v>
      </c>
    </row>
    <row r="40" spans="1:22" s="8" customFormat="1" ht="20.100000000000001" customHeight="1" x14ac:dyDescent="0.15">
      <c r="A40" s="274"/>
      <c r="B40" s="63" t="s">
        <v>94</v>
      </c>
      <c r="C40" s="120">
        <v>398.64963151480117</v>
      </c>
      <c r="D40" s="152">
        <v>1.5660300219028016</v>
      </c>
      <c r="E40" s="153">
        <v>859.94945825049126</v>
      </c>
      <c r="F40" s="152">
        <v>2.0625578460744354</v>
      </c>
      <c r="G40" s="153">
        <v>450.39222526616481</v>
      </c>
      <c r="H40" s="152">
        <v>1.8525220330106531</v>
      </c>
      <c r="I40" s="153">
        <v>3700.1075220074449</v>
      </c>
      <c r="J40" s="152">
        <v>5.8781540177788454</v>
      </c>
      <c r="K40" s="153">
        <v>1098.9158797708783</v>
      </c>
      <c r="L40" s="152">
        <v>10.088309739925242</v>
      </c>
      <c r="M40" s="153">
        <v>537.09234184743138</v>
      </c>
      <c r="N40" s="152">
        <v>14.240993462514417</v>
      </c>
      <c r="O40" s="153">
        <v>164.29389978213507</v>
      </c>
      <c r="P40" s="152">
        <v>27.133516722814839</v>
      </c>
      <c r="Q40" s="153">
        <v>41.642911877394631</v>
      </c>
      <c r="R40" s="152">
        <v>29.429619701338968</v>
      </c>
      <c r="S40" s="153">
        <v>79.701063829787245</v>
      </c>
      <c r="T40" s="152">
        <v>44.432429226632934</v>
      </c>
      <c r="U40" s="153">
        <v>7330.744934146529</v>
      </c>
      <c r="V40" s="152">
        <v>4.31221936217531</v>
      </c>
    </row>
    <row r="41" spans="1:22" s="8" customFormat="1" ht="20.100000000000001" customHeight="1" x14ac:dyDescent="0.15">
      <c r="A41" s="90"/>
      <c r="B41" s="63" t="s">
        <v>95</v>
      </c>
      <c r="C41" s="120">
        <v>1954.010335456453</v>
      </c>
      <c r="D41" s="152">
        <v>7.6760107285325709</v>
      </c>
      <c r="E41" s="153">
        <v>6240.3104838256204</v>
      </c>
      <c r="F41" s="152">
        <v>14.967160252115592</v>
      </c>
      <c r="G41" s="153">
        <v>3432.8348298080914</v>
      </c>
      <c r="H41" s="152">
        <v>14.119697901418474</v>
      </c>
      <c r="I41" s="153">
        <v>15624.429502068722</v>
      </c>
      <c r="J41" s="152">
        <v>24.821657886109072</v>
      </c>
      <c r="K41" s="153">
        <v>2833.9713112382774</v>
      </c>
      <c r="L41" s="152">
        <v>26.016532209721795</v>
      </c>
      <c r="M41" s="153">
        <v>1011.9876135280182</v>
      </c>
      <c r="N41" s="152">
        <v>26.832832765453805</v>
      </c>
      <c r="O41" s="153">
        <v>142.76677559912855</v>
      </c>
      <c r="P41" s="152">
        <v>23.578262481553999</v>
      </c>
      <c r="Q41" s="153">
        <v>34.480842911877396</v>
      </c>
      <c r="R41" s="152">
        <v>24.3680868635176</v>
      </c>
      <c r="S41" s="153">
        <v>35.315197568389053</v>
      </c>
      <c r="T41" s="152">
        <v>19.68781771762951</v>
      </c>
      <c r="U41" s="153">
        <v>31310.106892004576</v>
      </c>
      <c r="V41" s="152">
        <v>18.417780237118532</v>
      </c>
    </row>
    <row r="42" spans="1:22" s="8" customFormat="1" ht="20.100000000000001" customHeight="1" x14ac:dyDescent="0.15">
      <c r="A42" s="90"/>
      <c r="B42" s="63" t="s">
        <v>96</v>
      </c>
      <c r="C42" s="120">
        <v>1144.0551861623603</v>
      </c>
      <c r="D42" s="152">
        <v>4.4942341008468611</v>
      </c>
      <c r="E42" s="153">
        <v>4415.6018664455542</v>
      </c>
      <c r="F42" s="152">
        <v>10.59066226206672</v>
      </c>
      <c r="G42" s="153">
        <v>2270.0310979366682</v>
      </c>
      <c r="H42" s="152">
        <v>9.3369343177757518</v>
      </c>
      <c r="I42" s="153">
        <v>9692.6095653289503</v>
      </c>
      <c r="J42" s="152">
        <v>15.398107087517605</v>
      </c>
      <c r="K42" s="153">
        <v>1898.7187335342853</v>
      </c>
      <c r="L42" s="152">
        <v>17.430690597433351</v>
      </c>
      <c r="M42" s="153">
        <v>675.05040885102915</v>
      </c>
      <c r="N42" s="152">
        <v>17.898949045238869</v>
      </c>
      <c r="O42" s="153">
        <v>91.4878773731715</v>
      </c>
      <c r="P42" s="152">
        <v>15.109434092997962</v>
      </c>
      <c r="Q42" s="153">
        <v>21.783141762452104</v>
      </c>
      <c r="R42" s="152">
        <v>15.394446475231172</v>
      </c>
      <c r="S42" s="153">
        <v>23.19584599797366</v>
      </c>
      <c r="T42" s="152">
        <v>12.93141817853189</v>
      </c>
      <c r="U42" s="153">
        <v>20232.53372339244</v>
      </c>
      <c r="V42" s="152">
        <v>11.901535853673158</v>
      </c>
    </row>
    <row r="43" spans="1:22" s="8" customFormat="1" ht="20.100000000000001" customHeight="1" x14ac:dyDescent="0.15">
      <c r="A43" s="90"/>
      <c r="B43" s="63" t="s">
        <v>97</v>
      </c>
      <c r="C43" s="120">
        <v>488.39723570215892</v>
      </c>
      <c r="D43" s="152">
        <v>1.9185888390706372</v>
      </c>
      <c r="E43" s="153">
        <v>1206.095540737206</v>
      </c>
      <c r="F43" s="152">
        <v>2.8927767751884526</v>
      </c>
      <c r="G43" s="153">
        <v>553.31610419180765</v>
      </c>
      <c r="H43" s="152">
        <v>2.2758613864375379</v>
      </c>
      <c r="I43" s="153">
        <v>1947.3223435972905</v>
      </c>
      <c r="J43" s="152">
        <v>3.0936021696247074</v>
      </c>
      <c r="K43" s="153">
        <v>460.94964337862581</v>
      </c>
      <c r="L43" s="152">
        <v>4.2316276090952609</v>
      </c>
      <c r="M43" s="153">
        <v>130.50397502727498</v>
      </c>
      <c r="N43" s="152">
        <v>3.4603104725025151</v>
      </c>
      <c r="O43" s="153">
        <v>12.398412698412699</v>
      </c>
      <c r="P43" s="152">
        <v>2.0476264714322734</v>
      </c>
      <c r="Q43" s="153">
        <v>5.1143678160919546</v>
      </c>
      <c r="R43" s="152">
        <v>3.6143942163194032</v>
      </c>
      <c r="S43" s="153">
        <v>1</v>
      </c>
      <c r="T43" s="152">
        <v>0.55748853392377029</v>
      </c>
      <c r="U43" s="153">
        <v>4805.0976231488685</v>
      </c>
      <c r="V43" s="152">
        <v>2.8265388025122276</v>
      </c>
    </row>
    <row r="44" spans="1:22" s="8" customFormat="1" ht="20.100000000000001" customHeight="1" x14ac:dyDescent="0.15">
      <c r="A44" s="90"/>
      <c r="B44" s="64" t="s">
        <v>98</v>
      </c>
      <c r="C44" s="122">
        <v>19919.709872405798</v>
      </c>
      <c r="D44" s="115">
        <v>78.251329542801528</v>
      </c>
      <c r="E44" s="114">
        <v>30831.350968292129</v>
      </c>
      <c r="F44" s="115">
        <v>73.947886395670324</v>
      </c>
      <c r="G44" s="114">
        <v>17697.964882575347</v>
      </c>
      <c r="H44" s="115">
        <v>72.794040494469925</v>
      </c>
      <c r="I44" s="114">
        <v>38990.293406326535</v>
      </c>
      <c r="J44" s="115">
        <v>61.941699931041413</v>
      </c>
      <c r="K44" s="114">
        <v>5941.0055539613704</v>
      </c>
      <c r="L44" s="115">
        <v>54.539847224224943</v>
      </c>
      <c r="M44" s="114">
        <v>1981.7788847249919</v>
      </c>
      <c r="N44" s="115">
        <v>52.546830298196134</v>
      </c>
      <c r="O44" s="114">
        <v>243.30038904450674</v>
      </c>
      <c r="P44" s="115">
        <v>40.181620763525885</v>
      </c>
      <c r="Q44" s="114">
        <v>55.168582375478927</v>
      </c>
      <c r="R44" s="115">
        <v>38.988397438501018</v>
      </c>
      <c r="S44" s="114">
        <v>48.207193515704148</v>
      </c>
      <c r="T44" s="115">
        <v>26.874957637649395</v>
      </c>
      <c r="U44" s="114">
        <v>115708.77973322186</v>
      </c>
      <c r="V44" s="115">
        <v>68.064247879518973</v>
      </c>
    </row>
    <row r="45" spans="1:22" s="8" customFormat="1" ht="20.100000000000001" customHeight="1" x14ac:dyDescent="0.15">
      <c r="A45" s="91"/>
      <c r="B45" s="92"/>
      <c r="C45" s="124">
        <v>25456.065716442827</v>
      </c>
      <c r="D45" s="112">
        <v>100</v>
      </c>
      <c r="E45" s="154">
        <v>41693.349831966683</v>
      </c>
      <c r="F45" s="112">
        <v>100</v>
      </c>
      <c r="G45" s="155">
        <v>24312.381566345171</v>
      </c>
      <c r="H45" s="112">
        <v>100</v>
      </c>
      <c r="I45" s="155">
        <v>62946.760340342182</v>
      </c>
      <c r="J45" s="112">
        <v>100</v>
      </c>
      <c r="K45" s="155">
        <v>10892.963321911464</v>
      </c>
      <c r="L45" s="112">
        <v>100</v>
      </c>
      <c r="M45" s="155">
        <v>3771.4527659968558</v>
      </c>
      <c r="N45" s="112">
        <v>100</v>
      </c>
      <c r="O45" s="155">
        <v>605.50168067226923</v>
      </c>
      <c r="P45" s="112">
        <v>100</v>
      </c>
      <c r="Q45" s="155">
        <v>141.49999999999997</v>
      </c>
      <c r="R45" s="112">
        <v>100</v>
      </c>
      <c r="S45" s="155">
        <v>179.3758865248227</v>
      </c>
      <c r="T45" s="112">
        <v>100</v>
      </c>
      <c r="U45" s="155">
        <v>169999.35111020226</v>
      </c>
      <c r="V45" s="112">
        <v>100</v>
      </c>
    </row>
    <row r="46" spans="1:22" s="8" customFormat="1" ht="20.100000000000001" customHeight="1" x14ac:dyDescent="0.15">
      <c r="A46" s="273" t="s">
        <v>37</v>
      </c>
      <c r="B46" s="62" t="s">
        <v>87</v>
      </c>
      <c r="C46" s="118"/>
      <c r="D46" s="116">
        <f t="shared" ref="D46:D57" si="10">IF(AND(ISNUMBER(D33),ISNUMBER(D59)),D33-D59,"")</f>
        <v>2.573208576166369</v>
      </c>
      <c r="E46" s="118"/>
      <c r="F46" s="116">
        <f t="shared" ref="F46:F57" si="11">IF(AND(ISNUMBER(F33),ISNUMBER(F59)),F33-F59,"")</f>
        <v>1.9476634529239734</v>
      </c>
      <c r="G46" s="118"/>
      <c r="H46" s="116">
        <f t="shared" ref="H46:H57" si="12">IF(AND(ISNUMBER(H33),ISNUMBER(H59)),H33-H59,"")</f>
        <v>0.51456862792168678</v>
      </c>
      <c r="I46" s="118"/>
      <c r="J46" s="116">
        <f t="shared" ref="J46:J57" si="13">IF(AND(ISNUMBER(J33),ISNUMBER(J59)),J33-J59,"")</f>
        <v>-0.75121565297075144</v>
      </c>
      <c r="K46" s="118"/>
      <c r="L46" s="116">
        <f t="shared" ref="L46:L57" si="14">IF(AND(ISNUMBER(L33),ISNUMBER(L59)),L33-L59,"")</f>
        <v>2.4728470362742936</v>
      </c>
      <c r="M46" s="118"/>
      <c r="N46" s="116">
        <f t="shared" ref="N46:N57" si="15">IF(AND(ISNUMBER(N33),ISNUMBER(N59)),N33-N59,"")</f>
        <v>0.32467587515392182</v>
      </c>
      <c r="O46" s="118"/>
      <c r="P46" s="116">
        <f t="shared" ref="P46:P57" si="16">IF(AND(ISNUMBER(P33),ISNUMBER(P59)),P33-P59,"")</f>
        <v>-1.0334959721187156</v>
      </c>
      <c r="Q46" s="118"/>
      <c r="R46" s="116">
        <f t="shared" ref="R46:R57" si="17">IF(AND(ISNUMBER(R33),ISNUMBER(R59)),R33-R59,"")</f>
        <v>-6.3841801713983948</v>
      </c>
      <c r="S46" s="118"/>
      <c r="T46" s="116">
        <f t="shared" ref="T46:T57" si="18">IF(AND(ISNUMBER(T33),ISNUMBER(T59)),T33-T59,"")</f>
        <v>1.9371692912496314</v>
      </c>
      <c r="U46" s="118"/>
      <c r="V46" s="116">
        <f t="shared" ref="V46:V57" si="19">IF(AND(ISNUMBER(V33),ISNUMBER(V59)),V33-V59,"")</f>
        <v>0.85892752652661741</v>
      </c>
    </row>
    <row r="47" spans="1:22" s="8" customFormat="1" ht="20.100000000000001" customHeight="1" x14ac:dyDescent="0.15">
      <c r="A47" s="274"/>
      <c r="B47" s="63" t="s">
        <v>88</v>
      </c>
      <c r="C47" s="120"/>
      <c r="D47" s="156">
        <f t="shared" si="10"/>
        <v>-0.28911033965614108</v>
      </c>
      <c r="E47" s="120"/>
      <c r="F47" s="156" t="str">
        <f t="shared" si="11"/>
        <v/>
      </c>
      <c r="G47" s="120"/>
      <c r="H47" s="156" t="str">
        <f t="shared" si="12"/>
        <v/>
      </c>
      <c r="I47" s="120"/>
      <c r="J47" s="156">
        <f t="shared" si="13"/>
        <v>3.6807422239225618E-3</v>
      </c>
      <c r="K47" s="120"/>
      <c r="L47" s="156">
        <f t="shared" si="14"/>
        <v>0.139324972251612</v>
      </c>
      <c r="M47" s="120"/>
      <c r="N47" s="156">
        <f t="shared" si="15"/>
        <v>-0.86862496363465536</v>
      </c>
      <c r="O47" s="120"/>
      <c r="P47" s="156">
        <f t="shared" si="16"/>
        <v>-1.3977879562589517</v>
      </c>
      <c r="Q47" s="120"/>
      <c r="R47" s="156">
        <f t="shared" si="17"/>
        <v>-1.5442873969375728</v>
      </c>
      <c r="S47" s="120"/>
      <c r="T47" s="156">
        <f t="shared" si="18"/>
        <v>0.60672149296220157</v>
      </c>
      <c r="U47" s="120"/>
      <c r="V47" s="156">
        <f t="shared" si="19"/>
        <v>1.4691240774183822E-2</v>
      </c>
    </row>
    <row r="48" spans="1:22" s="8" customFormat="1" ht="20.100000000000001" customHeight="1" x14ac:dyDescent="0.15">
      <c r="A48" s="274"/>
      <c r="B48" s="63" t="s">
        <v>89</v>
      </c>
      <c r="C48" s="120"/>
      <c r="D48" s="156" t="str">
        <f t="shared" si="10"/>
        <v/>
      </c>
      <c r="E48" s="120"/>
      <c r="F48" s="156" t="str">
        <f t="shared" si="11"/>
        <v/>
      </c>
      <c r="G48" s="120"/>
      <c r="H48" s="156">
        <f t="shared" si="12"/>
        <v>-0.11798544135892741</v>
      </c>
      <c r="I48" s="120"/>
      <c r="J48" s="156">
        <f t="shared" si="13"/>
        <v>0.11059072489380972</v>
      </c>
      <c r="K48" s="120"/>
      <c r="L48" s="156">
        <f t="shared" si="14"/>
        <v>-0.16858860872370984</v>
      </c>
      <c r="M48" s="120"/>
      <c r="N48" s="156">
        <f t="shared" si="15"/>
        <v>-1.1338682458852039</v>
      </c>
      <c r="O48" s="120"/>
      <c r="P48" s="156">
        <f t="shared" si="16"/>
        <v>0.68445965099868245</v>
      </c>
      <c r="Q48" s="120"/>
      <c r="R48" s="156">
        <f t="shared" si="17"/>
        <v>-5.1932862190812727</v>
      </c>
      <c r="S48" s="120"/>
      <c r="T48" s="156">
        <f t="shared" si="18"/>
        <v>-5.2608097422109754</v>
      </c>
      <c r="U48" s="120"/>
      <c r="V48" s="156">
        <f t="shared" si="19"/>
        <v>8.0637148949071036E-2</v>
      </c>
    </row>
    <row r="49" spans="1:22" s="8" customFormat="1" ht="20.100000000000001" customHeight="1" x14ac:dyDescent="0.15">
      <c r="A49" s="274"/>
      <c r="B49" s="63" t="s">
        <v>90</v>
      </c>
      <c r="C49" s="120"/>
      <c r="D49" s="156">
        <f t="shared" si="10"/>
        <v>-0.46972501897796581</v>
      </c>
      <c r="E49" s="120"/>
      <c r="F49" s="156">
        <f t="shared" si="11"/>
        <v>0.48070966829322437</v>
      </c>
      <c r="G49" s="120"/>
      <c r="H49" s="156">
        <f t="shared" si="12"/>
        <v>1.0452524373159218</v>
      </c>
      <c r="I49" s="120"/>
      <c r="J49" s="156">
        <f t="shared" si="13"/>
        <v>1.8900821525260216</v>
      </c>
      <c r="K49" s="120"/>
      <c r="L49" s="156">
        <f t="shared" si="14"/>
        <v>2.1311421991619124</v>
      </c>
      <c r="M49" s="120"/>
      <c r="N49" s="156">
        <f t="shared" si="15"/>
        <v>-1.1489233317622656</v>
      </c>
      <c r="O49" s="120"/>
      <c r="P49" s="156">
        <f t="shared" si="16"/>
        <v>1.0528407610493744</v>
      </c>
      <c r="Q49" s="120"/>
      <c r="R49" s="156">
        <f t="shared" si="17"/>
        <v>5.2314771942650573</v>
      </c>
      <c r="S49" s="120"/>
      <c r="T49" s="156">
        <f t="shared" si="18"/>
        <v>-2.4008653216149796</v>
      </c>
      <c r="U49" s="120"/>
      <c r="V49" s="156">
        <f t="shared" si="19"/>
        <v>1.009376334523358</v>
      </c>
    </row>
    <row r="50" spans="1:22" s="8" customFormat="1" ht="20.100000000000001" customHeight="1" x14ac:dyDescent="0.15">
      <c r="A50" s="274"/>
      <c r="B50" s="63" t="s">
        <v>91</v>
      </c>
      <c r="C50" s="120"/>
      <c r="D50" s="156">
        <f t="shared" si="10"/>
        <v>0.42965437249227934</v>
      </c>
      <c r="E50" s="120"/>
      <c r="F50" s="156">
        <f t="shared" si="11"/>
        <v>0.65544039543051325</v>
      </c>
      <c r="G50" s="120"/>
      <c r="H50" s="156">
        <f t="shared" si="12"/>
        <v>0.88462703866164327</v>
      </c>
      <c r="I50" s="120"/>
      <c r="J50" s="156">
        <f t="shared" si="13"/>
        <v>-8.6401441962683734E-2</v>
      </c>
      <c r="K50" s="120"/>
      <c r="L50" s="156">
        <f t="shared" si="14"/>
        <v>1.5079494192656222</v>
      </c>
      <c r="M50" s="120"/>
      <c r="N50" s="156">
        <f t="shared" si="15"/>
        <v>-0.69705785040321633</v>
      </c>
      <c r="O50" s="120"/>
      <c r="P50" s="156">
        <f t="shared" si="16"/>
        <v>1.4424650480301233</v>
      </c>
      <c r="Q50" s="120"/>
      <c r="R50" s="156">
        <f t="shared" si="17"/>
        <v>-3.7304699240485757</v>
      </c>
      <c r="S50" s="120"/>
      <c r="T50" s="156">
        <f t="shared" si="18"/>
        <v>-1.7714217934524754</v>
      </c>
      <c r="U50" s="120"/>
      <c r="V50" s="156">
        <f t="shared" si="19"/>
        <v>0.42464080362142687</v>
      </c>
    </row>
    <row r="51" spans="1:22" s="8" customFormat="1" ht="20.100000000000001" customHeight="1" x14ac:dyDescent="0.15">
      <c r="A51" s="274"/>
      <c r="B51" s="63" t="s">
        <v>92</v>
      </c>
      <c r="C51" s="120"/>
      <c r="D51" s="156">
        <f t="shared" si="10"/>
        <v>0.85793220589598307</v>
      </c>
      <c r="E51" s="120"/>
      <c r="F51" s="156">
        <f t="shared" si="11"/>
        <v>-0.58056692547124344</v>
      </c>
      <c r="G51" s="120"/>
      <c r="H51" s="156">
        <f t="shared" si="12"/>
        <v>0.20007968206339788</v>
      </c>
      <c r="I51" s="120"/>
      <c r="J51" s="156">
        <f t="shared" si="13"/>
        <v>0.59898035167794572</v>
      </c>
      <c r="K51" s="120"/>
      <c r="L51" s="156">
        <f t="shared" si="14"/>
        <v>2.1656008301877669</v>
      </c>
      <c r="M51" s="120"/>
      <c r="N51" s="156">
        <f t="shared" si="15"/>
        <v>-6.2630594127457861E-2</v>
      </c>
      <c r="O51" s="120"/>
      <c r="P51" s="156">
        <f t="shared" si="16"/>
        <v>0.41569254304689451</v>
      </c>
      <c r="Q51" s="120"/>
      <c r="R51" s="156">
        <f t="shared" si="17"/>
        <v>-2.1479834287803072</v>
      </c>
      <c r="S51" s="120"/>
      <c r="T51" s="156">
        <f t="shared" si="18"/>
        <v>-3.5184767628386169</v>
      </c>
      <c r="U51" s="120"/>
      <c r="V51" s="156">
        <f t="shared" si="19"/>
        <v>0.41195123478299367</v>
      </c>
    </row>
    <row r="52" spans="1:22" s="8" customFormat="1" ht="20.100000000000001" customHeight="1" x14ac:dyDescent="0.15">
      <c r="A52" s="274"/>
      <c r="B52" s="63" t="s">
        <v>93</v>
      </c>
      <c r="C52" s="120"/>
      <c r="D52" s="156">
        <f t="shared" si="10"/>
        <v>0.26999994064499511</v>
      </c>
      <c r="E52" s="120"/>
      <c r="F52" s="156">
        <f t="shared" si="11"/>
        <v>-0.2957306653322842</v>
      </c>
      <c r="G52" s="120"/>
      <c r="H52" s="156">
        <f t="shared" si="12"/>
        <v>-2.2352814437013198</v>
      </c>
      <c r="I52" s="120"/>
      <c r="J52" s="156">
        <f t="shared" si="13"/>
        <v>0.99847145769669687</v>
      </c>
      <c r="K52" s="120"/>
      <c r="L52" s="156">
        <f t="shared" si="14"/>
        <v>-0.53089945470343025</v>
      </c>
      <c r="M52" s="120"/>
      <c r="N52" s="156">
        <f t="shared" si="15"/>
        <v>-0.40281785527721681</v>
      </c>
      <c r="O52" s="120"/>
      <c r="P52" s="156">
        <f t="shared" si="16"/>
        <v>3.0051777690087036</v>
      </c>
      <c r="Q52" s="120"/>
      <c r="R52" s="156">
        <f t="shared" si="17"/>
        <v>2.8070982765389978</v>
      </c>
      <c r="S52" s="120"/>
      <c r="T52" s="156">
        <f t="shared" si="18"/>
        <v>-1.0146076681502905</v>
      </c>
      <c r="U52" s="120"/>
      <c r="V52" s="156">
        <f t="shared" si="19"/>
        <v>-1.7542265277462832E-2</v>
      </c>
    </row>
    <row r="53" spans="1:22" s="8" customFormat="1" ht="20.100000000000001" customHeight="1" x14ac:dyDescent="0.15">
      <c r="A53" s="274"/>
      <c r="B53" s="63" t="s">
        <v>94</v>
      </c>
      <c r="C53" s="120"/>
      <c r="D53" s="156">
        <f t="shared" si="10"/>
        <v>1.2660300219028016</v>
      </c>
      <c r="E53" s="120"/>
      <c r="F53" s="156">
        <f t="shared" si="11"/>
        <v>-3.7442153925564714E-2</v>
      </c>
      <c r="G53" s="120"/>
      <c r="H53" s="156">
        <f t="shared" si="12"/>
        <v>-0.6474779669893469</v>
      </c>
      <c r="I53" s="120"/>
      <c r="J53" s="156">
        <f t="shared" si="13"/>
        <v>0.17815401777884521</v>
      </c>
      <c r="K53" s="120"/>
      <c r="L53" s="156">
        <f t="shared" si="14"/>
        <v>-0.51169026007475793</v>
      </c>
      <c r="M53" s="120"/>
      <c r="N53" s="156">
        <f t="shared" si="15"/>
        <v>-1.6590065374855829</v>
      </c>
      <c r="O53" s="120"/>
      <c r="P53" s="156">
        <f t="shared" si="16"/>
        <v>-0.66648327718516143</v>
      </c>
      <c r="Q53" s="120"/>
      <c r="R53" s="156">
        <f t="shared" si="17"/>
        <v>-4.6703802986610334</v>
      </c>
      <c r="S53" s="120"/>
      <c r="T53" s="156">
        <f t="shared" si="18"/>
        <v>-13.867570773367063</v>
      </c>
      <c r="U53" s="120"/>
      <c r="V53" s="156">
        <f t="shared" si="19"/>
        <v>1.2219362175310167E-2</v>
      </c>
    </row>
    <row r="54" spans="1:22" s="8" customFormat="1" ht="20.100000000000001" customHeight="1" x14ac:dyDescent="0.15">
      <c r="A54" s="90"/>
      <c r="B54" s="63" t="s">
        <v>95</v>
      </c>
      <c r="C54" s="120"/>
      <c r="D54" s="156">
        <f t="shared" si="10"/>
        <v>-0.12398927146742889</v>
      </c>
      <c r="E54" s="120"/>
      <c r="F54" s="156">
        <f t="shared" si="11"/>
        <v>-0.23283974788440709</v>
      </c>
      <c r="G54" s="120"/>
      <c r="H54" s="156">
        <f t="shared" si="12"/>
        <v>0.51969790141847483</v>
      </c>
      <c r="I54" s="120"/>
      <c r="J54" s="156">
        <f t="shared" si="13"/>
        <v>2.1657886109071711E-2</v>
      </c>
      <c r="K54" s="120"/>
      <c r="L54" s="156">
        <f t="shared" si="14"/>
        <v>-1.0834677902782062</v>
      </c>
      <c r="M54" s="120"/>
      <c r="N54" s="156">
        <f t="shared" si="15"/>
        <v>2.0328327654538043</v>
      </c>
      <c r="O54" s="120"/>
      <c r="P54" s="156">
        <f t="shared" si="16"/>
        <v>-0.42173751844600105</v>
      </c>
      <c r="Q54" s="120"/>
      <c r="R54" s="156">
        <f t="shared" si="17"/>
        <v>8.9680868635176001</v>
      </c>
      <c r="S54" s="120"/>
      <c r="T54" s="156">
        <f t="shared" si="18"/>
        <v>0.58781771762950896</v>
      </c>
      <c r="U54" s="120"/>
      <c r="V54" s="156">
        <f t="shared" si="19"/>
        <v>1.7780237118532938E-2</v>
      </c>
    </row>
    <row r="55" spans="1:22" s="8" customFormat="1" ht="20.100000000000001" customHeight="1" x14ac:dyDescent="0.15">
      <c r="A55" s="90"/>
      <c r="B55" s="63" t="s">
        <v>96</v>
      </c>
      <c r="C55" s="120"/>
      <c r="D55" s="156">
        <f t="shared" si="10"/>
        <v>-0.1057658991531385</v>
      </c>
      <c r="E55" s="120"/>
      <c r="F55" s="156">
        <f t="shared" si="11"/>
        <v>0.29066226206671963</v>
      </c>
      <c r="G55" s="120"/>
      <c r="H55" s="156">
        <f t="shared" si="12"/>
        <v>1.3369343177757518</v>
      </c>
      <c r="I55" s="120"/>
      <c r="J55" s="156">
        <f t="shared" si="13"/>
        <v>-1.5018929124823934</v>
      </c>
      <c r="K55" s="120"/>
      <c r="L55" s="156">
        <f t="shared" si="14"/>
        <v>3.3306905974333514</v>
      </c>
      <c r="M55" s="120"/>
      <c r="N55" s="156">
        <f t="shared" si="15"/>
        <v>1.9989490452388683</v>
      </c>
      <c r="O55" s="120"/>
      <c r="P55" s="156">
        <f t="shared" si="16"/>
        <v>0.20943409299796123</v>
      </c>
      <c r="Q55" s="120"/>
      <c r="R55" s="156">
        <f t="shared" si="17"/>
        <v>2.5944464752311713</v>
      </c>
      <c r="S55" s="120"/>
      <c r="T55" s="156">
        <f t="shared" si="18"/>
        <v>-1.3685818214681102</v>
      </c>
      <c r="U55" s="120"/>
      <c r="V55" s="156">
        <f t="shared" si="19"/>
        <v>-9.8464146326842084E-2</v>
      </c>
    </row>
    <row r="56" spans="1:22" s="8" customFormat="1" ht="20.100000000000001" customHeight="1" x14ac:dyDescent="0.15">
      <c r="A56" s="90"/>
      <c r="B56" s="63" t="s">
        <v>97</v>
      </c>
      <c r="C56" s="120"/>
      <c r="D56" s="156">
        <f t="shared" si="10"/>
        <v>-0.98141116092936276</v>
      </c>
      <c r="E56" s="120"/>
      <c r="F56" s="156">
        <f t="shared" si="11"/>
        <v>-1.1072232248115474</v>
      </c>
      <c r="G56" s="120"/>
      <c r="H56" s="156">
        <f t="shared" si="12"/>
        <v>0.17586138643753779</v>
      </c>
      <c r="I56" s="120"/>
      <c r="J56" s="156">
        <f t="shared" si="13"/>
        <v>-0.60639783037529282</v>
      </c>
      <c r="K56" s="120"/>
      <c r="L56" s="156">
        <f t="shared" si="14"/>
        <v>1.5316276090952607</v>
      </c>
      <c r="M56" s="120"/>
      <c r="N56" s="156">
        <f t="shared" si="15"/>
        <v>0.5603104725025152</v>
      </c>
      <c r="O56" s="120"/>
      <c r="P56" s="156">
        <f t="shared" si="16"/>
        <v>0.34762647143227343</v>
      </c>
      <c r="Q56" s="120"/>
      <c r="R56" s="156">
        <f t="shared" si="17"/>
        <v>2.5143942163194031</v>
      </c>
      <c r="S56" s="120"/>
      <c r="T56" s="156">
        <f t="shared" si="18"/>
        <v>0.15748853392377027</v>
      </c>
      <c r="U56" s="120"/>
      <c r="V56" s="156">
        <f t="shared" si="19"/>
        <v>-0.47346119748777227</v>
      </c>
    </row>
    <row r="57" spans="1:22" s="8" customFormat="1" ht="20.100000000000001" customHeight="1" x14ac:dyDescent="0.15">
      <c r="A57" s="90"/>
      <c r="B57" s="64" t="s">
        <v>98</v>
      </c>
      <c r="C57" s="122"/>
      <c r="D57" s="117">
        <f t="shared" si="10"/>
        <v>-2.848670457198466</v>
      </c>
      <c r="E57" s="122"/>
      <c r="F57" s="117">
        <f t="shared" si="11"/>
        <v>-0.45211360432968206</v>
      </c>
      <c r="G57" s="122"/>
      <c r="H57" s="117">
        <f t="shared" si="12"/>
        <v>1.194040494469931</v>
      </c>
      <c r="I57" s="122"/>
      <c r="J57" s="117">
        <f t="shared" si="13"/>
        <v>2.5416999310414141</v>
      </c>
      <c r="K57" s="122"/>
      <c r="L57" s="117">
        <f t="shared" si="14"/>
        <v>-2.5601527757750588</v>
      </c>
      <c r="M57" s="122"/>
      <c r="N57" s="117">
        <f t="shared" si="15"/>
        <v>0.6468302981961358</v>
      </c>
      <c r="O57" s="122"/>
      <c r="P57" s="117">
        <f t="shared" si="16"/>
        <v>-4.8183792364741151</v>
      </c>
      <c r="Q57" s="122"/>
      <c r="R57" s="117">
        <f t="shared" si="17"/>
        <v>2.2883974385010148</v>
      </c>
      <c r="S57" s="122"/>
      <c r="T57" s="117">
        <f t="shared" si="18"/>
        <v>6.8749576376493948</v>
      </c>
      <c r="U57" s="122"/>
      <c r="V57" s="117">
        <f t="shared" si="19"/>
        <v>0.46424787951897883</v>
      </c>
    </row>
    <row r="58" spans="1:22" s="8" customFormat="1" ht="20.100000000000001" customHeight="1" x14ac:dyDescent="0.15">
      <c r="A58" s="91"/>
      <c r="B58" s="92"/>
      <c r="C58" s="124"/>
      <c r="D58" s="157" t="s">
        <v>107</v>
      </c>
      <c r="E58" s="124"/>
      <c r="F58" s="157" t="s">
        <v>107</v>
      </c>
      <c r="G58" s="124"/>
      <c r="H58" s="157" t="s">
        <v>106</v>
      </c>
      <c r="I58" s="124"/>
      <c r="J58" s="157" t="s">
        <v>77</v>
      </c>
      <c r="K58" s="124"/>
      <c r="L58" s="157" t="s">
        <v>77</v>
      </c>
      <c r="M58" s="124"/>
      <c r="N58" s="157" t="s">
        <v>108</v>
      </c>
      <c r="O58" s="124"/>
      <c r="P58" s="157" t="s">
        <v>77</v>
      </c>
      <c r="Q58" s="124"/>
      <c r="R58" s="157" t="s">
        <v>106</v>
      </c>
      <c r="S58" s="124"/>
      <c r="T58" s="157" t="s">
        <v>108</v>
      </c>
      <c r="U58" s="124"/>
      <c r="V58" s="157" t="s">
        <v>81</v>
      </c>
    </row>
    <row r="59" spans="1:22" s="8" customFormat="1" ht="20.100000000000001" customHeight="1" x14ac:dyDescent="0.15">
      <c r="A59" s="273" t="s">
        <v>109</v>
      </c>
      <c r="B59" s="62" t="s">
        <v>87</v>
      </c>
      <c r="C59" s="118">
        <v>698.85</v>
      </c>
      <c r="D59" s="111">
        <v>2.7</v>
      </c>
      <c r="E59" s="113">
        <v>1299.1500000000001</v>
      </c>
      <c r="F59" s="111">
        <v>3.3</v>
      </c>
      <c r="G59" s="113">
        <v>1063.5</v>
      </c>
      <c r="H59" s="111">
        <v>4.7</v>
      </c>
      <c r="I59" s="113">
        <v>3261.58</v>
      </c>
      <c r="J59" s="111">
        <v>5.3</v>
      </c>
      <c r="K59" s="113">
        <v>501.44</v>
      </c>
      <c r="L59" s="111">
        <v>4.5999999999999996</v>
      </c>
      <c r="M59" s="113">
        <v>235.96</v>
      </c>
      <c r="N59" s="111">
        <v>6.4</v>
      </c>
      <c r="O59" s="113">
        <v>39.729999999999997</v>
      </c>
      <c r="P59" s="111">
        <v>6.6</v>
      </c>
      <c r="Q59" s="113">
        <v>26.48</v>
      </c>
      <c r="R59" s="111">
        <v>16.899999999999999</v>
      </c>
      <c r="S59" s="113">
        <v>33.03</v>
      </c>
      <c r="T59" s="111">
        <v>18.2</v>
      </c>
      <c r="U59" s="150">
        <v>7159.72</v>
      </c>
      <c r="V59" s="151">
        <v>4.3</v>
      </c>
    </row>
    <row r="60" spans="1:22" s="8" customFormat="1" ht="20.100000000000001" customHeight="1" x14ac:dyDescent="0.15">
      <c r="A60" s="274"/>
      <c r="B60" s="63" t="s">
        <v>88</v>
      </c>
      <c r="C60" s="120">
        <v>118.69</v>
      </c>
      <c r="D60" s="152">
        <v>0.5</v>
      </c>
      <c r="E60" s="153" t="s">
        <v>80</v>
      </c>
      <c r="F60" s="152" t="s">
        <v>80</v>
      </c>
      <c r="G60" s="153">
        <v>62.62</v>
      </c>
      <c r="H60" s="152">
        <v>0.3</v>
      </c>
      <c r="I60" s="153">
        <v>194.56</v>
      </c>
      <c r="J60" s="152">
        <v>0.3</v>
      </c>
      <c r="K60" s="153">
        <v>94.17</v>
      </c>
      <c r="L60" s="152">
        <v>0.9</v>
      </c>
      <c r="M60" s="153">
        <v>58.97</v>
      </c>
      <c r="N60" s="152">
        <v>1.6</v>
      </c>
      <c r="O60" s="153">
        <v>13.06</v>
      </c>
      <c r="P60" s="152">
        <v>2.2000000000000002</v>
      </c>
      <c r="Q60" s="153">
        <v>6.19</v>
      </c>
      <c r="R60" s="152">
        <v>3.9</v>
      </c>
      <c r="S60" s="153">
        <v>3.44</v>
      </c>
      <c r="T60" s="152">
        <v>1.9</v>
      </c>
      <c r="U60" s="153">
        <v>551.69000000000005</v>
      </c>
      <c r="V60" s="152">
        <v>0.3</v>
      </c>
    </row>
    <row r="61" spans="1:22" s="8" customFormat="1" ht="20.100000000000001" customHeight="1" x14ac:dyDescent="0.15">
      <c r="A61" s="274"/>
      <c r="B61" s="63" t="s">
        <v>89</v>
      </c>
      <c r="C61" s="120" t="s">
        <v>80</v>
      </c>
      <c r="D61" s="152" t="s">
        <v>80</v>
      </c>
      <c r="E61" s="153" t="s">
        <v>80</v>
      </c>
      <c r="F61" s="152" t="s">
        <v>80</v>
      </c>
      <c r="G61" s="153">
        <v>95.49</v>
      </c>
      <c r="H61" s="152">
        <v>0.4</v>
      </c>
      <c r="I61" s="153">
        <v>308.41000000000003</v>
      </c>
      <c r="J61" s="152">
        <v>0.5</v>
      </c>
      <c r="K61" s="153">
        <v>133.09</v>
      </c>
      <c r="L61" s="152">
        <v>1.2</v>
      </c>
      <c r="M61" s="153">
        <v>88.4</v>
      </c>
      <c r="N61" s="152">
        <v>2.4</v>
      </c>
      <c r="O61" s="153">
        <v>14.22</v>
      </c>
      <c r="P61" s="152">
        <v>2.4</v>
      </c>
      <c r="Q61" s="153">
        <v>9.23</v>
      </c>
      <c r="R61" s="152">
        <v>5.9</v>
      </c>
      <c r="S61" s="153">
        <v>12.21</v>
      </c>
      <c r="T61" s="152">
        <v>6.7</v>
      </c>
      <c r="U61" s="153">
        <v>661.06</v>
      </c>
      <c r="V61" s="152">
        <v>0.4</v>
      </c>
    </row>
    <row r="62" spans="1:22" s="8" customFormat="1" ht="20.100000000000001" customHeight="1" x14ac:dyDescent="0.15">
      <c r="A62" s="274"/>
      <c r="B62" s="63" t="s">
        <v>90</v>
      </c>
      <c r="C62" s="120">
        <v>1038.24</v>
      </c>
      <c r="D62" s="152">
        <v>4.0999999999999996</v>
      </c>
      <c r="E62" s="153">
        <v>1829.4</v>
      </c>
      <c r="F62" s="152">
        <v>4.5999999999999996</v>
      </c>
      <c r="G62" s="153">
        <v>1031.5899999999999</v>
      </c>
      <c r="H62" s="152">
        <v>4.5999999999999996</v>
      </c>
      <c r="I62" s="153">
        <v>4393.8</v>
      </c>
      <c r="J62" s="152">
        <v>7.1</v>
      </c>
      <c r="K62" s="153">
        <v>1151.71</v>
      </c>
      <c r="L62" s="152">
        <v>10.5</v>
      </c>
      <c r="M62" s="153">
        <v>602.99</v>
      </c>
      <c r="N62" s="152">
        <v>16.3</v>
      </c>
      <c r="O62" s="153">
        <v>118.47</v>
      </c>
      <c r="P62" s="152">
        <v>19.8</v>
      </c>
      <c r="Q62" s="153">
        <v>46.78</v>
      </c>
      <c r="R62" s="152">
        <v>29.8</v>
      </c>
      <c r="S62" s="153">
        <v>63.77</v>
      </c>
      <c r="T62" s="152">
        <v>35.200000000000003</v>
      </c>
      <c r="U62" s="153">
        <v>10276.75</v>
      </c>
      <c r="V62" s="152">
        <v>6.2</v>
      </c>
    </row>
    <row r="63" spans="1:22" s="8" customFormat="1" ht="20.100000000000001" customHeight="1" x14ac:dyDescent="0.15">
      <c r="A63" s="274"/>
      <c r="B63" s="63" t="s">
        <v>91</v>
      </c>
      <c r="C63" s="120">
        <v>8.2200000000000006</v>
      </c>
      <c r="D63" s="152">
        <v>0</v>
      </c>
      <c r="E63" s="153">
        <v>271.05</v>
      </c>
      <c r="F63" s="152">
        <v>0.7</v>
      </c>
      <c r="G63" s="153">
        <v>219.72</v>
      </c>
      <c r="H63" s="152">
        <v>1</v>
      </c>
      <c r="I63" s="153">
        <v>1546.75</v>
      </c>
      <c r="J63" s="152">
        <v>2.5</v>
      </c>
      <c r="K63" s="153">
        <v>410.04</v>
      </c>
      <c r="L63" s="152">
        <v>3.8</v>
      </c>
      <c r="M63" s="153">
        <v>176.22</v>
      </c>
      <c r="N63" s="152">
        <v>4.8</v>
      </c>
      <c r="O63" s="153">
        <v>31.44</v>
      </c>
      <c r="P63" s="152">
        <v>5.3</v>
      </c>
      <c r="Q63" s="153">
        <v>15.5</v>
      </c>
      <c r="R63" s="152">
        <v>9.9</v>
      </c>
      <c r="S63" s="153">
        <v>10.67</v>
      </c>
      <c r="T63" s="152">
        <v>5.9</v>
      </c>
      <c r="U63" s="153">
        <v>2689.61</v>
      </c>
      <c r="V63" s="152">
        <v>1.6</v>
      </c>
    </row>
    <row r="64" spans="1:22" s="8" customFormat="1" ht="20.100000000000001" customHeight="1" x14ac:dyDescent="0.15">
      <c r="A64" s="274"/>
      <c r="B64" s="63" t="s">
        <v>92</v>
      </c>
      <c r="C64" s="120">
        <v>17.52</v>
      </c>
      <c r="D64" s="152">
        <v>0.1</v>
      </c>
      <c r="E64" s="153">
        <v>350.62</v>
      </c>
      <c r="F64" s="152">
        <v>0.9</v>
      </c>
      <c r="G64" s="153">
        <v>214.7</v>
      </c>
      <c r="H64" s="152">
        <v>1</v>
      </c>
      <c r="I64" s="153">
        <v>832.52</v>
      </c>
      <c r="J64" s="152">
        <v>1.3</v>
      </c>
      <c r="K64" s="153">
        <v>184.13</v>
      </c>
      <c r="L64" s="152">
        <v>1.7</v>
      </c>
      <c r="M64" s="153">
        <v>179.69</v>
      </c>
      <c r="N64" s="152">
        <v>4.8</v>
      </c>
      <c r="O64" s="153">
        <v>62.45</v>
      </c>
      <c r="P64" s="152">
        <v>10.4</v>
      </c>
      <c r="Q64" s="153">
        <v>24.24</v>
      </c>
      <c r="R64" s="152">
        <v>15.5</v>
      </c>
      <c r="S64" s="153">
        <v>28.58</v>
      </c>
      <c r="T64" s="152">
        <v>15.8</v>
      </c>
      <c r="U64" s="153">
        <v>1894.47</v>
      </c>
      <c r="V64" s="152">
        <v>1.1000000000000001</v>
      </c>
    </row>
    <row r="65" spans="1:22" s="8" customFormat="1" ht="20.100000000000001" customHeight="1" x14ac:dyDescent="0.15">
      <c r="A65" s="274"/>
      <c r="B65" s="63" t="s">
        <v>93</v>
      </c>
      <c r="C65" s="120">
        <v>2170.9499999999998</v>
      </c>
      <c r="D65" s="152">
        <v>8.5</v>
      </c>
      <c r="E65" s="153">
        <v>3308.04</v>
      </c>
      <c r="F65" s="152">
        <v>8.3000000000000007</v>
      </c>
      <c r="G65" s="153">
        <v>2487.91</v>
      </c>
      <c r="H65" s="152">
        <v>11.1</v>
      </c>
      <c r="I65" s="153">
        <v>9516.4</v>
      </c>
      <c r="J65" s="152">
        <v>15.4</v>
      </c>
      <c r="K65" s="153">
        <v>2270.71</v>
      </c>
      <c r="L65" s="152">
        <v>20.8</v>
      </c>
      <c r="M65" s="153">
        <v>709.06</v>
      </c>
      <c r="N65" s="152">
        <v>19.100000000000001</v>
      </c>
      <c r="O65" s="153">
        <v>121.18</v>
      </c>
      <c r="P65" s="152">
        <v>20.3</v>
      </c>
      <c r="Q65" s="153">
        <v>33.119999999999997</v>
      </c>
      <c r="R65" s="152">
        <v>21.1</v>
      </c>
      <c r="S65" s="153">
        <v>87.49</v>
      </c>
      <c r="T65" s="152">
        <v>48.3</v>
      </c>
      <c r="U65" s="153">
        <v>20704.87</v>
      </c>
      <c r="V65" s="152">
        <v>12.5</v>
      </c>
    </row>
    <row r="66" spans="1:22" s="8" customFormat="1" ht="20.100000000000001" customHeight="1" x14ac:dyDescent="0.15">
      <c r="A66" s="274"/>
      <c r="B66" s="63" t="s">
        <v>94</v>
      </c>
      <c r="C66" s="120">
        <v>71.55</v>
      </c>
      <c r="D66" s="152">
        <v>0.3</v>
      </c>
      <c r="E66" s="153">
        <v>851.31</v>
      </c>
      <c r="F66" s="152">
        <v>2.1</v>
      </c>
      <c r="G66" s="153">
        <v>569.26</v>
      </c>
      <c r="H66" s="152">
        <v>2.5</v>
      </c>
      <c r="I66" s="153">
        <v>3516.24</v>
      </c>
      <c r="J66" s="152">
        <v>5.7</v>
      </c>
      <c r="K66" s="153">
        <v>1152.3</v>
      </c>
      <c r="L66" s="152">
        <v>10.6</v>
      </c>
      <c r="M66" s="153">
        <v>588.49</v>
      </c>
      <c r="N66" s="152">
        <v>15.9</v>
      </c>
      <c r="O66" s="153">
        <v>166.34</v>
      </c>
      <c r="P66" s="152">
        <v>27.8</v>
      </c>
      <c r="Q66" s="153">
        <v>53.53</v>
      </c>
      <c r="R66" s="152">
        <v>34.1</v>
      </c>
      <c r="S66" s="153">
        <v>105.46</v>
      </c>
      <c r="T66" s="152">
        <v>58.3</v>
      </c>
      <c r="U66" s="153">
        <v>7074.47</v>
      </c>
      <c r="V66" s="152">
        <v>4.3</v>
      </c>
    </row>
    <row r="67" spans="1:22" s="8" customFormat="1" ht="20.100000000000001" customHeight="1" x14ac:dyDescent="0.15">
      <c r="A67" s="90"/>
      <c r="B67" s="63" t="s">
        <v>95</v>
      </c>
      <c r="C67" s="120">
        <v>1990.67</v>
      </c>
      <c r="D67" s="152">
        <v>7.8</v>
      </c>
      <c r="E67" s="153">
        <v>6041.05</v>
      </c>
      <c r="F67" s="152">
        <v>15.2</v>
      </c>
      <c r="G67" s="153">
        <v>3064.71</v>
      </c>
      <c r="H67" s="152">
        <v>13.6</v>
      </c>
      <c r="I67" s="153">
        <v>15306.16</v>
      </c>
      <c r="J67" s="152">
        <v>24.8</v>
      </c>
      <c r="K67" s="153">
        <v>2958.26</v>
      </c>
      <c r="L67" s="152">
        <v>27.1</v>
      </c>
      <c r="M67" s="153">
        <v>917.85</v>
      </c>
      <c r="N67" s="152">
        <v>24.8</v>
      </c>
      <c r="O67" s="153">
        <v>143.5</v>
      </c>
      <c r="P67" s="152">
        <v>24</v>
      </c>
      <c r="Q67" s="153">
        <v>24.21</v>
      </c>
      <c r="R67" s="152">
        <v>15.4</v>
      </c>
      <c r="S67" s="153">
        <v>34.53</v>
      </c>
      <c r="T67" s="152">
        <v>19.100000000000001</v>
      </c>
      <c r="U67" s="153">
        <v>30480.95</v>
      </c>
      <c r="V67" s="152">
        <v>18.399999999999999</v>
      </c>
    </row>
    <row r="68" spans="1:22" s="8" customFormat="1" ht="20.100000000000001" customHeight="1" x14ac:dyDescent="0.15">
      <c r="A68" s="90"/>
      <c r="B68" s="63" t="s">
        <v>96</v>
      </c>
      <c r="C68" s="120">
        <v>1179.9100000000001</v>
      </c>
      <c r="D68" s="152">
        <v>4.5999999999999996</v>
      </c>
      <c r="E68" s="153">
        <v>4081.86</v>
      </c>
      <c r="F68" s="152">
        <v>10.3</v>
      </c>
      <c r="G68" s="153">
        <v>1792.47</v>
      </c>
      <c r="H68" s="152">
        <v>8</v>
      </c>
      <c r="I68" s="153">
        <v>10447.799999999999</v>
      </c>
      <c r="J68" s="152">
        <v>16.899999999999999</v>
      </c>
      <c r="K68" s="153">
        <v>1545.13</v>
      </c>
      <c r="L68" s="152">
        <v>14.1</v>
      </c>
      <c r="M68" s="153">
        <v>588.96</v>
      </c>
      <c r="N68" s="152">
        <v>15.9</v>
      </c>
      <c r="O68" s="153">
        <v>88.84</v>
      </c>
      <c r="P68" s="152">
        <v>14.9</v>
      </c>
      <c r="Q68" s="153">
        <v>20.07</v>
      </c>
      <c r="R68" s="152">
        <v>12.8</v>
      </c>
      <c r="S68" s="153">
        <v>25.97</v>
      </c>
      <c r="T68" s="152">
        <v>14.3</v>
      </c>
      <c r="U68" s="153">
        <v>19771.02</v>
      </c>
      <c r="V68" s="152">
        <v>12</v>
      </c>
    </row>
    <row r="69" spans="1:22" s="8" customFormat="1" ht="20.100000000000001" customHeight="1" x14ac:dyDescent="0.15">
      <c r="A69" s="90"/>
      <c r="B69" s="63" t="s">
        <v>97</v>
      </c>
      <c r="C69" s="120">
        <v>747.34</v>
      </c>
      <c r="D69" s="152">
        <v>2.9</v>
      </c>
      <c r="E69" s="153">
        <v>1602.89</v>
      </c>
      <c r="F69" s="152">
        <v>4</v>
      </c>
      <c r="G69" s="153">
        <v>481.9</v>
      </c>
      <c r="H69" s="152">
        <v>2.1</v>
      </c>
      <c r="I69" s="153">
        <v>2268.9899999999998</v>
      </c>
      <c r="J69" s="152">
        <v>3.7</v>
      </c>
      <c r="K69" s="153">
        <v>292.83999999999997</v>
      </c>
      <c r="L69" s="152">
        <v>2.7</v>
      </c>
      <c r="M69" s="153">
        <v>107.79</v>
      </c>
      <c r="N69" s="152">
        <v>2.9</v>
      </c>
      <c r="O69" s="153">
        <v>10.3</v>
      </c>
      <c r="P69" s="152">
        <v>1.7</v>
      </c>
      <c r="Q69" s="153">
        <v>1.75</v>
      </c>
      <c r="R69" s="152">
        <v>1.1000000000000001</v>
      </c>
      <c r="S69" s="153">
        <v>0.67</v>
      </c>
      <c r="T69" s="152">
        <v>0.4</v>
      </c>
      <c r="U69" s="153">
        <v>5514.46</v>
      </c>
      <c r="V69" s="152">
        <v>3.3</v>
      </c>
    </row>
    <row r="70" spans="1:22" s="8" customFormat="1" ht="20.100000000000001" customHeight="1" x14ac:dyDescent="0.15">
      <c r="A70" s="90"/>
      <c r="B70" s="64" t="s">
        <v>98</v>
      </c>
      <c r="C70" s="122">
        <v>20688.05</v>
      </c>
      <c r="D70" s="115">
        <v>81.099999999999994</v>
      </c>
      <c r="E70" s="114">
        <v>29643.57</v>
      </c>
      <c r="F70" s="115">
        <v>74.400000000000006</v>
      </c>
      <c r="G70" s="114">
        <v>16096.07</v>
      </c>
      <c r="H70" s="115">
        <v>71.599999999999994</v>
      </c>
      <c r="I70" s="114">
        <v>36741.79</v>
      </c>
      <c r="J70" s="115">
        <v>59.4</v>
      </c>
      <c r="K70" s="114">
        <v>6234.34</v>
      </c>
      <c r="L70" s="115">
        <v>57.1</v>
      </c>
      <c r="M70" s="114">
        <v>1923.11</v>
      </c>
      <c r="N70" s="115">
        <v>51.9</v>
      </c>
      <c r="O70" s="114">
        <v>269.02</v>
      </c>
      <c r="P70" s="115">
        <v>45</v>
      </c>
      <c r="Q70" s="114">
        <v>57.47</v>
      </c>
      <c r="R70" s="115">
        <v>36.700000000000003</v>
      </c>
      <c r="S70" s="114">
        <v>36.130000000000003</v>
      </c>
      <c r="T70" s="115">
        <v>20</v>
      </c>
      <c r="U70" s="114">
        <v>111689.55</v>
      </c>
      <c r="V70" s="115">
        <v>67.599999999999994</v>
      </c>
    </row>
    <row r="71" spans="1:22" s="8" customFormat="1" ht="20.100000000000001" customHeight="1" x14ac:dyDescent="0.15">
      <c r="A71" s="91"/>
      <c r="B71" s="92"/>
      <c r="C71" s="124">
        <v>25521.03</v>
      </c>
      <c r="D71" s="112">
        <v>100</v>
      </c>
      <c r="E71" s="154">
        <v>39822.22</v>
      </c>
      <c r="F71" s="112">
        <v>100</v>
      </c>
      <c r="G71" s="155">
        <v>22476.65</v>
      </c>
      <c r="H71" s="112">
        <v>100</v>
      </c>
      <c r="I71" s="155">
        <v>61827.47</v>
      </c>
      <c r="J71" s="112">
        <v>100</v>
      </c>
      <c r="K71" s="155">
        <v>10921.93</v>
      </c>
      <c r="L71" s="112">
        <v>100</v>
      </c>
      <c r="M71" s="155">
        <v>3705.09</v>
      </c>
      <c r="N71" s="112">
        <v>100</v>
      </c>
      <c r="O71" s="155">
        <v>598.23</v>
      </c>
      <c r="P71" s="112">
        <v>100</v>
      </c>
      <c r="Q71" s="155">
        <v>156.78</v>
      </c>
      <c r="R71" s="112">
        <v>100</v>
      </c>
      <c r="S71" s="155">
        <v>181.03</v>
      </c>
      <c r="T71" s="112">
        <v>100</v>
      </c>
      <c r="U71" s="155">
        <v>165210.43</v>
      </c>
      <c r="V71" s="112">
        <v>100</v>
      </c>
    </row>
    <row r="72" spans="1:22" s="8" customFormat="1" ht="20.100000000000001" customHeight="1" x14ac:dyDescent="0.15">
      <c r="A72" s="273" t="s">
        <v>37</v>
      </c>
      <c r="B72" s="62" t="s">
        <v>87</v>
      </c>
      <c r="C72" s="118"/>
      <c r="D72" s="116">
        <f t="shared" ref="D72:D83" si="20">IF(AND(ISNUMBER(D59),ISNUMBER(D85)),D59-D85,"")</f>
        <v>0.40000000000000036</v>
      </c>
      <c r="E72" s="118"/>
      <c r="F72" s="116">
        <f t="shared" ref="F72:F83" si="21">IF(AND(ISNUMBER(F59),ISNUMBER(F85)),F59-F85,"")</f>
        <v>-1.2999999999999998</v>
      </c>
      <c r="G72" s="118"/>
      <c r="H72" s="116">
        <f t="shared" ref="H72:H83" si="22">IF(AND(ISNUMBER(H59),ISNUMBER(H85)),H59-H85,"")</f>
        <v>0.20000000000000018</v>
      </c>
      <c r="I72" s="118"/>
      <c r="J72" s="116">
        <f t="shared" ref="J72:J83" si="23">IF(AND(ISNUMBER(J59),ISNUMBER(J85)),J59-J85,"")</f>
        <v>1.2999999999999998</v>
      </c>
      <c r="K72" s="118"/>
      <c r="L72" s="116">
        <f t="shared" ref="L72:L83" si="24">IF(AND(ISNUMBER(L59),ISNUMBER(L85)),L59-L85,"")</f>
        <v>-0.90000000000000036</v>
      </c>
      <c r="M72" s="118"/>
      <c r="N72" s="116">
        <f t="shared" ref="N72:N83" si="25">IF(AND(ISNUMBER(N59),ISNUMBER(N85)),N59-N85,"")</f>
        <v>-0.79999999999999982</v>
      </c>
      <c r="O72" s="118"/>
      <c r="P72" s="116">
        <f t="shared" ref="P72:P83" si="26">IF(AND(ISNUMBER(P59),ISNUMBER(P85)),P59-P85,"")</f>
        <v>9.9999999999999645E-2</v>
      </c>
      <c r="Q72" s="118"/>
      <c r="R72" s="116">
        <f t="shared" ref="R72:R83" si="27">IF(AND(ISNUMBER(R59),ISNUMBER(R85)),R59-R85,"")</f>
        <v>10.7</v>
      </c>
      <c r="S72" s="118"/>
      <c r="T72" s="116">
        <f t="shared" ref="T72:T83" si="28">IF(AND(ISNUMBER(T59),ISNUMBER(T85)),T59-T85,"")</f>
        <v>-16.099999999999998</v>
      </c>
      <c r="U72" s="118"/>
      <c r="V72" s="116">
        <f t="shared" ref="V72:V83" si="29">IF(AND(ISNUMBER(V59),ISNUMBER(V85)),V59-V85,"")</f>
        <v>0.20000000000000018</v>
      </c>
    </row>
    <row r="73" spans="1:22" s="8" customFormat="1" ht="20.100000000000001" customHeight="1" x14ac:dyDescent="0.15">
      <c r="A73" s="274"/>
      <c r="B73" s="63" t="s">
        <v>88</v>
      </c>
      <c r="C73" s="120"/>
      <c r="D73" s="156">
        <f t="shared" si="20"/>
        <v>0.4</v>
      </c>
      <c r="E73" s="120"/>
      <c r="F73" s="156" t="str">
        <f t="shared" si="21"/>
        <v/>
      </c>
      <c r="G73" s="120"/>
      <c r="H73" s="156">
        <f t="shared" si="22"/>
        <v>9.9999999999999978E-2</v>
      </c>
      <c r="I73" s="120"/>
      <c r="J73" s="156">
        <f t="shared" si="23"/>
        <v>9.9999999999999978E-2</v>
      </c>
      <c r="K73" s="120"/>
      <c r="L73" s="156">
        <f t="shared" si="24"/>
        <v>0.20000000000000007</v>
      </c>
      <c r="M73" s="120"/>
      <c r="N73" s="156">
        <f t="shared" si="25"/>
        <v>0.30000000000000004</v>
      </c>
      <c r="O73" s="120"/>
      <c r="P73" s="156">
        <f t="shared" si="26"/>
        <v>0.80000000000000027</v>
      </c>
      <c r="Q73" s="120"/>
      <c r="R73" s="156">
        <f t="shared" si="27"/>
        <v>-3.3000000000000003</v>
      </c>
      <c r="S73" s="120"/>
      <c r="T73" s="156">
        <f t="shared" si="28"/>
        <v>-2.6</v>
      </c>
      <c r="U73" s="120"/>
      <c r="V73" s="156">
        <f t="shared" si="29"/>
        <v>0</v>
      </c>
    </row>
    <row r="74" spans="1:22" s="8" customFormat="1" ht="20.100000000000001" customHeight="1" x14ac:dyDescent="0.15">
      <c r="A74" s="274"/>
      <c r="B74" s="63" t="s">
        <v>89</v>
      </c>
      <c r="C74" s="120"/>
      <c r="D74" s="156" t="str">
        <f t="shared" si="20"/>
        <v/>
      </c>
      <c r="E74" s="120"/>
      <c r="F74" s="156" t="str">
        <f t="shared" si="21"/>
        <v/>
      </c>
      <c r="G74" s="120"/>
      <c r="H74" s="156">
        <f t="shared" si="22"/>
        <v>-0.29999999999999993</v>
      </c>
      <c r="I74" s="120"/>
      <c r="J74" s="156">
        <f t="shared" si="23"/>
        <v>-0.60000000000000009</v>
      </c>
      <c r="K74" s="120"/>
      <c r="L74" s="156">
        <f t="shared" si="24"/>
        <v>-0.10000000000000009</v>
      </c>
      <c r="M74" s="120"/>
      <c r="N74" s="156">
        <f t="shared" si="25"/>
        <v>-0.70000000000000018</v>
      </c>
      <c r="O74" s="120"/>
      <c r="P74" s="156">
        <f t="shared" si="26"/>
        <v>-1.3000000000000003</v>
      </c>
      <c r="Q74" s="120"/>
      <c r="R74" s="156">
        <f t="shared" si="27"/>
        <v>-1.8999999999999995</v>
      </c>
      <c r="S74" s="120"/>
      <c r="T74" s="156">
        <f t="shared" si="28"/>
        <v>2.2000000000000002</v>
      </c>
      <c r="U74" s="120"/>
      <c r="V74" s="156">
        <f t="shared" si="29"/>
        <v>-0.4</v>
      </c>
    </row>
    <row r="75" spans="1:22" s="8" customFormat="1" ht="20.100000000000001" customHeight="1" x14ac:dyDescent="0.15">
      <c r="A75" s="274"/>
      <c r="B75" s="63" t="s">
        <v>90</v>
      </c>
      <c r="C75" s="120"/>
      <c r="D75" s="156">
        <f t="shared" si="20"/>
        <v>0.59999999999999964</v>
      </c>
      <c r="E75" s="120"/>
      <c r="F75" s="156">
        <f t="shared" si="21"/>
        <v>-1.4000000000000004</v>
      </c>
      <c r="G75" s="120"/>
      <c r="H75" s="156">
        <f t="shared" si="22"/>
        <v>-0.10000000000000053</v>
      </c>
      <c r="I75" s="120"/>
      <c r="J75" s="156">
        <f t="shared" si="23"/>
        <v>0.5</v>
      </c>
      <c r="K75" s="120"/>
      <c r="L75" s="156">
        <f t="shared" si="24"/>
        <v>1</v>
      </c>
      <c r="M75" s="120"/>
      <c r="N75" s="156">
        <f t="shared" si="25"/>
        <v>2.1000000000000014</v>
      </c>
      <c r="O75" s="120"/>
      <c r="P75" s="156">
        <f t="shared" si="26"/>
        <v>1</v>
      </c>
      <c r="Q75" s="120"/>
      <c r="R75" s="156">
        <f t="shared" si="27"/>
        <v>1.1000000000000014</v>
      </c>
      <c r="S75" s="120"/>
      <c r="T75" s="156">
        <f t="shared" si="28"/>
        <v>5.0000000000000036</v>
      </c>
      <c r="U75" s="120"/>
      <c r="V75" s="156">
        <f t="shared" si="29"/>
        <v>0.10000000000000053</v>
      </c>
    </row>
    <row r="76" spans="1:22" s="8" customFormat="1" ht="20.100000000000001" customHeight="1" x14ac:dyDescent="0.15">
      <c r="A76" s="274"/>
      <c r="B76" s="63" t="s">
        <v>91</v>
      </c>
      <c r="C76" s="120"/>
      <c r="D76" s="156" t="str">
        <f t="shared" si="20"/>
        <v/>
      </c>
      <c r="E76" s="120"/>
      <c r="F76" s="156">
        <f t="shared" si="21"/>
        <v>-0.20000000000000007</v>
      </c>
      <c r="G76" s="120"/>
      <c r="H76" s="156">
        <f t="shared" si="22"/>
        <v>9.9999999999999978E-2</v>
      </c>
      <c r="I76" s="120"/>
      <c r="J76" s="156">
        <f t="shared" si="23"/>
        <v>0.20000000000000018</v>
      </c>
      <c r="K76" s="120"/>
      <c r="L76" s="156">
        <f t="shared" si="24"/>
        <v>1.1999999999999997</v>
      </c>
      <c r="M76" s="120"/>
      <c r="N76" s="156">
        <f t="shared" si="25"/>
        <v>2.1999999999999997</v>
      </c>
      <c r="O76" s="120"/>
      <c r="P76" s="156">
        <f t="shared" si="26"/>
        <v>0.79999999999999982</v>
      </c>
      <c r="Q76" s="120"/>
      <c r="R76" s="156">
        <f t="shared" si="27"/>
        <v>-2.0999999999999996</v>
      </c>
      <c r="S76" s="120"/>
      <c r="T76" s="156">
        <f t="shared" si="28"/>
        <v>0</v>
      </c>
      <c r="U76" s="120"/>
      <c r="V76" s="156">
        <f t="shared" si="29"/>
        <v>0.20000000000000018</v>
      </c>
    </row>
    <row r="77" spans="1:22" s="8" customFormat="1" ht="20.100000000000001" customHeight="1" x14ac:dyDescent="0.15">
      <c r="A77" s="274"/>
      <c r="B77" s="63" t="s">
        <v>92</v>
      </c>
      <c r="C77" s="120"/>
      <c r="D77" s="156">
        <f t="shared" si="20"/>
        <v>-0.6</v>
      </c>
      <c r="E77" s="120"/>
      <c r="F77" s="156">
        <f t="shared" si="21"/>
        <v>0.5</v>
      </c>
      <c r="G77" s="120"/>
      <c r="H77" s="156">
        <f t="shared" si="22"/>
        <v>0.4</v>
      </c>
      <c r="I77" s="120"/>
      <c r="J77" s="156">
        <f t="shared" si="23"/>
        <v>-9.9999999999999867E-2</v>
      </c>
      <c r="K77" s="120"/>
      <c r="L77" s="156">
        <f t="shared" si="24"/>
        <v>-0.59999999999999987</v>
      </c>
      <c r="M77" s="120"/>
      <c r="N77" s="156">
        <f t="shared" si="25"/>
        <v>-0.29999999999999982</v>
      </c>
      <c r="O77" s="120"/>
      <c r="P77" s="156">
        <f t="shared" si="26"/>
        <v>4.8000000000000007</v>
      </c>
      <c r="Q77" s="120"/>
      <c r="R77" s="156">
        <f t="shared" si="27"/>
        <v>5</v>
      </c>
      <c r="S77" s="120"/>
      <c r="T77" s="156">
        <f t="shared" si="28"/>
        <v>0.70000000000000107</v>
      </c>
      <c r="U77" s="120"/>
      <c r="V77" s="156">
        <f t="shared" si="29"/>
        <v>0</v>
      </c>
    </row>
    <row r="78" spans="1:22" s="8" customFormat="1" ht="20.100000000000001" customHeight="1" x14ac:dyDescent="0.15">
      <c r="A78" s="274"/>
      <c r="B78" s="63" t="s">
        <v>93</v>
      </c>
      <c r="C78" s="120"/>
      <c r="D78" s="156">
        <f t="shared" si="20"/>
        <v>1.2999999999999998</v>
      </c>
      <c r="E78" s="120"/>
      <c r="F78" s="156">
        <f t="shared" si="21"/>
        <v>-0.29999999999999893</v>
      </c>
      <c r="G78" s="120"/>
      <c r="H78" s="156">
        <f t="shared" si="22"/>
        <v>1.2999999999999989</v>
      </c>
      <c r="I78" s="120"/>
      <c r="J78" s="156">
        <f t="shared" si="23"/>
        <v>-2.7000000000000011</v>
      </c>
      <c r="K78" s="120"/>
      <c r="L78" s="156">
        <f t="shared" si="24"/>
        <v>3.1000000000000014</v>
      </c>
      <c r="M78" s="120"/>
      <c r="N78" s="156">
        <f t="shared" si="25"/>
        <v>-2.0999999999999979</v>
      </c>
      <c r="O78" s="120"/>
      <c r="P78" s="156">
        <f t="shared" si="26"/>
        <v>-4.8000000000000007</v>
      </c>
      <c r="Q78" s="120"/>
      <c r="R78" s="156">
        <f t="shared" si="27"/>
        <v>-0.19999999999999929</v>
      </c>
      <c r="S78" s="120"/>
      <c r="T78" s="156">
        <f t="shared" si="28"/>
        <v>9</v>
      </c>
      <c r="U78" s="120"/>
      <c r="V78" s="156">
        <f t="shared" si="29"/>
        <v>-0.59999999999999964</v>
      </c>
    </row>
    <row r="79" spans="1:22" s="8" customFormat="1" ht="20.100000000000001" customHeight="1" x14ac:dyDescent="0.15">
      <c r="A79" s="274"/>
      <c r="B79" s="63" t="s">
        <v>94</v>
      </c>
      <c r="C79" s="120"/>
      <c r="D79" s="156">
        <f t="shared" si="20"/>
        <v>-0.60000000000000009</v>
      </c>
      <c r="E79" s="120"/>
      <c r="F79" s="156">
        <f t="shared" si="21"/>
        <v>-0.89999999999999991</v>
      </c>
      <c r="G79" s="120"/>
      <c r="H79" s="156">
        <f t="shared" si="22"/>
        <v>-0.10000000000000009</v>
      </c>
      <c r="I79" s="120"/>
      <c r="J79" s="156">
        <f t="shared" si="23"/>
        <v>-1.5</v>
      </c>
      <c r="K79" s="120"/>
      <c r="L79" s="156">
        <f t="shared" si="24"/>
        <v>0.29999999999999893</v>
      </c>
      <c r="M79" s="120"/>
      <c r="N79" s="156">
        <f t="shared" si="25"/>
        <v>-1.4000000000000004</v>
      </c>
      <c r="O79" s="120"/>
      <c r="P79" s="156">
        <f t="shared" si="26"/>
        <v>1.9000000000000021</v>
      </c>
      <c r="Q79" s="120"/>
      <c r="R79" s="156">
        <f t="shared" si="27"/>
        <v>-4.1000000000000014</v>
      </c>
      <c r="S79" s="120"/>
      <c r="T79" s="156">
        <f t="shared" si="28"/>
        <v>10.599999999999994</v>
      </c>
      <c r="U79" s="120"/>
      <c r="V79" s="156">
        <f t="shared" si="29"/>
        <v>-0.79999999999999982</v>
      </c>
    </row>
    <row r="80" spans="1:22" s="8" customFormat="1" ht="20.100000000000001" customHeight="1" x14ac:dyDescent="0.15">
      <c r="A80" s="90"/>
      <c r="B80" s="63" t="s">
        <v>95</v>
      </c>
      <c r="C80" s="120"/>
      <c r="D80" s="156">
        <f t="shared" si="20"/>
        <v>-0.79999999999999982</v>
      </c>
      <c r="E80" s="120"/>
      <c r="F80" s="156">
        <f t="shared" si="21"/>
        <v>2</v>
      </c>
      <c r="G80" s="120"/>
      <c r="H80" s="156">
        <f t="shared" si="22"/>
        <v>-3.4000000000000004</v>
      </c>
      <c r="I80" s="120"/>
      <c r="J80" s="156">
        <f t="shared" si="23"/>
        <v>1.6999999999999993</v>
      </c>
      <c r="K80" s="120"/>
      <c r="L80" s="156">
        <f t="shared" si="24"/>
        <v>1.4000000000000021</v>
      </c>
      <c r="M80" s="120"/>
      <c r="N80" s="156">
        <f t="shared" si="25"/>
        <v>-2.6999999999999993</v>
      </c>
      <c r="O80" s="120"/>
      <c r="P80" s="156">
        <f t="shared" si="26"/>
        <v>2.3999999999999986</v>
      </c>
      <c r="Q80" s="120"/>
      <c r="R80" s="156">
        <f t="shared" si="27"/>
        <v>-7.2000000000000011</v>
      </c>
      <c r="S80" s="120"/>
      <c r="T80" s="156">
        <f t="shared" si="28"/>
        <v>-0.5</v>
      </c>
      <c r="U80" s="120"/>
      <c r="V80" s="156">
        <f t="shared" si="29"/>
        <v>0.69999999999999929</v>
      </c>
    </row>
    <row r="81" spans="1:22" s="8" customFormat="1" ht="20.100000000000001" customHeight="1" x14ac:dyDescent="0.15">
      <c r="A81" s="90"/>
      <c r="B81" s="63" t="s">
        <v>96</v>
      </c>
      <c r="C81" s="120"/>
      <c r="D81" s="156">
        <f t="shared" si="20"/>
        <v>-1.2000000000000002</v>
      </c>
      <c r="E81" s="120"/>
      <c r="F81" s="156">
        <f t="shared" si="21"/>
        <v>0.10000000000000142</v>
      </c>
      <c r="G81" s="120"/>
      <c r="H81" s="156">
        <f t="shared" si="22"/>
        <v>-3.3000000000000007</v>
      </c>
      <c r="I81" s="120"/>
      <c r="J81" s="156">
        <f t="shared" si="23"/>
        <v>0.89999999999999858</v>
      </c>
      <c r="K81" s="120"/>
      <c r="L81" s="156">
        <f t="shared" si="24"/>
        <v>-3.0999999999999996</v>
      </c>
      <c r="M81" s="120"/>
      <c r="N81" s="156">
        <f t="shared" si="25"/>
        <v>-1.9999999999999982</v>
      </c>
      <c r="O81" s="120"/>
      <c r="P81" s="156">
        <f t="shared" si="26"/>
        <v>-3.9999999999999982</v>
      </c>
      <c r="Q81" s="120"/>
      <c r="R81" s="156">
        <f t="shared" si="27"/>
        <v>1</v>
      </c>
      <c r="S81" s="120"/>
      <c r="T81" s="156">
        <f t="shared" si="28"/>
        <v>-2.6999999999999993</v>
      </c>
      <c r="U81" s="120"/>
      <c r="V81" s="156">
        <f t="shared" si="29"/>
        <v>-0.40000000000000036</v>
      </c>
    </row>
    <row r="82" spans="1:22" s="8" customFormat="1" ht="20.100000000000001" customHeight="1" x14ac:dyDescent="0.15">
      <c r="A82" s="90"/>
      <c r="B82" s="63" t="s">
        <v>97</v>
      </c>
      <c r="C82" s="120"/>
      <c r="D82" s="156">
        <f t="shared" si="20"/>
        <v>2.2999999999999998</v>
      </c>
      <c r="E82" s="120"/>
      <c r="F82" s="156">
        <f t="shared" si="21"/>
        <v>0.60000000000000009</v>
      </c>
      <c r="G82" s="120"/>
      <c r="H82" s="156">
        <f t="shared" si="22"/>
        <v>0.10000000000000009</v>
      </c>
      <c r="I82" s="120"/>
      <c r="J82" s="156">
        <f t="shared" si="23"/>
        <v>0.40000000000000036</v>
      </c>
      <c r="K82" s="120"/>
      <c r="L82" s="156">
        <f t="shared" si="24"/>
        <v>-9.9999999999999645E-2</v>
      </c>
      <c r="M82" s="120"/>
      <c r="N82" s="156">
        <f t="shared" si="25"/>
        <v>-1.9</v>
      </c>
      <c r="O82" s="120"/>
      <c r="P82" s="156">
        <f t="shared" si="26"/>
        <v>-3.5999999999999996</v>
      </c>
      <c r="Q82" s="120"/>
      <c r="R82" s="156">
        <f t="shared" si="27"/>
        <v>-9.9999999999999867E-2</v>
      </c>
      <c r="S82" s="120"/>
      <c r="T82" s="156">
        <f t="shared" si="28"/>
        <v>-1.2000000000000002</v>
      </c>
      <c r="U82" s="120"/>
      <c r="V82" s="156">
        <f t="shared" si="29"/>
        <v>0.59999999999999964</v>
      </c>
    </row>
    <row r="83" spans="1:22" s="8" customFormat="1" ht="20.100000000000001" customHeight="1" x14ac:dyDescent="0.15">
      <c r="A83" s="90"/>
      <c r="B83" s="64" t="s">
        <v>98</v>
      </c>
      <c r="C83" s="122"/>
      <c r="D83" s="117">
        <f t="shared" si="20"/>
        <v>-1.1000000000000085</v>
      </c>
      <c r="E83" s="122"/>
      <c r="F83" s="117">
        <f t="shared" si="21"/>
        <v>-0.29999999999999716</v>
      </c>
      <c r="G83" s="122"/>
      <c r="H83" s="117">
        <f t="shared" si="22"/>
        <v>2</v>
      </c>
      <c r="I83" s="122"/>
      <c r="J83" s="117">
        <f t="shared" si="23"/>
        <v>-0.89999999999999858</v>
      </c>
      <c r="K83" s="122"/>
      <c r="L83" s="117">
        <f t="shared" si="24"/>
        <v>1.6000000000000014</v>
      </c>
      <c r="M83" s="122"/>
      <c r="N83" s="117">
        <f t="shared" si="25"/>
        <v>3.6000000000000014</v>
      </c>
      <c r="O83" s="122"/>
      <c r="P83" s="117">
        <f t="shared" si="26"/>
        <v>-0.39999999999999858</v>
      </c>
      <c r="Q83" s="122"/>
      <c r="R83" s="117">
        <f t="shared" si="27"/>
        <v>5.2000000000000028</v>
      </c>
      <c r="S83" s="122"/>
      <c r="T83" s="117">
        <f t="shared" si="28"/>
        <v>-2.8000000000000007</v>
      </c>
      <c r="U83" s="122"/>
      <c r="V83" s="117">
        <f t="shared" si="29"/>
        <v>-0.40000000000000568</v>
      </c>
    </row>
    <row r="84" spans="1:22" s="8" customFormat="1" ht="20.100000000000001" customHeight="1" x14ac:dyDescent="0.15">
      <c r="A84" s="91"/>
      <c r="B84" s="92"/>
      <c r="C84" s="124"/>
      <c r="D84" s="157" t="s">
        <v>106</v>
      </c>
      <c r="E84" s="124"/>
      <c r="F84" s="157" t="s">
        <v>107</v>
      </c>
      <c r="G84" s="124"/>
      <c r="H84" s="157" t="s">
        <v>105</v>
      </c>
      <c r="I84" s="124"/>
      <c r="J84" s="157" t="s">
        <v>108</v>
      </c>
      <c r="K84" s="124"/>
      <c r="L84" s="157" t="s">
        <v>110</v>
      </c>
      <c r="M84" s="124"/>
      <c r="N84" s="157" t="s">
        <v>107</v>
      </c>
      <c r="O84" s="124"/>
      <c r="P84" s="157" t="s">
        <v>108</v>
      </c>
      <c r="Q84" s="124"/>
      <c r="R84" s="157" t="s">
        <v>81</v>
      </c>
      <c r="S84" s="124"/>
      <c r="T84" s="157" t="s">
        <v>106</v>
      </c>
      <c r="U84" s="124"/>
      <c r="V84" s="157" t="s">
        <v>106</v>
      </c>
    </row>
    <row r="85" spans="1:22" s="8" customFormat="1" ht="20.100000000000001" customHeight="1" x14ac:dyDescent="0.15">
      <c r="A85" s="273" t="s">
        <v>111</v>
      </c>
      <c r="B85" s="62" t="s">
        <v>87</v>
      </c>
      <c r="C85" s="118">
        <v>801</v>
      </c>
      <c r="D85" s="111">
        <v>2.2999999999999998</v>
      </c>
      <c r="E85" s="113">
        <v>1986</v>
      </c>
      <c r="F85" s="111">
        <v>4.5999999999999996</v>
      </c>
      <c r="G85" s="113">
        <v>1027</v>
      </c>
      <c r="H85" s="111">
        <v>4.5</v>
      </c>
      <c r="I85" s="113">
        <v>2946</v>
      </c>
      <c r="J85" s="111">
        <v>4</v>
      </c>
      <c r="K85" s="113">
        <v>697</v>
      </c>
      <c r="L85" s="111">
        <v>5.5</v>
      </c>
      <c r="M85" s="113">
        <v>291</v>
      </c>
      <c r="N85" s="111">
        <v>7.2</v>
      </c>
      <c r="O85" s="113">
        <v>45</v>
      </c>
      <c r="P85" s="111">
        <v>6.5</v>
      </c>
      <c r="Q85" s="113">
        <v>11</v>
      </c>
      <c r="R85" s="111">
        <v>6.2</v>
      </c>
      <c r="S85" s="113">
        <v>72</v>
      </c>
      <c r="T85" s="111">
        <v>34.299999999999997</v>
      </c>
      <c r="U85" s="150">
        <v>7876</v>
      </c>
      <c r="V85" s="151">
        <v>4.0999999999999996</v>
      </c>
    </row>
    <row r="86" spans="1:22" s="8" customFormat="1" ht="20.100000000000001" customHeight="1" x14ac:dyDescent="0.15">
      <c r="A86" s="274"/>
      <c r="B86" s="63" t="s">
        <v>88</v>
      </c>
      <c r="C86" s="120">
        <v>37</v>
      </c>
      <c r="D86" s="152">
        <v>0.1</v>
      </c>
      <c r="E86" s="153">
        <v>111</v>
      </c>
      <c r="F86" s="152">
        <v>0.3</v>
      </c>
      <c r="G86" s="153">
        <v>46</v>
      </c>
      <c r="H86" s="152">
        <v>0.2</v>
      </c>
      <c r="I86" s="153">
        <v>155</v>
      </c>
      <c r="J86" s="152">
        <v>0.2</v>
      </c>
      <c r="K86" s="153">
        <v>94</v>
      </c>
      <c r="L86" s="152">
        <v>0.7</v>
      </c>
      <c r="M86" s="153">
        <v>53</v>
      </c>
      <c r="N86" s="152">
        <v>1.3</v>
      </c>
      <c r="O86" s="153">
        <v>10</v>
      </c>
      <c r="P86" s="152">
        <v>1.4</v>
      </c>
      <c r="Q86" s="153">
        <v>13</v>
      </c>
      <c r="R86" s="152">
        <v>7.2</v>
      </c>
      <c r="S86" s="153">
        <v>9</v>
      </c>
      <c r="T86" s="152">
        <v>4.5</v>
      </c>
      <c r="U86" s="153">
        <v>528</v>
      </c>
      <c r="V86" s="152">
        <v>0.3</v>
      </c>
    </row>
    <row r="87" spans="1:22" s="8" customFormat="1" ht="20.100000000000001" customHeight="1" x14ac:dyDescent="0.15">
      <c r="A87" s="274"/>
      <c r="B87" s="63" t="s">
        <v>89</v>
      </c>
      <c r="C87" s="120">
        <v>51</v>
      </c>
      <c r="D87" s="152">
        <v>0.1</v>
      </c>
      <c r="E87" s="153">
        <v>126</v>
      </c>
      <c r="F87" s="152">
        <v>0.3</v>
      </c>
      <c r="G87" s="153">
        <v>154</v>
      </c>
      <c r="H87" s="152">
        <v>0.7</v>
      </c>
      <c r="I87" s="153">
        <v>827</v>
      </c>
      <c r="J87" s="152">
        <v>1.1000000000000001</v>
      </c>
      <c r="K87" s="153">
        <v>169</v>
      </c>
      <c r="L87" s="152">
        <v>1.3</v>
      </c>
      <c r="M87" s="153">
        <v>124</v>
      </c>
      <c r="N87" s="152">
        <v>3.1</v>
      </c>
      <c r="O87" s="153">
        <v>26</v>
      </c>
      <c r="P87" s="152">
        <v>3.7</v>
      </c>
      <c r="Q87" s="153">
        <v>14</v>
      </c>
      <c r="R87" s="152">
        <v>7.8</v>
      </c>
      <c r="S87" s="153">
        <v>9</v>
      </c>
      <c r="T87" s="152">
        <v>4.5</v>
      </c>
      <c r="U87" s="153">
        <v>1501</v>
      </c>
      <c r="V87" s="152">
        <v>0.8</v>
      </c>
    </row>
    <row r="88" spans="1:22" s="8" customFormat="1" ht="20.100000000000001" customHeight="1" x14ac:dyDescent="0.15">
      <c r="A88" s="274"/>
      <c r="B88" s="63" t="s">
        <v>90</v>
      </c>
      <c r="C88" s="120">
        <v>1233</v>
      </c>
      <c r="D88" s="152">
        <v>3.5</v>
      </c>
      <c r="E88" s="153">
        <v>2573</v>
      </c>
      <c r="F88" s="152">
        <v>6</v>
      </c>
      <c r="G88" s="153">
        <v>1065</v>
      </c>
      <c r="H88" s="152">
        <v>4.7</v>
      </c>
      <c r="I88" s="153">
        <v>4824</v>
      </c>
      <c r="J88" s="152">
        <v>6.6</v>
      </c>
      <c r="K88" s="153">
        <v>1213</v>
      </c>
      <c r="L88" s="152">
        <v>9.5</v>
      </c>
      <c r="M88" s="153">
        <v>574</v>
      </c>
      <c r="N88" s="152">
        <v>14.2</v>
      </c>
      <c r="O88" s="153">
        <v>132</v>
      </c>
      <c r="P88" s="152">
        <v>18.8</v>
      </c>
      <c r="Q88" s="153">
        <v>53</v>
      </c>
      <c r="R88" s="152">
        <v>28.7</v>
      </c>
      <c r="S88" s="153">
        <v>63</v>
      </c>
      <c r="T88" s="152">
        <v>30.2</v>
      </c>
      <c r="U88" s="153">
        <v>11729</v>
      </c>
      <c r="V88" s="152">
        <v>6.1</v>
      </c>
    </row>
    <row r="89" spans="1:22" s="8" customFormat="1" ht="20.100000000000001" customHeight="1" x14ac:dyDescent="0.15">
      <c r="A89" s="274"/>
      <c r="B89" s="63" t="s">
        <v>91</v>
      </c>
      <c r="C89" s="120" t="s">
        <v>80</v>
      </c>
      <c r="D89" s="152"/>
      <c r="E89" s="153">
        <v>367</v>
      </c>
      <c r="F89" s="152">
        <v>0.9</v>
      </c>
      <c r="G89" s="153">
        <v>199</v>
      </c>
      <c r="H89" s="152">
        <v>0.9</v>
      </c>
      <c r="I89" s="153">
        <v>1707</v>
      </c>
      <c r="J89" s="152">
        <v>2.2999999999999998</v>
      </c>
      <c r="K89" s="153">
        <v>334</v>
      </c>
      <c r="L89" s="152">
        <v>2.6</v>
      </c>
      <c r="M89" s="153">
        <v>107</v>
      </c>
      <c r="N89" s="152">
        <v>2.6</v>
      </c>
      <c r="O89" s="153">
        <v>32</v>
      </c>
      <c r="P89" s="152">
        <v>4.5</v>
      </c>
      <c r="Q89" s="153">
        <v>22</v>
      </c>
      <c r="R89" s="152">
        <v>12</v>
      </c>
      <c r="S89" s="153">
        <v>12</v>
      </c>
      <c r="T89" s="152">
        <v>5.9</v>
      </c>
      <c r="U89" s="153">
        <v>2780</v>
      </c>
      <c r="V89" s="152">
        <v>1.4</v>
      </c>
    </row>
    <row r="90" spans="1:22" s="8" customFormat="1" ht="20.100000000000001" customHeight="1" x14ac:dyDescent="0.15">
      <c r="A90" s="274"/>
      <c r="B90" s="63" t="s">
        <v>92</v>
      </c>
      <c r="C90" s="120">
        <v>248</v>
      </c>
      <c r="D90" s="152">
        <v>0.7</v>
      </c>
      <c r="E90" s="153">
        <v>165</v>
      </c>
      <c r="F90" s="152">
        <v>0.4</v>
      </c>
      <c r="G90" s="153">
        <v>138</v>
      </c>
      <c r="H90" s="152">
        <v>0.6</v>
      </c>
      <c r="I90" s="153">
        <v>1013</v>
      </c>
      <c r="J90" s="152">
        <v>1.4</v>
      </c>
      <c r="K90" s="153">
        <v>288</v>
      </c>
      <c r="L90" s="152">
        <v>2.2999999999999998</v>
      </c>
      <c r="M90" s="153">
        <v>206</v>
      </c>
      <c r="N90" s="152">
        <v>5.0999999999999996</v>
      </c>
      <c r="O90" s="153">
        <v>39</v>
      </c>
      <c r="P90" s="152">
        <v>5.6</v>
      </c>
      <c r="Q90" s="153">
        <v>19</v>
      </c>
      <c r="R90" s="152">
        <v>10.5</v>
      </c>
      <c r="S90" s="153">
        <v>32</v>
      </c>
      <c r="T90" s="152">
        <v>15.1</v>
      </c>
      <c r="U90" s="153">
        <v>2149</v>
      </c>
      <c r="V90" s="152">
        <v>1.1000000000000001</v>
      </c>
    </row>
    <row r="91" spans="1:22" s="8" customFormat="1" ht="20.100000000000001" customHeight="1" x14ac:dyDescent="0.15">
      <c r="A91" s="274"/>
      <c r="B91" s="63" t="s">
        <v>93</v>
      </c>
      <c r="C91" s="120">
        <v>2522</v>
      </c>
      <c r="D91" s="152">
        <v>7.2</v>
      </c>
      <c r="E91" s="153">
        <v>3718</v>
      </c>
      <c r="F91" s="152">
        <v>8.6</v>
      </c>
      <c r="G91" s="153">
        <v>2247</v>
      </c>
      <c r="H91" s="152">
        <v>9.8000000000000007</v>
      </c>
      <c r="I91" s="153">
        <v>13186</v>
      </c>
      <c r="J91" s="152">
        <v>18.100000000000001</v>
      </c>
      <c r="K91" s="153">
        <v>2253</v>
      </c>
      <c r="L91" s="152">
        <v>17.7</v>
      </c>
      <c r="M91" s="153">
        <v>855</v>
      </c>
      <c r="N91" s="152">
        <v>21.2</v>
      </c>
      <c r="O91" s="153">
        <v>176</v>
      </c>
      <c r="P91" s="152">
        <v>25.1</v>
      </c>
      <c r="Q91" s="153">
        <v>39</v>
      </c>
      <c r="R91" s="152">
        <v>21.3</v>
      </c>
      <c r="S91" s="153">
        <v>82</v>
      </c>
      <c r="T91" s="152">
        <v>39.299999999999997</v>
      </c>
      <c r="U91" s="153">
        <v>25077</v>
      </c>
      <c r="V91" s="152">
        <v>13.1</v>
      </c>
    </row>
    <row r="92" spans="1:22" s="8" customFormat="1" ht="20.100000000000001" customHeight="1" x14ac:dyDescent="0.15">
      <c r="A92" s="274"/>
      <c r="B92" s="63" t="s">
        <v>94</v>
      </c>
      <c r="C92" s="120">
        <v>324</v>
      </c>
      <c r="D92" s="152">
        <v>0.9</v>
      </c>
      <c r="E92" s="153">
        <v>1288</v>
      </c>
      <c r="F92" s="152">
        <v>3</v>
      </c>
      <c r="G92" s="153">
        <v>599</v>
      </c>
      <c r="H92" s="152">
        <v>2.6</v>
      </c>
      <c r="I92" s="153">
        <v>5248</v>
      </c>
      <c r="J92" s="152">
        <v>7.2</v>
      </c>
      <c r="K92" s="153">
        <v>1313</v>
      </c>
      <c r="L92" s="152">
        <v>10.3</v>
      </c>
      <c r="M92" s="153">
        <v>699</v>
      </c>
      <c r="N92" s="152">
        <v>17.3</v>
      </c>
      <c r="O92" s="153">
        <v>181</v>
      </c>
      <c r="P92" s="152">
        <v>25.9</v>
      </c>
      <c r="Q92" s="153">
        <v>70</v>
      </c>
      <c r="R92" s="152">
        <v>38.200000000000003</v>
      </c>
      <c r="S92" s="153">
        <v>100</v>
      </c>
      <c r="T92" s="152">
        <v>47.7</v>
      </c>
      <c r="U92" s="153">
        <v>9822</v>
      </c>
      <c r="V92" s="152">
        <v>5.0999999999999996</v>
      </c>
    </row>
    <row r="93" spans="1:22" s="8" customFormat="1" ht="20.100000000000001" customHeight="1" x14ac:dyDescent="0.15">
      <c r="A93" s="90"/>
      <c r="B93" s="63" t="s">
        <v>95</v>
      </c>
      <c r="C93" s="120">
        <v>3036</v>
      </c>
      <c r="D93" s="152">
        <v>8.6</v>
      </c>
      <c r="E93" s="153">
        <v>5697</v>
      </c>
      <c r="F93" s="152">
        <v>13.2</v>
      </c>
      <c r="G93" s="153">
        <v>3886</v>
      </c>
      <c r="H93" s="152">
        <v>17</v>
      </c>
      <c r="I93" s="153">
        <v>16834</v>
      </c>
      <c r="J93" s="152">
        <v>23.1</v>
      </c>
      <c r="K93" s="153">
        <v>3260</v>
      </c>
      <c r="L93" s="152">
        <v>25.7</v>
      </c>
      <c r="M93" s="153">
        <v>1111</v>
      </c>
      <c r="N93" s="152">
        <v>27.5</v>
      </c>
      <c r="O93" s="153">
        <v>151</v>
      </c>
      <c r="P93" s="152">
        <v>21.6</v>
      </c>
      <c r="Q93" s="153">
        <v>41</v>
      </c>
      <c r="R93" s="152">
        <v>22.6</v>
      </c>
      <c r="S93" s="153">
        <v>41</v>
      </c>
      <c r="T93" s="152">
        <v>19.600000000000001</v>
      </c>
      <c r="U93" s="153">
        <v>34059</v>
      </c>
      <c r="V93" s="152">
        <v>17.7</v>
      </c>
    </row>
    <row r="94" spans="1:22" s="8" customFormat="1" ht="20.100000000000001" customHeight="1" x14ac:dyDescent="0.15">
      <c r="A94" s="90"/>
      <c r="B94" s="63" t="s">
        <v>96</v>
      </c>
      <c r="C94" s="120">
        <v>2051</v>
      </c>
      <c r="D94" s="152">
        <v>5.8</v>
      </c>
      <c r="E94" s="153">
        <v>4405</v>
      </c>
      <c r="F94" s="152">
        <v>10.199999999999999</v>
      </c>
      <c r="G94" s="153">
        <v>2581</v>
      </c>
      <c r="H94" s="152">
        <v>11.3</v>
      </c>
      <c r="I94" s="153">
        <v>11659</v>
      </c>
      <c r="J94" s="152">
        <v>16</v>
      </c>
      <c r="K94" s="153">
        <v>2181</v>
      </c>
      <c r="L94" s="152">
        <v>17.2</v>
      </c>
      <c r="M94" s="153">
        <v>721</v>
      </c>
      <c r="N94" s="152">
        <v>17.899999999999999</v>
      </c>
      <c r="O94" s="153">
        <v>132</v>
      </c>
      <c r="P94" s="152">
        <v>18.899999999999999</v>
      </c>
      <c r="Q94" s="153">
        <v>22</v>
      </c>
      <c r="R94" s="152">
        <v>11.8</v>
      </c>
      <c r="S94" s="153">
        <v>35</v>
      </c>
      <c r="T94" s="152">
        <v>17</v>
      </c>
      <c r="U94" s="153">
        <v>23787</v>
      </c>
      <c r="V94" s="152">
        <v>12.4</v>
      </c>
    </row>
    <row r="95" spans="1:22" s="8" customFormat="1" ht="20.100000000000001" customHeight="1" x14ac:dyDescent="0.15">
      <c r="A95" s="90"/>
      <c r="B95" s="63" t="s">
        <v>97</v>
      </c>
      <c r="C95" s="120">
        <v>221</v>
      </c>
      <c r="D95" s="152">
        <v>0.6</v>
      </c>
      <c r="E95" s="153">
        <v>1447</v>
      </c>
      <c r="F95" s="152">
        <v>3.4</v>
      </c>
      <c r="G95" s="153">
        <v>460</v>
      </c>
      <c r="H95" s="152">
        <v>2</v>
      </c>
      <c r="I95" s="153">
        <v>2416</v>
      </c>
      <c r="J95" s="152">
        <v>3.3</v>
      </c>
      <c r="K95" s="153">
        <v>350</v>
      </c>
      <c r="L95" s="152">
        <v>2.8</v>
      </c>
      <c r="M95" s="153">
        <v>193</v>
      </c>
      <c r="N95" s="152">
        <v>4.8</v>
      </c>
      <c r="O95" s="153">
        <v>37</v>
      </c>
      <c r="P95" s="152">
        <v>5.3</v>
      </c>
      <c r="Q95" s="153">
        <v>2</v>
      </c>
      <c r="R95" s="152">
        <v>1.2</v>
      </c>
      <c r="S95" s="153">
        <v>3</v>
      </c>
      <c r="T95" s="152">
        <v>1.6</v>
      </c>
      <c r="U95" s="153">
        <v>5128</v>
      </c>
      <c r="V95" s="152">
        <v>2.7</v>
      </c>
    </row>
    <row r="96" spans="1:22" s="8" customFormat="1" ht="20.100000000000001" customHeight="1" x14ac:dyDescent="0.15">
      <c r="A96" s="90"/>
      <c r="B96" s="64" t="s">
        <v>98</v>
      </c>
      <c r="C96" s="122">
        <v>28944</v>
      </c>
      <c r="D96" s="115">
        <v>82.2</v>
      </c>
      <c r="E96" s="114">
        <v>32205</v>
      </c>
      <c r="F96" s="115">
        <v>74.7</v>
      </c>
      <c r="G96" s="114">
        <v>15938</v>
      </c>
      <c r="H96" s="115">
        <v>69.599999999999994</v>
      </c>
      <c r="I96" s="114">
        <v>43933</v>
      </c>
      <c r="J96" s="115">
        <v>60.3</v>
      </c>
      <c r="K96" s="114">
        <v>7057</v>
      </c>
      <c r="L96" s="115">
        <v>55.5</v>
      </c>
      <c r="M96" s="114">
        <v>1949</v>
      </c>
      <c r="N96" s="115">
        <v>48.3</v>
      </c>
      <c r="O96" s="114">
        <v>318</v>
      </c>
      <c r="P96" s="115">
        <v>45.4</v>
      </c>
      <c r="Q96" s="114">
        <v>58</v>
      </c>
      <c r="R96" s="115">
        <v>31.5</v>
      </c>
      <c r="S96" s="114">
        <v>48</v>
      </c>
      <c r="T96" s="115">
        <v>22.8</v>
      </c>
      <c r="U96" s="114">
        <v>130450</v>
      </c>
      <c r="V96" s="115">
        <v>68</v>
      </c>
    </row>
    <row r="97" spans="1:22" s="8" customFormat="1" ht="20.100000000000001" customHeight="1" x14ac:dyDescent="0.15">
      <c r="A97" s="91"/>
      <c r="B97" s="92"/>
      <c r="C97" s="124">
        <v>35225</v>
      </c>
      <c r="D97" s="112">
        <v>100</v>
      </c>
      <c r="E97" s="154">
        <v>43090</v>
      </c>
      <c r="F97" s="112">
        <v>100</v>
      </c>
      <c r="G97" s="155">
        <v>22891</v>
      </c>
      <c r="H97" s="112">
        <v>100</v>
      </c>
      <c r="I97" s="155">
        <v>72840</v>
      </c>
      <c r="J97" s="112">
        <v>100</v>
      </c>
      <c r="K97" s="155">
        <v>12710</v>
      </c>
      <c r="L97" s="112">
        <v>100</v>
      </c>
      <c r="M97" s="155">
        <v>4036</v>
      </c>
      <c r="N97" s="112">
        <v>100</v>
      </c>
      <c r="O97" s="155">
        <v>700</v>
      </c>
      <c r="P97" s="112">
        <v>100</v>
      </c>
      <c r="Q97" s="155">
        <v>183</v>
      </c>
      <c r="R97" s="112">
        <v>100</v>
      </c>
      <c r="S97" s="155">
        <v>209</v>
      </c>
      <c r="T97" s="112">
        <v>100</v>
      </c>
      <c r="U97" s="155">
        <v>191884</v>
      </c>
      <c r="V97" s="112">
        <v>100</v>
      </c>
    </row>
    <row r="98" spans="1:22" s="8" customFormat="1" ht="20.100000000000001" customHeight="1" x14ac:dyDescent="0.15">
      <c r="A98" s="273" t="s">
        <v>37</v>
      </c>
      <c r="B98" s="62" t="s">
        <v>87</v>
      </c>
      <c r="C98" s="118"/>
      <c r="D98" s="116">
        <f t="shared" ref="D98:D109" si="30">D85-D111</f>
        <v>0</v>
      </c>
      <c r="E98" s="118"/>
      <c r="F98" s="116">
        <f t="shared" ref="F98:F109" si="31">F85-F111</f>
        <v>0.69999999999999973</v>
      </c>
      <c r="G98" s="118"/>
      <c r="H98" s="116">
        <f t="shared" ref="H98:H109" si="32">H85-H111</f>
        <v>1.9</v>
      </c>
      <c r="I98" s="118"/>
      <c r="J98" s="116">
        <f t="shared" ref="J98:J109" si="33">J85-J111</f>
        <v>-0.40000000000000036</v>
      </c>
      <c r="K98" s="118"/>
      <c r="L98" s="116">
        <f t="shared" ref="L98:L109" si="34">L85-L111</f>
        <v>0.5</v>
      </c>
      <c r="M98" s="118"/>
      <c r="N98" s="116">
        <f t="shared" ref="N98:N109" si="35">N85-N111</f>
        <v>1.5</v>
      </c>
      <c r="O98" s="118"/>
      <c r="P98" s="116">
        <f t="shared" ref="P98:P109" si="36">P85-P111</f>
        <v>-1.5999999999999996</v>
      </c>
      <c r="Q98" s="118"/>
      <c r="R98" s="116">
        <f>R85-R111</f>
        <v>-5.7</v>
      </c>
      <c r="S98" s="118"/>
      <c r="T98" s="116">
        <f>T85-T111</f>
        <v>7.4999999999999964</v>
      </c>
      <c r="U98" s="118"/>
      <c r="V98" s="116">
        <f>V85-V111</f>
        <v>0.29999999999999982</v>
      </c>
    </row>
    <row r="99" spans="1:22" s="8" customFormat="1" ht="20.100000000000001" customHeight="1" x14ac:dyDescent="0.15">
      <c r="A99" s="274"/>
      <c r="B99" s="63" t="s">
        <v>88</v>
      </c>
      <c r="C99" s="120"/>
      <c r="D99" s="156">
        <f t="shared" si="30"/>
        <v>0.1</v>
      </c>
      <c r="E99" s="120"/>
      <c r="F99" s="156">
        <f t="shared" si="31"/>
        <v>9.9999999999999978E-2</v>
      </c>
      <c r="G99" s="120"/>
      <c r="H99" s="156">
        <f t="shared" si="32"/>
        <v>0.1</v>
      </c>
      <c r="I99" s="120"/>
      <c r="J99" s="156">
        <f t="shared" si="33"/>
        <v>-0.3</v>
      </c>
      <c r="K99" s="120"/>
      <c r="L99" s="156">
        <f t="shared" si="34"/>
        <v>-0.40000000000000013</v>
      </c>
      <c r="M99" s="120"/>
      <c r="N99" s="156">
        <f t="shared" si="35"/>
        <v>-0.30000000000000004</v>
      </c>
      <c r="O99" s="120"/>
      <c r="P99" s="156">
        <f t="shared" si="36"/>
        <v>0</v>
      </c>
      <c r="Q99" s="120"/>
      <c r="R99" s="156">
        <f t="shared" ref="R99:R109" si="37">R86-R112</f>
        <v>1.7000000000000002</v>
      </c>
      <c r="S99" s="120"/>
      <c r="T99" s="156">
        <f t="shared" ref="T99:T109" si="38">T86-T112</f>
        <v>-1.2999999999999998</v>
      </c>
      <c r="U99" s="120"/>
      <c r="V99" s="156">
        <f t="shared" ref="V99:V109" si="39">V86-V112</f>
        <v>0</v>
      </c>
    </row>
    <row r="100" spans="1:22" s="8" customFormat="1" ht="20.100000000000001" customHeight="1" x14ac:dyDescent="0.15">
      <c r="A100" s="274"/>
      <c r="B100" s="63" t="s">
        <v>89</v>
      </c>
      <c r="C100" s="120"/>
      <c r="D100" s="156">
        <f t="shared" si="30"/>
        <v>0.1</v>
      </c>
      <c r="E100" s="120"/>
      <c r="F100" s="156">
        <f t="shared" si="31"/>
        <v>0.19999999999999998</v>
      </c>
      <c r="G100" s="120"/>
      <c r="H100" s="156">
        <f t="shared" si="32"/>
        <v>0.7</v>
      </c>
      <c r="I100" s="120"/>
      <c r="J100" s="156">
        <f t="shared" si="33"/>
        <v>0.30000000000000004</v>
      </c>
      <c r="K100" s="120"/>
      <c r="L100" s="156">
        <f t="shared" si="34"/>
        <v>-0.5</v>
      </c>
      <c r="M100" s="120"/>
      <c r="N100" s="156">
        <f t="shared" si="35"/>
        <v>0.5</v>
      </c>
      <c r="O100" s="120"/>
      <c r="P100" s="156">
        <f t="shared" si="36"/>
        <v>1.5</v>
      </c>
      <c r="Q100" s="120"/>
      <c r="R100" s="156">
        <f t="shared" si="37"/>
        <v>3.3999999999999995</v>
      </c>
      <c r="S100" s="120"/>
      <c r="T100" s="156">
        <f t="shared" si="38"/>
        <v>-10.199999999999999</v>
      </c>
      <c r="U100" s="120"/>
      <c r="V100" s="156">
        <f t="shared" si="39"/>
        <v>0.30000000000000004</v>
      </c>
    </row>
    <row r="101" spans="1:22" s="8" customFormat="1" ht="20.100000000000001" customHeight="1" x14ac:dyDescent="0.15">
      <c r="A101" s="274"/>
      <c r="B101" s="63" t="s">
        <v>90</v>
      </c>
      <c r="C101" s="120"/>
      <c r="D101" s="156">
        <f t="shared" si="30"/>
        <v>1.9</v>
      </c>
      <c r="E101" s="120"/>
      <c r="F101" s="156">
        <f t="shared" si="31"/>
        <v>3.4</v>
      </c>
      <c r="G101" s="120"/>
      <c r="H101" s="156">
        <f t="shared" si="32"/>
        <v>1.7000000000000002</v>
      </c>
      <c r="I101" s="120"/>
      <c r="J101" s="156">
        <f t="shared" si="33"/>
        <v>0.39999999999999947</v>
      </c>
      <c r="K101" s="120"/>
      <c r="L101" s="156">
        <f t="shared" si="34"/>
        <v>1.9000000000000004</v>
      </c>
      <c r="M101" s="120"/>
      <c r="N101" s="156">
        <f t="shared" si="35"/>
        <v>1.2999999999999989</v>
      </c>
      <c r="O101" s="120"/>
      <c r="P101" s="156">
        <f t="shared" si="36"/>
        <v>-1.0999999999999979</v>
      </c>
      <c r="Q101" s="120"/>
      <c r="R101" s="156">
        <f t="shared" si="37"/>
        <v>10.399999999999999</v>
      </c>
      <c r="S101" s="120"/>
      <c r="T101" s="156">
        <f t="shared" si="38"/>
        <v>3.8000000000000007</v>
      </c>
      <c r="U101" s="120"/>
      <c r="V101" s="156">
        <f t="shared" si="39"/>
        <v>1.6999999999999993</v>
      </c>
    </row>
    <row r="102" spans="1:22" s="8" customFormat="1" ht="20.100000000000001" customHeight="1" x14ac:dyDescent="0.15">
      <c r="A102" s="274"/>
      <c r="B102" s="63" t="s">
        <v>91</v>
      </c>
      <c r="C102" s="120"/>
      <c r="D102" s="156">
        <f t="shared" si="30"/>
        <v>0</v>
      </c>
      <c r="E102" s="120"/>
      <c r="F102" s="156">
        <f t="shared" si="31"/>
        <v>0.8</v>
      </c>
      <c r="G102" s="120"/>
      <c r="H102" s="156">
        <f t="shared" si="32"/>
        <v>0.8</v>
      </c>
      <c r="I102" s="120"/>
      <c r="J102" s="156">
        <f t="shared" si="33"/>
        <v>1.5999999999999999</v>
      </c>
      <c r="K102" s="120"/>
      <c r="L102" s="156">
        <f t="shared" si="34"/>
        <v>1.7000000000000002</v>
      </c>
      <c r="M102" s="120"/>
      <c r="N102" s="156">
        <f t="shared" si="35"/>
        <v>1</v>
      </c>
      <c r="O102" s="120"/>
      <c r="P102" s="156">
        <f t="shared" si="36"/>
        <v>1.6</v>
      </c>
      <c r="Q102" s="120"/>
      <c r="R102" s="156">
        <f t="shared" si="37"/>
        <v>8.6</v>
      </c>
      <c r="S102" s="120"/>
      <c r="T102" s="156">
        <f t="shared" si="38"/>
        <v>0.10000000000000053</v>
      </c>
      <c r="U102" s="120"/>
      <c r="V102" s="156">
        <f t="shared" si="39"/>
        <v>0.99999999999999989</v>
      </c>
    </row>
    <row r="103" spans="1:22" s="8" customFormat="1" ht="20.100000000000001" customHeight="1" x14ac:dyDescent="0.15">
      <c r="A103" s="274"/>
      <c r="B103" s="63" t="s">
        <v>92</v>
      </c>
      <c r="C103" s="120"/>
      <c r="D103" s="156">
        <f t="shared" si="30"/>
        <v>0.7</v>
      </c>
      <c r="E103" s="120"/>
      <c r="F103" s="156">
        <f t="shared" si="31"/>
        <v>-0.70000000000000007</v>
      </c>
      <c r="G103" s="120"/>
      <c r="H103" s="156">
        <f t="shared" si="32"/>
        <v>0.3</v>
      </c>
      <c r="I103" s="120"/>
      <c r="J103" s="156">
        <f t="shared" si="33"/>
        <v>-0.20000000000000018</v>
      </c>
      <c r="K103" s="120"/>
      <c r="L103" s="156">
        <f t="shared" si="34"/>
        <v>9.9999999999999645E-2</v>
      </c>
      <c r="M103" s="120"/>
      <c r="N103" s="156">
        <f t="shared" si="35"/>
        <v>0.89999999999999947</v>
      </c>
      <c r="O103" s="120"/>
      <c r="P103" s="156">
        <f t="shared" si="36"/>
        <v>-0.5</v>
      </c>
      <c r="Q103" s="120"/>
      <c r="R103" s="156">
        <f t="shared" si="37"/>
        <v>-2</v>
      </c>
      <c r="S103" s="120"/>
      <c r="T103" s="156">
        <f t="shared" si="38"/>
        <v>-6.6</v>
      </c>
      <c r="U103" s="120"/>
      <c r="V103" s="156">
        <f t="shared" si="39"/>
        <v>-9.9999999999999867E-2</v>
      </c>
    </row>
    <row r="104" spans="1:22" s="8" customFormat="1" ht="20.100000000000001" customHeight="1" x14ac:dyDescent="0.15">
      <c r="A104" s="274"/>
      <c r="B104" s="63" t="s">
        <v>93</v>
      </c>
      <c r="C104" s="120"/>
      <c r="D104" s="156">
        <f t="shared" si="30"/>
        <v>1.6000000000000005</v>
      </c>
      <c r="E104" s="120"/>
      <c r="F104" s="156">
        <f t="shared" si="31"/>
        <v>3.1999999999999993</v>
      </c>
      <c r="G104" s="120"/>
      <c r="H104" s="156">
        <f t="shared" si="32"/>
        <v>4.5000000000000009</v>
      </c>
      <c r="I104" s="120"/>
      <c r="J104" s="156">
        <f t="shared" si="33"/>
        <v>7.0000000000000018</v>
      </c>
      <c r="K104" s="120"/>
      <c r="L104" s="156">
        <f t="shared" si="34"/>
        <v>5.7999999999999989</v>
      </c>
      <c r="M104" s="120"/>
      <c r="N104" s="156">
        <f t="shared" si="35"/>
        <v>7.2999999999999989</v>
      </c>
      <c r="O104" s="120"/>
      <c r="P104" s="156">
        <f t="shared" si="36"/>
        <v>7.7000000000000028</v>
      </c>
      <c r="Q104" s="120"/>
      <c r="R104" s="156">
        <f t="shared" si="37"/>
        <v>4.6000000000000014</v>
      </c>
      <c r="S104" s="120"/>
      <c r="T104" s="156">
        <f t="shared" si="38"/>
        <v>16.899999999999999</v>
      </c>
      <c r="U104" s="120"/>
      <c r="V104" s="156">
        <f t="shared" si="39"/>
        <v>5</v>
      </c>
    </row>
    <row r="105" spans="1:22" s="8" customFormat="1" ht="20.100000000000001" customHeight="1" x14ac:dyDescent="0.15">
      <c r="A105" s="274"/>
      <c r="B105" s="63" t="s">
        <v>94</v>
      </c>
      <c r="C105" s="120"/>
      <c r="D105" s="156">
        <f t="shared" si="30"/>
        <v>0.7</v>
      </c>
      <c r="E105" s="120"/>
      <c r="F105" s="156">
        <f t="shared" si="31"/>
        <v>-0.20000000000000018</v>
      </c>
      <c r="G105" s="120"/>
      <c r="H105" s="156">
        <f t="shared" si="32"/>
        <v>-0.29999999999999982</v>
      </c>
      <c r="I105" s="120"/>
      <c r="J105" s="156">
        <f t="shared" si="33"/>
        <v>-1.7999999999999998</v>
      </c>
      <c r="K105" s="120"/>
      <c r="L105" s="156">
        <f t="shared" si="34"/>
        <v>-1.6999999999999993</v>
      </c>
      <c r="M105" s="120"/>
      <c r="N105" s="156">
        <f t="shared" si="35"/>
        <v>-3.0999999999999979</v>
      </c>
      <c r="O105" s="120"/>
      <c r="P105" s="156">
        <f t="shared" si="36"/>
        <v>-6</v>
      </c>
      <c r="Q105" s="120"/>
      <c r="R105" s="156">
        <f t="shared" si="37"/>
        <v>-6</v>
      </c>
      <c r="S105" s="120"/>
      <c r="T105" s="156">
        <f t="shared" si="38"/>
        <v>-14</v>
      </c>
      <c r="U105" s="120"/>
      <c r="V105" s="156">
        <f t="shared" si="39"/>
        <v>-0.70000000000000018</v>
      </c>
    </row>
    <row r="106" spans="1:22" s="8" customFormat="1" ht="20.100000000000001" customHeight="1" x14ac:dyDescent="0.15">
      <c r="A106" s="90"/>
      <c r="B106" s="63" t="s">
        <v>95</v>
      </c>
      <c r="C106" s="120"/>
      <c r="D106" s="156">
        <f t="shared" si="30"/>
        <v>2.5999999999999996</v>
      </c>
      <c r="E106" s="120"/>
      <c r="F106" s="156">
        <f t="shared" si="31"/>
        <v>6.2999999999999989</v>
      </c>
      <c r="G106" s="120"/>
      <c r="H106" s="156">
        <f t="shared" si="32"/>
        <v>8.5</v>
      </c>
      <c r="I106" s="120"/>
      <c r="J106" s="156">
        <f t="shared" si="33"/>
        <v>10.200000000000001</v>
      </c>
      <c r="K106" s="120"/>
      <c r="L106" s="156">
        <f t="shared" si="34"/>
        <v>12.5</v>
      </c>
      <c r="M106" s="120"/>
      <c r="N106" s="156">
        <f t="shared" si="35"/>
        <v>14.2</v>
      </c>
      <c r="O106" s="120"/>
      <c r="P106" s="156">
        <f t="shared" si="36"/>
        <v>9.7000000000000011</v>
      </c>
      <c r="Q106" s="120"/>
      <c r="R106" s="156">
        <f t="shared" si="37"/>
        <v>13.600000000000001</v>
      </c>
      <c r="S106" s="120"/>
      <c r="T106" s="156">
        <f t="shared" si="38"/>
        <v>5.9000000000000021</v>
      </c>
      <c r="U106" s="120"/>
      <c r="V106" s="156">
        <f t="shared" si="39"/>
        <v>8.1</v>
      </c>
    </row>
    <row r="107" spans="1:22" s="8" customFormat="1" ht="20.100000000000001" customHeight="1" x14ac:dyDescent="0.15">
      <c r="A107" s="90"/>
      <c r="B107" s="63" t="s">
        <v>96</v>
      </c>
      <c r="C107" s="120"/>
      <c r="D107" s="156">
        <f t="shared" si="30"/>
        <v>1</v>
      </c>
      <c r="E107" s="120"/>
      <c r="F107" s="156">
        <f t="shared" si="31"/>
        <v>4.9999999999999991</v>
      </c>
      <c r="G107" s="120"/>
      <c r="H107" s="156">
        <f t="shared" si="32"/>
        <v>4.3000000000000007</v>
      </c>
      <c r="I107" s="120"/>
      <c r="J107" s="156">
        <f t="shared" si="33"/>
        <v>4.5</v>
      </c>
      <c r="K107" s="120"/>
      <c r="L107" s="156">
        <f t="shared" si="34"/>
        <v>5.2999999999999989</v>
      </c>
      <c r="M107" s="120"/>
      <c r="N107" s="156">
        <f t="shared" si="35"/>
        <v>5.4999999999999982</v>
      </c>
      <c r="O107" s="120"/>
      <c r="P107" s="156">
        <f t="shared" si="36"/>
        <v>9.4999999999999982</v>
      </c>
      <c r="Q107" s="120"/>
      <c r="R107" s="156">
        <f t="shared" si="37"/>
        <v>-0.89999999999999858</v>
      </c>
      <c r="S107" s="120"/>
      <c r="T107" s="156">
        <f t="shared" si="38"/>
        <v>0.80000000000000071</v>
      </c>
      <c r="U107" s="120"/>
      <c r="V107" s="156">
        <f t="shared" si="39"/>
        <v>4.2000000000000011</v>
      </c>
    </row>
    <row r="108" spans="1:22" s="8" customFormat="1" ht="20.100000000000001" customHeight="1" x14ac:dyDescent="0.15">
      <c r="A108" s="90"/>
      <c r="B108" s="63" t="s">
        <v>97</v>
      </c>
      <c r="C108" s="120"/>
      <c r="D108" s="156">
        <f t="shared" si="30"/>
        <v>-0.30000000000000004</v>
      </c>
      <c r="E108" s="120"/>
      <c r="F108" s="156">
        <f t="shared" si="31"/>
        <v>1.5</v>
      </c>
      <c r="G108" s="120"/>
      <c r="H108" s="156">
        <f t="shared" si="32"/>
        <v>0.19999999999999996</v>
      </c>
      <c r="I108" s="120"/>
      <c r="J108" s="156">
        <f t="shared" si="33"/>
        <v>1</v>
      </c>
      <c r="K108" s="120"/>
      <c r="L108" s="156">
        <f t="shared" si="34"/>
        <v>0.19999999999999973</v>
      </c>
      <c r="M108" s="120"/>
      <c r="N108" s="156">
        <f t="shared" si="35"/>
        <v>2.9</v>
      </c>
      <c r="O108" s="120"/>
      <c r="P108" s="156">
        <f t="shared" si="36"/>
        <v>3</v>
      </c>
      <c r="Q108" s="120"/>
      <c r="R108" s="156">
        <f t="shared" si="37"/>
        <v>0.39999999999999991</v>
      </c>
      <c r="S108" s="120"/>
      <c r="T108" s="156">
        <f t="shared" si="38"/>
        <v>0.90000000000000013</v>
      </c>
      <c r="U108" s="120"/>
      <c r="V108" s="156">
        <f t="shared" si="39"/>
        <v>0.80000000000000027</v>
      </c>
    </row>
    <row r="109" spans="1:22" s="8" customFormat="1" ht="20.100000000000001" customHeight="1" x14ac:dyDescent="0.15">
      <c r="A109" s="90"/>
      <c r="B109" s="64" t="s">
        <v>98</v>
      </c>
      <c r="C109" s="122"/>
      <c r="D109" s="117">
        <f t="shared" si="30"/>
        <v>-1.7999999999999972</v>
      </c>
      <c r="E109" s="122"/>
      <c r="F109" s="117">
        <f t="shared" si="31"/>
        <v>-6.2000000000000028</v>
      </c>
      <c r="G109" s="122"/>
      <c r="H109" s="117">
        <f t="shared" si="32"/>
        <v>-10.100000000000009</v>
      </c>
      <c r="I109" s="122"/>
      <c r="J109" s="117">
        <f t="shared" si="33"/>
        <v>-5</v>
      </c>
      <c r="K109" s="122"/>
      <c r="L109" s="117">
        <f t="shared" si="34"/>
        <v>-6</v>
      </c>
      <c r="M109" s="122"/>
      <c r="N109" s="117">
        <f t="shared" si="35"/>
        <v>-4.1000000000000014</v>
      </c>
      <c r="O109" s="122"/>
      <c r="P109" s="117">
        <f t="shared" si="36"/>
        <v>2.1000000000000014</v>
      </c>
      <c r="Q109" s="122"/>
      <c r="R109" s="117">
        <f t="shared" si="37"/>
        <v>-6.3999999999999986</v>
      </c>
      <c r="S109" s="122"/>
      <c r="T109" s="117">
        <f t="shared" si="38"/>
        <v>0.5</v>
      </c>
      <c r="U109" s="122"/>
      <c r="V109" s="117">
        <f t="shared" si="39"/>
        <v>-5.7999999999999972</v>
      </c>
    </row>
    <row r="110" spans="1:22" s="8" customFormat="1" ht="20.100000000000001" customHeight="1" x14ac:dyDescent="0.15">
      <c r="A110" s="91"/>
      <c r="B110" s="92"/>
      <c r="C110" s="124"/>
      <c r="D110" s="157" t="s">
        <v>105</v>
      </c>
      <c r="E110" s="124"/>
      <c r="F110" s="157" t="s">
        <v>105</v>
      </c>
      <c r="G110" s="124"/>
      <c r="H110" s="157" t="s">
        <v>106</v>
      </c>
      <c r="I110" s="124"/>
      <c r="J110" s="157" t="s">
        <v>107</v>
      </c>
      <c r="K110" s="124"/>
      <c r="L110" s="157" t="s">
        <v>107</v>
      </c>
      <c r="M110" s="124"/>
      <c r="N110" s="157" t="s">
        <v>107</v>
      </c>
      <c r="O110" s="124"/>
      <c r="P110" s="157" t="s">
        <v>106</v>
      </c>
      <c r="Q110" s="124"/>
      <c r="R110" s="157" t="s">
        <v>108</v>
      </c>
      <c r="S110" s="124"/>
      <c r="T110" s="157" t="s">
        <v>81</v>
      </c>
      <c r="U110" s="124"/>
      <c r="V110" s="157" t="s">
        <v>105</v>
      </c>
    </row>
    <row r="111" spans="1:22" s="8" customFormat="1" ht="20.100000000000001" customHeight="1" x14ac:dyDescent="0.15">
      <c r="A111" s="273" t="s">
        <v>50</v>
      </c>
      <c r="B111" s="62" t="s">
        <v>87</v>
      </c>
      <c r="C111" s="118">
        <v>1094</v>
      </c>
      <c r="D111" s="111">
        <v>2.2999999999999998</v>
      </c>
      <c r="E111" s="113">
        <v>2006</v>
      </c>
      <c r="F111" s="111">
        <v>3.9</v>
      </c>
      <c r="G111" s="113">
        <v>755</v>
      </c>
      <c r="H111" s="111">
        <v>2.6</v>
      </c>
      <c r="I111" s="113">
        <v>3663</v>
      </c>
      <c r="J111" s="111">
        <v>4.4000000000000004</v>
      </c>
      <c r="K111" s="113">
        <v>716</v>
      </c>
      <c r="L111" s="111">
        <v>5</v>
      </c>
      <c r="M111" s="113">
        <v>250</v>
      </c>
      <c r="N111" s="111">
        <v>5.7</v>
      </c>
      <c r="O111" s="113">
        <v>68</v>
      </c>
      <c r="P111" s="111">
        <v>8.1</v>
      </c>
      <c r="Q111" s="113">
        <v>26</v>
      </c>
      <c r="R111" s="111">
        <v>11.9</v>
      </c>
      <c r="S111" s="113">
        <v>67</v>
      </c>
      <c r="T111" s="111">
        <v>26.8</v>
      </c>
      <c r="U111" s="150">
        <v>8643</v>
      </c>
      <c r="V111" s="151">
        <v>3.8</v>
      </c>
    </row>
    <row r="112" spans="1:22" s="8" customFormat="1" ht="20.100000000000001" customHeight="1" x14ac:dyDescent="0.15">
      <c r="A112" s="274"/>
      <c r="B112" s="63" t="s">
        <v>88</v>
      </c>
      <c r="C112" s="120" t="s">
        <v>80</v>
      </c>
      <c r="D112" s="152"/>
      <c r="E112" s="153">
        <v>89</v>
      </c>
      <c r="F112" s="152">
        <v>0.2</v>
      </c>
      <c r="G112" s="153">
        <v>18</v>
      </c>
      <c r="H112" s="152">
        <v>0.1</v>
      </c>
      <c r="I112" s="153">
        <v>413</v>
      </c>
      <c r="J112" s="152">
        <v>0.5</v>
      </c>
      <c r="K112" s="153">
        <v>163</v>
      </c>
      <c r="L112" s="152">
        <v>1.1000000000000001</v>
      </c>
      <c r="M112" s="153">
        <v>70</v>
      </c>
      <c r="N112" s="152">
        <v>1.6</v>
      </c>
      <c r="O112" s="153">
        <v>11</v>
      </c>
      <c r="P112" s="152">
        <v>1.4</v>
      </c>
      <c r="Q112" s="153">
        <v>12</v>
      </c>
      <c r="R112" s="152">
        <v>5.5</v>
      </c>
      <c r="S112" s="153">
        <v>15</v>
      </c>
      <c r="T112" s="152">
        <v>5.8</v>
      </c>
      <c r="U112" s="153">
        <v>790</v>
      </c>
      <c r="V112" s="152">
        <v>0.3</v>
      </c>
    </row>
    <row r="113" spans="1:22" s="8" customFormat="1" ht="20.100000000000001" customHeight="1" x14ac:dyDescent="0.15">
      <c r="A113" s="274"/>
      <c r="B113" s="63" t="s">
        <v>89</v>
      </c>
      <c r="C113" s="120" t="s">
        <v>80</v>
      </c>
      <c r="D113" s="152"/>
      <c r="E113" s="153">
        <v>74</v>
      </c>
      <c r="F113" s="152">
        <v>0.1</v>
      </c>
      <c r="G113" s="153">
        <v>12</v>
      </c>
      <c r="H113" s="152">
        <v>0</v>
      </c>
      <c r="I113" s="153">
        <v>692</v>
      </c>
      <c r="J113" s="152">
        <v>0.8</v>
      </c>
      <c r="K113" s="153">
        <v>256</v>
      </c>
      <c r="L113" s="152">
        <v>1.8</v>
      </c>
      <c r="M113" s="153">
        <v>113</v>
      </c>
      <c r="N113" s="152">
        <v>2.6</v>
      </c>
      <c r="O113" s="153">
        <v>18</v>
      </c>
      <c r="P113" s="152">
        <v>2.2000000000000002</v>
      </c>
      <c r="Q113" s="153">
        <v>10</v>
      </c>
      <c r="R113" s="152">
        <v>4.4000000000000004</v>
      </c>
      <c r="S113" s="153">
        <v>37</v>
      </c>
      <c r="T113" s="152">
        <v>14.7</v>
      </c>
      <c r="U113" s="153">
        <v>1211</v>
      </c>
      <c r="V113" s="152">
        <v>0.5</v>
      </c>
    </row>
    <row r="114" spans="1:22" s="8" customFormat="1" ht="20.100000000000001" customHeight="1" x14ac:dyDescent="0.15">
      <c r="A114" s="274"/>
      <c r="B114" s="63" t="s">
        <v>90</v>
      </c>
      <c r="C114" s="120">
        <v>756</v>
      </c>
      <c r="D114" s="152">
        <v>1.6</v>
      </c>
      <c r="E114" s="153">
        <v>1331</v>
      </c>
      <c r="F114" s="152">
        <v>2.6</v>
      </c>
      <c r="G114" s="153">
        <v>868</v>
      </c>
      <c r="H114" s="152">
        <v>3</v>
      </c>
      <c r="I114" s="153">
        <v>5180</v>
      </c>
      <c r="J114" s="152">
        <v>6.2</v>
      </c>
      <c r="K114" s="153">
        <v>1099</v>
      </c>
      <c r="L114" s="152">
        <v>7.6</v>
      </c>
      <c r="M114" s="153">
        <v>566</v>
      </c>
      <c r="N114" s="152">
        <v>12.9</v>
      </c>
      <c r="O114" s="153">
        <v>166</v>
      </c>
      <c r="P114" s="152">
        <v>19.899999999999999</v>
      </c>
      <c r="Q114" s="153">
        <v>39</v>
      </c>
      <c r="R114" s="152">
        <v>18.3</v>
      </c>
      <c r="S114" s="153">
        <v>67</v>
      </c>
      <c r="T114" s="152">
        <v>26.4</v>
      </c>
      <c r="U114" s="153">
        <v>10073</v>
      </c>
      <c r="V114" s="152">
        <v>4.4000000000000004</v>
      </c>
    </row>
    <row r="115" spans="1:22" s="8" customFormat="1" ht="20.100000000000001" customHeight="1" x14ac:dyDescent="0.15">
      <c r="A115" s="274"/>
      <c r="B115" s="63" t="s">
        <v>91</v>
      </c>
      <c r="C115" s="120">
        <v>8</v>
      </c>
      <c r="D115" s="152">
        <v>0</v>
      </c>
      <c r="E115" s="153">
        <v>51</v>
      </c>
      <c r="F115" s="152">
        <v>0.1</v>
      </c>
      <c r="G115" s="153">
        <v>27</v>
      </c>
      <c r="H115" s="152">
        <v>0.1</v>
      </c>
      <c r="I115" s="153">
        <v>540</v>
      </c>
      <c r="J115" s="152">
        <v>0.7</v>
      </c>
      <c r="K115" s="153">
        <v>127</v>
      </c>
      <c r="L115" s="152">
        <v>0.9</v>
      </c>
      <c r="M115" s="153">
        <v>71</v>
      </c>
      <c r="N115" s="152">
        <v>1.6</v>
      </c>
      <c r="O115" s="153">
        <v>24</v>
      </c>
      <c r="P115" s="152">
        <v>2.9</v>
      </c>
      <c r="Q115" s="153">
        <v>7</v>
      </c>
      <c r="R115" s="152">
        <v>3.4</v>
      </c>
      <c r="S115" s="153">
        <v>15</v>
      </c>
      <c r="T115" s="152">
        <v>5.8</v>
      </c>
      <c r="U115" s="153">
        <v>870</v>
      </c>
      <c r="V115" s="152">
        <v>0.4</v>
      </c>
    </row>
    <row r="116" spans="1:22" s="8" customFormat="1" ht="20.100000000000001" customHeight="1" x14ac:dyDescent="0.15">
      <c r="A116" s="274"/>
      <c r="B116" s="63" t="s">
        <v>92</v>
      </c>
      <c r="C116" s="120">
        <v>20</v>
      </c>
      <c r="D116" s="152">
        <v>0</v>
      </c>
      <c r="E116" s="153">
        <v>568</v>
      </c>
      <c r="F116" s="152">
        <v>1.1000000000000001</v>
      </c>
      <c r="G116" s="153">
        <v>90</v>
      </c>
      <c r="H116" s="152">
        <v>0.3</v>
      </c>
      <c r="I116" s="153">
        <v>1333</v>
      </c>
      <c r="J116" s="152">
        <v>1.6</v>
      </c>
      <c r="K116" s="153">
        <v>322</v>
      </c>
      <c r="L116" s="152">
        <v>2.2000000000000002</v>
      </c>
      <c r="M116" s="153">
        <v>186</v>
      </c>
      <c r="N116" s="152">
        <v>4.2</v>
      </c>
      <c r="O116" s="153">
        <v>51</v>
      </c>
      <c r="P116" s="152">
        <v>6.1</v>
      </c>
      <c r="Q116" s="153">
        <v>27</v>
      </c>
      <c r="R116" s="152">
        <v>12.5</v>
      </c>
      <c r="S116" s="153">
        <v>55</v>
      </c>
      <c r="T116" s="152">
        <v>21.7</v>
      </c>
      <c r="U116" s="153">
        <v>2652</v>
      </c>
      <c r="V116" s="152">
        <v>1.2</v>
      </c>
    </row>
    <row r="117" spans="1:22" s="8" customFormat="1" ht="20.100000000000001" customHeight="1" x14ac:dyDescent="0.15">
      <c r="A117" s="274"/>
      <c r="B117" s="63" t="s">
        <v>93</v>
      </c>
      <c r="C117" s="120">
        <v>2597</v>
      </c>
      <c r="D117" s="152">
        <v>5.6</v>
      </c>
      <c r="E117" s="153">
        <v>2799</v>
      </c>
      <c r="F117" s="152">
        <v>5.4</v>
      </c>
      <c r="G117" s="153">
        <v>1537</v>
      </c>
      <c r="H117" s="152">
        <v>5.3</v>
      </c>
      <c r="I117" s="153">
        <v>9216</v>
      </c>
      <c r="J117" s="152">
        <v>11.1</v>
      </c>
      <c r="K117" s="153">
        <v>1725</v>
      </c>
      <c r="L117" s="152">
        <v>11.9</v>
      </c>
      <c r="M117" s="153">
        <v>613</v>
      </c>
      <c r="N117" s="152">
        <v>13.9</v>
      </c>
      <c r="O117" s="153">
        <v>145</v>
      </c>
      <c r="P117" s="152">
        <v>17.399999999999999</v>
      </c>
      <c r="Q117" s="153">
        <v>36</v>
      </c>
      <c r="R117" s="152">
        <v>16.7</v>
      </c>
      <c r="S117" s="153">
        <v>57</v>
      </c>
      <c r="T117" s="152">
        <v>22.4</v>
      </c>
      <c r="U117" s="153">
        <v>18725</v>
      </c>
      <c r="V117" s="152">
        <v>8.1</v>
      </c>
    </row>
    <row r="118" spans="1:22" s="8" customFormat="1" ht="20.100000000000001" customHeight="1" x14ac:dyDescent="0.15">
      <c r="A118" s="274"/>
      <c r="B118" s="63" t="s">
        <v>94</v>
      </c>
      <c r="C118" s="120">
        <v>113</v>
      </c>
      <c r="D118" s="152">
        <v>0.2</v>
      </c>
      <c r="E118" s="153">
        <v>1654</v>
      </c>
      <c r="F118" s="152">
        <v>3.2</v>
      </c>
      <c r="G118" s="153">
        <v>832</v>
      </c>
      <c r="H118" s="152">
        <v>2.9</v>
      </c>
      <c r="I118" s="153">
        <v>7505</v>
      </c>
      <c r="J118" s="152">
        <v>9</v>
      </c>
      <c r="K118" s="153">
        <v>1741</v>
      </c>
      <c r="L118" s="152">
        <v>12</v>
      </c>
      <c r="M118" s="153">
        <v>897</v>
      </c>
      <c r="N118" s="152">
        <v>20.399999999999999</v>
      </c>
      <c r="O118" s="153">
        <v>266</v>
      </c>
      <c r="P118" s="152">
        <v>31.9</v>
      </c>
      <c r="Q118" s="153">
        <v>95</v>
      </c>
      <c r="R118" s="152">
        <v>44.2</v>
      </c>
      <c r="S118" s="153">
        <v>155</v>
      </c>
      <c r="T118" s="152">
        <v>61.7</v>
      </c>
      <c r="U118" s="153">
        <v>13260</v>
      </c>
      <c r="V118" s="152">
        <v>5.8</v>
      </c>
    </row>
    <row r="119" spans="1:22" s="8" customFormat="1" ht="20.100000000000001" customHeight="1" x14ac:dyDescent="0.15">
      <c r="A119" s="90"/>
      <c r="B119" s="63" t="s">
        <v>95</v>
      </c>
      <c r="C119" s="120">
        <v>2800</v>
      </c>
      <c r="D119" s="152">
        <v>6</v>
      </c>
      <c r="E119" s="153">
        <v>3568</v>
      </c>
      <c r="F119" s="152">
        <v>6.9</v>
      </c>
      <c r="G119" s="153">
        <v>2476</v>
      </c>
      <c r="H119" s="152">
        <v>8.5</v>
      </c>
      <c r="I119" s="153">
        <v>10702</v>
      </c>
      <c r="J119" s="152">
        <v>12.9</v>
      </c>
      <c r="K119" s="153">
        <v>1901</v>
      </c>
      <c r="L119" s="152">
        <v>13.2</v>
      </c>
      <c r="M119" s="153">
        <v>585</v>
      </c>
      <c r="N119" s="152">
        <v>13.3</v>
      </c>
      <c r="O119" s="153">
        <v>100</v>
      </c>
      <c r="P119" s="152">
        <v>11.9</v>
      </c>
      <c r="Q119" s="153">
        <v>19</v>
      </c>
      <c r="R119" s="152">
        <v>9</v>
      </c>
      <c r="S119" s="153">
        <v>35</v>
      </c>
      <c r="T119" s="152">
        <v>13.7</v>
      </c>
      <c r="U119" s="153">
        <v>22187</v>
      </c>
      <c r="V119" s="152">
        <v>9.6</v>
      </c>
    </row>
    <row r="120" spans="1:22" s="8" customFormat="1" ht="20.100000000000001" customHeight="1" x14ac:dyDescent="0.15">
      <c r="A120" s="90"/>
      <c r="B120" s="63" t="s">
        <v>96</v>
      </c>
      <c r="C120" s="120">
        <v>2243</v>
      </c>
      <c r="D120" s="152">
        <v>4.8</v>
      </c>
      <c r="E120" s="153">
        <v>2663</v>
      </c>
      <c r="F120" s="152">
        <v>5.2</v>
      </c>
      <c r="G120" s="153">
        <v>2028</v>
      </c>
      <c r="H120" s="152">
        <v>7</v>
      </c>
      <c r="I120" s="153">
        <v>9534</v>
      </c>
      <c r="J120" s="152">
        <v>11.5</v>
      </c>
      <c r="K120" s="153">
        <v>1714</v>
      </c>
      <c r="L120" s="152">
        <v>11.9</v>
      </c>
      <c r="M120" s="153">
        <v>545</v>
      </c>
      <c r="N120" s="152">
        <v>12.4</v>
      </c>
      <c r="O120" s="153">
        <v>79</v>
      </c>
      <c r="P120" s="152">
        <v>9.4</v>
      </c>
      <c r="Q120" s="153">
        <v>27</v>
      </c>
      <c r="R120" s="152">
        <v>12.7</v>
      </c>
      <c r="S120" s="153">
        <v>41</v>
      </c>
      <c r="T120" s="152">
        <v>16.2</v>
      </c>
      <c r="U120" s="153">
        <v>18874</v>
      </c>
      <c r="V120" s="152">
        <v>8.1999999999999993</v>
      </c>
    </row>
    <row r="121" spans="1:22" s="8" customFormat="1" ht="20.100000000000001" customHeight="1" x14ac:dyDescent="0.15">
      <c r="A121" s="90"/>
      <c r="B121" s="63" t="s">
        <v>97</v>
      </c>
      <c r="C121" s="120">
        <v>426</v>
      </c>
      <c r="D121" s="152">
        <v>0.9</v>
      </c>
      <c r="E121" s="153">
        <v>955</v>
      </c>
      <c r="F121" s="152">
        <v>1.9</v>
      </c>
      <c r="G121" s="153">
        <v>520</v>
      </c>
      <c r="H121" s="152">
        <v>1.8</v>
      </c>
      <c r="I121" s="153">
        <v>1933</v>
      </c>
      <c r="J121" s="152">
        <v>2.2999999999999998</v>
      </c>
      <c r="K121" s="153">
        <v>369</v>
      </c>
      <c r="L121" s="152">
        <v>2.6</v>
      </c>
      <c r="M121" s="153">
        <v>82</v>
      </c>
      <c r="N121" s="152">
        <v>1.9</v>
      </c>
      <c r="O121" s="153">
        <v>20</v>
      </c>
      <c r="P121" s="152">
        <v>2.2999999999999998</v>
      </c>
      <c r="Q121" s="153">
        <v>2</v>
      </c>
      <c r="R121" s="152">
        <v>0.8</v>
      </c>
      <c r="S121" s="153">
        <v>2</v>
      </c>
      <c r="T121" s="152">
        <v>0.7</v>
      </c>
      <c r="U121" s="153">
        <v>4308</v>
      </c>
      <c r="V121" s="152">
        <v>1.9</v>
      </c>
    </row>
    <row r="122" spans="1:22" s="8" customFormat="1" ht="20.100000000000001" customHeight="1" x14ac:dyDescent="0.15">
      <c r="A122" s="90"/>
      <c r="B122" s="64" t="s">
        <v>98</v>
      </c>
      <c r="C122" s="122">
        <v>39217</v>
      </c>
      <c r="D122" s="115">
        <v>84</v>
      </c>
      <c r="E122" s="114">
        <v>41685</v>
      </c>
      <c r="F122" s="115">
        <v>80.900000000000006</v>
      </c>
      <c r="G122" s="114">
        <v>23191</v>
      </c>
      <c r="H122" s="115">
        <v>79.7</v>
      </c>
      <c r="I122" s="114">
        <v>54148</v>
      </c>
      <c r="J122" s="115">
        <v>65.3</v>
      </c>
      <c r="K122" s="114">
        <v>8887</v>
      </c>
      <c r="L122" s="115">
        <v>61.5</v>
      </c>
      <c r="M122" s="114">
        <v>2305</v>
      </c>
      <c r="N122" s="115">
        <v>52.4</v>
      </c>
      <c r="O122" s="114">
        <v>362</v>
      </c>
      <c r="P122" s="115">
        <v>43.3</v>
      </c>
      <c r="Q122" s="114">
        <v>81</v>
      </c>
      <c r="R122" s="115">
        <v>37.9</v>
      </c>
      <c r="S122" s="114">
        <v>56</v>
      </c>
      <c r="T122" s="115">
        <v>22.3</v>
      </c>
      <c r="U122" s="114">
        <v>169933</v>
      </c>
      <c r="V122" s="115">
        <v>73.8</v>
      </c>
    </row>
    <row r="123" spans="1:22" s="8" customFormat="1" ht="20.100000000000001" customHeight="1" x14ac:dyDescent="0.15">
      <c r="A123" s="91"/>
      <c r="B123" s="92"/>
      <c r="C123" s="124">
        <v>46701</v>
      </c>
      <c r="D123" s="112">
        <v>100</v>
      </c>
      <c r="E123" s="154">
        <v>51510</v>
      </c>
      <c r="F123" s="112">
        <v>100</v>
      </c>
      <c r="G123" s="155">
        <v>29107</v>
      </c>
      <c r="H123" s="112">
        <v>100</v>
      </c>
      <c r="I123" s="155">
        <v>82938</v>
      </c>
      <c r="J123" s="112">
        <v>100</v>
      </c>
      <c r="K123" s="155">
        <v>14456</v>
      </c>
      <c r="L123" s="112">
        <v>100</v>
      </c>
      <c r="M123" s="155">
        <v>4399</v>
      </c>
      <c r="N123" s="112">
        <v>100</v>
      </c>
      <c r="O123" s="155">
        <v>835</v>
      </c>
      <c r="P123" s="112">
        <v>100</v>
      </c>
      <c r="Q123" s="155">
        <v>215</v>
      </c>
      <c r="R123" s="112">
        <v>100</v>
      </c>
      <c r="S123" s="155">
        <v>252</v>
      </c>
      <c r="T123" s="112">
        <v>100</v>
      </c>
      <c r="U123" s="155">
        <v>230414</v>
      </c>
      <c r="V123" s="112">
        <v>100</v>
      </c>
    </row>
    <row r="124" spans="1:22" s="8" customFormat="1" ht="20.100000000000001" customHeight="1" x14ac:dyDescent="0.15">
      <c r="A124" s="273" t="s">
        <v>37</v>
      </c>
      <c r="B124" s="62" t="s">
        <v>87</v>
      </c>
      <c r="C124" s="118"/>
      <c r="D124" s="116">
        <f t="shared" ref="D124:D135" si="40">D111-D137</f>
        <v>-2.7208691382273509</v>
      </c>
      <c r="E124" s="118"/>
      <c r="F124" s="116">
        <f t="shared" ref="F124:F135" si="41">F111-F137</f>
        <v>-2.2261826355130414</v>
      </c>
      <c r="G124" s="118"/>
      <c r="H124" s="116">
        <f>H111-H137</f>
        <v>-5.1890711482338734</v>
      </c>
      <c r="I124" s="118"/>
      <c r="J124" s="116">
        <f>J111-J137</f>
        <v>-8.5537454317167789</v>
      </c>
      <c r="K124" s="118"/>
      <c r="L124" s="116">
        <f t="shared" ref="L124:L135" si="42">L111-L137</f>
        <v>-13.581357318070317</v>
      </c>
      <c r="M124" s="118"/>
      <c r="N124" s="116">
        <f t="shared" ref="N124:N135" si="43">N111-N137</f>
        <v>-8.7079243583971184</v>
      </c>
      <c r="O124" s="118"/>
      <c r="P124" s="116">
        <f t="shared" ref="P124:P135" si="44">P111-P137</f>
        <v>-4.3742268041237118</v>
      </c>
      <c r="Q124" s="118"/>
      <c r="R124" s="116">
        <f>R111-R137</f>
        <v>-10.785185185185187</v>
      </c>
      <c r="S124" s="118"/>
      <c r="T124" s="116">
        <f>T111-T137</f>
        <v>-0.47272727272726911</v>
      </c>
      <c r="U124" s="118"/>
      <c r="V124" s="116">
        <f>V111-V137</f>
        <v>-5.5977592139139736</v>
      </c>
    </row>
    <row r="125" spans="1:22" s="8" customFormat="1" ht="20.100000000000001" customHeight="1" x14ac:dyDescent="0.15">
      <c r="A125" s="274"/>
      <c r="B125" s="63" t="s">
        <v>88</v>
      </c>
      <c r="C125" s="120"/>
      <c r="D125" s="156">
        <f t="shared" si="40"/>
        <v>-0.45245694644172424</v>
      </c>
      <c r="E125" s="120"/>
      <c r="F125" s="156">
        <f t="shared" si="41"/>
        <v>-1.0928405903158922</v>
      </c>
      <c r="G125" s="120"/>
      <c r="H125" s="156">
        <f t="shared" ref="H125:J135" si="45">H112-H138</f>
        <v>-1.4296367112810706</v>
      </c>
      <c r="I125" s="120"/>
      <c r="J125" s="156">
        <f t="shared" si="45"/>
        <v>-3.9315149884531735</v>
      </c>
      <c r="K125" s="120"/>
      <c r="L125" s="156">
        <f t="shared" si="42"/>
        <v>-6.7699918233851175</v>
      </c>
      <c r="M125" s="120"/>
      <c r="N125" s="156">
        <f t="shared" si="43"/>
        <v>-5.0861773975686635</v>
      </c>
      <c r="O125" s="120"/>
      <c r="P125" s="156">
        <f t="shared" si="44"/>
        <v>-1.7958762886597937</v>
      </c>
      <c r="Q125" s="120"/>
      <c r="R125" s="156">
        <f t="shared" ref="R125:R135" si="46">R112-R138</f>
        <v>4.5740740740740744</v>
      </c>
      <c r="S125" s="120"/>
      <c r="T125" s="156">
        <f t="shared" ref="T125:T135" si="47">T112-T138</f>
        <v>2.3034965034965031</v>
      </c>
      <c r="U125" s="120"/>
      <c r="V125" s="156">
        <f t="shared" ref="V125:V135" si="48">V112-V138</f>
        <v>-2.4179176278846382</v>
      </c>
    </row>
    <row r="126" spans="1:22" s="8" customFormat="1" ht="20.100000000000001" customHeight="1" x14ac:dyDescent="0.15">
      <c r="A126" s="274"/>
      <c r="B126" s="63" t="s">
        <v>89</v>
      </c>
      <c r="C126" s="120"/>
      <c r="D126" s="156">
        <f t="shared" si="40"/>
        <v>-0.11925221844200484</v>
      </c>
      <c r="E126" s="120"/>
      <c r="F126" s="156">
        <f t="shared" si="41"/>
        <v>-0.37392539159827853</v>
      </c>
      <c r="G126" s="120"/>
      <c r="H126" s="156">
        <f t="shared" si="45"/>
        <v>-0.90906041394116266</v>
      </c>
      <c r="I126" s="120"/>
      <c r="J126" s="156">
        <f t="shared" si="45"/>
        <v>-1.7683280643931749</v>
      </c>
      <c r="K126" s="120"/>
      <c r="L126" s="156">
        <f t="shared" si="42"/>
        <v>-1.5387844099209593</v>
      </c>
      <c r="M126" s="120"/>
      <c r="N126" s="156">
        <f t="shared" si="43"/>
        <v>-2.84799639801891</v>
      </c>
      <c r="O126" s="120"/>
      <c r="P126" s="156">
        <f t="shared" si="44"/>
        <v>-3.4701030927835053</v>
      </c>
      <c r="Q126" s="120"/>
      <c r="R126" s="156">
        <f t="shared" si="46"/>
        <v>-7.174074074074074</v>
      </c>
      <c r="S126" s="120"/>
      <c r="T126" s="156">
        <f t="shared" si="47"/>
        <v>2.4622377622377609</v>
      </c>
      <c r="U126" s="120"/>
      <c r="V126" s="156">
        <f t="shared" si="48"/>
        <v>-0.97548598918186902</v>
      </c>
    </row>
    <row r="127" spans="1:22" s="8" customFormat="1" ht="20.100000000000001" customHeight="1" x14ac:dyDescent="0.15">
      <c r="A127" s="274"/>
      <c r="B127" s="63" t="s">
        <v>90</v>
      </c>
      <c r="C127" s="120"/>
      <c r="D127" s="156">
        <f t="shared" si="40"/>
        <v>-1.395335133808004</v>
      </c>
      <c r="E127" s="120"/>
      <c r="F127" s="156">
        <f t="shared" si="41"/>
        <v>-2.5765894795532556</v>
      </c>
      <c r="G127" s="120"/>
      <c r="H127" s="156">
        <f t="shared" si="45"/>
        <v>-3.7156418771594382</v>
      </c>
      <c r="I127" s="120"/>
      <c r="J127" s="156">
        <f t="shared" si="45"/>
        <v>-5.9589202035828785</v>
      </c>
      <c r="K127" s="120"/>
      <c r="L127" s="156">
        <f t="shared" si="42"/>
        <v>-7.4517852275824481</v>
      </c>
      <c r="M127" s="120"/>
      <c r="N127" s="156">
        <f t="shared" si="43"/>
        <v>-7.6312922107158929</v>
      </c>
      <c r="O127" s="120"/>
      <c r="P127" s="156">
        <f t="shared" si="44"/>
        <v>-3.1927835051546403</v>
      </c>
      <c r="Q127" s="120"/>
      <c r="R127" s="156">
        <f t="shared" si="46"/>
        <v>-3.4592592592592588</v>
      </c>
      <c r="S127" s="120"/>
      <c r="T127" s="156">
        <f t="shared" si="47"/>
        <v>-7.8657342657342681</v>
      </c>
      <c r="U127" s="120"/>
      <c r="V127" s="156">
        <f t="shared" si="48"/>
        <v>-3.8738231148973679</v>
      </c>
    </row>
    <row r="128" spans="1:22" s="8" customFormat="1" ht="20.100000000000001" customHeight="1" x14ac:dyDescent="0.15">
      <c r="A128" s="274"/>
      <c r="B128" s="63" t="s">
        <v>91</v>
      </c>
      <c r="C128" s="120"/>
      <c r="D128" s="156">
        <f t="shared" si="40"/>
        <v>-0.11399109115779874</v>
      </c>
      <c r="E128" s="120"/>
      <c r="F128" s="156">
        <f t="shared" si="41"/>
        <v>-0.50460334884045099</v>
      </c>
      <c r="G128" s="120"/>
      <c r="H128" s="156">
        <f t="shared" si="45"/>
        <v>-0.26563684545972965</v>
      </c>
      <c r="I128" s="120"/>
      <c r="J128" s="156">
        <f t="shared" si="45"/>
        <v>-9.0341023743862214E-2</v>
      </c>
      <c r="K128" s="120"/>
      <c r="L128" s="156">
        <f t="shared" si="42"/>
        <v>-0.35374761515399278</v>
      </c>
      <c r="M128" s="120"/>
      <c r="N128" s="156">
        <f t="shared" si="43"/>
        <v>0.49689329131022086</v>
      </c>
      <c r="O128" s="120"/>
      <c r="P128" s="156">
        <f t="shared" si="44"/>
        <v>0.73505154639175263</v>
      </c>
      <c r="Q128" s="120"/>
      <c r="R128" s="156">
        <f t="shared" si="46"/>
        <v>2.9370370370370371</v>
      </c>
      <c r="S128" s="120"/>
      <c r="T128" s="156">
        <f t="shared" si="47"/>
        <v>1.254545454545454</v>
      </c>
      <c r="U128" s="120"/>
      <c r="V128" s="156">
        <f t="shared" si="48"/>
        <v>-0.18775362375894622</v>
      </c>
    </row>
    <row r="129" spans="1:22" s="8" customFormat="1" ht="20.100000000000001" customHeight="1" x14ac:dyDescent="0.15">
      <c r="A129" s="274"/>
      <c r="B129" s="63" t="s">
        <v>92</v>
      </c>
      <c r="C129" s="120"/>
      <c r="D129" s="156">
        <f t="shared" si="40"/>
        <v>-0.46999403738907791</v>
      </c>
      <c r="E129" s="120"/>
      <c r="F129" s="156">
        <f t="shared" si="41"/>
        <v>0.59296952590037122</v>
      </c>
      <c r="G129" s="120"/>
      <c r="H129" s="156">
        <f t="shared" si="45"/>
        <v>-0.30044949850726238</v>
      </c>
      <c r="I129" s="120"/>
      <c r="J129" s="156">
        <f t="shared" si="45"/>
        <v>-1.2160803569426695</v>
      </c>
      <c r="K129" s="120"/>
      <c r="L129" s="156">
        <f t="shared" si="42"/>
        <v>-1.0842736440446985</v>
      </c>
      <c r="M129" s="120"/>
      <c r="N129" s="156">
        <f t="shared" si="43"/>
        <v>-1.5856821251688427</v>
      </c>
      <c r="O129" s="120"/>
      <c r="P129" s="156">
        <f t="shared" si="44"/>
        <v>-5.5494845360824741</v>
      </c>
      <c r="Q129" s="120"/>
      <c r="R129" s="156">
        <f t="shared" si="46"/>
        <v>5.0925925925925934</v>
      </c>
      <c r="S129" s="120"/>
      <c r="T129" s="156">
        <f t="shared" si="47"/>
        <v>-6.2720279720279741</v>
      </c>
      <c r="U129" s="120"/>
      <c r="V129" s="156">
        <f t="shared" si="48"/>
        <v>-0.45263878937713065</v>
      </c>
    </row>
    <row r="130" spans="1:22" s="8" customFormat="1" ht="20.100000000000001" customHeight="1" x14ac:dyDescent="0.15">
      <c r="A130" s="274"/>
      <c r="B130" s="63" t="s">
        <v>93</v>
      </c>
      <c r="C130" s="120"/>
      <c r="D130" s="156">
        <f t="shared" si="40"/>
        <v>1.9768370102767352</v>
      </c>
      <c r="E130" s="120"/>
      <c r="F130" s="156">
        <f t="shared" si="41"/>
        <v>2.1208544596030876</v>
      </c>
      <c r="G130" s="120"/>
      <c r="H130" s="156">
        <f t="shared" si="45"/>
        <v>1.5094528865183992</v>
      </c>
      <c r="I130" s="120"/>
      <c r="J130" s="156">
        <f t="shared" si="45"/>
        <v>7.8097150288110129</v>
      </c>
      <c r="K130" s="120"/>
      <c r="L130" s="156">
        <f t="shared" si="42"/>
        <v>8.2000817661488146</v>
      </c>
      <c r="M130" s="120"/>
      <c r="N130" s="156">
        <f t="shared" si="43"/>
        <v>10.005357946870779</v>
      </c>
      <c r="O130" s="120"/>
      <c r="P130" s="156">
        <f t="shared" si="44"/>
        <v>15.131958762886597</v>
      </c>
      <c r="Q130" s="120"/>
      <c r="R130" s="156">
        <f t="shared" si="46"/>
        <v>10.218518518518518</v>
      </c>
      <c r="S130" s="120"/>
      <c r="T130" s="156">
        <f t="shared" si="47"/>
        <v>19.952447552447552</v>
      </c>
      <c r="U130" s="120"/>
      <c r="V130" s="156">
        <f t="shared" si="48"/>
        <v>4.646701414860364</v>
      </c>
    </row>
    <row r="131" spans="1:22" s="8" customFormat="1" ht="20.100000000000001" customHeight="1" x14ac:dyDescent="0.15">
      <c r="A131" s="274"/>
      <c r="B131" s="63" t="s">
        <v>94</v>
      </c>
      <c r="C131" s="120"/>
      <c r="D131" s="156">
        <f t="shared" si="40"/>
        <v>-3.6511451720388619</v>
      </c>
      <c r="E131" s="120"/>
      <c r="F131" s="156">
        <f t="shared" si="41"/>
        <v>-6.6060739114526159</v>
      </c>
      <c r="G131" s="120"/>
      <c r="H131" s="156">
        <f t="shared" si="45"/>
        <v>-10.044886115863271</v>
      </c>
      <c r="I131" s="120"/>
      <c r="J131" s="156">
        <f t="shared" si="45"/>
        <v>-17.076769579157418</v>
      </c>
      <c r="K131" s="120"/>
      <c r="L131" s="156">
        <f t="shared" si="42"/>
        <v>-20.692831834287276</v>
      </c>
      <c r="M131" s="120"/>
      <c r="N131" s="156">
        <f t="shared" si="43"/>
        <v>-25.345159837910856</v>
      </c>
      <c r="O131" s="120"/>
      <c r="P131" s="156">
        <f t="shared" si="44"/>
        <v>-20.161855670103101</v>
      </c>
      <c r="Q131" s="120"/>
      <c r="R131" s="156">
        <f t="shared" si="46"/>
        <v>-24.318518518518516</v>
      </c>
      <c r="S131" s="120"/>
      <c r="T131" s="156">
        <f t="shared" si="47"/>
        <v>-11.726573426573424</v>
      </c>
      <c r="U131" s="120"/>
      <c r="V131" s="156">
        <f t="shared" si="48"/>
        <v>-10.98503098205639</v>
      </c>
    </row>
    <row r="132" spans="1:22" s="8" customFormat="1" ht="20.100000000000001" customHeight="1" x14ac:dyDescent="0.15">
      <c r="A132" s="90"/>
      <c r="B132" s="63" t="s">
        <v>95</v>
      </c>
      <c r="C132" s="120"/>
      <c r="D132" s="156">
        <f t="shared" si="40"/>
        <v>0.23205078741538365</v>
      </c>
      <c r="E132" s="120"/>
      <c r="F132" s="156">
        <f t="shared" si="41"/>
        <v>-2.0697349851027127</v>
      </c>
      <c r="G132" s="120"/>
      <c r="H132" s="156">
        <f t="shared" si="45"/>
        <v>0.41238133574854885</v>
      </c>
      <c r="I132" s="120"/>
      <c r="J132" s="156">
        <f t="shared" si="45"/>
        <v>3.1143449698437262</v>
      </c>
      <c r="K132" s="120"/>
      <c r="L132" s="156">
        <f t="shared" si="42"/>
        <v>3.6469882801853366</v>
      </c>
      <c r="M132" s="120"/>
      <c r="N132" s="156">
        <f t="shared" si="43"/>
        <v>5.3531292210715895</v>
      </c>
      <c r="O132" s="120"/>
      <c r="P132" s="156">
        <f t="shared" si="44"/>
        <v>7.5701030927835058</v>
      </c>
      <c r="Q132" s="120"/>
      <c r="R132" s="156">
        <f t="shared" si="46"/>
        <v>4.8333333333333339</v>
      </c>
      <c r="S132" s="120"/>
      <c r="T132" s="156">
        <f t="shared" si="47"/>
        <v>7.056643356643356</v>
      </c>
      <c r="U132" s="120"/>
      <c r="V132" s="156">
        <f t="shared" si="48"/>
        <v>1.1746128227133514</v>
      </c>
    </row>
    <row r="133" spans="1:22" s="8" customFormat="1" ht="20.100000000000001" customHeight="1" x14ac:dyDescent="0.15">
      <c r="A133" s="90"/>
      <c r="B133" s="63" t="s">
        <v>96</v>
      </c>
      <c r="C133" s="120"/>
      <c r="D133" s="156">
        <f t="shared" si="40"/>
        <v>-4.3175335835291646</v>
      </c>
      <c r="E133" s="120"/>
      <c r="F133" s="156">
        <f t="shared" si="41"/>
        <v>-6.0853483874340073</v>
      </c>
      <c r="G133" s="120"/>
      <c r="H133" s="156">
        <f t="shared" si="45"/>
        <v>-10.339237194324241</v>
      </c>
      <c r="I133" s="120"/>
      <c r="J133" s="156">
        <f t="shared" si="45"/>
        <v>-9.5275554359767725</v>
      </c>
      <c r="K133" s="120"/>
      <c r="L133" s="156">
        <f t="shared" si="42"/>
        <v>-7.2946034341782511</v>
      </c>
      <c r="M133" s="120"/>
      <c r="N133" s="156">
        <f t="shared" si="43"/>
        <v>-9.7972084646555597</v>
      </c>
      <c r="O133" s="120"/>
      <c r="P133" s="156">
        <f t="shared" si="44"/>
        <v>-3.589690721649486</v>
      </c>
      <c r="Q133" s="120"/>
      <c r="R133" s="156">
        <f t="shared" si="46"/>
        <v>1.5888888888888886</v>
      </c>
      <c r="S133" s="120"/>
      <c r="T133" s="156">
        <f t="shared" si="47"/>
        <v>-3.3804195804195807</v>
      </c>
      <c r="U133" s="120"/>
      <c r="V133" s="156">
        <f t="shared" si="48"/>
        <v>-7.3937768189655859</v>
      </c>
    </row>
    <row r="134" spans="1:22" s="8" customFormat="1" ht="20.100000000000001" customHeight="1" x14ac:dyDescent="0.15">
      <c r="A134" s="90"/>
      <c r="B134" s="63" t="s">
        <v>97</v>
      </c>
      <c r="C134" s="120"/>
      <c r="D134" s="156">
        <f t="shared" si="40"/>
        <v>-2.5407772438707865</v>
      </c>
      <c r="E134" s="120"/>
      <c r="F134" s="156">
        <f t="shared" si="41"/>
        <v>-1.2310438555224508</v>
      </c>
      <c r="G134" s="120"/>
      <c r="H134" s="156">
        <f t="shared" si="45"/>
        <v>-2.3897286236624069</v>
      </c>
      <c r="I134" s="120"/>
      <c r="J134" s="156">
        <f t="shared" si="45"/>
        <v>-0.96450079594627924</v>
      </c>
      <c r="K134" s="120"/>
      <c r="L134" s="156">
        <f t="shared" si="42"/>
        <v>-0.22093213409648405</v>
      </c>
      <c r="M134" s="120"/>
      <c r="N134" s="156">
        <f t="shared" si="43"/>
        <v>-0.59887438090950029</v>
      </c>
      <c r="O134" s="120"/>
      <c r="P134" s="156">
        <f t="shared" si="44"/>
        <v>1.2690721649484535</v>
      </c>
      <c r="Q134" s="120"/>
      <c r="R134" s="156">
        <f t="shared" si="46"/>
        <v>0.8</v>
      </c>
      <c r="S134" s="120"/>
      <c r="T134" s="156">
        <f t="shared" si="47"/>
        <v>-1.0482517482517484</v>
      </c>
      <c r="U134" s="120"/>
      <c r="V134" s="156">
        <f t="shared" si="48"/>
        <v>-1.430472643670921</v>
      </c>
    </row>
    <row r="135" spans="1:22" s="8" customFormat="1" ht="20.100000000000001" customHeight="1" x14ac:dyDescent="0.15">
      <c r="A135" s="90"/>
      <c r="B135" s="64" t="s">
        <v>98</v>
      </c>
      <c r="C135" s="122"/>
      <c r="D135" s="117">
        <f t="shared" si="40"/>
        <v>5.2689839009505164</v>
      </c>
      <c r="E135" s="122"/>
      <c r="F135" s="117">
        <f t="shared" si="41"/>
        <v>11.572730123882707</v>
      </c>
      <c r="G135" s="122"/>
      <c r="H135" s="117">
        <f t="shared" si="45"/>
        <v>18.118704505048477</v>
      </c>
      <c r="I135" s="122"/>
      <c r="J135" s="117">
        <f t="shared" si="45"/>
        <v>17.460265464899891</v>
      </c>
      <c r="K135" s="122"/>
      <c r="L135" s="117">
        <f t="shared" si="42"/>
        <v>21.748023984736989</v>
      </c>
      <c r="M135" s="122"/>
      <c r="N135" s="117">
        <f t="shared" si="43"/>
        <v>20.184781629896442</v>
      </c>
      <c r="O135" s="122"/>
      <c r="P135" s="117">
        <f t="shared" si="44"/>
        <v>8.8670103092783492</v>
      </c>
      <c r="Q135" s="122"/>
      <c r="R135" s="117">
        <f t="shared" si="46"/>
        <v>20.770370370370369</v>
      </c>
      <c r="S135" s="122"/>
      <c r="T135" s="117">
        <f t="shared" si="47"/>
        <v>5.8664335664335674</v>
      </c>
      <c r="U135" s="122"/>
      <c r="V135" s="117">
        <f t="shared" si="48"/>
        <v>13.411366123660528</v>
      </c>
    </row>
    <row r="136" spans="1:22" s="8" customFormat="1" ht="20.100000000000001" customHeight="1" x14ac:dyDescent="0.15">
      <c r="A136" s="91"/>
      <c r="B136" s="92"/>
      <c r="C136" s="124"/>
      <c r="D136" s="157" t="s">
        <v>108</v>
      </c>
      <c r="E136" s="124"/>
      <c r="F136" s="157" t="s">
        <v>81</v>
      </c>
      <c r="G136" s="124"/>
      <c r="H136" s="157" t="s">
        <v>110</v>
      </c>
      <c r="I136" s="124"/>
      <c r="J136" s="157" t="s">
        <v>77</v>
      </c>
      <c r="K136" s="124"/>
      <c r="L136" s="157" t="s">
        <v>107</v>
      </c>
      <c r="M136" s="124"/>
      <c r="N136" s="157" t="s">
        <v>107</v>
      </c>
      <c r="O136" s="124"/>
      <c r="P136" s="157" t="s">
        <v>108</v>
      </c>
      <c r="Q136" s="124"/>
      <c r="R136" s="157" t="s">
        <v>107</v>
      </c>
      <c r="S136" s="124"/>
      <c r="T136" s="157" t="s">
        <v>106</v>
      </c>
      <c r="U136" s="124"/>
      <c r="V136" s="157" t="s">
        <v>107</v>
      </c>
    </row>
    <row r="137" spans="1:22" s="8" customFormat="1" ht="20.100000000000001" customHeight="1" x14ac:dyDescent="0.15">
      <c r="A137" s="273" t="s">
        <v>35</v>
      </c>
      <c r="B137" s="62" t="s">
        <v>87</v>
      </c>
      <c r="C137" s="118">
        <v>2862.8994140625</v>
      </c>
      <c r="D137" s="111">
        <f>IF(ROUND(C149,0)=0,"",ROUND(C137,0)/ROUND(C149,0)*100)</f>
        <v>5.0208691382273507</v>
      </c>
      <c r="E137" s="113">
        <v>3516.177734375</v>
      </c>
      <c r="F137" s="111">
        <f>IF(ROUND(E149,0)=0,"",ROUND(E137,0)/ROUND(E149,0)*100)</f>
        <v>6.1261826355130413</v>
      </c>
      <c r="G137" s="113">
        <v>2321.5234375</v>
      </c>
      <c r="H137" s="111">
        <f>IF(ROUND(G149,0)=0,"",ROUND(G137,0)/ROUND(G149,0)*100)</f>
        <v>7.7890711482338739</v>
      </c>
      <c r="I137" s="113">
        <v>11555.3984375</v>
      </c>
      <c r="J137" s="111">
        <f>IF(ROUND(I149,0)=0,"",ROUND(I137,0)/ROUND(I149,0)*100)</f>
        <v>12.953745431716779</v>
      </c>
      <c r="K137" s="113">
        <v>2727.02197265625</v>
      </c>
      <c r="L137" s="111">
        <f>IF(ROUND(K149,0)=0,"",ROUND(K137,0)/ROUND(K149,0)*100)</f>
        <v>18.581357318070317</v>
      </c>
      <c r="M137" s="113">
        <v>640.43865966796875</v>
      </c>
      <c r="N137" s="111">
        <f>IF(ROUND(M149,0)=0,"",ROUND(M137,0)/ROUND(M149,0)*100)</f>
        <v>14.407924358397118</v>
      </c>
      <c r="O137" s="113">
        <v>121.39169311523438</v>
      </c>
      <c r="P137" s="111">
        <f>IF(ROUND(O149,0)=0,"",ROUND(O137,0)/ROUND(O149,0)*100)</f>
        <v>12.474226804123711</v>
      </c>
      <c r="Q137" s="113">
        <v>49.340045928955078</v>
      </c>
      <c r="R137" s="111">
        <f>IF(ROUND(Q149,0)=0,"",ROUND(Q137,0)/ROUND(Q149,0)*100)</f>
        <v>22.685185185185187</v>
      </c>
      <c r="S137" s="113">
        <v>78.008575439453125</v>
      </c>
      <c r="T137" s="111">
        <f>IF(ROUND(S149,0)=0,"",ROUND(S137,0)/ROUND(S149,0)*100)</f>
        <v>27.27272727272727</v>
      </c>
      <c r="U137" s="150">
        <v>23872.19921875</v>
      </c>
      <c r="V137" s="151">
        <f>IF(ROUND(U149,0)=0,"",ROUND(U137,0)/ROUND(U149,0)*100)</f>
        <v>9.3977592139139734</v>
      </c>
    </row>
    <row r="138" spans="1:22" s="8" customFormat="1" ht="20.100000000000001" customHeight="1" x14ac:dyDescent="0.15">
      <c r="A138" s="274"/>
      <c r="B138" s="63" t="s">
        <v>88</v>
      </c>
      <c r="C138" s="120">
        <v>257.8197021484375</v>
      </c>
      <c r="D138" s="152">
        <f>IF(ROUND(C149,0)=0,"",ROUND(C138,0)/ROUND(C149,0)*100)</f>
        <v>0.45245694644172424</v>
      </c>
      <c r="E138" s="153">
        <v>741.751220703125</v>
      </c>
      <c r="F138" s="152">
        <f>IF(ROUND(E149,0)=0,"",ROUND(E138,0)/ROUND(E149,0)*100)</f>
        <v>1.2928405903158922</v>
      </c>
      <c r="G138" s="153">
        <v>456.48565673828125</v>
      </c>
      <c r="H138" s="152">
        <f>IF(ROUND(G149,0)=0,"",ROUND(G138,0)/ROUND(G149,0)*100)</f>
        <v>1.5296367112810707</v>
      </c>
      <c r="I138" s="153">
        <v>3953.00537109375</v>
      </c>
      <c r="J138" s="152">
        <f>IF(ROUND(I149,0)=0,"",ROUND(I138,0)/ROUND(I149,0)*100)</f>
        <v>4.4315149884531735</v>
      </c>
      <c r="K138" s="153">
        <v>1154.693603515625</v>
      </c>
      <c r="L138" s="152">
        <f>IF(ROUND(K149,0)=0,"",ROUND(K138,0)/ROUND(K149,0)*100)</f>
        <v>7.869991823385118</v>
      </c>
      <c r="M138" s="153">
        <v>296.75204467773438</v>
      </c>
      <c r="N138" s="152">
        <f>IF(ROUND(M149,0)=0,"",ROUND(M138,0)/ROUND(M149,0)*100)</f>
        <v>6.6861773975686631</v>
      </c>
      <c r="O138" s="153">
        <v>31.482156753540039</v>
      </c>
      <c r="P138" s="152">
        <f>IF(ROUND(O149,0)=0,"",ROUND(O138,0)/ROUND(O149,0)*100)</f>
        <v>3.1958762886597936</v>
      </c>
      <c r="Q138" s="153">
        <v>1.9444444179534912</v>
      </c>
      <c r="R138" s="152">
        <f>IF(ROUND(Q149,0)=0,"",ROUND(Q138,0)/ROUND(Q149,0)*100)</f>
        <v>0.92592592592592582</v>
      </c>
      <c r="S138" s="153">
        <v>10.353914260864258</v>
      </c>
      <c r="T138" s="152">
        <f>IF(ROUND(S149,0)=0,"",ROUND(S138,0)/ROUND(S149,0)*100)</f>
        <v>3.4965034965034967</v>
      </c>
      <c r="U138" s="153">
        <v>6904.2880859375</v>
      </c>
      <c r="V138" s="152">
        <f>IF(ROUND(U149,0)=0,"",ROUND(U138,0)/ROUND(U149,0)*100)</f>
        <v>2.717917627884638</v>
      </c>
    </row>
    <row r="139" spans="1:22" s="8" customFormat="1" ht="20.100000000000001" customHeight="1" x14ac:dyDescent="0.15">
      <c r="A139" s="274"/>
      <c r="B139" s="63" t="s">
        <v>89</v>
      </c>
      <c r="C139" s="120">
        <v>67.753997802734375</v>
      </c>
      <c r="D139" s="152">
        <f>IF(ROUND(C149,0)=0,"",ROUND(C139,0)/ROUND(C149,0)*100)</f>
        <v>0.11925221844200484</v>
      </c>
      <c r="E139" s="153">
        <v>271.80548095703125</v>
      </c>
      <c r="F139" s="152">
        <f>IF(ROUND(E149,0)=0,"",ROUND(E139,0)/ROUND(E149,0)*100)</f>
        <v>0.47392539159827851</v>
      </c>
      <c r="G139" s="153">
        <v>271.44854736328125</v>
      </c>
      <c r="H139" s="152">
        <f>IF(ROUND(G149,0)=0,"",ROUND(G139,0)/ROUND(G149,0)*100)</f>
        <v>0.90906041394116266</v>
      </c>
      <c r="I139" s="153">
        <v>2290.866943359375</v>
      </c>
      <c r="J139" s="152">
        <f>IF(ROUND(I149,0)=0,"",ROUND(I139,0)/ROUND(I149,0)*100)</f>
        <v>2.568328064393175</v>
      </c>
      <c r="K139" s="153">
        <v>489.76254272460938</v>
      </c>
      <c r="L139" s="152">
        <f>IF(ROUND(K149,0)=0,"",ROUND(K139,0)/ROUND(K149,0)*100)</f>
        <v>3.3387844099209594</v>
      </c>
      <c r="M139" s="153">
        <v>242.01518249511719</v>
      </c>
      <c r="N139" s="152">
        <f>IF(ROUND(M149,0)=0,"",ROUND(M139,0)/ROUND(M149,0)*100)</f>
        <v>5.4479963980189101</v>
      </c>
      <c r="O139" s="153">
        <v>54.575176239013672</v>
      </c>
      <c r="P139" s="152">
        <f>IF(ROUND(O149,0)=0,"",ROUND(O139,0)/ROUND(O149,0)*100)</f>
        <v>5.6701030927835054</v>
      </c>
      <c r="Q139" s="153">
        <v>25.005086898803711</v>
      </c>
      <c r="R139" s="152">
        <f>IF(ROUND(Q149,0)=0,"",ROUND(Q139,0)/ROUND(Q149,0)*100)</f>
        <v>11.574074074074074</v>
      </c>
      <c r="S139" s="153">
        <v>35.054237365722656</v>
      </c>
      <c r="T139" s="152">
        <f>IF(ROUND(S149,0)=0,"",ROUND(S139,0)/ROUND(S149,0)*100)</f>
        <v>12.237762237762238</v>
      </c>
      <c r="U139" s="153">
        <v>3748.287109375</v>
      </c>
      <c r="V139" s="152">
        <f>IF(ROUND(U149,0)=0,"",ROUND(U139,0)/ROUND(U149,0)*100)</f>
        <v>1.475485989181869</v>
      </c>
    </row>
    <row r="140" spans="1:22" s="8" customFormat="1" ht="20.100000000000001" customHeight="1" x14ac:dyDescent="0.15">
      <c r="A140" s="274"/>
      <c r="B140" s="63" t="s">
        <v>90</v>
      </c>
      <c r="C140" s="120">
        <v>1708.2464599609375</v>
      </c>
      <c r="D140" s="152">
        <f>IF(ROUND(C149,0)=0,"",ROUND(C140,0)/ROUND(C149,0)*100)</f>
        <v>2.9953351338080041</v>
      </c>
      <c r="E140" s="153">
        <v>2970.837646484375</v>
      </c>
      <c r="F140" s="152">
        <f>IF(ROUND(E149,0)=0,"",ROUND(E140,0)/ROUND(E149,0)*100)</f>
        <v>5.1765894795532557</v>
      </c>
      <c r="G140" s="153">
        <v>2002.033447265625</v>
      </c>
      <c r="H140" s="152">
        <f>IF(ROUND(G149,0)=0,"",ROUND(G140,0)/ROUND(G149,0)*100)</f>
        <v>6.7156418771594382</v>
      </c>
      <c r="I140" s="153">
        <v>10846.2685546875</v>
      </c>
      <c r="J140" s="152">
        <f>IF(ROUND(I149,0)=0,"",ROUND(I140,0)/ROUND(I149,0)*100)</f>
        <v>12.158920203582879</v>
      </c>
      <c r="K140" s="153">
        <v>2209.354736328125</v>
      </c>
      <c r="L140" s="152">
        <f>IF(ROUND(K149,0)=0,"",ROUND(K140,0)/ROUND(K149,0)*100)</f>
        <v>15.051785227582448</v>
      </c>
      <c r="M140" s="153">
        <v>911.632080078125</v>
      </c>
      <c r="N140" s="152">
        <f>IF(ROUND(M149,0)=0,"",ROUND(M140,0)/ROUND(M149,0)*100)</f>
        <v>20.531292210715893</v>
      </c>
      <c r="O140" s="153">
        <v>223.610107421875</v>
      </c>
      <c r="P140" s="152">
        <f>IF(ROUND(O149,0)=0,"",ROUND(O140,0)/ROUND(O149,0)*100)</f>
        <v>23.092783505154639</v>
      </c>
      <c r="Q140" s="153">
        <v>47.082584381103516</v>
      </c>
      <c r="R140" s="152">
        <f>IF(ROUND(Q149,0)=0,"",ROUND(Q140,0)/ROUND(Q149,0)*100)</f>
        <v>21.75925925925926</v>
      </c>
      <c r="S140" s="153">
        <v>98.0615234375</v>
      </c>
      <c r="T140" s="152">
        <f>IF(ROUND(S149,0)=0,"",ROUND(S140,0)/ROUND(S149,0)*100)</f>
        <v>34.265734265734267</v>
      </c>
      <c r="U140" s="153">
        <v>21017.126953125</v>
      </c>
      <c r="V140" s="152">
        <f>IF(ROUND(U149,0)=0,"",ROUND(U140,0)/ROUND(U149,0)*100)</f>
        <v>8.2738231148973682</v>
      </c>
    </row>
    <row r="141" spans="1:22" s="8" customFormat="1" ht="20.100000000000001" customHeight="1" x14ac:dyDescent="0.15">
      <c r="A141" s="274"/>
      <c r="B141" s="63" t="s">
        <v>91</v>
      </c>
      <c r="C141" s="120">
        <v>64.620002746582031</v>
      </c>
      <c r="D141" s="152">
        <f>IF(ROUND(C149,0)=0,"",ROUND(C141,0)/ROUND(C149,0)*100)</f>
        <v>0.11399109115779874</v>
      </c>
      <c r="E141" s="153">
        <v>346.99261474609375</v>
      </c>
      <c r="F141" s="152">
        <f>IF(ROUND(E149,0)=0,"",ROUND(E141,0)/ROUND(E149,0)*100)</f>
        <v>0.60460334884045097</v>
      </c>
      <c r="G141" s="153">
        <v>109.02116394042969</v>
      </c>
      <c r="H141" s="152">
        <f>IF(ROUND(G149,0)=0,"",ROUND(G141,0)/ROUND(G149,0)*100)</f>
        <v>0.36563684545972963</v>
      </c>
      <c r="I141" s="153">
        <v>704.6556396484375</v>
      </c>
      <c r="J141" s="152">
        <f>IF(ROUND(I149,0)=0,"",ROUND(I141,0)/ROUND(I149,0)*100)</f>
        <v>0.79034102374386217</v>
      </c>
      <c r="K141" s="153">
        <v>184.10789489746094</v>
      </c>
      <c r="L141" s="152">
        <f>IF(ROUND(K149,0)=0,"",ROUND(K141,0)/ROUND(K149,0)*100)</f>
        <v>1.2537476151539928</v>
      </c>
      <c r="M141" s="153">
        <v>48.815963745117188</v>
      </c>
      <c r="N141" s="152">
        <f>IF(ROUND(M149,0)=0,"",ROUND(M141,0)/ROUND(M149,0)*100)</f>
        <v>1.1031067086897792</v>
      </c>
      <c r="O141" s="153">
        <v>20.772228240966797</v>
      </c>
      <c r="P141" s="152">
        <f>IF(ROUND(O149,0)=0,"",ROUND(O141,0)/ROUND(O149,0)*100)</f>
        <v>2.1649484536082473</v>
      </c>
      <c r="Q141" s="153">
        <v>0.58823531866073608</v>
      </c>
      <c r="R141" s="152">
        <f>IF(ROUND(Q149,0)=0,"",ROUND(Q141,0)/ROUND(Q149,0)*100)</f>
        <v>0.46296296296296291</v>
      </c>
      <c r="S141" s="153">
        <v>13.08152961730957</v>
      </c>
      <c r="T141" s="152">
        <f>IF(ROUND(S149,0)=0,"",ROUND(S141,0)/ROUND(S149,0)*100)</f>
        <v>4.5454545454545459</v>
      </c>
      <c r="U141" s="153">
        <v>1492.6552734375</v>
      </c>
      <c r="V141" s="152">
        <f>IF(ROUND(U149,0)=0,"",ROUND(U141,0)/ROUND(U149,0)*100)</f>
        <v>0.58775362375894624</v>
      </c>
    </row>
    <row r="142" spans="1:22" s="8" customFormat="1" ht="20.100000000000001" customHeight="1" x14ac:dyDescent="0.15">
      <c r="A142" s="274"/>
      <c r="B142" s="63" t="s">
        <v>92</v>
      </c>
      <c r="C142" s="120">
        <v>267.61544799804688</v>
      </c>
      <c r="D142" s="152">
        <f>IF(ROUND(C149,0)=0,"",ROUND(C142,0)/ROUND(C149,0)*100)</f>
        <v>0.46999403738907791</v>
      </c>
      <c r="E142" s="153">
        <v>290.75497436523438</v>
      </c>
      <c r="F142" s="152">
        <f>IF(ROUND(E149,0)=0,"",ROUND(E142,0)/ROUND(E149,0)*100)</f>
        <v>0.50703047409962887</v>
      </c>
      <c r="G142" s="153">
        <v>178.90345764160156</v>
      </c>
      <c r="H142" s="152">
        <f>IF(ROUND(G149,0)=0,"",ROUND(G142,0)/ROUND(G149,0)*100)</f>
        <v>0.60044949850726237</v>
      </c>
      <c r="I142" s="153">
        <v>2512.283447265625</v>
      </c>
      <c r="J142" s="152">
        <f>IF(ROUND(I149,0)=0,"",ROUND(I142,0)/ROUND(I149,0)*100)</f>
        <v>2.8160803569426696</v>
      </c>
      <c r="K142" s="153">
        <v>482.06893920898438</v>
      </c>
      <c r="L142" s="152">
        <f>IF(ROUND(K149,0)=0,"",ROUND(K142,0)/ROUND(K149,0)*100)</f>
        <v>3.2842736440446987</v>
      </c>
      <c r="M142" s="153">
        <v>257.48431396484375</v>
      </c>
      <c r="N142" s="152">
        <f>IF(ROUND(M149,0)=0,"",ROUND(M142,0)/ROUND(M149,0)*100)</f>
        <v>5.7856821251688428</v>
      </c>
      <c r="O142" s="153">
        <v>113.41450500488281</v>
      </c>
      <c r="P142" s="152">
        <f>IF(ROUND(O149,0)=0,"",ROUND(O142,0)/ROUND(O149,0)*100)</f>
        <v>11.649484536082474</v>
      </c>
      <c r="Q142" s="153">
        <v>15.537549018859863</v>
      </c>
      <c r="R142" s="152">
        <f>IF(ROUND(Q149,0)=0,"",ROUND(Q142,0)/ROUND(Q149,0)*100)</f>
        <v>7.4074074074074066</v>
      </c>
      <c r="S142" s="153">
        <v>79.607856750488281</v>
      </c>
      <c r="T142" s="152">
        <f>IF(ROUND(S149,0)=0,"",ROUND(S142,0)/ROUND(S149,0)*100)</f>
        <v>27.972027972027973</v>
      </c>
      <c r="U142" s="153">
        <v>4197.67041015625</v>
      </c>
      <c r="V142" s="152">
        <f>IF(ROUND(U149,0)=0,"",ROUND(U142,0)/ROUND(U149,0)*100)</f>
        <v>1.6526387893771306</v>
      </c>
    </row>
    <row r="143" spans="1:22" s="8" customFormat="1" ht="20.100000000000001" customHeight="1" x14ac:dyDescent="0.15">
      <c r="A143" s="274"/>
      <c r="B143" s="63" t="s">
        <v>93</v>
      </c>
      <c r="C143" s="120">
        <v>2065.85009765625</v>
      </c>
      <c r="D143" s="152">
        <f>IF(ROUND(C149,0)=0,"",ROUND(C143,0)/ROUND(C149,0)*100)</f>
        <v>3.6231629897232644</v>
      </c>
      <c r="E143" s="153">
        <v>1881.8447265625</v>
      </c>
      <c r="F143" s="152">
        <f>IF(ROUND(E149,0)=0,"",ROUND(E143,0)/ROUND(E149,0)*100)</f>
        <v>3.2791455403969128</v>
      </c>
      <c r="G143" s="153">
        <v>1130.11767578125</v>
      </c>
      <c r="H143" s="152">
        <f>IF(ROUND(G149,0)=0,"",ROUND(G143,0)/ROUND(G149,0)*100)</f>
        <v>3.7905471134816007</v>
      </c>
      <c r="I143" s="153">
        <v>2935.45751953125</v>
      </c>
      <c r="J143" s="152">
        <f>IF(ROUND(I149,0)=0,"",ROUND(I143,0)/ROUND(I149,0)*100)</f>
        <v>3.2902849711889872</v>
      </c>
      <c r="K143" s="153">
        <v>543.2767333984375</v>
      </c>
      <c r="L143" s="152">
        <f>IF(ROUND(K149,0)=0,"",ROUND(K143,0)/ROUND(K149,0)*100)</f>
        <v>3.6999182338511858</v>
      </c>
      <c r="M143" s="153">
        <v>172.60952758789063</v>
      </c>
      <c r="N143" s="152">
        <f>IF(ROUND(M149,0)=0,"",ROUND(M143,0)/ROUND(M149,0)*100)</f>
        <v>3.8946420531292212</v>
      </c>
      <c r="O143" s="153">
        <v>21.682126998901367</v>
      </c>
      <c r="P143" s="152">
        <f>IF(ROUND(O149,0)=0,"",ROUND(O143,0)/ROUND(O149,0)*100)</f>
        <v>2.268041237113402</v>
      </c>
      <c r="Q143" s="153">
        <v>14.262147903442383</v>
      </c>
      <c r="R143" s="152">
        <f>IF(ROUND(Q149,0)=0,"",ROUND(Q143,0)/ROUND(Q149,0)*100)</f>
        <v>6.481481481481481</v>
      </c>
      <c r="S143" s="153">
        <v>7.0549335479736328</v>
      </c>
      <c r="T143" s="152">
        <f>IF(ROUND(S149,0)=0,"",ROUND(S143,0)/ROUND(S149,0)*100)</f>
        <v>2.4475524475524475</v>
      </c>
      <c r="U143" s="153">
        <v>8772.1552734375</v>
      </c>
      <c r="V143" s="152">
        <f>IF(ROUND(U149,0)=0,"",ROUND(U143,0)/ROUND(U149,0)*100)</f>
        <v>3.4532985851396356</v>
      </c>
    </row>
    <row r="144" spans="1:22" s="8" customFormat="1" ht="20.100000000000001" customHeight="1" x14ac:dyDescent="0.15">
      <c r="A144" s="274"/>
      <c r="B144" s="63" t="s">
        <v>94</v>
      </c>
      <c r="C144" s="120">
        <v>2196.01318359375</v>
      </c>
      <c r="D144" s="152">
        <f>IF(ROUND(C149,0)=0,"",ROUND(C144,0)/ROUND(C149,0)*100)</f>
        <v>3.8511451720388621</v>
      </c>
      <c r="E144" s="153">
        <v>5627.8232421875</v>
      </c>
      <c r="F144" s="152">
        <f>IF(ROUND(E149,0)=0,"",ROUND(E144,0)/ROUND(E149,0)*100)</f>
        <v>9.8060739114526161</v>
      </c>
      <c r="G144" s="153">
        <v>3859.080322265625</v>
      </c>
      <c r="H144" s="152">
        <f>IF(ROUND(G149,0)=0,"",ROUND(G144,0)/ROUND(G149,0)*100)</f>
        <v>12.944886115863271</v>
      </c>
      <c r="I144" s="153">
        <v>23261.07421875</v>
      </c>
      <c r="J144" s="152">
        <f>IF(ROUND(I149,0)=0,"",ROUND(I144,0)/ROUND(I149,0)*100)</f>
        <v>26.076769579157418</v>
      </c>
      <c r="K144" s="153">
        <v>4798.06884765625</v>
      </c>
      <c r="L144" s="152">
        <f>IF(ROUND(K149,0)=0,"",ROUND(K144,0)/ROUND(K149,0)*100)</f>
        <v>32.692831834287276</v>
      </c>
      <c r="M144" s="153">
        <v>2032.013916015625</v>
      </c>
      <c r="N144" s="152">
        <f>IF(ROUND(M149,0)=0,"",ROUND(M144,0)/ROUND(M149,0)*100)</f>
        <v>45.745159837910855</v>
      </c>
      <c r="O144" s="153">
        <v>505.32150268554688</v>
      </c>
      <c r="P144" s="152">
        <f>IF(ROUND(O149,0)=0,"",ROUND(O144,0)/ROUND(O149,0)*100)</f>
        <v>52.0618556701031</v>
      </c>
      <c r="Q144" s="153">
        <v>147.50062561035156</v>
      </c>
      <c r="R144" s="152">
        <f>IF(ROUND(Q149,0)=0,"",ROUND(Q144,0)/ROUND(Q149,0)*100)</f>
        <v>68.518518518518519</v>
      </c>
      <c r="S144" s="153">
        <v>210.11907958984375</v>
      </c>
      <c r="T144" s="152">
        <f>IF(ROUND(S149,0)=0,"",ROUND(S144,0)/ROUND(S149,0)*100)</f>
        <v>73.426573426573427</v>
      </c>
      <c r="U144" s="153">
        <v>42637.015625</v>
      </c>
      <c r="V144" s="152">
        <f>IF(ROUND(U149,0)=0,"",ROUND(U144,0)/ROUND(U149,0)*100)</f>
        <v>16.785030982056391</v>
      </c>
    </row>
    <row r="145" spans="1:22" s="8" customFormat="1" ht="20.100000000000001" customHeight="1" x14ac:dyDescent="0.15">
      <c r="A145" s="90"/>
      <c r="B145" s="63" t="s">
        <v>95</v>
      </c>
      <c r="C145" s="120">
        <v>3288.751953125</v>
      </c>
      <c r="D145" s="152">
        <f>IF(ROUND(C149,0)=0,"",ROUND(C145,0)/ROUND(C149,0)*100)</f>
        <v>5.7679492125846163</v>
      </c>
      <c r="E145" s="153">
        <v>5147.7138671875</v>
      </c>
      <c r="F145" s="152">
        <f>IF(ROUND(E149,0)=0,"",ROUND(E145,0)/ROUND(E149,0)*100)</f>
        <v>8.9697349851027131</v>
      </c>
      <c r="G145" s="153">
        <v>2411.456787109375</v>
      </c>
      <c r="H145" s="152">
        <f>IF(ROUND(G149,0)=0,"",ROUND(G145,0)/ROUND(G149,0)*100)</f>
        <v>8.0876186642514512</v>
      </c>
      <c r="I145" s="153">
        <v>8729.2392578125</v>
      </c>
      <c r="J145" s="152">
        <f>IF(ROUND(I149,0)=0,"",ROUND(I145,0)/ROUND(I149,0)*100)</f>
        <v>9.7856550301562741</v>
      </c>
      <c r="K145" s="153">
        <v>1401.956787109375</v>
      </c>
      <c r="L145" s="152">
        <f>IF(ROUND(K149,0)=0,"",ROUND(K145,0)/ROUND(K149,0)*100)</f>
        <v>9.5530117198146627</v>
      </c>
      <c r="M145" s="153">
        <v>353.02996826171875</v>
      </c>
      <c r="N145" s="152">
        <f>IF(ROUND(M149,0)=0,"",ROUND(M145,0)/ROUND(M149,0)*100)</f>
        <v>7.9468707789284112</v>
      </c>
      <c r="O145" s="153">
        <v>42.318122863769531</v>
      </c>
      <c r="P145" s="152">
        <f>IF(ROUND(O149,0)=0,"",ROUND(O145,0)/ROUND(O149,0)*100)</f>
        <v>4.3298969072164946</v>
      </c>
      <c r="Q145" s="153">
        <v>8.6057310104370117</v>
      </c>
      <c r="R145" s="152">
        <f>IF(ROUND(Q149,0)=0,"",ROUND(Q145,0)/ROUND(Q149,0)*100)</f>
        <v>4.1666666666666661</v>
      </c>
      <c r="S145" s="153">
        <v>18.861295700073242</v>
      </c>
      <c r="T145" s="152">
        <f>IF(ROUND(S149,0)=0,"",ROUND(S145,0)/ROUND(S149,0)*100)</f>
        <v>6.6433566433566433</v>
      </c>
      <c r="U145" s="153">
        <v>21401.93359375</v>
      </c>
      <c r="V145" s="152">
        <f>IF(ROUND(U149,0)=0,"",ROUND(U145,0)/ROUND(U149,0)*100)</f>
        <v>8.4253871772866482</v>
      </c>
    </row>
    <row r="146" spans="1:22" s="8" customFormat="1" ht="20.100000000000001" customHeight="1" x14ac:dyDescent="0.15">
      <c r="A146" s="90"/>
      <c r="B146" s="63" t="s">
        <v>96</v>
      </c>
      <c r="C146" s="120">
        <v>5199.23095703125</v>
      </c>
      <c r="D146" s="152">
        <f>IF(ROUND(C149,0)=0,"",ROUND(C146,0)/ROUND(C149,0)*100)</f>
        <v>9.1175335835291644</v>
      </c>
      <c r="E146" s="153">
        <v>6477.029296875</v>
      </c>
      <c r="F146" s="152">
        <f>IF(ROUND(E149,0)=0,"",ROUND(E146,0)/ROUND(E149,0)*100)</f>
        <v>11.285348387434007</v>
      </c>
      <c r="G146" s="153">
        <v>5168.86279296875</v>
      </c>
      <c r="H146" s="152">
        <f>IF(ROUND(G149,0)=0,"",ROUND(G146,0)/ROUND(G149,0)*100)</f>
        <v>17.339237194324241</v>
      </c>
      <c r="I146" s="153">
        <v>18756.947265625</v>
      </c>
      <c r="J146" s="152">
        <f>IF(ROUND(I149,0)=0,"",ROUND(I146,0)/ROUND(I149,0)*100)</f>
        <v>21.027555435976772</v>
      </c>
      <c r="K146" s="153">
        <v>2816.732177734375</v>
      </c>
      <c r="L146" s="152">
        <f>IF(ROUND(K149,0)=0,"",ROUND(K146,0)/ROUND(K149,0)*100)</f>
        <v>19.194603434178251</v>
      </c>
      <c r="M146" s="153">
        <v>986.3243408203125</v>
      </c>
      <c r="N146" s="152">
        <f>IF(ROUND(M149,0)=0,"",ROUND(M146,0)/ROUND(M149,0)*100)</f>
        <v>22.19720846465556</v>
      </c>
      <c r="O146" s="153">
        <v>125.86695098876953</v>
      </c>
      <c r="P146" s="152">
        <f>IF(ROUND(O149,0)=0,"",ROUND(O146,0)/ROUND(O149,0)*100)</f>
        <v>12.989690721649486</v>
      </c>
      <c r="Q146" s="153">
        <v>23.524053573608398</v>
      </c>
      <c r="R146" s="152">
        <f>IF(ROUND(Q149,0)=0,"",ROUND(Q146,0)/ROUND(Q149,0)*100)</f>
        <v>11.111111111111111</v>
      </c>
      <c r="S146" s="153">
        <v>56.259227752685547</v>
      </c>
      <c r="T146" s="152">
        <f>IF(ROUND(S149,0)=0,"",ROUND(S146,0)/ROUND(S149,0)*100)</f>
        <v>19.58041958041958</v>
      </c>
      <c r="U146" s="153">
        <v>39610.77734375</v>
      </c>
      <c r="V146" s="152">
        <f>IF(ROUND(U149,0)=0,"",ROUND(U146,0)/ROUND(U149,0)*100)</f>
        <v>15.593776818965585</v>
      </c>
    </row>
    <row r="147" spans="1:22" s="8" customFormat="1" ht="20.100000000000001" customHeight="1" x14ac:dyDescent="0.15">
      <c r="A147" s="90"/>
      <c r="B147" s="63" t="s">
        <v>97</v>
      </c>
      <c r="C147" s="120">
        <v>1962.1937255859375</v>
      </c>
      <c r="D147" s="152">
        <f>IF(ROUND(C149,0)=0,"",ROUND(C147,0)/ROUND(C149,0)*100)</f>
        <v>3.4407772438707864</v>
      </c>
      <c r="E147" s="153">
        <v>1797.1968994140625</v>
      </c>
      <c r="F147" s="152">
        <f>IF(ROUND(E149,0)=0,"",ROUND(E147,0)/ROUND(E149,0)*100)</f>
        <v>3.1310438555224507</v>
      </c>
      <c r="G147" s="153">
        <v>1249.325927734375</v>
      </c>
      <c r="H147" s="152">
        <f>IF(ROUND(G149,0)=0,"",ROUND(G147,0)/ROUND(G149,0)*100)</f>
        <v>4.1897286236624067</v>
      </c>
      <c r="I147" s="153">
        <v>2912.331298828125</v>
      </c>
      <c r="J147" s="152">
        <f>IF(ROUND(I149,0)=0,"",ROUND(I147,0)/ROUND(I149,0)*100)</f>
        <v>3.2645007959462791</v>
      </c>
      <c r="K147" s="153">
        <v>413.90988159179688</v>
      </c>
      <c r="L147" s="152">
        <f>IF(ROUND(K149,0)=0,"",ROUND(K147,0)/ROUND(K149,0)*100)</f>
        <v>2.8209321340964841</v>
      </c>
      <c r="M147" s="153">
        <v>111.43722534179688</v>
      </c>
      <c r="N147" s="152">
        <f>IF(ROUND(M149,0)=0,"",ROUND(M147,0)/ROUND(M149,0)*100)</f>
        <v>2.4988743809095002</v>
      </c>
      <c r="O147" s="153">
        <v>9.5239639282226563</v>
      </c>
      <c r="P147" s="152">
        <f>IF(ROUND(O149,0)=0,"",ROUND(O147,0)/ROUND(O149,0)*100)</f>
        <v>1.0309278350515463</v>
      </c>
      <c r="Q147" s="153"/>
      <c r="R147" s="152"/>
      <c r="S147" s="153">
        <v>4.5803570747375488</v>
      </c>
      <c r="T147" s="152">
        <f>IF(ROUND(S149,0)=0,"",ROUND(S147,0)/ROUND(S149,0)*100)</f>
        <v>1.7482517482517483</v>
      </c>
      <c r="U147" s="153">
        <v>8460.4990234375</v>
      </c>
      <c r="V147" s="152">
        <f>IF(ROUND(U149,0)=0,"",ROUND(U147,0)/ROUND(U149,0)*100)</f>
        <v>3.3304726436709209</v>
      </c>
    </row>
    <row r="148" spans="1:22" s="8" customFormat="1" ht="20.100000000000001" customHeight="1" x14ac:dyDescent="0.15">
      <c r="A148" s="90"/>
      <c r="B148" s="64" t="s">
        <v>98</v>
      </c>
      <c r="C148" s="122">
        <v>44894.265625</v>
      </c>
      <c r="D148" s="115">
        <f>IF(ROUND(C149,0)=0,"",ROUND(C148,0)/ROUND(C149,0)*100)</f>
        <v>78.731016099049484</v>
      </c>
      <c r="E148" s="114">
        <v>39788.515625</v>
      </c>
      <c r="F148" s="115">
        <f>IF(ROUND(E149,0)=0,"",ROUND(E148,0)/ROUND(E149,0)*100)</f>
        <v>69.327269876117299</v>
      </c>
      <c r="G148" s="114">
        <v>18358.216796875</v>
      </c>
      <c r="H148" s="115">
        <f>IF(ROUND(G149,0)=0,"",ROUND(G148,0)/ROUND(G149,0)*100)</f>
        <v>61.581295494951526</v>
      </c>
      <c r="I148" s="114">
        <v>42673.80078125</v>
      </c>
      <c r="J148" s="115">
        <f>IF(ROUND(I149,0)=0,"",ROUND(I148,0)/ROUND(I149,0)*100)</f>
        <v>47.839734535100106</v>
      </c>
      <c r="K148" s="114">
        <v>5833.6728515625</v>
      </c>
      <c r="L148" s="115">
        <f>IF(ROUND(K149,0)=0,"",ROUND(K148,0)/ROUND(K149,0)*100)</f>
        <v>39.751976015263011</v>
      </c>
      <c r="M148" s="114">
        <v>1431.0975341796875</v>
      </c>
      <c r="N148" s="115">
        <f>IF(ROUND(M149,0)=0,"",ROUND(M148,0)/ROUND(M149,0)*100)</f>
        <v>32.215218370103557</v>
      </c>
      <c r="O148" s="114">
        <v>334.1435546875</v>
      </c>
      <c r="P148" s="115">
        <f>IF(ROUND(O149,0)=0,"",ROUND(O148,0)/ROUND(O149,0)*100)</f>
        <v>34.432989690721648</v>
      </c>
      <c r="Q148" s="114">
        <v>36.662467956542969</v>
      </c>
      <c r="R148" s="115">
        <f>IF(ROUND(Q149,0)=0,"",ROUND(Q148,0)/ROUND(Q149,0)*100)</f>
        <v>17.12962962962963</v>
      </c>
      <c r="S148" s="114">
        <v>47.408832550048828</v>
      </c>
      <c r="T148" s="115">
        <f>IF(ROUND(S149,0)=0,"",ROUND(S148,0)/ROUND(S149,0)*100)</f>
        <v>16.433566433566433</v>
      </c>
      <c r="U148" s="114">
        <v>153397.78125</v>
      </c>
      <c r="V148" s="115">
        <f>IF(ROUND(U149,0)=0,"",ROUND(U148,0)/ROUND(U149,0)*100)</f>
        <v>60.388633876339469</v>
      </c>
    </row>
    <row r="149" spans="1:22" s="8" customFormat="1" ht="20.100000000000001" customHeight="1" x14ac:dyDescent="0.15">
      <c r="A149" s="91"/>
      <c r="B149" s="92"/>
      <c r="C149" s="124">
        <v>57022</v>
      </c>
      <c r="D149" s="112">
        <f>IF(ROUND(C149,0)=0,"",ROUND(C149,0)/ROUND(C149,0)*100)</f>
        <v>100</v>
      </c>
      <c r="E149" s="154">
        <v>57393</v>
      </c>
      <c r="F149" s="112">
        <f>IF(ROUND(E149,0)=0,"",ROUND(E149,0)/ROUND(E149,0)*100)</f>
        <v>100</v>
      </c>
      <c r="G149" s="155">
        <v>29811</v>
      </c>
      <c r="H149" s="112">
        <f>IF(ROUND(G149,0)=0,"",ROUND(G149,0)/ROUND(G149,0)*100)</f>
        <v>100</v>
      </c>
      <c r="I149" s="155">
        <v>89202</v>
      </c>
      <c r="J149" s="112">
        <f>IF(ROUND(I149,0)=0,"",ROUND(I149,0)/ROUND(I149,0)*100)</f>
        <v>100</v>
      </c>
      <c r="K149" s="155">
        <v>14676</v>
      </c>
      <c r="L149" s="112">
        <f>IF(ROUND(K149,0)=0,"",ROUND(K149,0)/ROUND(K149,0)*100)</f>
        <v>100</v>
      </c>
      <c r="M149" s="155">
        <v>4442</v>
      </c>
      <c r="N149" s="112">
        <f>IF(ROUND(M149,0)=0,"",ROUND(M149,0)/ROUND(M149,0)*100)</f>
        <v>100</v>
      </c>
      <c r="O149" s="155">
        <v>970</v>
      </c>
      <c r="P149" s="112">
        <f>IF(ROUND(O149,0)=0,"",ROUND(O149,0)/ROUND(O149,0)*100)</f>
        <v>100</v>
      </c>
      <c r="Q149" s="155">
        <v>216</v>
      </c>
      <c r="R149" s="112">
        <f>IF(ROUND(Q149,0)=0,"",ROUND(Q149,0)/ROUND(Q149,0)*100)</f>
        <v>100</v>
      </c>
      <c r="S149" s="155">
        <v>286</v>
      </c>
      <c r="T149" s="112">
        <f>IF(ROUND(S149,0)=0,"",ROUND(S149,0)/ROUND(S149,0)*100)</f>
        <v>100</v>
      </c>
      <c r="U149" s="155">
        <v>254018</v>
      </c>
      <c r="V149" s="112">
        <f>IF(ROUND(U149,0)=0,"",ROUND(U149,0)/ROUND(U149,0)*100)</f>
        <v>100</v>
      </c>
    </row>
    <row r="150" spans="1:22" ht="24.95" customHeight="1" x14ac:dyDescent="0.15">
      <c r="A150" s="17"/>
      <c r="B150" s="17"/>
      <c r="C150" s="15"/>
      <c r="D150" s="16"/>
      <c r="E150" s="16"/>
      <c r="F150" s="15"/>
      <c r="G150" s="16"/>
      <c r="H150" s="16"/>
      <c r="I150" s="15"/>
      <c r="J150" s="16"/>
      <c r="K150" s="16"/>
      <c r="L150" s="15"/>
      <c r="M150" s="23" t="s">
        <v>31</v>
      </c>
      <c r="N150" s="16" t="str">
        <f>'7-4-1'!O136</f>
        <v>1．(     )の数値は各合計を100とした場合の構成比（複数回答）</v>
      </c>
      <c r="O150" s="23"/>
      <c r="P150" s="70"/>
      <c r="Q150" s="70"/>
      <c r="R150" s="15"/>
      <c r="S150" s="16"/>
      <c r="T150" s="16"/>
      <c r="U150" s="15"/>
      <c r="V150" s="16"/>
    </row>
    <row r="151" spans="1:22" ht="24.95" customHeight="1" x14ac:dyDescent="0.15">
      <c r="A151" s="17"/>
      <c r="B151" s="17"/>
      <c r="C151" s="15"/>
      <c r="D151" s="16"/>
      <c r="E151" s="16"/>
      <c r="F151" s="15"/>
      <c r="G151" s="16"/>
      <c r="H151" s="16"/>
      <c r="I151" s="15"/>
      <c r="J151" s="16"/>
      <c r="K151" s="17"/>
      <c r="L151" s="15"/>
      <c r="M151" s="16"/>
      <c r="N151" s="16" t="str">
        <f>'7-4-1'!O137</f>
        <v>2．無効回答企業 257社を除く</v>
      </c>
      <c r="O151" s="16"/>
      <c r="P151" s="70"/>
      <c r="Q151" s="16"/>
      <c r="R151" s="15"/>
      <c r="S151" s="16"/>
      <c r="T151" s="16"/>
      <c r="U151" s="15"/>
      <c r="V151" s="16"/>
    </row>
  </sheetData>
  <mergeCells count="22">
    <mergeCell ref="A137:A144"/>
    <mergeCell ref="S5:T6"/>
    <mergeCell ref="A7:A14"/>
    <mergeCell ref="A20:A27"/>
    <mergeCell ref="A33:A40"/>
    <mergeCell ref="A46:A53"/>
    <mergeCell ref="A59:A66"/>
    <mergeCell ref="C4:D6"/>
    <mergeCell ref="E4:T4"/>
    <mergeCell ref="A72:A79"/>
    <mergeCell ref="A85:A92"/>
    <mergeCell ref="A98:A105"/>
    <mergeCell ref="A111:A118"/>
    <mergeCell ref="A124:A131"/>
    <mergeCell ref="U4:V6"/>
    <mergeCell ref="E5:F6"/>
    <mergeCell ref="G5:H6"/>
    <mergeCell ref="I5:J6"/>
    <mergeCell ref="K5:L6"/>
    <mergeCell ref="M5:N6"/>
    <mergeCell ref="O5:P6"/>
    <mergeCell ref="Q5:R6"/>
  </mergeCells>
  <phoneticPr fontId="3"/>
  <pageMargins left="0.59055118110236227" right="0.59055118110236227" top="0.98425196850393704" bottom="0.98425196850393704" header="0.51181102362204722" footer="0.51181102362204722"/>
  <pageSetup paperSize="9" scale="44" orientation="portrait" horizontalDpi="1200" verticalDpi="1200" r:id="rId1"/>
  <headerFooter alignWithMargins="0"/>
  <rowBreaks count="1" manualBreakCount="1">
    <brk id="8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>
    <pageSetUpPr fitToPage="1"/>
  </sheetPr>
  <dimension ref="A1:AB44"/>
  <sheetViews>
    <sheetView view="pageBreakPreview" zoomScale="60" zoomScaleNormal="85" workbookViewId="0"/>
  </sheetViews>
  <sheetFormatPr defaultRowHeight="13.5" x14ac:dyDescent="0.15"/>
  <cols>
    <col min="1" max="1" width="14" style="1" customWidth="1"/>
    <col min="2" max="2" width="23.75" style="1" customWidth="1"/>
    <col min="3" max="3" width="6.625" style="34" customWidth="1"/>
    <col min="4" max="4" width="6.125" style="1" customWidth="1"/>
    <col min="5" max="5" width="6.625" style="34" customWidth="1"/>
    <col min="6" max="6" width="6.125" style="1" customWidth="1"/>
    <col min="7" max="7" width="6.625" style="34" customWidth="1"/>
    <col min="8" max="8" width="6.125" style="1" customWidth="1"/>
    <col min="9" max="9" width="6.625" style="34" customWidth="1"/>
    <col min="10" max="10" width="6.125" style="1" customWidth="1"/>
    <col min="11" max="11" width="6.625" style="34" customWidth="1"/>
    <col min="12" max="12" width="6.125" style="1" customWidth="1"/>
    <col min="13" max="13" width="6.625" style="34" customWidth="1"/>
    <col min="14" max="14" width="6.125" style="1" customWidth="1"/>
    <col min="15" max="15" width="6.625" style="34" customWidth="1"/>
    <col min="16" max="20" width="6.125" style="1" customWidth="1"/>
    <col min="21" max="21" width="6.625" style="34" customWidth="1"/>
    <col min="22" max="22" width="6.125" style="1" customWidth="1"/>
    <col min="23" max="23" width="6.625" style="34" customWidth="1"/>
    <col min="24" max="24" width="6.125" style="1" customWidth="1"/>
    <col min="25" max="25" width="7.125" style="34" customWidth="1"/>
    <col min="26" max="26" width="6.125" style="1" customWidth="1"/>
    <col min="27" max="27" width="6.875" style="34" customWidth="1"/>
    <col min="28" max="28" width="6.125" style="1" customWidth="1"/>
    <col min="29" max="256" width="9" style="1"/>
    <col min="257" max="257" width="14" style="1" customWidth="1"/>
    <col min="258" max="258" width="23.75" style="1" customWidth="1"/>
    <col min="259" max="259" width="6.625" style="1" customWidth="1"/>
    <col min="260" max="260" width="6.125" style="1" customWidth="1"/>
    <col min="261" max="261" width="6.625" style="1" customWidth="1"/>
    <col min="262" max="262" width="6.125" style="1" customWidth="1"/>
    <col min="263" max="263" width="6.625" style="1" customWidth="1"/>
    <col min="264" max="264" width="6.125" style="1" customWidth="1"/>
    <col min="265" max="265" width="6.625" style="1" customWidth="1"/>
    <col min="266" max="266" width="6.125" style="1" customWidth="1"/>
    <col min="267" max="267" width="6.625" style="1" customWidth="1"/>
    <col min="268" max="268" width="6.125" style="1" customWidth="1"/>
    <col min="269" max="269" width="6.625" style="1" customWidth="1"/>
    <col min="270" max="270" width="6.125" style="1" customWidth="1"/>
    <col min="271" max="271" width="6.625" style="1" customWidth="1"/>
    <col min="272" max="276" width="6.125" style="1" customWidth="1"/>
    <col min="277" max="277" width="6.625" style="1" customWidth="1"/>
    <col min="278" max="278" width="6.125" style="1" customWidth="1"/>
    <col min="279" max="279" width="6.625" style="1" customWidth="1"/>
    <col min="280" max="280" width="6.125" style="1" customWidth="1"/>
    <col min="281" max="281" width="7.125" style="1" customWidth="1"/>
    <col min="282" max="282" width="6.125" style="1" customWidth="1"/>
    <col min="283" max="283" width="6.875" style="1" customWidth="1"/>
    <col min="284" max="284" width="6.125" style="1" customWidth="1"/>
    <col min="285" max="512" width="9" style="1"/>
    <col min="513" max="513" width="14" style="1" customWidth="1"/>
    <col min="514" max="514" width="23.75" style="1" customWidth="1"/>
    <col min="515" max="515" width="6.625" style="1" customWidth="1"/>
    <col min="516" max="516" width="6.125" style="1" customWidth="1"/>
    <col min="517" max="517" width="6.625" style="1" customWidth="1"/>
    <col min="518" max="518" width="6.125" style="1" customWidth="1"/>
    <col min="519" max="519" width="6.625" style="1" customWidth="1"/>
    <col min="520" max="520" width="6.125" style="1" customWidth="1"/>
    <col min="521" max="521" width="6.625" style="1" customWidth="1"/>
    <col min="522" max="522" width="6.125" style="1" customWidth="1"/>
    <col min="523" max="523" width="6.625" style="1" customWidth="1"/>
    <col min="524" max="524" width="6.125" style="1" customWidth="1"/>
    <col min="525" max="525" width="6.625" style="1" customWidth="1"/>
    <col min="526" max="526" width="6.125" style="1" customWidth="1"/>
    <col min="527" max="527" width="6.625" style="1" customWidth="1"/>
    <col min="528" max="532" width="6.125" style="1" customWidth="1"/>
    <col min="533" max="533" width="6.625" style="1" customWidth="1"/>
    <col min="534" max="534" width="6.125" style="1" customWidth="1"/>
    <col min="535" max="535" width="6.625" style="1" customWidth="1"/>
    <col min="536" max="536" width="6.125" style="1" customWidth="1"/>
    <col min="537" max="537" width="7.125" style="1" customWidth="1"/>
    <col min="538" max="538" width="6.125" style="1" customWidth="1"/>
    <col min="539" max="539" width="6.875" style="1" customWidth="1"/>
    <col min="540" max="540" width="6.125" style="1" customWidth="1"/>
    <col min="541" max="768" width="9" style="1"/>
    <col min="769" max="769" width="14" style="1" customWidth="1"/>
    <col min="770" max="770" width="23.75" style="1" customWidth="1"/>
    <col min="771" max="771" width="6.625" style="1" customWidth="1"/>
    <col min="772" max="772" width="6.125" style="1" customWidth="1"/>
    <col min="773" max="773" width="6.625" style="1" customWidth="1"/>
    <col min="774" max="774" width="6.125" style="1" customWidth="1"/>
    <col min="775" max="775" width="6.625" style="1" customWidth="1"/>
    <col min="776" max="776" width="6.125" style="1" customWidth="1"/>
    <col min="777" max="777" width="6.625" style="1" customWidth="1"/>
    <col min="778" max="778" width="6.125" style="1" customWidth="1"/>
    <col min="779" max="779" width="6.625" style="1" customWidth="1"/>
    <col min="780" max="780" width="6.125" style="1" customWidth="1"/>
    <col min="781" max="781" width="6.625" style="1" customWidth="1"/>
    <col min="782" max="782" width="6.125" style="1" customWidth="1"/>
    <col min="783" max="783" width="6.625" style="1" customWidth="1"/>
    <col min="784" max="788" width="6.125" style="1" customWidth="1"/>
    <col min="789" max="789" width="6.625" style="1" customWidth="1"/>
    <col min="790" max="790" width="6.125" style="1" customWidth="1"/>
    <col min="791" max="791" width="6.625" style="1" customWidth="1"/>
    <col min="792" max="792" width="6.125" style="1" customWidth="1"/>
    <col min="793" max="793" width="7.125" style="1" customWidth="1"/>
    <col min="794" max="794" width="6.125" style="1" customWidth="1"/>
    <col min="795" max="795" width="6.875" style="1" customWidth="1"/>
    <col min="796" max="796" width="6.125" style="1" customWidth="1"/>
    <col min="797" max="1024" width="9" style="1"/>
    <col min="1025" max="1025" width="14" style="1" customWidth="1"/>
    <col min="1026" max="1026" width="23.75" style="1" customWidth="1"/>
    <col min="1027" max="1027" width="6.625" style="1" customWidth="1"/>
    <col min="1028" max="1028" width="6.125" style="1" customWidth="1"/>
    <col min="1029" max="1029" width="6.625" style="1" customWidth="1"/>
    <col min="1030" max="1030" width="6.125" style="1" customWidth="1"/>
    <col min="1031" max="1031" width="6.625" style="1" customWidth="1"/>
    <col min="1032" max="1032" width="6.125" style="1" customWidth="1"/>
    <col min="1033" max="1033" width="6.625" style="1" customWidth="1"/>
    <col min="1034" max="1034" width="6.125" style="1" customWidth="1"/>
    <col min="1035" max="1035" width="6.625" style="1" customWidth="1"/>
    <col min="1036" max="1036" width="6.125" style="1" customWidth="1"/>
    <col min="1037" max="1037" width="6.625" style="1" customWidth="1"/>
    <col min="1038" max="1038" width="6.125" style="1" customWidth="1"/>
    <col min="1039" max="1039" width="6.625" style="1" customWidth="1"/>
    <col min="1040" max="1044" width="6.125" style="1" customWidth="1"/>
    <col min="1045" max="1045" width="6.625" style="1" customWidth="1"/>
    <col min="1046" max="1046" width="6.125" style="1" customWidth="1"/>
    <col min="1047" max="1047" width="6.625" style="1" customWidth="1"/>
    <col min="1048" max="1048" width="6.125" style="1" customWidth="1"/>
    <col min="1049" max="1049" width="7.125" style="1" customWidth="1"/>
    <col min="1050" max="1050" width="6.125" style="1" customWidth="1"/>
    <col min="1051" max="1051" width="6.875" style="1" customWidth="1"/>
    <col min="1052" max="1052" width="6.125" style="1" customWidth="1"/>
    <col min="1053" max="1280" width="9" style="1"/>
    <col min="1281" max="1281" width="14" style="1" customWidth="1"/>
    <col min="1282" max="1282" width="23.75" style="1" customWidth="1"/>
    <col min="1283" max="1283" width="6.625" style="1" customWidth="1"/>
    <col min="1284" max="1284" width="6.125" style="1" customWidth="1"/>
    <col min="1285" max="1285" width="6.625" style="1" customWidth="1"/>
    <col min="1286" max="1286" width="6.125" style="1" customWidth="1"/>
    <col min="1287" max="1287" width="6.625" style="1" customWidth="1"/>
    <col min="1288" max="1288" width="6.125" style="1" customWidth="1"/>
    <col min="1289" max="1289" width="6.625" style="1" customWidth="1"/>
    <col min="1290" max="1290" width="6.125" style="1" customWidth="1"/>
    <col min="1291" max="1291" width="6.625" style="1" customWidth="1"/>
    <col min="1292" max="1292" width="6.125" style="1" customWidth="1"/>
    <col min="1293" max="1293" width="6.625" style="1" customWidth="1"/>
    <col min="1294" max="1294" width="6.125" style="1" customWidth="1"/>
    <col min="1295" max="1295" width="6.625" style="1" customWidth="1"/>
    <col min="1296" max="1300" width="6.125" style="1" customWidth="1"/>
    <col min="1301" max="1301" width="6.625" style="1" customWidth="1"/>
    <col min="1302" max="1302" width="6.125" style="1" customWidth="1"/>
    <col min="1303" max="1303" width="6.625" style="1" customWidth="1"/>
    <col min="1304" max="1304" width="6.125" style="1" customWidth="1"/>
    <col min="1305" max="1305" width="7.125" style="1" customWidth="1"/>
    <col min="1306" max="1306" width="6.125" style="1" customWidth="1"/>
    <col min="1307" max="1307" width="6.875" style="1" customWidth="1"/>
    <col min="1308" max="1308" width="6.125" style="1" customWidth="1"/>
    <col min="1309" max="1536" width="9" style="1"/>
    <col min="1537" max="1537" width="14" style="1" customWidth="1"/>
    <col min="1538" max="1538" width="23.75" style="1" customWidth="1"/>
    <col min="1539" max="1539" width="6.625" style="1" customWidth="1"/>
    <col min="1540" max="1540" width="6.125" style="1" customWidth="1"/>
    <col min="1541" max="1541" width="6.625" style="1" customWidth="1"/>
    <col min="1542" max="1542" width="6.125" style="1" customWidth="1"/>
    <col min="1543" max="1543" width="6.625" style="1" customWidth="1"/>
    <col min="1544" max="1544" width="6.125" style="1" customWidth="1"/>
    <col min="1545" max="1545" width="6.625" style="1" customWidth="1"/>
    <col min="1546" max="1546" width="6.125" style="1" customWidth="1"/>
    <col min="1547" max="1547" width="6.625" style="1" customWidth="1"/>
    <col min="1548" max="1548" width="6.125" style="1" customWidth="1"/>
    <col min="1549" max="1549" width="6.625" style="1" customWidth="1"/>
    <col min="1550" max="1550" width="6.125" style="1" customWidth="1"/>
    <col min="1551" max="1551" width="6.625" style="1" customWidth="1"/>
    <col min="1552" max="1556" width="6.125" style="1" customWidth="1"/>
    <col min="1557" max="1557" width="6.625" style="1" customWidth="1"/>
    <col min="1558" max="1558" width="6.125" style="1" customWidth="1"/>
    <col min="1559" max="1559" width="6.625" style="1" customWidth="1"/>
    <col min="1560" max="1560" width="6.125" style="1" customWidth="1"/>
    <col min="1561" max="1561" width="7.125" style="1" customWidth="1"/>
    <col min="1562" max="1562" width="6.125" style="1" customWidth="1"/>
    <col min="1563" max="1563" width="6.875" style="1" customWidth="1"/>
    <col min="1564" max="1564" width="6.125" style="1" customWidth="1"/>
    <col min="1565" max="1792" width="9" style="1"/>
    <col min="1793" max="1793" width="14" style="1" customWidth="1"/>
    <col min="1794" max="1794" width="23.75" style="1" customWidth="1"/>
    <col min="1795" max="1795" width="6.625" style="1" customWidth="1"/>
    <col min="1796" max="1796" width="6.125" style="1" customWidth="1"/>
    <col min="1797" max="1797" width="6.625" style="1" customWidth="1"/>
    <col min="1798" max="1798" width="6.125" style="1" customWidth="1"/>
    <col min="1799" max="1799" width="6.625" style="1" customWidth="1"/>
    <col min="1800" max="1800" width="6.125" style="1" customWidth="1"/>
    <col min="1801" max="1801" width="6.625" style="1" customWidth="1"/>
    <col min="1802" max="1802" width="6.125" style="1" customWidth="1"/>
    <col min="1803" max="1803" width="6.625" style="1" customWidth="1"/>
    <col min="1804" max="1804" width="6.125" style="1" customWidth="1"/>
    <col min="1805" max="1805" width="6.625" style="1" customWidth="1"/>
    <col min="1806" max="1806" width="6.125" style="1" customWidth="1"/>
    <col min="1807" max="1807" width="6.625" style="1" customWidth="1"/>
    <col min="1808" max="1812" width="6.125" style="1" customWidth="1"/>
    <col min="1813" max="1813" width="6.625" style="1" customWidth="1"/>
    <col min="1814" max="1814" width="6.125" style="1" customWidth="1"/>
    <col min="1815" max="1815" width="6.625" style="1" customWidth="1"/>
    <col min="1816" max="1816" width="6.125" style="1" customWidth="1"/>
    <col min="1817" max="1817" width="7.125" style="1" customWidth="1"/>
    <col min="1818" max="1818" width="6.125" style="1" customWidth="1"/>
    <col min="1819" max="1819" width="6.875" style="1" customWidth="1"/>
    <col min="1820" max="1820" width="6.125" style="1" customWidth="1"/>
    <col min="1821" max="2048" width="9" style="1"/>
    <col min="2049" max="2049" width="14" style="1" customWidth="1"/>
    <col min="2050" max="2050" width="23.75" style="1" customWidth="1"/>
    <col min="2051" max="2051" width="6.625" style="1" customWidth="1"/>
    <col min="2052" max="2052" width="6.125" style="1" customWidth="1"/>
    <col min="2053" max="2053" width="6.625" style="1" customWidth="1"/>
    <col min="2054" max="2054" width="6.125" style="1" customWidth="1"/>
    <col min="2055" max="2055" width="6.625" style="1" customWidth="1"/>
    <col min="2056" max="2056" width="6.125" style="1" customWidth="1"/>
    <col min="2057" max="2057" width="6.625" style="1" customWidth="1"/>
    <col min="2058" max="2058" width="6.125" style="1" customWidth="1"/>
    <col min="2059" max="2059" width="6.625" style="1" customWidth="1"/>
    <col min="2060" max="2060" width="6.125" style="1" customWidth="1"/>
    <col min="2061" max="2061" width="6.625" style="1" customWidth="1"/>
    <col min="2062" max="2062" width="6.125" style="1" customWidth="1"/>
    <col min="2063" max="2063" width="6.625" style="1" customWidth="1"/>
    <col min="2064" max="2068" width="6.125" style="1" customWidth="1"/>
    <col min="2069" max="2069" width="6.625" style="1" customWidth="1"/>
    <col min="2070" max="2070" width="6.125" style="1" customWidth="1"/>
    <col min="2071" max="2071" width="6.625" style="1" customWidth="1"/>
    <col min="2072" max="2072" width="6.125" style="1" customWidth="1"/>
    <col min="2073" max="2073" width="7.125" style="1" customWidth="1"/>
    <col min="2074" max="2074" width="6.125" style="1" customWidth="1"/>
    <col min="2075" max="2075" width="6.875" style="1" customWidth="1"/>
    <col min="2076" max="2076" width="6.125" style="1" customWidth="1"/>
    <col min="2077" max="2304" width="9" style="1"/>
    <col min="2305" max="2305" width="14" style="1" customWidth="1"/>
    <col min="2306" max="2306" width="23.75" style="1" customWidth="1"/>
    <col min="2307" max="2307" width="6.625" style="1" customWidth="1"/>
    <col min="2308" max="2308" width="6.125" style="1" customWidth="1"/>
    <col min="2309" max="2309" width="6.625" style="1" customWidth="1"/>
    <col min="2310" max="2310" width="6.125" style="1" customWidth="1"/>
    <col min="2311" max="2311" width="6.625" style="1" customWidth="1"/>
    <col min="2312" max="2312" width="6.125" style="1" customWidth="1"/>
    <col min="2313" max="2313" width="6.625" style="1" customWidth="1"/>
    <col min="2314" max="2314" width="6.125" style="1" customWidth="1"/>
    <col min="2315" max="2315" width="6.625" style="1" customWidth="1"/>
    <col min="2316" max="2316" width="6.125" style="1" customWidth="1"/>
    <col min="2317" max="2317" width="6.625" style="1" customWidth="1"/>
    <col min="2318" max="2318" width="6.125" style="1" customWidth="1"/>
    <col min="2319" max="2319" width="6.625" style="1" customWidth="1"/>
    <col min="2320" max="2324" width="6.125" style="1" customWidth="1"/>
    <col min="2325" max="2325" width="6.625" style="1" customWidth="1"/>
    <col min="2326" max="2326" width="6.125" style="1" customWidth="1"/>
    <col min="2327" max="2327" width="6.625" style="1" customWidth="1"/>
    <col min="2328" max="2328" width="6.125" style="1" customWidth="1"/>
    <col min="2329" max="2329" width="7.125" style="1" customWidth="1"/>
    <col min="2330" max="2330" width="6.125" style="1" customWidth="1"/>
    <col min="2331" max="2331" width="6.875" style="1" customWidth="1"/>
    <col min="2332" max="2332" width="6.125" style="1" customWidth="1"/>
    <col min="2333" max="2560" width="9" style="1"/>
    <col min="2561" max="2561" width="14" style="1" customWidth="1"/>
    <col min="2562" max="2562" width="23.75" style="1" customWidth="1"/>
    <col min="2563" max="2563" width="6.625" style="1" customWidth="1"/>
    <col min="2564" max="2564" width="6.125" style="1" customWidth="1"/>
    <col min="2565" max="2565" width="6.625" style="1" customWidth="1"/>
    <col min="2566" max="2566" width="6.125" style="1" customWidth="1"/>
    <col min="2567" max="2567" width="6.625" style="1" customWidth="1"/>
    <col min="2568" max="2568" width="6.125" style="1" customWidth="1"/>
    <col min="2569" max="2569" width="6.625" style="1" customWidth="1"/>
    <col min="2570" max="2570" width="6.125" style="1" customWidth="1"/>
    <col min="2571" max="2571" width="6.625" style="1" customWidth="1"/>
    <col min="2572" max="2572" width="6.125" style="1" customWidth="1"/>
    <col min="2573" max="2573" width="6.625" style="1" customWidth="1"/>
    <col min="2574" max="2574" width="6.125" style="1" customWidth="1"/>
    <col min="2575" max="2575" width="6.625" style="1" customWidth="1"/>
    <col min="2576" max="2580" width="6.125" style="1" customWidth="1"/>
    <col min="2581" max="2581" width="6.625" style="1" customWidth="1"/>
    <col min="2582" max="2582" width="6.125" style="1" customWidth="1"/>
    <col min="2583" max="2583" width="6.625" style="1" customWidth="1"/>
    <col min="2584" max="2584" width="6.125" style="1" customWidth="1"/>
    <col min="2585" max="2585" width="7.125" style="1" customWidth="1"/>
    <col min="2586" max="2586" width="6.125" style="1" customWidth="1"/>
    <col min="2587" max="2587" width="6.875" style="1" customWidth="1"/>
    <col min="2588" max="2588" width="6.125" style="1" customWidth="1"/>
    <col min="2589" max="2816" width="9" style="1"/>
    <col min="2817" max="2817" width="14" style="1" customWidth="1"/>
    <col min="2818" max="2818" width="23.75" style="1" customWidth="1"/>
    <col min="2819" max="2819" width="6.625" style="1" customWidth="1"/>
    <col min="2820" max="2820" width="6.125" style="1" customWidth="1"/>
    <col min="2821" max="2821" width="6.625" style="1" customWidth="1"/>
    <col min="2822" max="2822" width="6.125" style="1" customWidth="1"/>
    <col min="2823" max="2823" width="6.625" style="1" customWidth="1"/>
    <col min="2824" max="2824" width="6.125" style="1" customWidth="1"/>
    <col min="2825" max="2825" width="6.625" style="1" customWidth="1"/>
    <col min="2826" max="2826" width="6.125" style="1" customWidth="1"/>
    <col min="2827" max="2827" width="6.625" style="1" customWidth="1"/>
    <col min="2828" max="2828" width="6.125" style="1" customWidth="1"/>
    <col min="2829" max="2829" width="6.625" style="1" customWidth="1"/>
    <col min="2830" max="2830" width="6.125" style="1" customWidth="1"/>
    <col min="2831" max="2831" width="6.625" style="1" customWidth="1"/>
    <col min="2832" max="2836" width="6.125" style="1" customWidth="1"/>
    <col min="2837" max="2837" width="6.625" style="1" customWidth="1"/>
    <col min="2838" max="2838" width="6.125" style="1" customWidth="1"/>
    <col min="2839" max="2839" width="6.625" style="1" customWidth="1"/>
    <col min="2840" max="2840" width="6.125" style="1" customWidth="1"/>
    <col min="2841" max="2841" width="7.125" style="1" customWidth="1"/>
    <col min="2842" max="2842" width="6.125" style="1" customWidth="1"/>
    <col min="2843" max="2843" width="6.875" style="1" customWidth="1"/>
    <col min="2844" max="2844" width="6.125" style="1" customWidth="1"/>
    <col min="2845" max="3072" width="9" style="1"/>
    <col min="3073" max="3073" width="14" style="1" customWidth="1"/>
    <col min="3074" max="3074" width="23.75" style="1" customWidth="1"/>
    <col min="3075" max="3075" width="6.625" style="1" customWidth="1"/>
    <col min="3076" max="3076" width="6.125" style="1" customWidth="1"/>
    <col min="3077" max="3077" width="6.625" style="1" customWidth="1"/>
    <col min="3078" max="3078" width="6.125" style="1" customWidth="1"/>
    <col min="3079" max="3079" width="6.625" style="1" customWidth="1"/>
    <col min="3080" max="3080" width="6.125" style="1" customWidth="1"/>
    <col min="3081" max="3081" width="6.625" style="1" customWidth="1"/>
    <col min="3082" max="3082" width="6.125" style="1" customWidth="1"/>
    <col min="3083" max="3083" width="6.625" style="1" customWidth="1"/>
    <col min="3084" max="3084" width="6.125" style="1" customWidth="1"/>
    <col min="3085" max="3085" width="6.625" style="1" customWidth="1"/>
    <col min="3086" max="3086" width="6.125" style="1" customWidth="1"/>
    <col min="3087" max="3087" width="6.625" style="1" customWidth="1"/>
    <col min="3088" max="3092" width="6.125" style="1" customWidth="1"/>
    <col min="3093" max="3093" width="6.625" style="1" customWidth="1"/>
    <col min="3094" max="3094" width="6.125" style="1" customWidth="1"/>
    <col min="3095" max="3095" width="6.625" style="1" customWidth="1"/>
    <col min="3096" max="3096" width="6.125" style="1" customWidth="1"/>
    <col min="3097" max="3097" width="7.125" style="1" customWidth="1"/>
    <col min="3098" max="3098" width="6.125" style="1" customWidth="1"/>
    <col min="3099" max="3099" width="6.875" style="1" customWidth="1"/>
    <col min="3100" max="3100" width="6.125" style="1" customWidth="1"/>
    <col min="3101" max="3328" width="9" style="1"/>
    <col min="3329" max="3329" width="14" style="1" customWidth="1"/>
    <col min="3330" max="3330" width="23.75" style="1" customWidth="1"/>
    <col min="3331" max="3331" width="6.625" style="1" customWidth="1"/>
    <col min="3332" max="3332" width="6.125" style="1" customWidth="1"/>
    <col min="3333" max="3333" width="6.625" style="1" customWidth="1"/>
    <col min="3334" max="3334" width="6.125" style="1" customWidth="1"/>
    <col min="3335" max="3335" width="6.625" style="1" customWidth="1"/>
    <col min="3336" max="3336" width="6.125" style="1" customWidth="1"/>
    <col min="3337" max="3337" width="6.625" style="1" customWidth="1"/>
    <col min="3338" max="3338" width="6.125" style="1" customWidth="1"/>
    <col min="3339" max="3339" width="6.625" style="1" customWidth="1"/>
    <col min="3340" max="3340" width="6.125" style="1" customWidth="1"/>
    <col min="3341" max="3341" width="6.625" style="1" customWidth="1"/>
    <col min="3342" max="3342" width="6.125" style="1" customWidth="1"/>
    <col min="3343" max="3343" width="6.625" style="1" customWidth="1"/>
    <col min="3344" max="3348" width="6.125" style="1" customWidth="1"/>
    <col min="3349" max="3349" width="6.625" style="1" customWidth="1"/>
    <col min="3350" max="3350" width="6.125" style="1" customWidth="1"/>
    <col min="3351" max="3351" width="6.625" style="1" customWidth="1"/>
    <col min="3352" max="3352" width="6.125" style="1" customWidth="1"/>
    <col min="3353" max="3353" width="7.125" style="1" customWidth="1"/>
    <col min="3354" max="3354" width="6.125" style="1" customWidth="1"/>
    <col min="3355" max="3355" width="6.875" style="1" customWidth="1"/>
    <col min="3356" max="3356" width="6.125" style="1" customWidth="1"/>
    <col min="3357" max="3584" width="9" style="1"/>
    <col min="3585" max="3585" width="14" style="1" customWidth="1"/>
    <col min="3586" max="3586" width="23.75" style="1" customWidth="1"/>
    <col min="3587" max="3587" width="6.625" style="1" customWidth="1"/>
    <col min="3588" max="3588" width="6.125" style="1" customWidth="1"/>
    <col min="3589" max="3589" width="6.625" style="1" customWidth="1"/>
    <col min="3590" max="3590" width="6.125" style="1" customWidth="1"/>
    <col min="3591" max="3591" width="6.625" style="1" customWidth="1"/>
    <col min="3592" max="3592" width="6.125" style="1" customWidth="1"/>
    <col min="3593" max="3593" width="6.625" style="1" customWidth="1"/>
    <col min="3594" max="3594" width="6.125" style="1" customWidth="1"/>
    <col min="3595" max="3595" width="6.625" style="1" customWidth="1"/>
    <col min="3596" max="3596" width="6.125" style="1" customWidth="1"/>
    <col min="3597" max="3597" width="6.625" style="1" customWidth="1"/>
    <col min="3598" max="3598" width="6.125" style="1" customWidth="1"/>
    <col min="3599" max="3599" width="6.625" style="1" customWidth="1"/>
    <col min="3600" max="3604" width="6.125" style="1" customWidth="1"/>
    <col min="3605" max="3605" width="6.625" style="1" customWidth="1"/>
    <col min="3606" max="3606" width="6.125" style="1" customWidth="1"/>
    <col min="3607" max="3607" width="6.625" style="1" customWidth="1"/>
    <col min="3608" max="3608" width="6.125" style="1" customWidth="1"/>
    <col min="3609" max="3609" width="7.125" style="1" customWidth="1"/>
    <col min="3610" max="3610" width="6.125" style="1" customWidth="1"/>
    <col min="3611" max="3611" width="6.875" style="1" customWidth="1"/>
    <col min="3612" max="3612" width="6.125" style="1" customWidth="1"/>
    <col min="3613" max="3840" width="9" style="1"/>
    <col min="3841" max="3841" width="14" style="1" customWidth="1"/>
    <col min="3842" max="3842" width="23.75" style="1" customWidth="1"/>
    <col min="3843" max="3843" width="6.625" style="1" customWidth="1"/>
    <col min="3844" max="3844" width="6.125" style="1" customWidth="1"/>
    <col min="3845" max="3845" width="6.625" style="1" customWidth="1"/>
    <col min="3846" max="3846" width="6.125" style="1" customWidth="1"/>
    <col min="3847" max="3847" width="6.625" style="1" customWidth="1"/>
    <col min="3848" max="3848" width="6.125" style="1" customWidth="1"/>
    <col min="3849" max="3849" width="6.625" style="1" customWidth="1"/>
    <col min="3850" max="3850" width="6.125" style="1" customWidth="1"/>
    <col min="3851" max="3851" width="6.625" style="1" customWidth="1"/>
    <col min="3852" max="3852" width="6.125" style="1" customWidth="1"/>
    <col min="3853" max="3853" width="6.625" style="1" customWidth="1"/>
    <col min="3854" max="3854" width="6.125" style="1" customWidth="1"/>
    <col min="3855" max="3855" width="6.625" style="1" customWidth="1"/>
    <col min="3856" max="3860" width="6.125" style="1" customWidth="1"/>
    <col min="3861" max="3861" width="6.625" style="1" customWidth="1"/>
    <col min="3862" max="3862" width="6.125" style="1" customWidth="1"/>
    <col min="3863" max="3863" width="6.625" style="1" customWidth="1"/>
    <col min="3864" max="3864" width="6.125" style="1" customWidth="1"/>
    <col min="3865" max="3865" width="7.125" style="1" customWidth="1"/>
    <col min="3866" max="3866" width="6.125" style="1" customWidth="1"/>
    <col min="3867" max="3867" width="6.875" style="1" customWidth="1"/>
    <col min="3868" max="3868" width="6.125" style="1" customWidth="1"/>
    <col min="3869" max="4096" width="9" style="1"/>
    <col min="4097" max="4097" width="14" style="1" customWidth="1"/>
    <col min="4098" max="4098" width="23.75" style="1" customWidth="1"/>
    <col min="4099" max="4099" width="6.625" style="1" customWidth="1"/>
    <col min="4100" max="4100" width="6.125" style="1" customWidth="1"/>
    <col min="4101" max="4101" width="6.625" style="1" customWidth="1"/>
    <col min="4102" max="4102" width="6.125" style="1" customWidth="1"/>
    <col min="4103" max="4103" width="6.625" style="1" customWidth="1"/>
    <col min="4104" max="4104" width="6.125" style="1" customWidth="1"/>
    <col min="4105" max="4105" width="6.625" style="1" customWidth="1"/>
    <col min="4106" max="4106" width="6.125" style="1" customWidth="1"/>
    <col min="4107" max="4107" width="6.625" style="1" customWidth="1"/>
    <col min="4108" max="4108" width="6.125" style="1" customWidth="1"/>
    <col min="4109" max="4109" width="6.625" style="1" customWidth="1"/>
    <col min="4110" max="4110" width="6.125" style="1" customWidth="1"/>
    <col min="4111" max="4111" width="6.625" style="1" customWidth="1"/>
    <col min="4112" max="4116" width="6.125" style="1" customWidth="1"/>
    <col min="4117" max="4117" width="6.625" style="1" customWidth="1"/>
    <col min="4118" max="4118" width="6.125" style="1" customWidth="1"/>
    <col min="4119" max="4119" width="6.625" style="1" customWidth="1"/>
    <col min="4120" max="4120" width="6.125" style="1" customWidth="1"/>
    <col min="4121" max="4121" width="7.125" style="1" customWidth="1"/>
    <col min="4122" max="4122" width="6.125" style="1" customWidth="1"/>
    <col min="4123" max="4123" width="6.875" style="1" customWidth="1"/>
    <col min="4124" max="4124" width="6.125" style="1" customWidth="1"/>
    <col min="4125" max="4352" width="9" style="1"/>
    <col min="4353" max="4353" width="14" style="1" customWidth="1"/>
    <col min="4354" max="4354" width="23.75" style="1" customWidth="1"/>
    <col min="4355" max="4355" width="6.625" style="1" customWidth="1"/>
    <col min="4356" max="4356" width="6.125" style="1" customWidth="1"/>
    <col min="4357" max="4357" width="6.625" style="1" customWidth="1"/>
    <col min="4358" max="4358" width="6.125" style="1" customWidth="1"/>
    <col min="4359" max="4359" width="6.625" style="1" customWidth="1"/>
    <col min="4360" max="4360" width="6.125" style="1" customWidth="1"/>
    <col min="4361" max="4361" width="6.625" style="1" customWidth="1"/>
    <col min="4362" max="4362" width="6.125" style="1" customWidth="1"/>
    <col min="4363" max="4363" width="6.625" style="1" customWidth="1"/>
    <col min="4364" max="4364" width="6.125" style="1" customWidth="1"/>
    <col min="4365" max="4365" width="6.625" style="1" customWidth="1"/>
    <col min="4366" max="4366" width="6.125" style="1" customWidth="1"/>
    <col min="4367" max="4367" width="6.625" style="1" customWidth="1"/>
    <col min="4368" max="4372" width="6.125" style="1" customWidth="1"/>
    <col min="4373" max="4373" width="6.625" style="1" customWidth="1"/>
    <col min="4374" max="4374" width="6.125" style="1" customWidth="1"/>
    <col min="4375" max="4375" width="6.625" style="1" customWidth="1"/>
    <col min="4376" max="4376" width="6.125" style="1" customWidth="1"/>
    <col min="4377" max="4377" width="7.125" style="1" customWidth="1"/>
    <col min="4378" max="4378" width="6.125" style="1" customWidth="1"/>
    <col min="4379" max="4379" width="6.875" style="1" customWidth="1"/>
    <col min="4380" max="4380" width="6.125" style="1" customWidth="1"/>
    <col min="4381" max="4608" width="9" style="1"/>
    <col min="4609" max="4609" width="14" style="1" customWidth="1"/>
    <col min="4610" max="4610" width="23.75" style="1" customWidth="1"/>
    <col min="4611" max="4611" width="6.625" style="1" customWidth="1"/>
    <col min="4612" max="4612" width="6.125" style="1" customWidth="1"/>
    <col min="4613" max="4613" width="6.625" style="1" customWidth="1"/>
    <col min="4614" max="4614" width="6.125" style="1" customWidth="1"/>
    <col min="4615" max="4615" width="6.625" style="1" customWidth="1"/>
    <col min="4616" max="4616" width="6.125" style="1" customWidth="1"/>
    <col min="4617" max="4617" width="6.625" style="1" customWidth="1"/>
    <col min="4618" max="4618" width="6.125" style="1" customWidth="1"/>
    <col min="4619" max="4619" width="6.625" style="1" customWidth="1"/>
    <col min="4620" max="4620" width="6.125" style="1" customWidth="1"/>
    <col min="4621" max="4621" width="6.625" style="1" customWidth="1"/>
    <col min="4622" max="4622" width="6.125" style="1" customWidth="1"/>
    <col min="4623" max="4623" width="6.625" style="1" customWidth="1"/>
    <col min="4624" max="4628" width="6.125" style="1" customWidth="1"/>
    <col min="4629" max="4629" width="6.625" style="1" customWidth="1"/>
    <col min="4630" max="4630" width="6.125" style="1" customWidth="1"/>
    <col min="4631" max="4631" width="6.625" style="1" customWidth="1"/>
    <col min="4632" max="4632" width="6.125" style="1" customWidth="1"/>
    <col min="4633" max="4633" width="7.125" style="1" customWidth="1"/>
    <col min="4634" max="4634" width="6.125" style="1" customWidth="1"/>
    <col min="4635" max="4635" width="6.875" style="1" customWidth="1"/>
    <col min="4636" max="4636" width="6.125" style="1" customWidth="1"/>
    <col min="4637" max="4864" width="9" style="1"/>
    <col min="4865" max="4865" width="14" style="1" customWidth="1"/>
    <col min="4866" max="4866" width="23.75" style="1" customWidth="1"/>
    <col min="4867" max="4867" width="6.625" style="1" customWidth="1"/>
    <col min="4868" max="4868" width="6.125" style="1" customWidth="1"/>
    <col min="4869" max="4869" width="6.625" style="1" customWidth="1"/>
    <col min="4870" max="4870" width="6.125" style="1" customWidth="1"/>
    <col min="4871" max="4871" width="6.625" style="1" customWidth="1"/>
    <col min="4872" max="4872" width="6.125" style="1" customWidth="1"/>
    <col min="4873" max="4873" width="6.625" style="1" customWidth="1"/>
    <col min="4874" max="4874" width="6.125" style="1" customWidth="1"/>
    <col min="4875" max="4875" width="6.625" style="1" customWidth="1"/>
    <col min="4876" max="4876" width="6.125" style="1" customWidth="1"/>
    <col min="4877" max="4877" width="6.625" style="1" customWidth="1"/>
    <col min="4878" max="4878" width="6.125" style="1" customWidth="1"/>
    <col min="4879" max="4879" width="6.625" style="1" customWidth="1"/>
    <col min="4880" max="4884" width="6.125" style="1" customWidth="1"/>
    <col min="4885" max="4885" width="6.625" style="1" customWidth="1"/>
    <col min="4886" max="4886" width="6.125" style="1" customWidth="1"/>
    <col min="4887" max="4887" width="6.625" style="1" customWidth="1"/>
    <col min="4888" max="4888" width="6.125" style="1" customWidth="1"/>
    <col min="4889" max="4889" width="7.125" style="1" customWidth="1"/>
    <col min="4890" max="4890" width="6.125" style="1" customWidth="1"/>
    <col min="4891" max="4891" width="6.875" style="1" customWidth="1"/>
    <col min="4892" max="4892" width="6.125" style="1" customWidth="1"/>
    <col min="4893" max="5120" width="9" style="1"/>
    <col min="5121" max="5121" width="14" style="1" customWidth="1"/>
    <col min="5122" max="5122" width="23.75" style="1" customWidth="1"/>
    <col min="5123" max="5123" width="6.625" style="1" customWidth="1"/>
    <col min="5124" max="5124" width="6.125" style="1" customWidth="1"/>
    <col min="5125" max="5125" width="6.625" style="1" customWidth="1"/>
    <col min="5126" max="5126" width="6.125" style="1" customWidth="1"/>
    <col min="5127" max="5127" width="6.625" style="1" customWidth="1"/>
    <col min="5128" max="5128" width="6.125" style="1" customWidth="1"/>
    <col min="5129" max="5129" width="6.625" style="1" customWidth="1"/>
    <col min="5130" max="5130" width="6.125" style="1" customWidth="1"/>
    <col min="5131" max="5131" width="6.625" style="1" customWidth="1"/>
    <col min="5132" max="5132" width="6.125" style="1" customWidth="1"/>
    <col min="5133" max="5133" width="6.625" style="1" customWidth="1"/>
    <col min="5134" max="5134" width="6.125" style="1" customWidth="1"/>
    <col min="5135" max="5135" width="6.625" style="1" customWidth="1"/>
    <col min="5136" max="5140" width="6.125" style="1" customWidth="1"/>
    <col min="5141" max="5141" width="6.625" style="1" customWidth="1"/>
    <col min="5142" max="5142" width="6.125" style="1" customWidth="1"/>
    <col min="5143" max="5143" width="6.625" style="1" customWidth="1"/>
    <col min="5144" max="5144" width="6.125" style="1" customWidth="1"/>
    <col min="5145" max="5145" width="7.125" style="1" customWidth="1"/>
    <col min="5146" max="5146" width="6.125" style="1" customWidth="1"/>
    <col min="5147" max="5147" width="6.875" style="1" customWidth="1"/>
    <col min="5148" max="5148" width="6.125" style="1" customWidth="1"/>
    <col min="5149" max="5376" width="9" style="1"/>
    <col min="5377" max="5377" width="14" style="1" customWidth="1"/>
    <col min="5378" max="5378" width="23.75" style="1" customWidth="1"/>
    <col min="5379" max="5379" width="6.625" style="1" customWidth="1"/>
    <col min="5380" max="5380" width="6.125" style="1" customWidth="1"/>
    <col min="5381" max="5381" width="6.625" style="1" customWidth="1"/>
    <col min="5382" max="5382" width="6.125" style="1" customWidth="1"/>
    <col min="5383" max="5383" width="6.625" style="1" customWidth="1"/>
    <col min="5384" max="5384" width="6.125" style="1" customWidth="1"/>
    <col min="5385" max="5385" width="6.625" style="1" customWidth="1"/>
    <col min="5386" max="5386" width="6.125" style="1" customWidth="1"/>
    <col min="5387" max="5387" width="6.625" style="1" customWidth="1"/>
    <col min="5388" max="5388" width="6.125" style="1" customWidth="1"/>
    <col min="5389" max="5389" width="6.625" style="1" customWidth="1"/>
    <col min="5390" max="5390" width="6.125" style="1" customWidth="1"/>
    <col min="5391" max="5391" width="6.625" style="1" customWidth="1"/>
    <col min="5392" max="5396" width="6.125" style="1" customWidth="1"/>
    <col min="5397" max="5397" width="6.625" style="1" customWidth="1"/>
    <col min="5398" max="5398" width="6.125" style="1" customWidth="1"/>
    <col min="5399" max="5399" width="6.625" style="1" customWidth="1"/>
    <col min="5400" max="5400" width="6.125" style="1" customWidth="1"/>
    <col min="5401" max="5401" width="7.125" style="1" customWidth="1"/>
    <col min="5402" max="5402" width="6.125" style="1" customWidth="1"/>
    <col min="5403" max="5403" width="6.875" style="1" customWidth="1"/>
    <col min="5404" max="5404" width="6.125" style="1" customWidth="1"/>
    <col min="5405" max="5632" width="9" style="1"/>
    <col min="5633" max="5633" width="14" style="1" customWidth="1"/>
    <col min="5634" max="5634" width="23.75" style="1" customWidth="1"/>
    <col min="5635" max="5635" width="6.625" style="1" customWidth="1"/>
    <col min="5636" max="5636" width="6.125" style="1" customWidth="1"/>
    <col min="5637" max="5637" width="6.625" style="1" customWidth="1"/>
    <col min="5638" max="5638" width="6.125" style="1" customWidth="1"/>
    <col min="5639" max="5639" width="6.625" style="1" customWidth="1"/>
    <col min="5640" max="5640" width="6.125" style="1" customWidth="1"/>
    <col min="5641" max="5641" width="6.625" style="1" customWidth="1"/>
    <col min="5642" max="5642" width="6.125" style="1" customWidth="1"/>
    <col min="5643" max="5643" width="6.625" style="1" customWidth="1"/>
    <col min="5644" max="5644" width="6.125" style="1" customWidth="1"/>
    <col min="5645" max="5645" width="6.625" style="1" customWidth="1"/>
    <col min="5646" max="5646" width="6.125" style="1" customWidth="1"/>
    <col min="5647" max="5647" width="6.625" style="1" customWidth="1"/>
    <col min="5648" max="5652" width="6.125" style="1" customWidth="1"/>
    <col min="5653" max="5653" width="6.625" style="1" customWidth="1"/>
    <col min="5654" max="5654" width="6.125" style="1" customWidth="1"/>
    <col min="5655" max="5655" width="6.625" style="1" customWidth="1"/>
    <col min="5656" max="5656" width="6.125" style="1" customWidth="1"/>
    <col min="5657" max="5657" width="7.125" style="1" customWidth="1"/>
    <col min="5658" max="5658" width="6.125" style="1" customWidth="1"/>
    <col min="5659" max="5659" width="6.875" style="1" customWidth="1"/>
    <col min="5660" max="5660" width="6.125" style="1" customWidth="1"/>
    <col min="5661" max="5888" width="9" style="1"/>
    <col min="5889" max="5889" width="14" style="1" customWidth="1"/>
    <col min="5890" max="5890" width="23.75" style="1" customWidth="1"/>
    <col min="5891" max="5891" width="6.625" style="1" customWidth="1"/>
    <col min="5892" max="5892" width="6.125" style="1" customWidth="1"/>
    <col min="5893" max="5893" width="6.625" style="1" customWidth="1"/>
    <col min="5894" max="5894" width="6.125" style="1" customWidth="1"/>
    <col min="5895" max="5895" width="6.625" style="1" customWidth="1"/>
    <col min="5896" max="5896" width="6.125" style="1" customWidth="1"/>
    <col min="5897" max="5897" width="6.625" style="1" customWidth="1"/>
    <col min="5898" max="5898" width="6.125" style="1" customWidth="1"/>
    <col min="5899" max="5899" width="6.625" style="1" customWidth="1"/>
    <col min="5900" max="5900" width="6.125" style="1" customWidth="1"/>
    <col min="5901" max="5901" width="6.625" style="1" customWidth="1"/>
    <col min="5902" max="5902" width="6.125" style="1" customWidth="1"/>
    <col min="5903" max="5903" width="6.625" style="1" customWidth="1"/>
    <col min="5904" max="5908" width="6.125" style="1" customWidth="1"/>
    <col min="5909" max="5909" width="6.625" style="1" customWidth="1"/>
    <col min="5910" max="5910" width="6.125" style="1" customWidth="1"/>
    <col min="5911" max="5911" width="6.625" style="1" customWidth="1"/>
    <col min="5912" max="5912" width="6.125" style="1" customWidth="1"/>
    <col min="5913" max="5913" width="7.125" style="1" customWidth="1"/>
    <col min="5914" max="5914" width="6.125" style="1" customWidth="1"/>
    <col min="5915" max="5915" width="6.875" style="1" customWidth="1"/>
    <col min="5916" max="5916" width="6.125" style="1" customWidth="1"/>
    <col min="5917" max="6144" width="9" style="1"/>
    <col min="6145" max="6145" width="14" style="1" customWidth="1"/>
    <col min="6146" max="6146" width="23.75" style="1" customWidth="1"/>
    <col min="6147" max="6147" width="6.625" style="1" customWidth="1"/>
    <col min="6148" max="6148" width="6.125" style="1" customWidth="1"/>
    <col min="6149" max="6149" width="6.625" style="1" customWidth="1"/>
    <col min="6150" max="6150" width="6.125" style="1" customWidth="1"/>
    <col min="6151" max="6151" width="6.625" style="1" customWidth="1"/>
    <col min="6152" max="6152" width="6.125" style="1" customWidth="1"/>
    <col min="6153" max="6153" width="6.625" style="1" customWidth="1"/>
    <col min="6154" max="6154" width="6.125" style="1" customWidth="1"/>
    <col min="6155" max="6155" width="6.625" style="1" customWidth="1"/>
    <col min="6156" max="6156" width="6.125" style="1" customWidth="1"/>
    <col min="6157" max="6157" width="6.625" style="1" customWidth="1"/>
    <col min="6158" max="6158" width="6.125" style="1" customWidth="1"/>
    <col min="6159" max="6159" width="6.625" style="1" customWidth="1"/>
    <col min="6160" max="6164" width="6.125" style="1" customWidth="1"/>
    <col min="6165" max="6165" width="6.625" style="1" customWidth="1"/>
    <col min="6166" max="6166" width="6.125" style="1" customWidth="1"/>
    <col min="6167" max="6167" width="6.625" style="1" customWidth="1"/>
    <col min="6168" max="6168" width="6.125" style="1" customWidth="1"/>
    <col min="6169" max="6169" width="7.125" style="1" customWidth="1"/>
    <col min="6170" max="6170" width="6.125" style="1" customWidth="1"/>
    <col min="6171" max="6171" width="6.875" style="1" customWidth="1"/>
    <col min="6172" max="6172" width="6.125" style="1" customWidth="1"/>
    <col min="6173" max="6400" width="9" style="1"/>
    <col min="6401" max="6401" width="14" style="1" customWidth="1"/>
    <col min="6402" max="6402" width="23.75" style="1" customWidth="1"/>
    <col min="6403" max="6403" width="6.625" style="1" customWidth="1"/>
    <col min="6404" max="6404" width="6.125" style="1" customWidth="1"/>
    <col min="6405" max="6405" width="6.625" style="1" customWidth="1"/>
    <col min="6406" max="6406" width="6.125" style="1" customWidth="1"/>
    <col min="6407" max="6407" width="6.625" style="1" customWidth="1"/>
    <col min="6408" max="6408" width="6.125" style="1" customWidth="1"/>
    <col min="6409" max="6409" width="6.625" style="1" customWidth="1"/>
    <col min="6410" max="6410" width="6.125" style="1" customWidth="1"/>
    <col min="6411" max="6411" width="6.625" style="1" customWidth="1"/>
    <col min="6412" max="6412" width="6.125" style="1" customWidth="1"/>
    <col min="6413" max="6413" width="6.625" style="1" customWidth="1"/>
    <col min="6414" max="6414" width="6.125" style="1" customWidth="1"/>
    <col min="6415" max="6415" width="6.625" style="1" customWidth="1"/>
    <col min="6416" max="6420" width="6.125" style="1" customWidth="1"/>
    <col min="6421" max="6421" width="6.625" style="1" customWidth="1"/>
    <col min="6422" max="6422" width="6.125" style="1" customWidth="1"/>
    <col min="6423" max="6423" width="6.625" style="1" customWidth="1"/>
    <col min="6424" max="6424" width="6.125" style="1" customWidth="1"/>
    <col min="6425" max="6425" width="7.125" style="1" customWidth="1"/>
    <col min="6426" max="6426" width="6.125" style="1" customWidth="1"/>
    <col min="6427" max="6427" width="6.875" style="1" customWidth="1"/>
    <col min="6428" max="6428" width="6.125" style="1" customWidth="1"/>
    <col min="6429" max="6656" width="9" style="1"/>
    <col min="6657" max="6657" width="14" style="1" customWidth="1"/>
    <col min="6658" max="6658" width="23.75" style="1" customWidth="1"/>
    <col min="6659" max="6659" width="6.625" style="1" customWidth="1"/>
    <col min="6660" max="6660" width="6.125" style="1" customWidth="1"/>
    <col min="6661" max="6661" width="6.625" style="1" customWidth="1"/>
    <col min="6662" max="6662" width="6.125" style="1" customWidth="1"/>
    <col min="6663" max="6663" width="6.625" style="1" customWidth="1"/>
    <col min="6664" max="6664" width="6.125" style="1" customWidth="1"/>
    <col min="6665" max="6665" width="6.625" style="1" customWidth="1"/>
    <col min="6666" max="6666" width="6.125" style="1" customWidth="1"/>
    <col min="6667" max="6667" width="6.625" style="1" customWidth="1"/>
    <col min="6668" max="6668" width="6.125" style="1" customWidth="1"/>
    <col min="6669" max="6669" width="6.625" style="1" customWidth="1"/>
    <col min="6670" max="6670" width="6.125" style="1" customWidth="1"/>
    <col min="6671" max="6671" width="6.625" style="1" customWidth="1"/>
    <col min="6672" max="6676" width="6.125" style="1" customWidth="1"/>
    <col min="6677" max="6677" width="6.625" style="1" customWidth="1"/>
    <col min="6678" max="6678" width="6.125" style="1" customWidth="1"/>
    <col min="6679" max="6679" width="6.625" style="1" customWidth="1"/>
    <col min="6680" max="6680" width="6.125" style="1" customWidth="1"/>
    <col min="6681" max="6681" width="7.125" style="1" customWidth="1"/>
    <col min="6682" max="6682" width="6.125" style="1" customWidth="1"/>
    <col min="6683" max="6683" width="6.875" style="1" customWidth="1"/>
    <col min="6684" max="6684" width="6.125" style="1" customWidth="1"/>
    <col min="6685" max="6912" width="9" style="1"/>
    <col min="6913" max="6913" width="14" style="1" customWidth="1"/>
    <col min="6914" max="6914" width="23.75" style="1" customWidth="1"/>
    <col min="6915" max="6915" width="6.625" style="1" customWidth="1"/>
    <col min="6916" max="6916" width="6.125" style="1" customWidth="1"/>
    <col min="6917" max="6917" width="6.625" style="1" customWidth="1"/>
    <col min="6918" max="6918" width="6.125" style="1" customWidth="1"/>
    <col min="6919" max="6919" width="6.625" style="1" customWidth="1"/>
    <col min="6920" max="6920" width="6.125" style="1" customWidth="1"/>
    <col min="6921" max="6921" width="6.625" style="1" customWidth="1"/>
    <col min="6922" max="6922" width="6.125" style="1" customWidth="1"/>
    <col min="6923" max="6923" width="6.625" style="1" customWidth="1"/>
    <col min="6924" max="6924" width="6.125" style="1" customWidth="1"/>
    <col min="6925" max="6925" width="6.625" style="1" customWidth="1"/>
    <col min="6926" max="6926" width="6.125" style="1" customWidth="1"/>
    <col min="6927" max="6927" width="6.625" style="1" customWidth="1"/>
    <col min="6928" max="6932" width="6.125" style="1" customWidth="1"/>
    <col min="6933" max="6933" width="6.625" style="1" customWidth="1"/>
    <col min="6934" max="6934" width="6.125" style="1" customWidth="1"/>
    <col min="6935" max="6935" width="6.625" style="1" customWidth="1"/>
    <col min="6936" max="6936" width="6.125" style="1" customWidth="1"/>
    <col min="6937" max="6937" width="7.125" style="1" customWidth="1"/>
    <col min="6938" max="6938" width="6.125" style="1" customWidth="1"/>
    <col min="6939" max="6939" width="6.875" style="1" customWidth="1"/>
    <col min="6940" max="6940" width="6.125" style="1" customWidth="1"/>
    <col min="6941" max="7168" width="9" style="1"/>
    <col min="7169" max="7169" width="14" style="1" customWidth="1"/>
    <col min="7170" max="7170" width="23.75" style="1" customWidth="1"/>
    <col min="7171" max="7171" width="6.625" style="1" customWidth="1"/>
    <col min="7172" max="7172" width="6.125" style="1" customWidth="1"/>
    <col min="7173" max="7173" width="6.625" style="1" customWidth="1"/>
    <col min="7174" max="7174" width="6.125" style="1" customWidth="1"/>
    <col min="7175" max="7175" width="6.625" style="1" customWidth="1"/>
    <col min="7176" max="7176" width="6.125" style="1" customWidth="1"/>
    <col min="7177" max="7177" width="6.625" style="1" customWidth="1"/>
    <col min="7178" max="7178" width="6.125" style="1" customWidth="1"/>
    <col min="7179" max="7179" width="6.625" style="1" customWidth="1"/>
    <col min="7180" max="7180" width="6.125" style="1" customWidth="1"/>
    <col min="7181" max="7181" width="6.625" style="1" customWidth="1"/>
    <col min="7182" max="7182" width="6.125" style="1" customWidth="1"/>
    <col min="7183" max="7183" width="6.625" style="1" customWidth="1"/>
    <col min="7184" max="7188" width="6.125" style="1" customWidth="1"/>
    <col min="7189" max="7189" width="6.625" style="1" customWidth="1"/>
    <col min="7190" max="7190" width="6.125" style="1" customWidth="1"/>
    <col min="7191" max="7191" width="6.625" style="1" customWidth="1"/>
    <col min="7192" max="7192" width="6.125" style="1" customWidth="1"/>
    <col min="7193" max="7193" width="7.125" style="1" customWidth="1"/>
    <col min="7194" max="7194" width="6.125" style="1" customWidth="1"/>
    <col min="7195" max="7195" width="6.875" style="1" customWidth="1"/>
    <col min="7196" max="7196" width="6.125" style="1" customWidth="1"/>
    <col min="7197" max="7424" width="9" style="1"/>
    <col min="7425" max="7425" width="14" style="1" customWidth="1"/>
    <col min="7426" max="7426" width="23.75" style="1" customWidth="1"/>
    <col min="7427" max="7427" width="6.625" style="1" customWidth="1"/>
    <col min="7428" max="7428" width="6.125" style="1" customWidth="1"/>
    <col min="7429" max="7429" width="6.625" style="1" customWidth="1"/>
    <col min="7430" max="7430" width="6.125" style="1" customWidth="1"/>
    <col min="7431" max="7431" width="6.625" style="1" customWidth="1"/>
    <col min="7432" max="7432" width="6.125" style="1" customWidth="1"/>
    <col min="7433" max="7433" width="6.625" style="1" customWidth="1"/>
    <col min="7434" max="7434" width="6.125" style="1" customWidth="1"/>
    <col min="7435" max="7435" width="6.625" style="1" customWidth="1"/>
    <col min="7436" max="7436" width="6.125" style="1" customWidth="1"/>
    <col min="7437" max="7437" width="6.625" style="1" customWidth="1"/>
    <col min="7438" max="7438" width="6.125" style="1" customWidth="1"/>
    <col min="7439" max="7439" width="6.625" style="1" customWidth="1"/>
    <col min="7440" max="7444" width="6.125" style="1" customWidth="1"/>
    <col min="7445" max="7445" width="6.625" style="1" customWidth="1"/>
    <col min="7446" max="7446" width="6.125" style="1" customWidth="1"/>
    <col min="7447" max="7447" width="6.625" style="1" customWidth="1"/>
    <col min="7448" max="7448" width="6.125" style="1" customWidth="1"/>
    <col min="7449" max="7449" width="7.125" style="1" customWidth="1"/>
    <col min="7450" max="7450" width="6.125" style="1" customWidth="1"/>
    <col min="7451" max="7451" width="6.875" style="1" customWidth="1"/>
    <col min="7452" max="7452" width="6.125" style="1" customWidth="1"/>
    <col min="7453" max="7680" width="9" style="1"/>
    <col min="7681" max="7681" width="14" style="1" customWidth="1"/>
    <col min="7682" max="7682" width="23.75" style="1" customWidth="1"/>
    <col min="7683" max="7683" width="6.625" style="1" customWidth="1"/>
    <col min="7684" max="7684" width="6.125" style="1" customWidth="1"/>
    <col min="7685" max="7685" width="6.625" style="1" customWidth="1"/>
    <col min="7686" max="7686" width="6.125" style="1" customWidth="1"/>
    <col min="7687" max="7687" width="6.625" style="1" customWidth="1"/>
    <col min="7688" max="7688" width="6.125" style="1" customWidth="1"/>
    <col min="7689" max="7689" width="6.625" style="1" customWidth="1"/>
    <col min="7690" max="7690" width="6.125" style="1" customWidth="1"/>
    <col min="7691" max="7691" width="6.625" style="1" customWidth="1"/>
    <col min="7692" max="7692" width="6.125" style="1" customWidth="1"/>
    <col min="7693" max="7693" width="6.625" style="1" customWidth="1"/>
    <col min="7694" max="7694" width="6.125" style="1" customWidth="1"/>
    <col min="7695" max="7695" width="6.625" style="1" customWidth="1"/>
    <col min="7696" max="7700" width="6.125" style="1" customWidth="1"/>
    <col min="7701" max="7701" width="6.625" style="1" customWidth="1"/>
    <col min="7702" max="7702" width="6.125" style="1" customWidth="1"/>
    <col min="7703" max="7703" width="6.625" style="1" customWidth="1"/>
    <col min="7704" max="7704" width="6.125" style="1" customWidth="1"/>
    <col min="7705" max="7705" width="7.125" style="1" customWidth="1"/>
    <col min="7706" max="7706" width="6.125" style="1" customWidth="1"/>
    <col min="7707" max="7707" width="6.875" style="1" customWidth="1"/>
    <col min="7708" max="7708" width="6.125" style="1" customWidth="1"/>
    <col min="7709" max="7936" width="9" style="1"/>
    <col min="7937" max="7937" width="14" style="1" customWidth="1"/>
    <col min="7938" max="7938" width="23.75" style="1" customWidth="1"/>
    <col min="7939" max="7939" width="6.625" style="1" customWidth="1"/>
    <col min="7940" max="7940" width="6.125" style="1" customWidth="1"/>
    <col min="7941" max="7941" width="6.625" style="1" customWidth="1"/>
    <col min="7942" max="7942" width="6.125" style="1" customWidth="1"/>
    <col min="7943" max="7943" width="6.625" style="1" customWidth="1"/>
    <col min="7944" max="7944" width="6.125" style="1" customWidth="1"/>
    <col min="7945" max="7945" width="6.625" style="1" customWidth="1"/>
    <col min="7946" max="7946" width="6.125" style="1" customWidth="1"/>
    <col min="7947" max="7947" width="6.625" style="1" customWidth="1"/>
    <col min="7948" max="7948" width="6.125" style="1" customWidth="1"/>
    <col min="7949" max="7949" width="6.625" style="1" customWidth="1"/>
    <col min="7950" max="7950" width="6.125" style="1" customWidth="1"/>
    <col min="7951" max="7951" width="6.625" style="1" customWidth="1"/>
    <col min="7952" max="7956" width="6.125" style="1" customWidth="1"/>
    <col min="7957" max="7957" width="6.625" style="1" customWidth="1"/>
    <col min="7958" max="7958" width="6.125" style="1" customWidth="1"/>
    <col min="7959" max="7959" width="6.625" style="1" customWidth="1"/>
    <col min="7960" max="7960" width="6.125" style="1" customWidth="1"/>
    <col min="7961" max="7961" width="7.125" style="1" customWidth="1"/>
    <col min="7962" max="7962" width="6.125" style="1" customWidth="1"/>
    <col min="7963" max="7963" width="6.875" style="1" customWidth="1"/>
    <col min="7964" max="7964" width="6.125" style="1" customWidth="1"/>
    <col min="7965" max="8192" width="9" style="1"/>
    <col min="8193" max="8193" width="14" style="1" customWidth="1"/>
    <col min="8194" max="8194" width="23.75" style="1" customWidth="1"/>
    <col min="8195" max="8195" width="6.625" style="1" customWidth="1"/>
    <col min="8196" max="8196" width="6.125" style="1" customWidth="1"/>
    <col min="8197" max="8197" width="6.625" style="1" customWidth="1"/>
    <col min="8198" max="8198" width="6.125" style="1" customWidth="1"/>
    <col min="8199" max="8199" width="6.625" style="1" customWidth="1"/>
    <col min="8200" max="8200" width="6.125" style="1" customWidth="1"/>
    <col min="8201" max="8201" width="6.625" style="1" customWidth="1"/>
    <col min="8202" max="8202" width="6.125" style="1" customWidth="1"/>
    <col min="8203" max="8203" width="6.625" style="1" customWidth="1"/>
    <col min="8204" max="8204" width="6.125" style="1" customWidth="1"/>
    <col min="8205" max="8205" width="6.625" style="1" customWidth="1"/>
    <col min="8206" max="8206" width="6.125" style="1" customWidth="1"/>
    <col min="8207" max="8207" width="6.625" style="1" customWidth="1"/>
    <col min="8208" max="8212" width="6.125" style="1" customWidth="1"/>
    <col min="8213" max="8213" width="6.625" style="1" customWidth="1"/>
    <col min="8214" max="8214" width="6.125" style="1" customWidth="1"/>
    <col min="8215" max="8215" width="6.625" style="1" customWidth="1"/>
    <col min="8216" max="8216" width="6.125" style="1" customWidth="1"/>
    <col min="8217" max="8217" width="7.125" style="1" customWidth="1"/>
    <col min="8218" max="8218" width="6.125" style="1" customWidth="1"/>
    <col min="8219" max="8219" width="6.875" style="1" customWidth="1"/>
    <col min="8220" max="8220" width="6.125" style="1" customWidth="1"/>
    <col min="8221" max="8448" width="9" style="1"/>
    <col min="8449" max="8449" width="14" style="1" customWidth="1"/>
    <col min="8450" max="8450" width="23.75" style="1" customWidth="1"/>
    <col min="8451" max="8451" width="6.625" style="1" customWidth="1"/>
    <col min="8452" max="8452" width="6.125" style="1" customWidth="1"/>
    <col min="8453" max="8453" width="6.625" style="1" customWidth="1"/>
    <col min="8454" max="8454" width="6.125" style="1" customWidth="1"/>
    <col min="8455" max="8455" width="6.625" style="1" customWidth="1"/>
    <col min="8456" max="8456" width="6.125" style="1" customWidth="1"/>
    <col min="8457" max="8457" width="6.625" style="1" customWidth="1"/>
    <col min="8458" max="8458" width="6.125" style="1" customWidth="1"/>
    <col min="8459" max="8459" width="6.625" style="1" customWidth="1"/>
    <col min="8460" max="8460" width="6.125" style="1" customWidth="1"/>
    <col min="8461" max="8461" width="6.625" style="1" customWidth="1"/>
    <col min="8462" max="8462" width="6.125" style="1" customWidth="1"/>
    <col min="8463" max="8463" width="6.625" style="1" customWidth="1"/>
    <col min="8464" max="8468" width="6.125" style="1" customWidth="1"/>
    <col min="8469" max="8469" width="6.625" style="1" customWidth="1"/>
    <col min="8470" max="8470" width="6.125" style="1" customWidth="1"/>
    <col min="8471" max="8471" width="6.625" style="1" customWidth="1"/>
    <col min="8472" max="8472" width="6.125" style="1" customWidth="1"/>
    <col min="8473" max="8473" width="7.125" style="1" customWidth="1"/>
    <col min="8474" max="8474" width="6.125" style="1" customWidth="1"/>
    <col min="8475" max="8475" width="6.875" style="1" customWidth="1"/>
    <col min="8476" max="8476" width="6.125" style="1" customWidth="1"/>
    <col min="8477" max="8704" width="9" style="1"/>
    <col min="8705" max="8705" width="14" style="1" customWidth="1"/>
    <col min="8706" max="8706" width="23.75" style="1" customWidth="1"/>
    <col min="8707" max="8707" width="6.625" style="1" customWidth="1"/>
    <col min="8708" max="8708" width="6.125" style="1" customWidth="1"/>
    <col min="8709" max="8709" width="6.625" style="1" customWidth="1"/>
    <col min="8710" max="8710" width="6.125" style="1" customWidth="1"/>
    <col min="8711" max="8711" width="6.625" style="1" customWidth="1"/>
    <col min="8712" max="8712" width="6.125" style="1" customWidth="1"/>
    <col min="8713" max="8713" width="6.625" style="1" customWidth="1"/>
    <col min="8714" max="8714" width="6.125" style="1" customWidth="1"/>
    <col min="8715" max="8715" width="6.625" style="1" customWidth="1"/>
    <col min="8716" max="8716" width="6.125" style="1" customWidth="1"/>
    <col min="8717" max="8717" width="6.625" style="1" customWidth="1"/>
    <col min="8718" max="8718" width="6.125" style="1" customWidth="1"/>
    <col min="8719" max="8719" width="6.625" style="1" customWidth="1"/>
    <col min="8720" max="8724" width="6.125" style="1" customWidth="1"/>
    <col min="8725" max="8725" width="6.625" style="1" customWidth="1"/>
    <col min="8726" max="8726" width="6.125" style="1" customWidth="1"/>
    <col min="8727" max="8727" width="6.625" style="1" customWidth="1"/>
    <col min="8728" max="8728" width="6.125" style="1" customWidth="1"/>
    <col min="8729" max="8729" width="7.125" style="1" customWidth="1"/>
    <col min="8730" max="8730" width="6.125" style="1" customWidth="1"/>
    <col min="8731" max="8731" width="6.875" style="1" customWidth="1"/>
    <col min="8732" max="8732" width="6.125" style="1" customWidth="1"/>
    <col min="8733" max="8960" width="9" style="1"/>
    <col min="8961" max="8961" width="14" style="1" customWidth="1"/>
    <col min="8962" max="8962" width="23.75" style="1" customWidth="1"/>
    <col min="8963" max="8963" width="6.625" style="1" customWidth="1"/>
    <col min="8964" max="8964" width="6.125" style="1" customWidth="1"/>
    <col min="8965" max="8965" width="6.625" style="1" customWidth="1"/>
    <col min="8966" max="8966" width="6.125" style="1" customWidth="1"/>
    <col min="8967" max="8967" width="6.625" style="1" customWidth="1"/>
    <col min="8968" max="8968" width="6.125" style="1" customWidth="1"/>
    <col min="8969" max="8969" width="6.625" style="1" customWidth="1"/>
    <col min="8970" max="8970" width="6.125" style="1" customWidth="1"/>
    <col min="8971" max="8971" width="6.625" style="1" customWidth="1"/>
    <col min="8972" max="8972" width="6.125" style="1" customWidth="1"/>
    <col min="8973" max="8973" width="6.625" style="1" customWidth="1"/>
    <col min="8974" max="8974" width="6.125" style="1" customWidth="1"/>
    <col min="8975" max="8975" width="6.625" style="1" customWidth="1"/>
    <col min="8976" max="8980" width="6.125" style="1" customWidth="1"/>
    <col min="8981" max="8981" width="6.625" style="1" customWidth="1"/>
    <col min="8982" max="8982" width="6.125" style="1" customWidth="1"/>
    <col min="8983" max="8983" width="6.625" style="1" customWidth="1"/>
    <col min="8984" max="8984" width="6.125" style="1" customWidth="1"/>
    <col min="8985" max="8985" width="7.125" style="1" customWidth="1"/>
    <col min="8986" max="8986" width="6.125" style="1" customWidth="1"/>
    <col min="8987" max="8987" width="6.875" style="1" customWidth="1"/>
    <col min="8988" max="8988" width="6.125" style="1" customWidth="1"/>
    <col min="8989" max="9216" width="9" style="1"/>
    <col min="9217" max="9217" width="14" style="1" customWidth="1"/>
    <col min="9218" max="9218" width="23.75" style="1" customWidth="1"/>
    <col min="9219" max="9219" width="6.625" style="1" customWidth="1"/>
    <col min="9220" max="9220" width="6.125" style="1" customWidth="1"/>
    <col min="9221" max="9221" width="6.625" style="1" customWidth="1"/>
    <col min="9222" max="9222" width="6.125" style="1" customWidth="1"/>
    <col min="9223" max="9223" width="6.625" style="1" customWidth="1"/>
    <col min="9224" max="9224" width="6.125" style="1" customWidth="1"/>
    <col min="9225" max="9225" width="6.625" style="1" customWidth="1"/>
    <col min="9226" max="9226" width="6.125" style="1" customWidth="1"/>
    <col min="9227" max="9227" width="6.625" style="1" customWidth="1"/>
    <col min="9228" max="9228" width="6.125" style="1" customWidth="1"/>
    <col min="9229" max="9229" width="6.625" style="1" customWidth="1"/>
    <col min="9230" max="9230" width="6.125" style="1" customWidth="1"/>
    <col min="9231" max="9231" width="6.625" style="1" customWidth="1"/>
    <col min="9232" max="9236" width="6.125" style="1" customWidth="1"/>
    <col min="9237" max="9237" width="6.625" style="1" customWidth="1"/>
    <col min="9238" max="9238" width="6.125" style="1" customWidth="1"/>
    <col min="9239" max="9239" width="6.625" style="1" customWidth="1"/>
    <col min="9240" max="9240" width="6.125" style="1" customWidth="1"/>
    <col min="9241" max="9241" width="7.125" style="1" customWidth="1"/>
    <col min="9242" max="9242" width="6.125" style="1" customWidth="1"/>
    <col min="9243" max="9243" width="6.875" style="1" customWidth="1"/>
    <col min="9244" max="9244" width="6.125" style="1" customWidth="1"/>
    <col min="9245" max="9472" width="9" style="1"/>
    <col min="9473" max="9473" width="14" style="1" customWidth="1"/>
    <col min="9474" max="9474" width="23.75" style="1" customWidth="1"/>
    <col min="9475" max="9475" width="6.625" style="1" customWidth="1"/>
    <col min="9476" max="9476" width="6.125" style="1" customWidth="1"/>
    <col min="9477" max="9477" width="6.625" style="1" customWidth="1"/>
    <col min="9478" max="9478" width="6.125" style="1" customWidth="1"/>
    <col min="9479" max="9479" width="6.625" style="1" customWidth="1"/>
    <col min="9480" max="9480" width="6.125" style="1" customWidth="1"/>
    <col min="9481" max="9481" width="6.625" style="1" customWidth="1"/>
    <col min="9482" max="9482" width="6.125" style="1" customWidth="1"/>
    <col min="9483" max="9483" width="6.625" style="1" customWidth="1"/>
    <col min="9484" max="9484" width="6.125" style="1" customWidth="1"/>
    <col min="9485" max="9485" width="6.625" style="1" customWidth="1"/>
    <col min="9486" max="9486" width="6.125" style="1" customWidth="1"/>
    <col min="9487" max="9487" width="6.625" style="1" customWidth="1"/>
    <col min="9488" max="9492" width="6.125" style="1" customWidth="1"/>
    <col min="9493" max="9493" width="6.625" style="1" customWidth="1"/>
    <col min="9494" max="9494" width="6.125" style="1" customWidth="1"/>
    <col min="9495" max="9495" width="6.625" style="1" customWidth="1"/>
    <col min="9496" max="9496" width="6.125" style="1" customWidth="1"/>
    <col min="9497" max="9497" width="7.125" style="1" customWidth="1"/>
    <col min="9498" max="9498" width="6.125" style="1" customWidth="1"/>
    <col min="9499" max="9499" width="6.875" style="1" customWidth="1"/>
    <col min="9500" max="9500" width="6.125" style="1" customWidth="1"/>
    <col min="9501" max="9728" width="9" style="1"/>
    <col min="9729" max="9729" width="14" style="1" customWidth="1"/>
    <col min="9730" max="9730" width="23.75" style="1" customWidth="1"/>
    <col min="9731" max="9731" width="6.625" style="1" customWidth="1"/>
    <col min="9732" max="9732" width="6.125" style="1" customWidth="1"/>
    <col min="9733" max="9733" width="6.625" style="1" customWidth="1"/>
    <col min="9734" max="9734" width="6.125" style="1" customWidth="1"/>
    <col min="9735" max="9735" width="6.625" style="1" customWidth="1"/>
    <col min="9736" max="9736" width="6.125" style="1" customWidth="1"/>
    <col min="9737" max="9737" width="6.625" style="1" customWidth="1"/>
    <col min="9738" max="9738" width="6.125" style="1" customWidth="1"/>
    <col min="9739" max="9739" width="6.625" style="1" customWidth="1"/>
    <col min="9740" max="9740" width="6.125" style="1" customWidth="1"/>
    <col min="9741" max="9741" width="6.625" style="1" customWidth="1"/>
    <col min="9742" max="9742" width="6.125" style="1" customWidth="1"/>
    <col min="9743" max="9743" width="6.625" style="1" customWidth="1"/>
    <col min="9744" max="9748" width="6.125" style="1" customWidth="1"/>
    <col min="9749" max="9749" width="6.625" style="1" customWidth="1"/>
    <col min="9750" max="9750" width="6.125" style="1" customWidth="1"/>
    <col min="9751" max="9751" width="6.625" style="1" customWidth="1"/>
    <col min="9752" max="9752" width="6.125" style="1" customWidth="1"/>
    <col min="9753" max="9753" width="7.125" style="1" customWidth="1"/>
    <col min="9754" max="9754" width="6.125" style="1" customWidth="1"/>
    <col min="9755" max="9755" width="6.875" style="1" customWidth="1"/>
    <col min="9756" max="9756" width="6.125" style="1" customWidth="1"/>
    <col min="9757" max="9984" width="9" style="1"/>
    <col min="9985" max="9985" width="14" style="1" customWidth="1"/>
    <col min="9986" max="9986" width="23.75" style="1" customWidth="1"/>
    <col min="9987" max="9987" width="6.625" style="1" customWidth="1"/>
    <col min="9988" max="9988" width="6.125" style="1" customWidth="1"/>
    <col min="9989" max="9989" width="6.625" style="1" customWidth="1"/>
    <col min="9990" max="9990" width="6.125" style="1" customWidth="1"/>
    <col min="9991" max="9991" width="6.625" style="1" customWidth="1"/>
    <col min="9992" max="9992" width="6.125" style="1" customWidth="1"/>
    <col min="9993" max="9993" width="6.625" style="1" customWidth="1"/>
    <col min="9994" max="9994" width="6.125" style="1" customWidth="1"/>
    <col min="9995" max="9995" width="6.625" style="1" customWidth="1"/>
    <col min="9996" max="9996" width="6.125" style="1" customWidth="1"/>
    <col min="9997" max="9997" width="6.625" style="1" customWidth="1"/>
    <col min="9998" max="9998" width="6.125" style="1" customWidth="1"/>
    <col min="9999" max="9999" width="6.625" style="1" customWidth="1"/>
    <col min="10000" max="10004" width="6.125" style="1" customWidth="1"/>
    <col min="10005" max="10005" width="6.625" style="1" customWidth="1"/>
    <col min="10006" max="10006" width="6.125" style="1" customWidth="1"/>
    <col min="10007" max="10007" width="6.625" style="1" customWidth="1"/>
    <col min="10008" max="10008" width="6.125" style="1" customWidth="1"/>
    <col min="10009" max="10009" width="7.125" style="1" customWidth="1"/>
    <col min="10010" max="10010" width="6.125" style="1" customWidth="1"/>
    <col min="10011" max="10011" width="6.875" style="1" customWidth="1"/>
    <col min="10012" max="10012" width="6.125" style="1" customWidth="1"/>
    <col min="10013" max="10240" width="9" style="1"/>
    <col min="10241" max="10241" width="14" style="1" customWidth="1"/>
    <col min="10242" max="10242" width="23.75" style="1" customWidth="1"/>
    <col min="10243" max="10243" width="6.625" style="1" customWidth="1"/>
    <col min="10244" max="10244" width="6.125" style="1" customWidth="1"/>
    <col min="10245" max="10245" width="6.625" style="1" customWidth="1"/>
    <col min="10246" max="10246" width="6.125" style="1" customWidth="1"/>
    <col min="10247" max="10247" width="6.625" style="1" customWidth="1"/>
    <col min="10248" max="10248" width="6.125" style="1" customWidth="1"/>
    <col min="10249" max="10249" width="6.625" style="1" customWidth="1"/>
    <col min="10250" max="10250" width="6.125" style="1" customWidth="1"/>
    <col min="10251" max="10251" width="6.625" style="1" customWidth="1"/>
    <col min="10252" max="10252" width="6.125" style="1" customWidth="1"/>
    <col min="10253" max="10253" width="6.625" style="1" customWidth="1"/>
    <col min="10254" max="10254" width="6.125" style="1" customWidth="1"/>
    <col min="10255" max="10255" width="6.625" style="1" customWidth="1"/>
    <col min="10256" max="10260" width="6.125" style="1" customWidth="1"/>
    <col min="10261" max="10261" width="6.625" style="1" customWidth="1"/>
    <col min="10262" max="10262" width="6.125" style="1" customWidth="1"/>
    <col min="10263" max="10263" width="6.625" style="1" customWidth="1"/>
    <col min="10264" max="10264" width="6.125" style="1" customWidth="1"/>
    <col min="10265" max="10265" width="7.125" style="1" customWidth="1"/>
    <col min="10266" max="10266" width="6.125" style="1" customWidth="1"/>
    <col min="10267" max="10267" width="6.875" style="1" customWidth="1"/>
    <col min="10268" max="10268" width="6.125" style="1" customWidth="1"/>
    <col min="10269" max="10496" width="9" style="1"/>
    <col min="10497" max="10497" width="14" style="1" customWidth="1"/>
    <col min="10498" max="10498" width="23.75" style="1" customWidth="1"/>
    <col min="10499" max="10499" width="6.625" style="1" customWidth="1"/>
    <col min="10500" max="10500" width="6.125" style="1" customWidth="1"/>
    <col min="10501" max="10501" width="6.625" style="1" customWidth="1"/>
    <col min="10502" max="10502" width="6.125" style="1" customWidth="1"/>
    <col min="10503" max="10503" width="6.625" style="1" customWidth="1"/>
    <col min="10504" max="10504" width="6.125" style="1" customWidth="1"/>
    <col min="10505" max="10505" width="6.625" style="1" customWidth="1"/>
    <col min="10506" max="10506" width="6.125" style="1" customWidth="1"/>
    <col min="10507" max="10507" width="6.625" style="1" customWidth="1"/>
    <col min="10508" max="10508" width="6.125" style="1" customWidth="1"/>
    <col min="10509" max="10509" width="6.625" style="1" customWidth="1"/>
    <col min="10510" max="10510" width="6.125" style="1" customWidth="1"/>
    <col min="10511" max="10511" width="6.625" style="1" customWidth="1"/>
    <col min="10512" max="10516" width="6.125" style="1" customWidth="1"/>
    <col min="10517" max="10517" width="6.625" style="1" customWidth="1"/>
    <col min="10518" max="10518" width="6.125" style="1" customWidth="1"/>
    <col min="10519" max="10519" width="6.625" style="1" customWidth="1"/>
    <col min="10520" max="10520" width="6.125" style="1" customWidth="1"/>
    <col min="10521" max="10521" width="7.125" style="1" customWidth="1"/>
    <col min="10522" max="10522" width="6.125" style="1" customWidth="1"/>
    <col min="10523" max="10523" width="6.875" style="1" customWidth="1"/>
    <col min="10524" max="10524" width="6.125" style="1" customWidth="1"/>
    <col min="10525" max="10752" width="9" style="1"/>
    <col min="10753" max="10753" width="14" style="1" customWidth="1"/>
    <col min="10754" max="10754" width="23.75" style="1" customWidth="1"/>
    <col min="10755" max="10755" width="6.625" style="1" customWidth="1"/>
    <col min="10756" max="10756" width="6.125" style="1" customWidth="1"/>
    <col min="10757" max="10757" width="6.625" style="1" customWidth="1"/>
    <col min="10758" max="10758" width="6.125" style="1" customWidth="1"/>
    <col min="10759" max="10759" width="6.625" style="1" customWidth="1"/>
    <col min="10760" max="10760" width="6.125" style="1" customWidth="1"/>
    <col min="10761" max="10761" width="6.625" style="1" customWidth="1"/>
    <col min="10762" max="10762" width="6.125" style="1" customWidth="1"/>
    <col min="10763" max="10763" width="6.625" style="1" customWidth="1"/>
    <col min="10764" max="10764" width="6.125" style="1" customWidth="1"/>
    <col min="10765" max="10765" width="6.625" style="1" customWidth="1"/>
    <col min="10766" max="10766" width="6.125" style="1" customWidth="1"/>
    <col min="10767" max="10767" width="6.625" style="1" customWidth="1"/>
    <col min="10768" max="10772" width="6.125" style="1" customWidth="1"/>
    <col min="10773" max="10773" width="6.625" style="1" customWidth="1"/>
    <col min="10774" max="10774" width="6.125" style="1" customWidth="1"/>
    <col min="10775" max="10775" width="6.625" style="1" customWidth="1"/>
    <col min="10776" max="10776" width="6.125" style="1" customWidth="1"/>
    <col min="10777" max="10777" width="7.125" style="1" customWidth="1"/>
    <col min="10778" max="10778" width="6.125" style="1" customWidth="1"/>
    <col min="10779" max="10779" width="6.875" style="1" customWidth="1"/>
    <col min="10780" max="10780" width="6.125" style="1" customWidth="1"/>
    <col min="10781" max="11008" width="9" style="1"/>
    <col min="11009" max="11009" width="14" style="1" customWidth="1"/>
    <col min="11010" max="11010" width="23.75" style="1" customWidth="1"/>
    <col min="11011" max="11011" width="6.625" style="1" customWidth="1"/>
    <col min="11012" max="11012" width="6.125" style="1" customWidth="1"/>
    <col min="11013" max="11013" width="6.625" style="1" customWidth="1"/>
    <col min="11014" max="11014" width="6.125" style="1" customWidth="1"/>
    <col min="11015" max="11015" width="6.625" style="1" customWidth="1"/>
    <col min="11016" max="11016" width="6.125" style="1" customWidth="1"/>
    <col min="11017" max="11017" width="6.625" style="1" customWidth="1"/>
    <col min="11018" max="11018" width="6.125" style="1" customWidth="1"/>
    <col min="11019" max="11019" width="6.625" style="1" customWidth="1"/>
    <col min="11020" max="11020" width="6.125" style="1" customWidth="1"/>
    <col min="11021" max="11021" width="6.625" style="1" customWidth="1"/>
    <col min="11022" max="11022" width="6.125" style="1" customWidth="1"/>
    <col min="11023" max="11023" width="6.625" style="1" customWidth="1"/>
    <col min="11024" max="11028" width="6.125" style="1" customWidth="1"/>
    <col min="11029" max="11029" width="6.625" style="1" customWidth="1"/>
    <col min="11030" max="11030" width="6.125" style="1" customWidth="1"/>
    <col min="11031" max="11031" width="6.625" style="1" customWidth="1"/>
    <col min="11032" max="11032" width="6.125" style="1" customWidth="1"/>
    <col min="11033" max="11033" width="7.125" style="1" customWidth="1"/>
    <col min="11034" max="11034" width="6.125" style="1" customWidth="1"/>
    <col min="11035" max="11035" width="6.875" style="1" customWidth="1"/>
    <col min="11036" max="11036" width="6.125" style="1" customWidth="1"/>
    <col min="11037" max="11264" width="9" style="1"/>
    <col min="11265" max="11265" width="14" style="1" customWidth="1"/>
    <col min="11266" max="11266" width="23.75" style="1" customWidth="1"/>
    <col min="11267" max="11267" width="6.625" style="1" customWidth="1"/>
    <col min="11268" max="11268" width="6.125" style="1" customWidth="1"/>
    <col min="11269" max="11269" width="6.625" style="1" customWidth="1"/>
    <col min="11270" max="11270" width="6.125" style="1" customWidth="1"/>
    <col min="11271" max="11271" width="6.625" style="1" customWidth="1"/>
    <col min="11272" max="11272" width="6.125" style="1" customWidth="1"/>
    <col min="11273" max="11273" width="6.625" style="1" customWidth="1"/>
    <col min="11274" max="11274" width="6.125" style="1" customWidth="1"/>
    <col min="11275" max="11275" width="6.625" style="1" customWidth="1"/>
    <col min="11276" max="11276" width="6.125" style="1" customWidth="1"/>
    <col min="11277" max="11277" width="6.625" style="1" customWidth="1"/>
    <col min="11278" max="11278" width="6.125" style="1" customWidth="1"/>
    <col min="11279" max="11279" width="6.625" style="1" customWidth="1"/>
    <col min="11280" max="11284" width="6.125" style="1" customWidth="1"/>
    <col min="11285" max="11285" width="6.625" style="1" customWidth="1"/>
    <col min="11286" max="11286" width="6.125" style="1" customWidth="1"/>
    <col min="11287" max="11287" width="6.625" style="1" customWidth="1"/>
    <col min="11288" max="11288" width="6.125" style="1" customWidth="1"/>
    <col min="11289" max="11289" width="7.125" style="1" customWidth="1"/>
    <col min="11290" max="11290" width="6.125" style="1" customWidth="1"/>
    <col min="11291" max="11291" width="6.875" style="1" customWidth="1"/>
    <col min="11292" max="11292" width="6.125" style="1" customWidth="1"/>
    <col min="11293" max="11520" width="9" style="1"/>
    <col min="11521" max="11521" width="14" style="1" customWidth="1"/>
    <col min="11522" max="11522" width="23.75" style="1" customWidth="1"/>
    <col min="11523" max="11523" width="6.625" style="1" customWidth="1"/>
    <col min="11524" max="11524" width="6.125" style="1" customWidth="1"/>
    <col min="11525" max="11525" width="6.625" style="1" customWidth="1"/>
    <col min="11526" max="11526" width="6.125" style="1" customWidth="1"/>
    <col min="11527" max="11527" width="6.625" style="1" customWidth="1"/>
    <col min="11528" max="11528" width="6.125" style="1" customWidth="1"/>
    <col min="11529" max="11529" width="6.625" style="1" customWidth="1"/>
    <col min="11530" max="11530" width="6.125" style="1" customWidth="1"/>
    <col min="11531" max="11531" width="6.625" style="1" customWidth="1"/>
    <col min="11532" max="11532" width="6.125" style="1" customWidth="1"/>
    <col min="11533" max="11533" width="6.625" style="1" customWidth="1"/>
    <col min="11534" max="11534" width="6.125" style="1" customWidth="1"/>
    <col min="11535" max="11535" width="6.625" style="1" customWidth="1"/>
    <col min="11536" max="11540" width="6.125" style="1" customWidth="1"/>
    <col min="11541" max="11541" width="6.625" style="1" customWidth="1"/>
    <col min="11542" max="11542" width="6.125" style="1" customWidth="1"/>
    <col min="11543" max="11543" width="6.625" style="1" customWidth="1"/>
    <col min="11544" max="11544" width="6.125" style="1" customWidth="1"/>
    <col min="11545" max="11545" width="7.125" style="1" customWidth="1"/>
    <col min="11546" max="11546" width="6.125" style="1" customWidth="1"/>
    <col min="11547" max="11547" width="6.875" style="1" customWidth="1"/>
    <col min="11548" max="11548" width="6.125" style="1" customWidth="1"/>
    <col min="11549" max="11776" width="9" style="1"/>
    <col min="11777" max="11777" width="14" style="1" customWidth="1"/>
    <col min="11778" max="11778" width="23.75" style="1" customWidth="1"/>
    <col min="11779" max="11779" width="6.625" style="1" customWidth="1"/>
    <col min="11780" max="11780" width="6.125" style="1" customWidth="1"/>
    <col min="11781" max="11781" width="6.625" style="1" customWidth="1"/>
    <col min="11782" max="11782" width="6.125" style="1" customWidth="1"/>
    <col min="11783" max="11783" width="6.625" style="1" customWidth="1"/>
    <col min="11784" max="11784" width="6.125" style="1" customWidth="1"/>
    <col min="11785" max="11785" width="6.625" style="1" customWidth="1"/>
    <col min="11786" max="11786" width="6.125" style="1" customWidth="1"/>
    <col min="11787" max="11787" width="6.625" style="1" customWidth="1"/>
    <col min="11788" max="11788" width="6.125" style="1" customWidth="1"/>
    <col min="11789" max="11789" width="6.625" style="1" customWidth="1"/>
    <col min="11790" max="11790" width="6.125" style="1" customWidth="1"/>
    <col min="11791" max="11791" width="6.625" style="1" customWidth="1"/>
    <col min="11792" max="11796" width="6.125" style="1" customWidth="1"/>
    <col min="11797" max="11797" width="6.625" style="1" customWidth="1"/>
    <col min="11798" max="11798" width="6.125" style="1" customWidth="1"/>
    <col min="11799" max="11799" width="6.625" style="1" customWidth="1"/>
    <col min="11800" max="11800" width="6.125" style="1" customWidth="1"/>
    <col min="11801" max="11801" width="7.125" style="1" customWidth="1"/>
    <col min="11802" max="11802" width="6.125" style="1" customWidth="1"/>
    <col min="11803" max="11803" width="6.875" style="1" customWidth="1"/>
    <col min="11804" max="11804" width="6.125" style="1" customWidth="1"/>
    <col min="11805" max="12032" width="9" style="1"/>
    <col min="12033" max="12033" width="14" style="1" customWidth="1"/>
    <col min="12034" max="12034" width="23.75" style="1" customWidth="1"/>
    <col min="12035" max="12035" width="6.625" style="1" customWidth="1"/>
    <col min="12036" max="12036" width="6.125" style="1" customWidth="1"/>
    <col min="12037" max="12037" width="6.625" style="1" customWidth="1"/>
    <col min="12038" max="12038" width="6.125" style="1" customWidth="1"/>
    <col min="12039" max="12039" width="6.625" style="1" customWidth="1"/>
    <col min="12040" max="12040" width="6.125" style="1" customWidth="1"/>
    <col min="12041" max="12041" width="6.625" style="1" customWidth="1"/>
    <col min="12042" max="12042" width="6.125" style="1" customWidth="1"/>
    <col min="12043" max="12043" width="6.625" style="1" customWidth="1"/>
    <col min="12044" max="12044" width="6.125" style="1" customWidth="1"/>
    <col min="12045" max="12045" width="6.625" style="1" customWidth="1"/>
    <col min="12046" max="12046" width="6.125" style="1" customWidth="1"/>
    <col min="12047" max="12047" width="6.625" style="1" customWidth="1"/>
    <col min="12048" max="12052" width="6.125" style="1" customWidth="1"/>
    <col min="12053" max="12053" width="6.625" style="1" customWidth="1"/>
    <col min="12054" max="12054" width="6.125" style="1" customWidth="1"/>
    <col min="12055" max="12055" width="6.625" style="1" customWidth="1"/>
    <col min="12056" max="12056" width="6.125" style="1" customWidth="1"/>
    <col min="12057" max="12057" width="7.125" style="1" customWidth="1"/>
    <col min="12058" max="12058" width="6.125" style="1" customWidth="1"/>
    <col min="12059" max="12059" width="6.875" style="1" customWidth="1"/>
    <col min="12060" max="12060" width="6.125" style="1" customWidth="1"/>
    <col min="12061" max="12288" width="9" style="1"/>
    <col min="12289" max="12289" width="14" style="1" customWidth="1"/>
    <col min="12290" max="12290" width="23.75" style="1" customWidth="1"/>
    <col min="12291" max="12291" width="6.625" style="1" customWidth="1"/>
    <col min="12292" max="12292" width="6.125" style="1" customWidth="1"/>
    <col min="12293" max="12293" width="6.625" style="1" customWidth="1"/>
    <col min="12294" max="12294" width="6.125" style="1" customWidth="1"/>
    <col min="12295" max="12295" width="6.625" style="1" customWidth="1"/>
    <col min="12296" max="12296" width="6.125" style="1" customWidth="1"/>
    <col min="12297" max="12297" width="6.625" style="1" customWidth="1"/>
    <col min="12298" max="12298" width="6.125" style="1" customWidth="1"/>
    <col min="12299" max="12299" width="6.625" style="1" customWidth="1"/>
    <col min="12300" max="12300" width="6.125" style="1" customWidth="1"/>
    <col min="12301" max="12301" width="6.625" style="1" customWidth="1"/>
    <col min="12302" max="12302" width="6.125" style="1" customWidth="1"/>
    <col min="12303" max="12303" width="6.625" style="1" customWidth="1"/>
    <col min="12304" max="12308" width="6.125" style="1" customWidth="1"/>
    <col min="12309" max="12309" width="6.625" style="1" customWidth="1"/>
    <col min="12310" max="12310" width="6.125" style="1" customWidth="1"/>
    <col min="12311" max="12311" width="6.625" style="1" customWidth="1"/>
    <col min="12312" max="12312" width="6.125" style="1" customWidth="1"/>
    <col min="12313" max="12313" width="7.125" style="1" customWidth="1"/>
    <col min="12314" max="12314" width="6.125" style="1" customWidth="1"/>
    <col min="12315" max="12315" width="6.875" style="1" customWidth="1"/>
    <col min="12316" max="12316" width="6.125" style="1" customWidth="1"/>
    <col min="12317" max="12544" width="9" style="1"/>
    <col min="12545" max="12545" width="14" style="1" customWidth="1"/>
    <col min="12546" max="12546" width="23.75" style="1" customWidth="1"/>
    <col min="12547" max="12547" width="6.625" style="1" customWidth="1"/>
    <col min="12548" max="12548" width="6.125" style="1" customWidth="1"/>
    <col min="12549" max="12549" width="6.625" style="1" customWidth="1"/>
    <col min="12550" max="12550" width="6.125" style="1" customWidth="1"/>
    <col min="12551" max="12551" width="6.625" style="1" customWidth="1"/>
    <col min="12552" max="12552" width="6.125" style="1" customWidth="1"/>
    <col min="12553" max="12553" width="6.625" style="1" customWidth="1"/>
    <col min="12554" max="12554" width="6.125" style="1" customWidth="1"/>
    <col min="12555" max="12555" width="6.625" style="1" customWidth="1"/>
    <col min="12556" max="12556" width="6.125" style="1" customWidth="1"/>
    <col min="12557" max="12557" width="6.625" style="1" customWidth="1"/>
    <col min="12558" max="12558" width="6.125" style="1" customWidth="1"/>
    <col min="12559" max="12559" width="6.625" style="1" customWidth="1"/>
    <col min="12560" max="12564" width="6.125" style="1" customWidth="1"/>
    <col min="12565" max="12565" width="6.625" style="1" customWidth="1"/>
    <col min="12566" max="12566" width="6.125" style="1" customWidth="1"/>
    <col min="12567" max="12567" width="6.625" style="1" customWidth="1"/>
    <col min="12568" max="12568" width="6.125" style="1" customWidth="1"/>
    <col min="12569" max="12569" width="7.125" style="1" customWidth="1"/>
    <col min="12570" max="12570" width="6.125" style="1" customWidth="1"/>
    <col min="12571" max="12571" width="6.875" style="1" customWidth="1"/>
    <col min="12572" max="12572" width="6.125" style="1" customWidth="1"/>
    <col min="12573" max="12800" width="9" style="1"/>
    <col min="12801" max="12801" width="14" style="1" customWidth="1"/>
    <col min="12802" max="12802" width="23.75" style="1" customWidth="1"/>
    <col min="12803" max="12803" width="6.625" style="1" customWidth="1"/>
    <col min="12804" max="12804" width="6.125" style="1" customWidth="1"/>
    <col min="12805" max="12805" width="6.625" style="1" customWidth="1"/>
    <col min="12806" max="12806" width="6.125" style="1" customWidth="1"/>
    <col min="12807" max="12807" width="6.625" style="1" customWidth="1"/>
    <col min="12808" max="12808" width="6.125" style="1" customWidth="1"/>
    <col min="12809" max="12809" width="6.625" style="1" customWidth="1"/>
    <col min="12810" max="12810" width="6.125" style="1" customWidth="1"/>
    <col min="12811" max="12811" width="6.625" style="1" customWidth="1"/>
    <col min="12812" max="12812" width="6.125" style="1" customWidth="1"/>
    <col min="12813" max="12813" width="6.625" style="1" customWidth="1"/>
    <col min="12814" max="12814" width="6.125" style="1" customWidth="1"/>
    <col min="12815" max="12815" width="6.625" style="1" customWidth="1"/>
    <col min="12816" max="12820" width="6.125" style="1" customWidth="1"/>
    <col min="12821" max="12821" width="6.625" style="1" customWidth="1"/>
    <col min="12822" max="12822" width="6.125" style="1" customWidth="1"/>
    <col min="12823" max="12823" width="6.625" style="1" customWidth="1"/>
    <col min="12824" max="12824" width="6.125" style="1" customWidth="1"/>
    <col min="12825" max="12825" width="7.125" style="1" customWidth="1"/>
    <col min="12826" max="12826" width="6.125" style="1" customWidth="1"/>
    <col min="12827" max="12827" width="6.875" style="1" customWidth="1"/>
    <col min="12828" max="12828" width="6.125" style="1" customWidth="1"/>
    <col min="12829" max="13056" width="9" style="1"/>
    <col min="13057" max="13057" width="14" style="1" customWidth="1"/>
    <col min="13058" max="13058" width="23.75" style="1" customWidth="1"/>
    <col min="13059" max="13059" width="6.625" style="1" customWidth="1"/>
    <col min="13060" max="13060" width="6.125" style="1" customWidth="1"/>
    <col min="13061" max="13061" width="6.625" style="1" customWidth="1"/>
    <col min="13062" max="13062" width="6.125" style="1" customWidth="1"/>
    <col min="13063" max="13063" width="6.625" style="1" customWidth="1"/>
    <col min="13064" max="13064" width="6.125" style="1" customWidth="1"/>
    <col min="13065" max="13065" width="6.625" style="1" customWidth="1"/>
    <col min="13066" max="13066" width="6.125" style="1" customWidth="1"/>
    <col min="13067" max="13067" width="6.625" style="1" customWidth="1"/>
    <col min="13068" max="13068" width="6.125" style="1" customWidth="1"/>
    <col min="13069" max="13069" width="6.625" style="1" customWidth="1"/>
    <col min="13070" max="13070" width="6.125" style="1" customWidth="1"/>
    <col min="13071" max="13071" width="6.625" style="1" customWidth="1"/>
    <col min="13072" max="13076" width="6.125" style="1" customWidth="1"/>
    <col min="13077" max="13077" width="6.625" style="1" customWidth="1"/>
    <col min="13078" max="13078" width="6.125" style="1" customWidth="1"/>
    <col min="13079" max="13079" width="6.625" style="1" customWidth="1"/>
    <col min="13080" max="13080" width="6.125" style="1" customWidth="1"/>
    <col min="13081" max="13081" width="7.125" style="1" customWidth="1"/>
    <col min="13082" max="13082" width="6.125" style="1" customWidth="1"/>
    <col min="13083" max="13083" width="6.875" style="1" customWidth="1"/>
    <col min="13084" max="13084" width="6.125" style="1" customWidth="1"/>
    <col min="13085" max="13312" width="9" style="1"/>
    <col min="13313" max="13313" width="14" style="1" customWidth="1"/>
    <col min="13314" max="13314" width="23.75" style="1" customWidth="1"/>
    <col min="13315" max="13315" width="6.625" style="1" customWidth="1"/>
    <col min="13316" max="13316" width="6.125" style="1" customWidth="1"/>
    <col min="13317" max="13317" width="6.625" style="1" customWidth="1"/>
    <col min="13318" max="13318" width="6.125" style="1" customWidth="1"/>
    <col min="13319" max="13319" width="6.625" style="1" customWidth="1"/>
    <col min="13320" max="13320" width="6.125" style="1" customWidth="1"/>
    <col min="13321" max="13321" width="6.625" style="1" customWidth="1"/>
    <col min="13322" max="13322" width="6.125" style="1" customWidth="1"/>
    <col min="13323" max="13323" width="6.625" style="1" customWidth="1"/>
    <col min="13324" max="13324" width="6.125" style="1" customWidth="1"/>
    <col min="13325" max="13325" width="6.625" style="1" customWidth="1"/>
    <col min="13326" max="13326" width="6.125" style="1" customWidth="1"/>
    <col min="13327" max="13327" width="6.625" style="1" customWidth="1"/>
    <col min="13328" max="13332" width="6.125" style="1" customWidth="1"/>
    <col min="13333" max="13333" width="6.625" style="1" customWidth="1"/>
    <col min="13334" max="13334" width="6.125" style="1" customWidth="1"/>
    <col min="13335" max="13335" width="6.625" style="1" customWidth="1"/>
    <col min="13336" max="13336" width="6.125" style="1" customWidth="1"/>
    <col min="13337" max="13337" width="7.125" style="1" customWidth="1"/>
    <col min="13338" max="13338" width="6.125" style="1" customWidth="1"/>
    <col min="13339" max="13339" width="6.875" style="1" customWidth="1"/>
    <col min="13340" max="13340" width="6.125" style="1" customWidth="1"/>
    <col min="13341" max="13568" width="9" style="1"/>
    <col min="13569" max="13569" width="14" style="1" customWidth="1"/>
    <col min="13570" max="13570" width="23.75" style="1" customWidth="1"/>
    <col min="13571" max="13571" width="6.625" style="1" customWidth="1"/>
    <col min="13572" max="13572" width="6.125" style="1" customWidth="1"/>
    <col min="13573" max="13573" width="6.625" style="1" customWidth="1"/>
    <col min="13574" max="13574" width="6.125" style="1" customWidth="1"/>
    <col min="13575" max="13575" width="6.625" style="1" customWidth="1"/>
    <col min="13576" max="13576" width="6.125" style="1" customWidth="1"/>
    <col min="13577" max="13577" width="6.625" style="1" customWidth="1"/>
    <col min="13578" max="13578" width="6.125" style="1" customWidth="1"/>
    <col min="13579" max="13579" width="6.625" style="1" customWidth="1"/>
    <col min="13580" max="13580" width="6.125" style="1" customWidth="1"/>
    <col min="13581" max="13581" width="6.625" style="1" customWidth="1"/>
    <col min="13582" max="13582" width="6.125" style="1" customWidth="1"/>
    <col min="13583" max="13583" width="6.625" style="1" customWidth="1"/>
    <col min="13584" max="13588" width="6.125" style="1" customWidth="1"/>
    <col min="13589" max="13589" width="6.625" style="1" customWidth="1"/>
    <col min="13590" max="13590" width="6.125" style="1" customWidth="1"/>
    <col min="13591" max="13591" width="6.625" style="1" customWidth="1"/>
    <col min="13592" max="13592" width="6.125" style="1" customWidth="1"/>
    <col min="13593" max="13593" width="7.125" style="1" customWidth="1"/>
    <col min="13594" max="13594" width="6.125" style="1" customWidth="1"/>
    <col min="13595" max="13595" width="6.875" style="1" customWidth="1"/>
    <col min="13596" max="13596" width="6.125" style="1" customWidth="1"/>
    <col min="13597" max="13824" width="9" style="1"/>
    <col min="13825" max="13825" width="14" style="1" customWidth="1"/>
    <col min="13826" max="13826" width="23.75" style="1" customWidth="1"/>
    <col min="13827" max="13827" width="6.625" style="1" customWidth="1"/>
    <col min="13828" max="13828" width="6.125" style="1" customWidth="1"/>
    <col min="13829" max="13829" width="6.625" style="1" customWidth="1"/>
    <col min="13830" max="13830" width="6.125" style="1" customWidth="1"/>
    <col min="13831" max="13831" width="6.625" style="1" customWidth="1"/>
    <col min="13832" max="13832" width="6.125" style="1" customWidth="1"/>
    <col min="13833" max="13833" width="6.625" style="1" customWidth="1"/>
    <col min="13834" max="13834" width="6.125" style="1" customWidth="1"/>
    <col min="13835" max="13835" width="6.625" style="1" customWidth="1"/>
    <col min="13836" max="13836" width="6.125" style="1" customWidth="1"/>
    <col min="13837" max="13837" width="6.625" style="1" customWidth="1"/>
    <col min="13838" max="13838" width="6.125" style="1" customWidth="1"/>
    <col min="13839" max="13839" width="6.625" style="1" customWidth="1"/>
    <col min="13840" max="13844" width="6.125" style="1" customWidth="1"/>
    <col min="13845" max="13845" width="6.625" style="1" customWidth="1"/>
    <col min="13846" max="13846" width="6.125" style="1" customWidth="1"/>
    <col min="13847" max="13847" width="6.625" style="1" customWidth="1"/>
    <col min="13848" max="13848" width="6.125" style="1" customWidth="1"/>
    <col min="13849" max="13849" width="7.125" style="1" customWidth="1"/>
    <col min="13850" max="13850" width="6.125" style="1" customWidth="1"/>
    <col min="13851" max="13851" width="6.875" style="1" customWidth="1"/>
    <col min="13852" max="13852" width="6.125" style="1" customWidth="1"/>
    <col min="13853" max="14080" width="9" style="1"/>
    <col min="14081" max="14081" width="14" style="1" customWidth="1"/>
    <col min="14082" max="14082" width="23.75" style="1" customWidth="1"/>
    <col min="14083" max="14083" width="6.625" style="1" customWidth="1"/>
    <col min="14084" max="14084" width="6.125" style="1" customWidth="1"/>
    <col min="14085" max="14085" width="6.625" style="1" customWidth="1"/>
    <col min="14086" max="14086" width="6.125" style="1" customWidth="1"/>
    <col min="14087" max="14087" width="6.625" style="1" customWidth="1"/>
    <col min="14088" max="14088" width="6.125" style="1" customWidth="1"/>
    <col min="14089" max="14089" width="6.625" style="1" customWidth="1"/>
    <col min="14090" max="14090" width="6.125" style="1" customWidth="1"/>
    <col min="14091" max="14091" width="6.625" style="1" customWidth="1"/>
    <col min="14092" max="14092" width="6.125" style="1" customWidth="1"/>
    <col min="14093" max="14093" width="6.625" style="1" customWidth="1"/>
    <col min="14094" max="14094" width="6.125" style="1" customWidth="1"/>
    <col min="14095" max="14095" width="6.625" style="1" customWidth="1"/>
    <col min="14096" max="14100" width="6.125" style="1" customWidth="1"/>
    <col min="14101" max="14101" width="6.625" style="1" customWidth="1"/>
    <col min="14102" max="14102" width="6.125" style="1" customWidth="1"/>
    <col min="14103" max="14103" width="6.625" style="1" customWidth="1"/>
    <col min="14104" max="14104" width="6.125" style="1" customWidth="1"/>
    <col min="14105" max="14105" width="7.125" style="1" customWidth="1"/>
    <col min="14106" max="14106" width="6.125" style="1" customWidth="1"/>
    <col min="14107" max="14107" width="6.875" style="1" customWidth="1"/>
    <col min="14108" max="14108" width="6.125" style="1" customWidth="1"/>
    <col min="14109" max="14336" width="9" style="1"/>
    <col min="14337" max="14337" width="14" style="1" customWidth="1"/>
    <col min="14338" max="14338" width="23.75" style="1" customWidth="1"/>
    <col min="14339" max="14339" width="6.625" style="1" customWidth="1"/>
    <col min="14340" max="14340" width="6.125" style="1" customWidth="1"/>
    <col min="14341" max="14341" width="6.625" style="1" customWidth="1"/>
    <col min="14342" max="14342" width="6.125" style="1" customWidth="1"/>
    <col min="14343" max="14343" width="6.625" style="1" customWidth="1"/>
    <col min="14344" max="14344" width="6.125" style="1" customWidth="1"/>
    <col min="14345" max="14345" width="6.625" style="1" customWidth="1"/>
    <col min="14346" max="14346" width="6.125" style="1" customWidth="1"/>
    <col min="14347" max="14347" width="6.625" style="1" customWidth="1"/>
    <col min="14348" max="14348" width="6.125" style="1" customWidth="1"/>
    <col min="14349" max="14349" width="6.625" style="1" customWidth="1"/>
    <col min="14350" max="14350" width="6.125" style="1" customWidth="1"/>
    <col min="14351" max="14351" width="6.625" style="1" customWidth="1"/>
    <col min="14352" max="14356" width="6.125" style="1" customWidth="1"/>
    <col min="14357" max="14357" width="6.625" style="1" customWidth="1"/>
    <col min="14358" max="14358" width="6.125" style="1" customWidth="1"/>
    <col min="14359" max="14359" width="6.625" style="1" customWidth="1"/>
    <col min="14360" max="14360" width="6.125" style="1" customWidth="1"/>
    <col min="14361" max="14361" width="7.125" style="1" customWidth="1"/>
    <col min="14362" max="14362" width="6.125" style="1" customWidth="1"/>
    <col min="14363" max="14363" width="6.875" style="1" customWidth="1"/>
    <col min="14364" max="14364" width="6.125" style="1" customWidth="1"/>
    <col min="14365" max="14592" width="9" style="1"/>
    <col min="14593" max="14593" width="14" style="1" customWidth="1"/>
    <col min="14594" max="14594" width="23.75" style="1" customWidth="1"/>
    <col min="14595" max="14595" width="6.625" style="1" customWidth="1"/>
    <col min="14596" max="14596" width="6.125" style="1" customWidth="1"/>
    <col min="14597" max="14597" width="6.625" style="1" customWidth="1"/>
    <col min="14598" max="14598" width="6.125" style="1" customWidth="1"/>
    <col min="14599" max="14599" width="6.625" style="1" customWidth="1"/>
    <col min="14600" max="14600" width="6.125" style="1" customWidth="1"/>
    <col min="14601" max="14601" width="6.625" style="1" customWidth="1"/>
    <col min="14602" max="14602" width="6.125" style="1" customWidth="1"/>
    <col min="14603" max="14603" width="6.625" style="1" customWidth="1"/>
    <col min="14604" max="14604" width="6.125" style="1" customWidth="1"/>
    <col min="14605" max="14605" width="6.625" style="1" customWidth="1"/>
    <col min="14606" max="14606" width="6.125" style="1" customWidth="1"/>
    <col min="14607" max="14607" width="6.625" style="1" customWidth="1"/>
    <col min="14608" max="14612" width="6.125" style="1" customWidth="1"/>
    <col min="14613" max="14613" width="6.625" style="1" customWidth="1"/>
    <col min="14614" max="14614" width="6.125" style="1" customWidth="1"/>
    <col min="14615" max="14615" width="6.625" style="1" customWidth="1"/>
    <col min="14616" max="14616" width="6.125" style="1" customWidth="1"/>
    <col min="14617" max="14617" width="7.125" style="1" customWidth="1"/>
    <col min="14618" max="14618" width="6.125" style="1" customWidth="1"/>
    <col min="14619" max="14619" width="6.875" style="1" customWidth="1"/>
    <col min="14620" max="14620" width="6.125" style="1" customWidth="1"/>
    <col min="14621" max="14848" width="9" style="1"/>
    <col min="14849" max="14849" width="14" style="1" customWidth="1"/>
    <col min="14850" max="14850" width="23.75" style="1" customWidth="1"/>
    <col min="14851" max="14851" width="6.625" style="1" customWidth="1"/>
    <col min="14852" max="14852" width="6.125" style="1" customWidth="1"/>
    <col min="14853" max="14853" width="6.625" style="1" customWidth="1"/>
    <col min="14854" max="14854" width="6.125" style="1" customWidth="1"/>
    <col min="14855" max="14855" width="6.625" style="1" customWidth="1"/>
    <col min="14856" max="14856" width="6.125" style="1" customWidth="1"/>
    <col min="14857" max="14857" width="6.625" style="1" customWidth="1"/>
    <col min="14858" max="14858" width="6.125" style="1" customWidth="1"/>
    <col min="14859" max="14859" width="6.625" style="1" customWidth="1"/>
    <col min="14860" max="14860" width="6.125" style="1" customWidth="1"/>
    <col min="14861" max="14861" width="6.625" style="1" customWidth="1"/>
    <col min="14862" max="14862" width="6.125" style="1" customWidth="1"/>
    <col min="14863" max="14863" width="6.625" style="1" customWidth="1"/>
    <col min="14864" max="14868" width="6.125" style="1" customWidth="1"/>
    <col min="14869" max="14869" width="6.625" style="1" customWidth="1"/>
    <col min="14870" max="14870" width="6.125" style="1" customWidth="1"/>
    <col min="14871" max="14871" width="6.625" style="1" customWidth="1"/>
    <col min="14872" max="14872" width="6.125" style="1" customWidth="1"/>
    <col min="14873" max="14873" width="7.125" style="1" customWidth="1"/>
    <col min="14874" max="14874" width="6.125" style="1" customWidth="1"/>
    <col min="14875" max="14875" width="6.875" style="1" customWidth="1"/>
    <col min="14876" max="14876" width="6.125" style="1" customWidth="1"/>
    <col min="14877" max="15104" width="9" style="1"/>
    <col min="15105" max="15105" width="14" style="1" customWidth="1"/>
    <col min="15106" max="15106" width="23.75" style="1" customWidth="1"/>
    <col min="15107" max="15107" width="6.625" style="1" customWidth="1"/>
    <col min="15108" max="15108" width="6.125" style="1" customWidth="1"/>
    <col min="15109" max="15109" width="6.625" style="1" customWidth="1"/>
    <col min="15110" max="15110" width="6.125" style="1" customWidth="1"/>
    <col min="15111" max="15111" width="6.625" style="1" customWidth="1"/>
    <col min="15112" max="15112" width="6.125" style="1" customWidth="1"/>
    <col min="15113" max="15113" width="6.625" style="1" customWidth="1"/>
    <col min="15114" max="15114" width="6.125" style="1" customWidth="1"/>
    <col min="15115" max="15115" width="6.625" style="1" customWidth="1"/>
    <col min="15116" max="15116" width="6.125" style="1" customWidth="1"/>
    <col min="15117" max="15117" width="6.625" style="1" customWidth="1"/>
    <col min="15118" max="15118" width="6.125" style="1" customWidth="1"/>
    <col min="15119" max="15119" width="6.625" style="1" customWidth="1"/>
    <col min="15120" max="15124" width="6.125" style="1" customWidth="1"/>
    <col min="15125" max="15125" width="6.625" style="1" customWidth="1"/>
    <col min="15126" max="15126" width="6.125" style="1" customWidth="1"/>
    <col min="15127" max="15127" width="6.625" style="1" customWidth="1"/>
    <col min="15128" max="15128" width="6.125" style="1" customWidth="1"/>
    <col min="15129" max="15129" width="7.125" style="1" customWidth="1"/>
    <col min="15130" max="15130" width="6.125" style="1" customWidth="1"/>
    <col min="15131" max="15131" width="6.875" style="1" customWidth="1"/>
    <col min="15132" max="15132" width="6.125" style="1" customWidth="1"/>
    <col min="15133" max="15360" width="9" style="1"/>
    <col min="15361" max="15361" width="14" style="1" customWidth="1"/>
    <col min="15362" max="15362" width="23.75" style="1" customWidth="1"/>
    <col min="15363" max="15363" width="6.625" style="1" customWidth="1"/>
    <col min="15364" max="15364" width="6.125" style="1" customWidth="1"/>
    <col min="15365" max="15365" width="6.625" style="1" customWidth="1"/>
    <col min="15366" max="15366" width="6.125" style="1" customWidth="1"/>
    <col min="15367" max="15367" width="6.625" style="1" customWidth="1"/>
    <col min="15368" max="15368" width="6.125" style="1" customWidth="1"/>
    <col min="15369" max="15369" width="6.625" style="1" customWidth="1"/>
    <col min="15370" max="15370" width="6.125" style="1" customWidth="1"/>
    <col min="15371" max="15371" width="6.625" style="1" customWidth="1"/>
    <col min="15372" max="15372" width="6.125" style="1" customWidth="1"/>
    <col min="15373" max="15373" width="6.625" style="1" customWidth="1"/>
    <col min="15374" max="15374" width="6.125" style="1" customWidth="1"/>
    <col min="15375" max="15375" width="6.625" style="1" customWidth="1"/>
    <col min="15376" max="15380" width="6.125" style="1" customWidth="1"/>
    <col min="15381" max="15381" width="6.625" style="1" customWidth="1"/>
    <col min="15382" max="15382" width="6.125" style="1" customWidth="1"/>
    <col min="15383" max="15383" width="6.625" style="1" customWidth="1"/>
    <col min="15384" max="15384" width="6.125" style="1" customWidth="1"/>
    <col min="15385" max="15385" width="7.125" style="1" customWidth="1"/>
    <col min="15386" max="15386" width="6.125" style="1" customWidth="1"/>
    <col min="15387" max="15387" width="6.875" style="1" customWidth="1"/>
    <col min="15388" max="15388" width="6.125" style="1" customWidth="1"/>
    <col min="15389" max="15616" width="9" style="1"/>
    <col min="15617" max="15617" width="14" style="1" customWidth="1"/>
    <col min="15618" max="15618" width="23.75" style="1" customWidth="1"/>
    <col min="15619" max="15619" width="6.625" style="1" customWidth="1"/>
    <col min="15620" max="15620" width="6.125" style="1" customWidth="1"/>
    <col min="15621" max="15621" width="6.625" style="1" customWidth="1"/>
    <col min="15622" max="15622" width="6.125" style="1" customWidth="1"/>
    <col min="15623" max="15623" width="6.625" style="1" customWidth="1"/>
    <col min="15624" max="15624" width="6.125" style="1" customWidth="1"/>
    <col min="15625" max="15625" width="6.625" style="1" customWidth="1"/>
    <col min="15626" max="15626" width="6.125" style="1" customWidth="1"/>
    <col min="15627" max="15627" width="6.625" style="1" customWidth="1"/>
    <col min="15628" max="15628" width="6.125" style="1" customWidth="1"/>
    <col min="15629" max="15629" width="6.625" style="1" customWidth="1"/>
    <col min="15630" max="15630" width="6.125" style="1" customWidth="1"/>
    <col min="15631" max="15631" width="6.625" style="1" customWidth="1"/>
    <col min="15632" max="15636" width="6.125" style="1" customWidth="1"/>
    <col min="15637" max="15637" width="6.625" style="1" customWidth="1"/>
    <col min="15638" max="15638" width="6.125" style="1" customWidth="1"/>
    <col min="15639" max="15639" width="6.625" style="1" customWidth="1"/>
    <col min="15640" max="15640" width="6.125" style="1" customWidth="1"/>
    <col min="15641" max="15641" width="7.125" style="1" customWidth="1"/>
    <col min="15642" max="15642" width="6.125" style="1" customWidth="1"/>
    <col min="15643" max="15643" width="6.875" style="1" customWidth="1"/>
    <col min="15644" max="15644" width="6.125" style="1" customWidth="1"/>
    <col min="15645" max="15872" width="9" style="1"/>
    <col min="15873" max="15873" width="14" style="1" customWidth="1"/>
    <col min="15874" max="15874" width="23.75" style="1" customWidth="1"/>
    <col min="15875" max="15875" width="6.625" style="1" customWidth="1"/>
    <col min="15876" max="15876" width="6.125" style="1" customWidth="1"/>
    <col min="15877" max="15877" width="6.625" style="1" customWidth="1"/>
    <col min="15878" max="15878" width="6.125" style="1" customWidth="1"/>
    <col min="15879" max="15879" width="6.625" style="1" customWidth="1"/>
    <col min="15880" max="15880" width="6.125" style="1" customWidth="1"/>
    <col min="15881" max="15881" width="6.625" style="1" customWidth="1"/>
    <col min="15882" max="15882" width="6.125" style="1" customWidth="1"/>
    <col min="15883" max="15883" width="6.625" style="1" customWidth="1"/>
    <col min="15884" max="15884" width="6.125" style="1" customWidth="1"/>
    <col min="15885" max="15885" width="6.625" style="1" customWidth="1"/>
    <col min="15886" max="15886" width="6.125" style="1" customWidth="1"/>
    <col min="15887" max="15887" width="6.625" style="1" customWidth="1"/>
    <col min="15888" max="15892" width="6.125" style="1" customWidth="1"/>
    <col min="15893" max="15893" width="6.625" style="1" customWidth="1"/>
    <col min="15894" max="15894" width="6.125" style="1" customWidth="1"/>
    <col min="15895" max="15895" width="6.625" style="1" customWidth="1"/>
    <col min="15896" max="15896" width="6.125" style="1" customWidth="1"/>
    <col min="15897" max="15897" width="7.125" style="1" customWidth="1"/>
    <col min="15898" max="15898" width="6.125" style="1" customWidth="1"/>
    <col min="15899" max="15899" width="6.875" style="1" customWidth="1"/>
    <col min="15900" max="15900" width="6.125" style="1" customWidth="1"/>
    <col min="15901" max="16128" width="9" style="1"/>
    <col min="16129" max="16129" width="14" style="1" customWidth="1"/>
    <col min="16130" max="16130" width="23.75" style="1" customWidth="1"/>
    <col min="16131" max="16131" width="6.625" style="1" customWidth="1"/>
    <col min="16132" max="16132" width="6.125" style="1" customWidth="1"/>
    <col min="16133" max="16133" width="6.625" style="1" customWidth="1"/>
    <col min="16134" max="16134" width="6.125" style="1" customWidth="1"/>
    <col min="16135" max="16135" width="6.625" style="1" customWidth="1"/>
    <col min="16136" max="16136" width="6.125" style="1" customWidth="1"/>
    <col min="16137" max="16137" width="6.625" style="1" customWidth="1"/>
    <col min="16138" max="16138" width="6.125" style="1" customWidth="1"/>
    <col min="16139" max="16139" width="6.625" style="1" customWidth="1"/>
    <col min="16140" max="16140" width="6.125" style="1" customWidth="1"/>
    <col min="16141" max="16141" width="6.625" style="1" customWidth="1"/>
    <col min="16142" max="16142" width="6.125" style="1" customWidth="1"/>
    <col min="16143" max="16143" width="6.625" style="1" customWidth="1"/>
    <col min="16144" max="16148" width="6.125" style="1" customWidth="1"/>
    <col min="16149" max="16149" width="6.625" style="1" customWidth="1"/>
    <col min="16150" max="16150" width="6.125" style="1" customWidth="1"/>
    <col min="16151" max="16151" width="6.625" style="1" customWidth="1"/>
    <col min="16152" max="16152" width="6.125" style="1" customWidth="1"/>
    <col min="16153" max="16153" width="7.125" style="1" customWidth="1"/>
    <col min="16154" max="16154" width="6.125" style="1" customWidth="1"/>
    <col min="16155" max="16155" width="6.875" style="1" customWidth="1"/>
    <col min="16156" max="16156" width="6.125" style="1" customWidth="1"/>
    <col min="16157" max="16384" width="9" style="1"/>
  </cols>
  <sheetData>
    <row r="1" spans="1:28" ht="17.25" customHeight="1" x14ac:dyDescent="0.15">
      <c r="A1" s="26" t="s">
        <v>112</v>
      </c>
    </row>
    <row r="2" spans="1:28" ht="17.25" customHeight="1" x14ac:dyDescent="0.15">
      <c r="A2" s="35"/>
      <c r="C2" s="36"/>
      <c r="D2" s="37"/>
      <c r="E2" s="36"/>
      <c r="F2" s="37"/>
      <c r="G2" s="36"/>
      <c r="H2" s="37"/>
      <c r="I2" s="36"/>
      <c r="J2" s="37"/>
      <c r="K2" s="36"/>
      <c r="L2" s="37"/>
      <c r="M2" s="36"/>
      <c r="N2" s="37"/>
      <c r="O2" s="36"/>
      <c r="P2" s="37"/>
      <c r="Q2" s="37"/>
      <c r="R2" s="37"/>
      <c r="S2" s="37"/>
      <c r="T2" s="37"/>
      <c r="U2" s="36"/>
      <c r="V2" s="37"/>
      <c r="W2" s="36"/>
      <c r="Y2" s="36"/>
      <c r="AA2" s="36"/>
    </row>
    <row r="3" spans="1:28" s="12" customFormat="1" x14ac:dyDescent="0.15">
      <c r="A3" s="1"/>
      <c r="B3" s="1"/>
      <c r="C3" s="34"/>
      <c r="D3" s="1"/>
      <c r="E3" s="34"/>
      <c r="F3" s="1"/>
      <c r="G3" s="34"/>
      <c r="H3" s="1"/>
      <c r="I3" s="34"/>
      <c r="J3" s="1"/>
      <c r="K3" s="34"/>
      <c r="L3" s="38"/>
      <c r="M3" s="34"/>
      <c r="N3" s="1"/>
      <c r="O3" s="34"/>
      <c r="P3" s="1"/>
      <c r="Q3" s="1"/>
      <c r="R3" s="1"/>
      <c r="S3" s="1"/>
      <c r="T3" s="1"/>
      <c r="U3" s="34"/>
      <c r="V3" s="1"/>
      <c r="W3" s="34"/>
      <c r="X3" s="1"/>
      <c r="Y3" s="34"/>
      <c r="Z3" s="1"/>
      <c r="AA3" s="34"/>
      <c r="AB3" s="38" t="s">
        <v>0</v>
      </c>
    </row>
    <row r="4" spans="1:28" s="12" customFormat="1" ht="20.100000000000001" customHeight="1" x14ac:dyDescent="0.15">
      <c r="A4" s="39"/>
      <c r="B4" s="40" t="s">
        <v>85</v>
      </c>
      <c r="C4" s="161" t="s">
        <v>87</v>
      </c>
      <c r="D4" s="162"/>
      <c r="E4" s="161" t="s">
        <v>88</v>
      </c>
      <c r="F4" s="162"/>
      <c r="G4" s="161" t="s">
        <v>89</v>
      </c>
      <c r="H4" s="162"/>
      <c r="I4" s="161" t="s">
        <v>113</v>
      </c>
      <c r="J4" s="162"/>
      <c r="K4" s="169" t="s">
        <v>91</v>
      </c>
      <c r="L4" s="162"/>
      <c r="M4" s="161" t="s">
        <v>114</v>
      </c>
      <c r="N4" s="162"/>
      <c r="O4" s="161" t="s">
        <v>115</v>
      </c>
      <c r="P4" s="162"/>
      <c r="Q4" s="161" t="s">
        <v>94</v>
      </c>
      <c r="R4" s="162"/>
      <c r="S4" s="161" t="s">
        <v>95</v>
      </c>
      <c r="T4" s="162"/>
      <c r="U4" s="161" t="s">
        <v>96</v>
      </c>
      <c r="V4" s="162"/>
      <c r="W4" s="161" t="s">
        <v>97</v>
      </c>
      <c r="X4" s="162"/>
      <c r="Y4" s="161" t="s">
        <v>98</v>
      </c>
      <c r="Z4" s="162"/>
      <c r="AA4" s="165" t="s">
        <v>116</v>
      </c>
      <c r="AB4" s="166"/>
    </row>
    <row r="5" spans="1:28" s="12" customFormat="1" ht="39.950000000000003" customHeight="1" x14ac:dyDescent="0.15">
      <c r="A5" s="41" t="s">
        <v>5</v>
      </c>
      <c r="B5" s="42"/>
      <c r="C5" s="163"/>
      <c r="D5" s="164"/>
      <c r="E5" s="163"/>
      <c r="F5" s="164"/>
      <c r="G5" s="163"/>
      <c r="H5" s="164"/>
      <c r="I5" s="163"/>
      <c r="J5" s="164"/>
      <c r="K5" s="170"/>
      <c r="L5" s="164"/>
      <c r="M5" s="163"/>
      <c r="N5" s="164"/>
      <c r="O5" s="163"/>
      <c r="P5" s="164"/>
      <c r="Q5" s="163"/>
      <c r="R5" s="164"/>
      <c r="S5" s="163"/>
      <c r="T5" s="164"/>
      <c r="U5" s="163"/>
      <c r="V5" s="164"/>
      <c r="W5" s="163"/>
      <c r="X5" s="164"/>
      <c r="Y5" s="163"/>
      <c r="Z5" s="164"/>
      <c r="AA5" s="167"/>
      <c r="AB5" s="168"/>
    </row>
    <row r="6" spans="1:28" s="12" customFormat="1" ht="24" customHeight="1" x14ac:dyDescent="0.15">
      <c r="A6" s="43" t="s">
        <v>11</v>
      </c>
      <c r="B6" s="44" t="s">
        <v>67</v>
      </c>
      <c r="C6" s="93">
        <v>217.01265032058663</v>
      </c>
      <c r="D6" s="94">
        <v>6.2494000280455078</v>
      </c>
      <c r="E6" s="93">
        <v>41.888843694697734</v>
      </c>
      <c r="F6" s="94">
        <v>1.2062897742307535</v>
      </c>
      <c r="G6" s="93">
        <v>43.488699238215247</v>
      </c>
      <c r="H6" s="94">
        <v>1.2523614537561505</v>
      </c>
      <c r="I6" s="93">
        <v>342.20715921786933</v>
      </c>
      <c r="J6" s="94">
        <v>9.8546763391638628</v>
      </c>
      <c r="K6" s="93">
        <v>83.439748362830997</v>
      </c>
      <c r="L6" s="94">
        <v>2.402847783244273</v>
      </c>
      <c r="M6" s="93">
        <v>132.6817544618248</v>
      </c>
      <c r="N6" s="94">
        <v>3.8208895141823711</v>
      </c>
      <c r="O6" s="93">
        <v>696.04607445509703</v>
      </c>
      <c r="P6" s="94">
        <v>20.044317005458939</v>
      </c>
      <c r="Q6" s="93">
        <v>412.24568881652385</v>
      </c>
      <c r="R6" s="94">
        <v>11.871603869386169</v>
      </c>
      <c r="S6" s="93">
        <v>589.98870455689917</v>
      </c>
      <c r="T6" s="94">
        <v>16.990140534930134</v>
      </c>
      <c r="U6" s="93">
        <v>533.22004701813069</v>
      </c>
      <c r="V6" s="94">
        <v>15.355350814189</v>
      </c>
      <c r="W6" s="93">
        <v>33.174521259331385</v>
      </c>
      <c r="X6" s="94">
        <v>0.95533994807303912</v>
      </c>
      <c r="Y6" s="93">
        <v>2049.227559530806</v>
      </c>
      <c r="Z6" s="94">
        <v>59.012425077915282</v>
      </c>
      <c r="AA6" s="93">
        <v>3472.5357529794278</v>
      </c>
      <c r="AB6" s="94">
        <v>100</v>
      </c>
    </row>
    <row r="7" spans="1:28" s="12" customFormat="1" ht="24" customHeight="1" x14ac:dyDescent="0.15">
      <c r="A7" s="28" t="s">
        <v>12</v>
      </c>
      <c r="B7" s="29" t="s">
        <v>13</v>
      </c>
      <c r="C7" s="95">
        <v>1514.4484790541414</v>
      </c>
      <c r="D7" s="94">
        <v>5.9158984931812384</v>
      </c>
      <c r="E7" s="95">
        <v>82.108150470219442</v>
      </c>
      <c r="F7" s="94">
        <v>0.32073952357101232</v>
      </c>
      <c r="G7" s="95">
        <v>45.632710321668434</v>
      </c>
      <c r="H7" s="94">
        <v>0.17825530941821047</v>
      </c>
      <c r="I7" s="95">
        <v>2267.4721663250143</v>
      </c>
      <c r="J7" s="94">
        <v>8.8574390991963181</v>
      </c>
      <c r="K7" s="95">
        <v>675.11464430987735</v>
      </c>
      <c r="L7" s="94">
        <v>2.6372040793964895</v>
      </c>
      <c r="M7" s="95">
        <v>660.37623971649293</v>
      </c>
      <c r="N7" s="94">
        <v>2.5796313677910385</v>
      </c>
      <c r="O7" s="95">
        <v>2806.8511078819074</v>
      </c>
      <c r="P7" s="94">
        <v>10.964418050109868</v>
      </c>
      <c r="Q7" s="95">
        <v>1106.5726034651479</v>
      </c>
      <c r="R7" s="94">
        <v>4.3226106982019532</v>
      </c>
      <c r="S7" s="95">
        <v>5772.5178371646443</v>
      </c>
      <c r="T7" s="94">
        <v>22.549218442922871</v>
      </c>
      <c r="U7" s="95">
        <v>4150.6208534033522</v>
      </c>
      <c r="V7" s="94">
        <v>16.213593259871924</v>
      </c>
      <c r="W7" s="95">
        <v>372.90376590227692</v>
      </c>
      <c r="X7" s="94">
        <v>1.456676048947336</v>
      </c>
      <c r="Y7" s="95">
        <v>16800.207058210606</v>
      </c>
      <c r="Z7" s="94">
        <v>65.626742008994938</v>
      </c>
      <c r="AA7" s="95">
        <v>25599.635977522597</v>
      </c>
      <c r="AB7" s="94">
        <v>100</v>
      </c>
    </row>
    <row r="8" spans="1:28" s="12" customFormat="1" ht="24" customHeight="1" x14ac:dyDescent="0.15">
      <c r="A8" s="45"/>
      <c r="B8" s="30" t="s">
        <v>14</v>
      </c>
      <c r="C8" s="96">
        <v>243.9945842068484</v>
      </c>
      <c r="D8" s="97">
        <v>8.7835592022739064</v>
      </c>
      <c r="E8" s="96">
        <v>12.62037037037037</v>
      </c>
      <c r="F8" s="97">
        <v>0.45432061807075241</v>
      </c>
      <c r="G8" s="96">
        <v>18.601851851851851</v>
      </c>
      <c r="H8" s="97">
        <v>0.66964792494801295</v>
      </c>
      <c r="I8" s="96">
        <v>171.55939902166324</v>
      </c>
      <c r="J8" s="97">
        <v>6.1759655154305495</v>
      </c>
      <c r="K8" s="96">
        <v>100.08254716981132</v>
      </c>
      <c r="L8" s="97">
        <v>3.6028708630481749</v>
      </c>
      <c r="M8" s="96">
        <v>58.162997903563934</v>
      </c>
      <c r="N8" s="97">
        <v>2.0938093242044498</v>
      </c>
      <c r="O8" s="96">
        <v>270.80206149545774</v>
      </c>
      <c r="P8" s="97">
        <v>9.7486013756218846</v>
      </c>
      <c r="Q8" s="96">
        <v>93.122292103424172</v>
      </c>
      <c r="R8" s="97">
        <v>3.3523086932472665</v>
      </c>
      <c r="S8" s="96">
        <v>695.46811670160741</v>
      </c>
      <c r="T8" s="97">
        <v>25.036151503935919</v>
      </c>
      <c r="U8" s="96">
        <v>313.34835779175415</v>
      </c>
      <c r="V8" s="97">
        <v>11.280225176087852</v>
      </c>
      <c r="W8" s="96">
        <v>70.746331236897277</v>
      </c>
      <c r="X8" s="97">
        <v>2.5467966462573863</v>
      </c>
      <c r="Y8" s="96">
        <v>1856.6798567435362</v>
      </c>
      <c r="Z8" s="97">
        <v>66.838604202586836</v>
      </c>
      <c r="AA8" s="96">
        <v>2777.8555206149526</v>
      </c>
      <c r="AB8" s="97">
        <v>100</v>
      </c>
    </row>
    <row r="9" spans="1:28" s="12" customFormat="1" ht="24" customHeight="1" x14ac:dyDescent="0.15">
      <c r="A9" s="45"/>
      <c r="B9" s="30" t="s">
        <v>68</v>
      </c>
      <c r="C9" s="96"/>
      <c r="D9" s="97"/>
      <c r="E9" s="96"/>
      <c r="F9" s="97"/>
      <c r="G9" s="96"/>
      <c r="H9" s="97"/>
      <c r="I9" s="96"/>
      <c r="J9" s="97"/>
      <c r="K9" s="96"/>
      <c r="L9" s="97"/>
      <c r="M9" s="96"/>
      <c r="N9" s="97"/>
      <c r="O9" s="96"/>
      <c r="P9" s="97"/>
      <c r="Q9" s="96"/>
      <c r="R9" s="97"/>
      <c r="S9" s="96"/>
      <c r="T9" s="97"/>
      <c r="U9" s="96"/>
      <c r="V9" s="97"/>
      <c r="W9" s="96"/>
      <c r="X9" s="97"/>
      <c r="Y9" s="96">
        <v>32</v>
      </c>
      <c r="Z9" s="97">
        <v>100</v>
      </c>
      <c r="AA9" s="96">
        <v>32</v>
      </c>
      <c r="AB9" s="97">
        <v>100</v>
      </c>
    </row>
    <row r="10" spans="1:28" s="12" customFormat="1" ht="24" customHeight="1" x14ac:dyDescent="0.15">
      <c r="A10" s="45"/>
      <c r="B10" s="30" t="s">
        <v>15</v>
      </c>
      <c r="C10" s="96">
        <v>90.445564516129039</v>
      </c>
      <c r="D10" s="97">
        <v>5.6879531179076492</v>
      </c>
      <c r="E10" s="96"/>
      <c r="F10" s="97"/>
      <c r="G10" s="96">
        <v>3.125</v>
      </c>
      <c r="H10" s="97">
        <v>0.19652543039069251</v>
      </c>
      <c r="I10" s="96">
        <v>38.5625</v>
      </c>
      <c r="J10" s="97">
        <v>2.4251238110211455</v>
      </c>
      <c r="K10" s="96">
        <v>70.508064516129025</v>
      </c>
      <c r="L10" s="97">
        <v>4.4341208720150309</v>
      </c>
      <c r="M10" s="96">
        <v>18.625</v>
      </c>
      <c r="N10" s="97">
        <v>1.1712915651285274</v>
      </c>
      <c r="O10" s="96">
        <v>202.11491935483869</v>
      </c>
      <c r="P10" s="97">
        <v>12.710630884668729</v>
      </c>
      <c r="Q10" s="96">
        <v>29.625</v>
      </c>
      <c r="R10" s="97">
        <v>1.8630610801037648</v>
      </c>
      <c r="S10" s="96">
        <v>538.77419354838707</v>
      </c>
      <c r="T10" s="97">
        <v>33.88250568655841</v>
      </c>
      <c r="U10" s="96">
        <v>398.77419354838713</v>
      </c>
      <c r="V10" s="97">
        <v>25.078166405055391</v>
      </c>
      <c r="W10" s="96">
        <v>32.29435483870968</v>
      </c>
      <c r="X10" s="97">
        <v>2.0309318348374918</v>
      </c>
      <c r="Y10" s="96">
        <v>877.20967741935465</v>
      </c>
      <c r="Z10" s="97">
        <v>55.166083007270146</v>
      </c>
      <c r="AA10" s="96">
        <v>1590.1250000000005</v>
      </c>
      <c r="AB10" s="97">
        <v>100</v>
      </c>
    </row>
    <row r="11" spans="1:28" ht="24" customHeight="1" x14ac:dyDescent="0.15">
      <c r="A11" s="45"/>
      <c r="B11" s="32" t="s">
        <v>69</v>
      </c>
      <c r="C11" s="98">
        <v>95.368854568854573</v>
      </c>
      <c r="D11" s="99">
        <v>6.661336513925491</v>
      </c>
      <c r="E11" s="98"/>
      <c r="F11" s="99"/>
      <c r="G11" s="98">
        <v>4.1333333333333337</v>
      </c>
      <c r="H11" s="99">
        <v>0.28870561969138464</v>
      </c>
      <c r="I11" s="98">
        <v>129.47361647361649</v>
      </c>
      <c r="J11" s="99">
        <v>9.0434904865403496</v>
      </c>
      <c r="K11" s="98">
        <v>61.123809523809527</v>
      </c>
      <c r="L11" s="99">
        <v>4.2693840257587707</v>
      </c>
      <c r="M11" s="98">
        <v>34.561904761904756</v>
      </c>
      <c r="N11" s="99">
        <v>2.4140845480645958</v>
      </c>
      <c r="O11" s="98">
        <v>286.51480051480053</v>
      </c>
      <c r="P11" s="99">
        <v>20.012524120978775</v>
      </c>
      <c r="Q11" s="98">
        <v>49.884427284427282</v>
      </c>
      <c r="R11" s="99">
        <v>3.4843341513146115</v>
      </c>
      <c r="S11" s="98">
        <v>383.17760617760609</v>
      </c>
      <c r="T11" s="99">
        <v>26.764240704040425</v>
      </c>
      <c r="U11" s="98">
        <v>217.73642213642216</v>
      </c>
      <c r="V11" s="99">
        <v>15.208482745713066</v>
      </c>
      <c r="W11" s="98">
        <v>42.828571428571429</v>
      </c>
      <c r="X11" s="99">
        <v>2.9914957874473656</v>
      </c>
      <c r="Y11" s="98">
        <v>822.27387387387353</v>
      </c>
      <c r="Z11" s="99">
        <v>57.434295559546477</v>
      </c>
      <c r="AA11" s="98">
        <v>1431.6774774774769</v>
      </c>
      <c r="AB11" s="99">
        <v>100</v>
      </c>
    </row>
    <row r="12" spans="1:28" ht="24" customHeight="1" x14ac:dyDescent="0.15">
      <c r="A12" s="159" t="s">
        <v>117</v>
      </c>
      <c r="B12" s="158"/>
      <c r="C12" s="100">
        <v>1944.2574823459736</v>
      </c>
      <c r="D12" s="101">
        <v>6.1857379586547214</v>
      </c>
      <c r="E12" s="100">
        <v>94.728520840589809</v>
      </c>
      <c r="F12" s="101">
        <v>0.3013828222092349</v>
      </c>
      <c r="G12" s="100">
        <v>71.492895506853628</v>
      </c>
      <c r="H12" s="101">
        <v>0.22745769093158913</v>
      </c>
      <c r="I12" s="100">
        <v>2607.0676818202942</v>
      </c>
      <c r="J12" s="101">
        <v>8.2944968280431119</v>
      </c>
      <c r="K12" s="100">
        <v>906.82906551962719</v>
      </c>
      <c r="L12" s="101">
        <v>2.8851152810417595</v>
      </c>
      <c r="M12" s="100">
        <v>771.72614238196161</v>
      </c>
      <c r="N12" s="101">
        <v>2.4552795789466408</v>
      </c>
      <c r="O12" s="100">
        <v>3566.2828892470043</v>
      </c>
      <c r="P12" s="101">
        <v>11.346280849950981</v>
      </c>
      <c r="Q12" s="100">
        <v>1279.2043228529994</v>
      </c>
      <c r="R12" s="101">
        <v>4.0698430164708759</v>
      </c>
      <c r="S12" s="100">
        <v>7389.9377535922449</v>
      </c>
      <c r="T12" s="101">
        <v>23.511401596528266</v>
      </c>
      <c r="U12" s="100">
        <v>5080.4798268799159</v>
      </c>
      <c r="V12" s="101">
        <v>16.16376287537333</v>
      </c>
      <c r="W12" s="100">
        <v>518.77302340645531</v>
      </c>
      <c r="X12" s="101">
        <v>1.6504984612117111</v>
      </c>
      <c r="Y12" s="100">
        <v>20388.370466247372</v>
      </c>
      <c r="Z12" s="101">
        <v>64.866468692205416</v>
      </c>
      <c r="AA12" s="100">
        <v>31431.29397561503</v>
      </c>
      <c r="AB12" s="101">
        <v>100</v>
      </c>
    </row>
    <row r="13" spans="1:28" ht="24" customHeight="1" x14ac:dyDescent="0.15">
      <c r="A13" s="28" t="s">
        <v>16</v>
      </c>
      <c r="B13" s="29" t="s">
        <v>118</v>
      </c>
      <c r="C13" s="95">
        <v>1342.0948950086192</v>
      </c>
      <c r="D13" s="94">
        <v>5.0738383031764132</v>
      </c>
      <c r="E13" s="95"/>
      <c r="F13" s="94"/>
      <c r="G13" s="95">
        <v>413.09922377744454</v>
      </c>
      <c r="H13" s="94">
        <v>1.5617365600671489</v>
      </c>
      <c r="I13" s="95">
        <v>2198.7220574276025</v>
      </c>
      <c r="J13" s="94">
        <v>8.3123482806656313</v>
      </c>
      <c r="K13" s="95">
        <v>1019.7520524910196</v>
      </c>
      <c r="L13" s="94">
        <v>3.8552095257306456</v>
      </c>
      <c r="M13" s="95">
        <v>311.42190810019167</v>
      </c>
      <c r="N13" s="94">
        <v>1.1773417897971288</v>
      </c>
      <c r="O13" s="95">
        <v>1795.7232694952652</v>
      </c>
      <c r="P13" s="94">
        <v>6.7887967837115886</v>
      </c>
      <c r="Q13" s="95">
        <v>911.30066130387036</v>
      </c>
      <c r="R13" s="94">
        <v>3.4452051179316032</v>
      </c>
      <c r="S13" s="95">
        <v>3329.5523013246311</v>
      </c>
      <c r="T13" s="94">
        <v>12.587492927451745</v>
      </c>
      <c r="U13" s="95">
        <v>2312.5841013578251</v>
      </c>
      <c r="V13" s="94">
        <v>8.7428078568995531</v>
      </c>
      <c r="W13" s="95">
        <v>1212.9126649958228</v>
      </c>
      <c r="X13" s="94">
        <v>4.5854602092231813</v>
      </c>
      <c r="Y13" s="95">
        <v>19467.102445369936</v>
      </c>
      <c r="Z13" s="94">
        <v>73.596085050709362</v>
      </c>
      <c r="AA13" s="95">
        <v>26451.274455640763</v>
      </c>
      <c r="AB13" s="94">
        <v>100</v>
      </c>
    </row>
    <row r="14" spans="1:28" ht="24" customHeight="1" x14ac:dyDescent="0.15">
      <c r="A14" s="45"/>
      <c r="B14" s="32" t="s">
        <v>70</v>
      </c>
      <c r="C14" s="98">
        <v>401.60695187165777</v>
      </c>
      <c r="D14" s="99">
        <v>4.005690622780592</v>
      </c>
      <c r="E14" s="98">
        <v>4.25</v>
      </c>
      <c r="F14" s="99">
        <v>4.2390165477658275E-2</v>
      </c>
      <c r="G14" s="98">
        <v>57.443899782135077</v>
      </c>
      <c r="H14" s="99">
        <v>0.57295445116393506</v>
      </c>
      <c r="I14" s="98">
        <v>356.49138443256084</v>
      </c>
      <c r="J14" s="99">
        <v>3.5557008888131163</v>
      </c>
      <c r="K14" s="98">
        <v>26.685185185185183</v>
      </c>
      <c r="L14" s="99">
        <v>0.26616221548281294</v>
      </c>
      <c r="M14" s="98">
        <v>85.332244008714596</v>
      </c>
      <c r="N14" s="99">
        <v>0.85111716331984133</v>
      </c>
      <c r="O14" s="98">
        <v>521.63309566250734</v>
      </c>
      <c r="P14" s="99">
        <v>5.2028501750016085</v>
      </c>
      <c r="Q14" s="98">
        <v>282.8443256090315</v>
      </c>
      <c r="R14" s="99">
        <v>2.8211335922314125</v>
      </c>
      <c r="S14" s="98">
        <v>466.76752822341041</v>
      </c>
      <c r="T14" s="99">
        <v>4.6556124143500934</v>
      </c>
      <c r="U14" s="98">
        <v>300.66785502079614</v>
      </c>
      <c r="V14" s="99">
        <v>2.998908265445674</v>
      </c>
      <c r="W14" s="98">
        <v>161.253367003367</v>
      </c>
      <c r="X14" s="99">
        <v>1.6083663320240678</v>
      </c>
      <c r="Y14" s="98">
        <v>8503.4234997029162</v>
      </c>
      <c r="Z14" s="99">
        <v>84.81447747741521</v>
      </c>
      <c r="AA14" s="98">
        <v>10025.910378292723</v>
      </c>
      <c r="AB14" s="99">
        <v>100</v>
      </c>
    </row>
    <row r="15" spans="1:28" ht="24" customHeight="1" x14ac:dyDescent="0.15">
      <c r="A15" s="159" t="s">
        <v>117</v>
      </c>
      <c r="B15" s="158"/>
      <c r="C15" s="100">
        <v>1743.7018468802771</v>
      </c>
      <c r="D15" s="101">
        <v>4.7802533414206092</v>
      </c>
      <c r="E15" s="100">
        <v>4.25</v>
      </c>
      <c r="F15" s="101">
        <v>1.1651118416480347E-2</v>
      </c>
      <c r="G15" s="100">
        <v>470.54312355957961</v>
      </c>
      <c r="H15" s="101">
        <v>1.289965565330166</v>
      </c>
      <c r="I15" s="100">
        <v>2555.2134418601636</v>
      </c>
      <c r="J15" s="101">
        <v>7.0049633859988436</v>
      </c>
      <c r="K15" s="100">
        <v>1046.4372376762049</v>
      </c>
      <c r="L15" s="101">
        <v>2.8687445109600125</v>
      </c>
      <c r="M15" s="100">
        <v>396.75415210890628</v>
      </c>
      <c r="N15" s="101">
        <v>1.087677554929676</v>
      </c>
      <c r="O15" s="100">
        <v>2317.3563651577724</v>
      </c>
      <c r="P15" s="101">
        <v>6.3528925702676888</v>
      </c>
      <c r="Q15" s="100">
        <v>1194.1449869129019</v>
      </c>
      <c r="R15" s="101">
        <v>3.2736763879926105</v>
      </c>
      <c r="S15" s="100">
        <v>3796.3198295480415</v>
      </c>
      <c r="T15" s="101">
        <v>10.407381619034522</v>
      </c>
      <c r="U15" s="100">
        <v>2613.2519563786213</v>
      </c>
      <c r="V15" s="101">
        <v>7.1640724696155882</v>
      </c>
      <c r="W15" s="100">
        <v>1374.1660319991897</v>
      </c>
      <c r="X15" s="101">
        <v>3.7671932147594074</v>
      </c>
      <c r="Y15" s="100">
        <v>27970.525945072852</v>
      </c>
      <c r="Z15" s="101">
        <v>76.679508225242273</v>
      </c>
      <c r="AA15" s="100">
        <v>36477.184833933483</v>
      </c>
      <c r="AB15" s="101">
        <v>100</v>
      </c>
    </row>
    <row r="16" spans="1:28" ht="24" customHeight="1" x14ac:dyDescent="0.15">
      <c r="A16" s="46" t="s">
        <v>17</v>
      </c>
      <c r="B16" s="29" t="s">
        <v>18</v>
      </c>
      <c r="C16" s="95">
        <v>106.00874718152667</v>
      </c>
      <c r="D16" s="94">
        <v>2.5523822442778847</v>
      </c>
      <c r="E16" s="95"/>
      <c r="F16" s="94"/>
      <c r="G16" s="95">
        <v>9.6986301369863011</v>
      </c>
      <c r="H16" s="94">
        <v>0.23351479961434746</v>
      </c>
      <c r="I16" s="95">
        <v>189.20093833107529</v>
      </c>
      <c r="J16" s="94">
        <v>4.5554081944768532</v>
      </c>
      <c r="K16" s="95">
        <v>63.95303326810177</v>
      </c>
      <c r="L16" s="94">
        <v>1.5398029966498943</v>
      </c>
      <c r="M16" s="95">
        <v>81.707728565439581</v>
      </c>
      <c r="N16" s="94">
        <v>1.9672844095930151</v>
      </c>
      <c r="O16" s="95">
        <v>245.69128268255537</v>
      </c>
      <c r="P16" s="94">
        <v>5.9155313515684336</v>
      </c>
      <c r="Q16" s="95">
        <v>87.195882884239055</v>
      </c>
      <c r="R16" s="94">
        <v>2.0994232001135185</v>
      </c>
      <c r="S16" s="95">
        <v>570.90335529840627</v>
      </c>
      <c r="T16" s="94">
        <v>13.745691992445783</v>
      </c>
      <c r="U16" s="95">
        <v>200.48224948567412</v>
      </c>
      <c r="V16" s="94">
        <v>4.8270293488507043</v>
      </c>
      <c r="W16" s="95">
        <v>80.82574389081239</v>
      </c>
      <c r="X16" s="94">
        <v>1.9460487843913623</v>
      </c>
      <c r="Y16" s="95">
        <v>3158.6731732327189</v>
      </c>
      <c r="Z16" s="94">
        <v>76.051661180663416</v>
      </c>
      <c r="AA16" s="95">
        <v>4153.3256791448366</v>
      </c>
      <c r="AB16" s="94">
        <v>100</v>
      </c>
    </row>
    <row r="17" spans="1:28" ht="24" customHeight="1" x14ac:dyDescent="0.15">
      <c r="A17" s="47"/>
      <c r="B17" s="30" t="s">
        <v>119</v>
      </c>
      <c r="C17" s="96">
        <v>480.34279919914172</v>
      </c>
      <c r="D17" s="97">
        <v>6.1225512173733927</v>
      </c>
      <c r="E17" s="96">
        <v>2.2429906542056073</v>
      </c>
      <c r="F17" s="97">
        <v>2.8589634701217399E-2</v>
      </c>
      <c r="G17" s="96">
        <v>95.041421915693505</v>
      </c>
      <c r="H17" s="97">
        <v>1.211418125599055</v>
      </c>
      <c r="I17" s="96">
        <v>548.1678711286412</v>
      </c>
      <c r="J17" s="97">
        <v>6.9870639724365411</v>
      </c>
      <c r="K17" s="96">
        <v>249.35452990797714</v>
      </c>
      <c r="L17" s="97">
        <v>3.1783257356851062</v>
      </c>
      <c r="M17" s="96">
        <v>184.04873689555754</v>
      </c>
      <c r="N17" s="97">
        <v>2.3459242441329065</v>
      </c>
      <c r="O17" s="96">
        <v>831.99551702729389</v>
      </c>
      <c r="P17" s="97">
        <v>10.604791357583789</v>
      </c>
      <c r="Q17" s="96">
        <v>378.83400032112201</v>
      </c>
      <c r="R17" s="97">
        <v>4.8286985330385317</v>
      </c>
      <c r="S17" s="96">
        <v>1491.2499611694066</v>
      </c>
      <c r="T17" s="97">
        <v>19.007788355291929</v>
      </c>
      <c r="U17" s="96">
        <v>1021.9170433838423</v>
      </c>
      <c r="V17" s="97">
        <v>13.025571422026099</v>
      </c>
      <c r="W17" s="96">
        <v>190.4575361477618</v>
      </c>
      <c r="X17" s="97">
        <v>2.4276121589489614</v>
      </c>
      <c r="Y17" s="96">
        <v>5224.0427782587321</v>
      </c>
      <c r="Z17" s="97">
        <v>66.58675746771938</v>
      </c>
      <c r="AA17" s="96">
        <v>7845.4680433888043</v>
      </c>
      <c r="AB17" s="97">
        <v>100</v>
      </c>
    </row>
    <row r="18" spans="1:28" ht="24" customHeight="1" x14ac:dyDescent="0.15">
      <c r="A18" s="47"/>
      <c r="B18" s="30" t="s">
        <v>71</v>
      </c>
      <c r="C18" s="96">
        <v>207.17186274509803</v>
      </c>
      <c r="D18" s="97">
        <v>6.2292274847686198</v>
      </c>
      <c r="E18" s="96">
        <v>14.708333333333334</v>
      </c>
      <c r="F18" s="97">
        <v>0.44224902475230721</v>
      </c>
      <c r="G18" s="96">
        <v>1.6666666666666667</v>
      </c>
      <c r="H18" s="97">
        <v>5.0113203937938493E-2</v>
      </c>
      <c r="I18" s="96">
        <v>178.97916666666666</v>
      </c>
      <c r="J18" s="97">
        <v>5.3815316878853698</v>
      </c>
      <c r="K18" s="96">
        <v>116.30654761904762</v>
      </c>
      <c r="L18" s="97">
        <v>3.4970962440905327</v>
      </c>
      <c r="M18" s="96">
        <v>77.9375</v>
      </c>
      <c r="N18" s="97">
        <v>2.3434186991478487</v>
      </c>
      <c r="O18" s="96">
        <v>474.500294117647</v>
      </c>
      <c r="P18" s="97">
        <v>14.267238004637663</v>
      </c>
      <c r="Q18" s="96">
        <v>229.67769607843135</v>
      </c>
      <c r="R18" s="97">
        <v>6.9059311341445717</v>
      </c>
      <c r="S18" s="96">
        <v>647.99726190476179</v>
      </c>
      <c r="T18" s="97">
        <v>19.483931362235442</v>
      </c>
      <c r="U18" s="96">
        <v>673.36443977591023</v>
      </c>
      <c r="V18" s="97">
        <v>20.246669697027535</v>
      </c>
      <c r="W18" s="96">
        <v>116.32843137254901</v>
      </c>
      <c r="X18" s="97">
        <v>3.4977542430918183</v>
      </c>
      <c r="Y18" s="96">
        <v>2128.1698669467787</v>
      </c>
      <c r="Z18" s="97">
        <v>63.989646334127606</v>
      </c>
      <c r="AA18" s="96">
        <v>3325.8034523809542</v>
      </c>
      <c r="AB18" s="97">
        <v>100</v>
      </c>
    </row>
    <row r="19" spans="1:28" ht="24" customHeight="1" x14ac:dyDescent="0.15">
      <c r="A19" s="47"/>
      <c r="B19" s="31" t="s">
        <v>19</v>
      </c>
      <c r="C19" s="102">
        <v>209.56666666666669</v>
      </c>
      <c r="D19" s="103">
        <v>16.533859303090075</v>
      </c>
      <c r="E19" s="102">
        <v>6.45</v>
      </c>
      <c r="F19" s="103">
        <v>0.50887573964497046</v>
      </c>
      <c r="G19" s="102">
        <v>9.7833333333333332</v>
      </c>
      <c r="H19" s="103">
        <v>0.77186061801446415</v>
      </c>
      <c r="I19" s="102">
        <v>134.16666666666669</v>
      </c>
      <c r="J19" s="103">
        <v>10.585141354372125</v>
      </c>
      <c r="K19" s="102">
        <v>78.11666666666666</v>
      </c>
      <c r="L19" s="103">
        <v>6.1630506245890855</v>
      </c>
      <c r="M19" s="102">
        <v>6.45</v>
      </c>
      <c r="N19" s="103">
        <v>0.50887573964497046</v>
      </c>
      <c r="O19" s="102">
        <v>230.58333333333329</v>
      </c>
      <c r="P19" s="103">
        <v>18.191978961209728</v>
      </c>
      <c r="Q19" s="102">
        <v>135.61666666666667</v>
      </c>
      <c r="R19" s="103">
        <v>10.699539776462855</v>
      </c>
      <c r="S19" s="102">
        <v>452.48333333333341</v>
      </c>
      <c r="T19" s="103">
        <v>35.698882314266932</v>
      </c>
      <c r="U19" s="102">
        <v>172.51666666666665</v>
      </c>
      <c r="V19" s="103">
        <v>13.610782380013148</v>
      </c>
      <c r="W19" s="102">
        <v>87.899999999999991</v>
      </c>
      <c r="X19" s="103">
        <v>6.9349112426035493</v>
      </c>
      <c r="Y19" s="102">
        <v>683.51666666666665</v>
      </c>
      <c r="Z19" s="103">
        <v>53.926364234056543</v>
      </c>
      <c r="AA19" s="102">
        <v>1267.5</v>
      </c>
      <c r="AB19" s="103">
        <v>100</v>
      </c>
    </row>
    <row r="20" spans="1:28" ht="24" customHeight="1" x14ac:dyDescent="0.15">
      <c r="A20" s="47"/>
      <c r="B20" s="32" t="s">
        <v>72</v>
      </c>
      <c r="C20" s="98">
        <v>47.35164835164835</v>
      </c>
      <c r="D20" s="99">
        <v>3.2272641877070916</v>
      </c>
      <c r="E20" s="98"/>
      <c r="F20" s="99"/>
      <c r="G20" s="98"/>
      <c r="H20" s="99"/>
      <c r="I20" s="98">
        <v>58.665934065934067</v>
      </c>
      <c r="J20" s="99">
        <v>3.9983923398684333</v>
      </c>
      <c r="K20" s="98">
        <v>35.92307692307692</v>
      </c>
      <c r="L20" s="99">
        <v>2.4483468622915949</v>
      </c>
      <c r="M20" s="98">
        <v>60.030075187969928</v>
      </c>
      <c r="N20" s="99">
        <v>4.0913657408666619</v>
      </c>
      <c r="O20" s="98">
        <v>41.637362637362635</v>
      </c>
      <c r="P20" s="99">
        <v>2.837805524999343</v>
      </c>
      <c r="Q20" s="98">
        <v>47.35164835164835</v>
      </c>
      <c r="R20" s="99">
        <v>3.2272641877070916</v>
      </c>
      <c r="S20" s="98">
        <v>244.31249277038745</v>
      </c>
      <c r="T20" s="99">
        <v>16.651182925501519</v>
      </c>
      <c r="U20" s="98">
        <v>181.23152111046844</v>
      </c>
      <c r="V20" s="99">
        <v>12.351882524130469</v>
      </c>
      <c r="W20" s="98">
        <v>17.96153846153846</v>
      </c>
      <c r="X20" s="99">
        <v>1.2241734311457975</v>
      </c>
      <c r="Y20" s="98">
        <v>1067.3735106998263</v>
      </c>
      <c r="Z20" s="99">
        <v>72.747125515195052</v>
      </c>
      <c r="AA20" s="98">
        <v>1467.2380566801621</v>
      </c>
      <c r="AB20" s="99">
        <v>100</v>
      </c>
    </row>
    <row r="21" spans="1:28" ht="24" customHeight="1" x14ac:dyDescent="0.15">
      <c r="A21" s="47"/>
      <c r="B21" s="48" t="s">
        <v>20</v>
      </c>
      <c r="C21" s="93">
        <v>1050.4417241440815</v>
      </c>
      <c r="D21" s="104">
        <v>5.8166134615317207</v>
      </c>
      <c r="E21" s="93">
        <v>23.401323987538941</v>
      </c>
      <c r="F21" s="104">
        <v>0.12958020706431311</v>
      </c>
      <c r="G21" s="93">
        <v>116.1900520526798</v>
      </c>
      <c r="H21" s="104">
        <v>0.64337945202659297</v>
      </c>
      <c r="I21" s="93">
        <v>1109.1805768589838</v>
      </c>
      <c r="J21" s="104">
        <v>6.1418682506013589</v>
      </c>
      <c r="K21" s="93">
        <v>543.6538543848701</v>
      </c>
      <c r="L21" s="104">
        <v>3.0103757830119302</v>
      </c>
      <c r="M21" s="93">
        <v>410.17404064896704</v>
      </c>
      <c r="N21" s="104">
        <v>2.2712576924280614</v>
      </c>
      <c r="O21" s="93">
        <v>1824.4077897981922</v>
      </c>
      <c r="P21" s="104">
        <v>10.102297600669131</v>
      </c>
      <c r="Q21" s="93">
        <v>878.67589430210739</v>
      </c>
      <c r="R21" s="104">
        <v>4.8654941227563357</v>
      </c>
      <c r="S21" s="93">
        <v>3406.9464044762958</v>
      </c>
      <c r="T21" s="104">
        <v>18.865292441749748</v>
      </c>
      <c r="U21" s="93">
        <v>2249.5119204225616</v>
      </c>
      <c r="V21" s="104">
        <v>12.45622771588539</v>
      </c>
      <c r="W21" s="93">
        <v>493.4732498726616</v>
      </c>
      <c r="X21" s="104">
        <v>2.7325106021030687</v>
      </c>
      <c r="Y21" s="93">
        <v>12261.775995804723</v>
      </c>
      <c r="Z21" s="104">
        <v>67.897161432347616</v>
      </c>
      <c r="AA21" s="93">
        <v>18059.33523159476</v>
      </c>
      <c r="AB21" s="104">
        <v>100</v>
      </c>
    </row>
    <row r="22" spans="1:28" ht="24" customHeight="1" x14ac:dyDescent="0.15">
      <c r="A22" s="45"/>
      <c r="B22" s="29" t="s">
        <v>21</v>
      </c>
      <c r="C22" s="95">
        <v>203.67572778099097</v>
      </c>
      <c r="D22" s="94">
        <v>13.124450128093303</v>
      </c>
      <c r="E22" s="95">
        <v>15.846153846153847</v>
      </c>
      <c r="F22" s="94">
        <v>1.0210939621611115</v>
      </c>
      <c r="G22" s="95"/>
      <c r="H22" s="94"/>
      <c r="I22" s="95">
        <v>49.15789473684211</v>
      </c>
      <c r="J22" s="94">
        <v>3.167634871885594</v>
      </c>
      <c r="K22" s="95"/>
      <c r="L22" s="94"/>
      <c r="M22" s="95">
        <v>17.05263157894737</v>
      </c>
      <c r="N22" s="94">
        <v>1.098836936285795</v>
      </c>
      <c r="O22" s="95">
        <v>309.93792172739535</v>
      </c>
      <c r="P22" s="94">
        <v>19.971770032853811</v>
      </c>
      <c r="Q22" s="95">
        <v>30.105263157894736</v>
      </c>
      <c r="R22" s="94">
        <v>1.9399219986280081</v>
      </c>
      <c r="S22" s="95">
        <v>528.76653171390001</v>
      </c>
      <c r="T22" s="94">
        <v>34.072641106976491</v>
      </c>
      <c r="U22" s="95">
        <v>210.24021592442645</v>
      </c>
      <c r="V22" s="94">
        <v>13.547452408206031</v>
      </c>
      <c r="W22" s="95">
        <v>78.056680161943319</v>
      </c>
      <c r="X22" s="94">
        <v>5.0298138963889185</v>
      </c>
      <c r="Y22" s="95">
        <v>856.1314825525352</v>
      </c>
      <c r="Z22" s="94">
        <v>55.167373492503152</v>
      </c>
      <c r="AA22" s="95">
        <v>1551.880084827452</v>
      </c>
      <c r="AB22" s="94">
        <v>100</v>
      </c>
    </row>
    <row r="23" spans="1:28" ht="24" customHeight="1" x14ac:dyDescent="0.15">
      <c r="A23" s="45"/>
      <c r="B23" s="30" t="s">
        <v>22</v>
      </c>
      <c r="C23" s="96">
        <v>46.833333333333336</v>
      </c>
      <c r="D23" s="97">
        <v>4.6537487874701302</v>
      </c>
      <c r="E23" s="96"/>
      <c r="F23" s="97"/>
      <c r="G23" s="96"/>
      <c r="H23" s="97"/>
      <c r="I23" s="96">
        <v>43.142857142857146</v>
      </c>
      <c r="J23" s="97">
        <v>4.2870324366527077</v>
      </c>
      <c r="K23" s="96"/>
      <c r="L23" s="97"/>
      <c r="M23" s="96"/>
      <c r="N23" s="97"/>
      <c r="O23" s="96">
        <v>107.14285714285714</v>
      </c>
      <c r="P23" s="97">
        <v>10.646603733409043</v>
      </c>
      <c r="Q23" s="96">
        <v>12.5</v>
      </c>
      <c r="R23" s="97">
        <v>1.2421037688977217</v>
      </c>
      <c r="S23" s="96">
        <v>339.21904761904773</v>
      </c>
      <c r="T23" s="97">
        <v>33.707620602361189</v>
      </c>
      <c r="U23" s="96">
        <v>143.84285714285716</v>
      </c>
      <c r="V23" s="97">
        <v>14.293420398892755</v>
      </c>
      <c r="W23" s="96">
        <v>59.142857142857146</v>
      </c>
      <c r="X23" s="97">
        <v>5.8769252608417917</v>
      </c>
      <c r="Y23" s="96">
        <v>598.3047619047619</v>
      </c>
      <c r="Z23" s="97">
        <v>59.452527976908698</v>
      </c>
      <c r="AA23" s="96">
        <v>1006.3571428571429</v>
      </c>
      <c r="AB23" s="97">
        <v>100</v>
      </c>
    </row>
    <row r="24" spans="1:28" ht="24" customHeight="1" x14ac:dyDescent="0.15">
      <c r="A24" s="45"/>
      <c r="B24" s="30" t="s">
        <v>23</v>
      </c>
      <c r="C24" s="96">
        <v>100.88340425531915</v>
      </c>
      <c r="D24" s="97">
        <v>4.6871247871281225</v>
      </c>
      <c r="E24" s="96"/>
      <c r="F24" s="97"/>
      <c r="G24" s="96">
        <v>19.179487179487179</v>
      </c>
      <c r="H24" s="97">
        <v>0.89109453063129096</v>
      </c>
      <c r="I24" s="96">
        <v>101.39735951991271</v>
      </c>
      <c r="J24" s="97">
        <v>4.7110035655846341</v>
      </c>
      <c r="K24" s="96">
        <v>53.760000000000005</v>
      </c>
      <c r="L24" s="97">
        <v>2.4977332041481151</v>
      </c>
      <c r="M24" s="96">
        <v>31.148936170212764</v>
      </c>
      <c r="N24" s="97">
        <v>1.4472048390295877</v>
      </c>
      <c r="O24" s="96">
        <v>429.26230223677044</v>
      </c>
      <c r="P24" s="97">
        <v>19.943874731879561</v>
      </c>
      <c r="Q24" s="96">
        <v>36.953955264593567</v>
      </c>
      <c r="R24" s="97">
        <v>1.7169107345420274</v>
      </c>
      <c r="S24" s="96">
        <v>509.49782869612665</v>
      </c>
      <c r="T24" s="97">
        <v>23.671682369339358</v>
      </c>
      <c r="U24" s="96">
        <v>216.11585379159848</v>
      </c>
      <c r="V24" s="97">
        <v>10.040917856363372</v>
      </c>
      <c r="W24" s="96">
        <v>135.36135297326788</v>
      </c>
      <c r="X24" s="97">
        <v>6.2889982492511969</v>
      </c>
      <c r="Y24" s="96">
        <v>1371.5638625204576</v>
      </c>
      <c r="Z24" s="97">
        <v>63.723969513150806</v>
      </c>
      <c r="AA24" s="96">
        <v>2152.3515766502996</v>
      </c>
      <c r="AB24" s="97">
        <v>100</v>
      </c>
    </row>
    <row r="25" spans="1:28" ht="24" customHeight="1" x14ac:dyDescent="0.15">
      <c r="A25" s="45"/>
      <c r="B25" s="30" t="s">
        <v>120</v>
      </c>
      <c r="C25" s="96">
        <v>107.5</v>
      </c>
      <c r="D25" s="97">
        <v>9.1047683577538763</v>
      </c>
      <c r="E25" s="96"/>
      <c r="F25" s="97"/>
      <c r="G25" s="96">
        <v>32</v>
      </c>
      <c r="H25" s="97">
        <v>2.7102566274244095</v>
      </c>
      <c r="I25" s="96">
        <v>71.300000000000011</v>
      </c>
      <c r="J25" s="97">
        <v>6.0387905479800139</v>
      </c>
      <c r="K25" s="96"/>
      <c r="L25" s="97"/>
      <c r="M25" s="96">
        <v>15.2</v>
      </c>
      <c r="N25" s="97">
        <v>1.2873718980265945</v>
      </c>
      <c r="O25" s="96">
        <v>39.299999999999997</v>
      </c>
      <c r="P25" s="97">
        <v>3.328533920555603</v>
      </c>
      <c r="Q25" s="96">
        <v>4.2</v>
      </c>
      <c r="R25" s="97">
        <v>0.35572118234945377</v>
      </c>
      <c r="S25" s="96">
        <v>189.16666666666666</v>
      </c>
      <c r="T25" s="97">
        <v>16.021569125659919</v>
      </c>
      <c r="U25" s="96">
        <v>95.633333333333326</v>
      </c>
      <c r="V25" s="97">
        <v>8.0997148584173235</v>
      </c>
      <c r="W25" s="96">
        <v>98.59999999999998</v>
      </c>
      <c r="X25" s="97">
        <v>8.3509782332514604</v>
      </c>
      <c r="Y25" s="96">
        <v>842.63333333333344</v>
      </c>
      <c r="Z25" s="97">
        <v>71.367268004855902</v>
      </c>
      <c r="AA25" s="96">
        <v>1180.6999999999998</v>
      </c>
      <c r="AB25" s="97">
        <v>100</v>
      </c>
    </row>
    <row r="26" spans="1:28" ht="24" customHeight="1" x14ac:dyDescent="0.15">
      <c r="A26" s="45"/>
      <c r="B26" s="30" t="s">
        <v>24</v>
      </c>
      <c r="C26" s="96">
        <v>73.306085410570759</v>
      </c>
      <c r="D26" s="97">
        <v>5.8333071840644566</v>
      </c>
      <c r="E26" s="96"/>
      <c r="F26" s="97"/>
      <c r="G26" s="96"/>
      <c r="H26" s="97"/>
      <c r="I26" s="96">
        <v>66.908752793313326</v>
      </c>
      <c r="J26" s="97">
        <v>5.3242415845840005</v>
      </c>
      <c r="K26" s="96">
        <v>42.35390199637024</v>
      </c>
      <c r="L26" s="97">
        <v>3.3702975599480292</v>
      </c>
      <c r="M26" s="96">
        <v>31.286751361161528</v>
      </c>
      <c r="N26" s="97">
        <v>2.4896327563930272</v>
      </c>
      <c r="O26" s="96">
        <v>137.53980394335591</v>
      </c>
      <c r="P26" s="97">
        <v>10.944683813683785</v>
      </c>
      <c r="Q26" s="96">
        <v>27.324712643678161</v>
      </c>
      <c r="R26" s="97">
        <v>2.1743548529994223</v>
      </c>
      <c r="S26" s="96">
        <v>130.72676148499326</v>
      </c>
      <c r="T26" s="97">
        <v>10.402538242888211</v>
      </c>
      <c r="U26" s="96">
        <v>95.425642307739764</v>
      </c>
      <c r="V26" s="97">
        <v>7.5934635126135763</v>
      </c>
      <c r="W26" s="96">
        <v>37.340216304307567</v>
      </c>
      <c r="X26" s="97">
        <v>2.9713352009249263</v>
      </c>
      <c r="Y26" s="96">
        <v>934.59184290776307</v>
      </c>
      <c r="Z26" s="97">
        <v>74.369832748097451</v>
      </c>
      <c r="AA26" s="96">
        <v>1256.6813832611074</v>
      </c>
      <c r="AB26" s="97">
        <v>100</v>
      </c>
    </row>
    <row r="27" spans="1:28" ht="24" customHeight="1" x14ac:dyDescent="0.15">
      <c r="A27" s="45"/>
      <c r="B27" s="30" t="s">
        <v>121</v>
      </c>
      <c r="C27" s="96"/>
      <c r="D27" s="97"/>
      <c r="E27" s="96"/>
      <c r="F27" s="97"/>
      <c r="G27" s="96"/>
      <c r="H27" s="97"/>
      <c r="I27" s="96">
        <v>8</v>
      </c>
      <c r="J27" s="97">
        <v>2.0180180180180183</v>
      </c>
      <c r="K27" s="96"/>
      <c r="L27" s="97"/>
      <c r="M27" s="96"/>
      <c r="N27" s="97"/>
      <c r="O27" s="96">
        <v>38.571428571428569</v>
      </c>
      <c r="P27" s="97">
        <v>9.7297297297297298</v>
      </c>
      <c r="Q27" s="96"/>
      <c r="R27" s="97"/>
      <c r="S27" s="96">
        <v>32.571428571428569</v>
      </c>
      <c r="T27" s="97">
        <v>8.2162162162162158</v>
      </c>
      <c r="U27" s="96">
        <v>31.571428571428573</v>
      </c>
      <c r="V27" s="97">
        <v>7.9639639639639652</v>
      </c>
      <c r="W27" s="96"/>
      <c r="X27" s="97"/>
      <c r="Y27" s="96">
        <v>345.85714285714283</v>
      </c>
      <c r="Z27" s="97">
        <v>87.243243243243242</v>
      </c>
      <c r="AA27" s="96">
        <v>396.42857142857139</v>
      </c>
      <c r="AB27" s="97">
        <v>100</v>
      </c>
    </row>
    <row r="28" spans="1:28" ht="24" customHeight="1" x14ac:dyDescent="0.15">
      <c r="A28" s="45"/>
      <c r="B28" s="30" t="s">
        <v>122</v>
      </c>
      <c r="C28" s="96">
        <v>456.93366357069146</v>
      </c>
      <c r="D28" s="97">
        <v>9.0781656950272218</v>
      </c>
      <c r="E28" s="96">
        <v>2.3333333333333335</v>
      </c>
      <c r="F28" s="97">
        <v>4.6357684518582409E-2</v>
      </c>
      <c r="G28" s="96"/>
      <c r="H28" s="97"/>
      <c r="I28" s="96">
        <v>477.01556243550061</v>
      </c>
      <c r="J28" s="97">
        <v>9.4771444087881793</v>
      </c>
      <c r="K28" s="96">
        <v>380.4971310629515</v>
      </c>
      <c r="L28" s="97">
        <v>7.5595568408751461</v>
      </c>
      <c r="M28" s="96">
        <v>37.274509803921575</v>
      </c>
      <c r="N28" s="97">
        <v>0.74055427117500139</v>
      </c>
      <c r="O28" s="96">
        <v>717.98385964912325</v>
      </c>
      <c r="P28" s="97">
        <v>14.264601109306373</v>
      </c>
      <c r="Q28" s="96">
        <v>85.705882352941188</v>
      </c>
      <c r="R28" s="97">
        <v>1.7027683952161659</v>
      </c>
      <c r="S28" s="96">
        <v>1071.1581217750256</v>
      </c>
      <c r="T28" s="97">
        <v>21.281318690898821</v>
      </c>
      <c r="U28" s="96">
        <v>756.63203302373608</v>
      </c>
      <c r="V28" s="97">
        <v>15.032446750100563</v>
      </c>
      <c r="W28" s="96">
        <v>349.61529411764701</v>
      </c>
      <c r="X28" s="97">
        <v>6.9460095032474056</v>
      </c>
      <c r="Y28" s="96">
        <v>3050.5812796697651</v>
      </c>
      <c r="Z28" s="97">
        <v>60.607664811953306</v>
      </c>
      <c r="AA28" s="96">
        <v>5033.3258823529468</v>
      </c>
      <c r="AB28" s="97">
        <v>100</v>
      </c>
    </row>
    <row r="29" spans="1:28" ht="24" customHeight="1" x14ac:dyDescent="0.15">
      <c r="A29" s="45"/>
      <c r="B29" s="30" t="s">
        <v>123</v>
      </c>
      <c r="C29" s="96">
        <v>83.617676056338027</v>
      </c>
      <c r="D29" s="97">
        <v>4.5074304760078983</v>
      </c>
      <c r="E29" s="96"/>
      <c r="F29" s="97"/>
      <c r="G29" s="96">
        <v>1.3888888888888888</v>
      </c>
      <c r="H29" s="97">
        <v>7.4868381911841086E-2</v>
      </c>
      <c r="I29" s="96">
        <v>107.81298904538339</v>
      </c>
      <c r="J29" s="97">
        <v>5.81168450801297</v>
      </c>
      <c r="K29" s="96">
        <v>58.751564945226924</v>
      </c>
      <c r="L29" s="97">
        <v>3.1670169136110609</v>
      </c>
      <c r="M29" s="96">
        <v>15.825312989045385</v>
      </c>
      <c r="N29" s="97">
        <v>0.85306721525155393</v>
      </c>
      <c r="O29" s="96">
        <v>239.26643192488265</v>
      </c>
      <c r="P29" s="97">
        <v>12.897713234905662</v>
      </c>
      <c r="Q29" s="96">
        <v>72.087050078247259</v>
      </c>
      <c r="R29" s="97">
        <v>3.8858693732324854</v>
      </c>
      <c r="S29" s="96">
        <v>374.06594679186225</v>
      </c>
      <c r="T29" s="97">
        <v>20.16411275853185</v>
      </c>
      <c r="U29" s="96">
        <v>257.83413928012521</v>
      </c>
      <c r="V29" s="97">
        <v>13.898609862865374</v>
      </c>
      <c r="W29" s="96">
        <v>99.344342723004672</v>
      </c>
      <c r="X29" s="97">
        <v>5.3551801380720567</v>
      </c>
      <c r="Y29" s="96">
        <v>1204.9250860719876</v>
      </c>
      <c r="Z29" s="97">
        <v>64.95176989382081</v>
      </c>
      <c r="AA29" s="96">
        <v>1855.1073943661977</v>
      </c>
      <c r="AB29" s="97">
        <v>100</v>
      </c>
    </row>
    <row r="30" spans="1:28" ht="24" customHeight="1" x14ac:dyDescent="0.15">
      <c r="A30" s="45"/>
      <c r="B30" s="30" t="s">
        <v>51</v>
      </c>
      <c r="C30" s="96">
        <v>474.75968948454096</v>
      </c>
      <c r="D30" s="97">
        <v>7.0710405284781022</v>
      </c>
      <c r="E30" s="96"/>
      <c r="F30" s="97"/>
      <c r="G30" s="96"/>
      <c r="H30" s="97"/>
      <c r="I30" s="96">
        <v>257.81242803504381</v>
      </c>
      <c r="J30" s="97">
        <v>3.8398418563303469</v>
      </c>
      <c r="K30" s="96">
        <v>88.521630162703389</v>
      </c>
      <c r="L30" s="97">
        <v>1.3184355125158684</v>
      </c>
      <c r="M30" s="96">
        <v>96.819228723404265</v>
      </c>
      <c r="N30" s="97">
        <v>1.4420194161439541</v>
      </c>
      <c r="O30" s="96">
        <v>670.71288387104255</v>
      </c>
      <c r="P30" s="97">
        <v>9.9895549050800305</v>
      </c>
      <c r="Q30" s="96">
        <v>306.11389862327911</v>
      </c>
      <c r="R30" s="97">
        <v>4.5592408779392066</v>
      </c>
      <c r="S30" s="96">
        <v>984.08279996986971</v>
      </c>
      <c r="T30" s="97">
        <v>14.656866444411429</v>
      </c>
      <c r="U30" s="96">
        <v>755.66819705187049</v>
      </c>
      <c r="V30" s="97">
        <v>11.254873919976609</v>
      </c>
      <c r="W30" s="96">
        <v>354.41530222963894</v>
      </c>
      <c r="X30" s="97">
        <v>5.2786389019242863</v>
      </c>
      <c r="Y30" s="96">
        <v>4842.716273756545</v>
      </c>
      <c r="Z30" s="97">
        <v>72.127107246260849</v>
      </c>
      <c r="AA30" s="96">
        <v>6714.1418235757637</v>
      </c>
      <c r="AB30" s="97">
        <v>100</v>
      </c>
    </row>
    <row r="31" spans="1:28" ht="24" customHeight="1" x14ac:dyDescent="0.15">
      <c r="A31" s="45"/>
      <c r="B31" s="32" t="s">
        <v>25</v>
      </c>
      <c r="C31" s="98">
        <v>151.76630366630366</v>
      </c>
      <c r="D31" s="99">
        <v>4.5953401916247403</v>
      </c>
      <c r="E31" s="98">
        <v>18.952747252747251</v>
      </c>
      <c r="F31" s="99">
        <v>0.57387126844542236</v>
      </c>
      <c r="G31" s="98"/>
      <c r="H31" s="99"/>
      <c r="I31" s="98">
        <v>150.00578600578598</v>
      </c>
      <c r="J31" s="99">
        <v>4.5420333812985803</v>
      </c>
      <c r="K31" s="98">
        <v>93.683926783926779</v>
      </c>
      <c r="L31" s="99">
        <v>2.8366607320554604</v>
      </c>
      <c r="M31" s="98">
        <v>35.098841698841696</v>
      </c>
      <c r="N31" s="99">
        <v>1.062759743380195</v>
      </c>
      <c r="O31" s="98">
        <v>610.58193908193914</v>
      </c>
      <c r="P31" s="99">
        <v>18.487843857044378</v>
      </c>
      <c r="Q31" s="98">
        <v>30.698415998415999</v>
      </c>
      <c r="R31" s="99">
        <v>0.9295190134360396</v>
      </c>
      <c r="S31" s="98">
        <v>467.34970464970468</v>
      </c>
      <c r="T31" s="99">
        <v>14.150907213519845</v>
      </c>
      <c r="U31" s="98">
        <v>365.10139370139365</v>
      </c>
      <c r="V31" s="99">
        <v>11.054925025934677</v>
      </c>
      <c r="W31" s="98">
        <v>70.35059345059345</v>
      </c>
      <c r="X31" s="99">
        <v>2.1301494585977885</v>
      </c>
      <c r="Y31" s="98">
        <v>2196.1379533379527</v>
      </c>
      <c r="Z31" s="99">
        <v>66.496980947208101</v>
      </c>
      <c r="AA31" s="98">
        <v>3302.6130240130224</v>
      </c>
      <c r="AB31" s="99">
        <v>100</v>
      </c>
    </row>
    <row r="32" spans="1:28" ht="24" customHeight="1" x14ac:dyDescent="0.15">
      <c r="A32" s="45"/>
      <c r="B32" s="48" t="s">
        <v>52</v>
      </c>
      <c r="C32" s="93">
        <v>1699.2758835580883</v>
      </c>
      <c r="D32" s="104">
        <v>6.9501210456709162</v>
      </c>
      <c r="E32" s="93">
        <v>37.132234432234426</v>
      </c>
      <c r="F32" s="104">
        <v>0.15187264557646901</v>
      </c>
      <c r="G32" s="93">
        <v>52.568376068376068</v>
      </c>
      <c r="H32" s="104">
        <v>0.21500721594691805</v>
      </c>
      <c r="I32" s="93">
        <v>1332.5536297146391</v>
      </c>
      <c r="J32" s="104">
        <v>5.4502091837921913</v>
      </c>
      <c r="K32" s="93">
        <v>717.56815495117894</v>
      </c>
      <c r="L32" s="104">
        <v>2.9348886685703119</v>
      </c>
      <c r="M32" s="93">
        <v>279.70621232553458</v>
      </c>
      <c r="N32" s="104">
        <v>1.1440120181180351</v>
      </c>
      <c r="O32" s="93">
        <v>3300.299428148795</v>
      </c>
      <c r="P32" s="104">
        <v>13.498385244286634</v>
      </c>
      <c r="Q32" s="93">
        <v>605.68917811904998</v>
      </c>
      <c r="R32" s="104">
        <v>2.4772982096149589</v>
      </c>
      <c r="S32" s="93">
        <v>4626.6048379386257</v>
      </c>
      <c r="T32" s="104">
        <v>18.923038904565797</v>
      </c>
      <c r="U32" s="93">
        <v>2928.0650941285089</v>
      </c>
      <c r="V32" s="104">
        <v>11.975928706282543</v>
      </c>
      <c r="W32" s="93">
        <v>1282.2266391032597</v>
      </c>
      <c r="X32" s="104">
        <v>5.2443693434238137</v>
      </c>
      <c r="Y32" s="93">
        <v>16243.443018912245</v>
      </c>
      <c r="Z32" s="104">
        <v>66.436472306963765</v>
      </c>
      <c r="AA32" s="93">
        <v>24449.586883332504</v>
      </c>
      <c r="AB32" s="104">
        <v>100</v>
      </c>
    </row>
    <row r="33" spans="1:28" ht="24" customHeight="1" x14ac:dyDescent="0.15">
      <c r="A33" s="159" t="s">
        <v>117</v>
      </c>
      <c r="B33" s="158"/>
      <c r="C33" s="100">
        <v>2749.71760770217</v>
      </c>
      <c r="D33" s="101">
        <v>6.4685658231183192</v>
      </c>
      <c r="E33" s="100">
        <v>60.533558419773371</v>
      </c>
      <c r="F33" s="101">
        <v>0.1424020074094437</v>
      </c>
      <c r="G33" s="100">
        <v>168.75842812105586</v>
      </c>
      <c r="H33" s="101">
        <v>0.39699531233654906</v>
      </c>
      <c r="I33" s="100">
        <v>2441.7342065736225</v>
      </c>
      <c r="J33" s="101">
        <v>5.7440510958432247</v>
      </c>
      <c r="K33" s="100">
        <v>1261.2220093360488</v>
      </c>
      <c r="L33" s="101">
        <v>2.9669583385958478</v>
      </c>
      <c r="M33" s="100">
        <v>689.88025297450156</v>
      </c>
      <c r="N33" s="101">
        <v>1.6229069537668799</v>
      </c>
      <c r="O33" s="100">
        <v>5124.7072179469869</v>
      </c>
      <c r="P33" s="101">
        <v>12.05560377205475</v>
      </c>
      <c r="Q33" s="100">
        <v>1484.3650724211575</v>
      </c>
      <c r="R33" s="101">
        <v>3.4918906398238541</v>
      </c>
      <c r="S33" s="100">
        <v>8033.551242414921</v>
      </c>
      <c r="T33" s="101">
        <v>18.898506108189206</v>
      </c>
      <c r="U33" s="100">
        <v>5177.5770145510724</v>
      </c>
      <c r="V33" s="101">
        <v>12.179977183502697</v>
      </c>
      <c r="W33" s="100">
        <v>1775.6998889759216</v>
      </c>
      <c r="X33" s="101">
        <v>4.1772404488994885</v>
      </c>
      <c r="Y33" s="100">
        <v>28505.219014716964</v>
      </c>
      <c r="Z33" s="101">
        <v>67.057026140653861</v>
      </c>
      <c r="AA33" s="100">
        <v>42508.922114927263</v>
      </c>
      <c r="AB33" s="101">
        <v>100</v>
      </c>
    </row>
    <row r="34" spans="1:28" ht="24" customHeight="1" x14ac:dyDescent="0.15">
      <c r="A34" s="45" t="s">
        <v>26</v>
      </c>
      <c r="B34" s="33" t="s">
        <v>27</v>
      </c>
      <c r="C34" s="105">
        <v>848.07148549108422</v>
      </c>
      <c r="D34" s="106">
        <v>5.8341345118043195</v>
      </c>
      <c r="E34" s="105">
        <v>11.770464135021097</v>
      </c>
      <c r="F34" s="106">
        <v>8.0972503149681116E-2</v>
      </c>
      <c r="G34" s="105">
        <v>20.541817359855333</v>
      </c>
      <c r="H34" s="106">
        <v>0.14131323555220865</v>
      </c>
      <c r="I34" s="105">
        <v>809.45273548109139</v>
      </c>
      <c r="J34" s="106">
        <v>5.568464711450666</v>
      </c>
      <c r="K34" s="105">
        <v>756.20403236186212</v>
      </c>
      <c r="L34" s="106">
        <v>5.2021511377820184</v>
      </c>
      <c r="M34" s="105">
        <v>475.97521682631333</v>
      </c>
      <c r="N34" s="106">
        <v>3.2743742558941773</v>
      </c>
      <c r="O34" s="105">
        <v>2858.7649272395715</v>
      </c>
      <c r="P34" s="106">
        <v>19.666289232076167</v>
      </c>
      <c r="Q34" s="105">
        <v>937.59580437386023</v>
      </c>
      <c r="R34" s="106">
        <v>6.4499987725126458</v>
      </c>
      <c r="S34" s="105">
        <v>2645.4527062617999</v>
      </c>
      <c r="T34" s="106">
        <v>18.198851390470853</v>
      </c>
      <c r="U34" s="105">
        <v>1631.7684031558447</v>
      </c>
      <c r="V34" s="106">
        <v>11.22541733685423</v>
      </c>
      <c r="W34" s="105">
        <v>437.3446746945765</v>
      </c>
      <c r="X34" s="106">
        <v>3.0086233340482784</v>
      </c>
      <c r="Y34" s="105">
        <v>9375.8481574060334</v>
      </c>
      <c r="Z34" s="106">
        <v>64.499231784552833</v>
      </c>
      <c r="AA34" s="105">
        <v>14536.371826449398</v>
      </c>
      <c r="AB34" s="106">
        <v>100</v>
      </c>
    </row>
    <row r="35" spans="1:28" ht="24" customHeight="1" x14ac:dyDescent="0.15">
      <c r="A35" s="45"/>
      <c r="B35" s="30" t="s">
        <v>28</v>
      </c>
      <c r="C35" s="96">
        <v>500.60337836225364</v>
      </c>
      <c r="D35" s="97">
        <v>4.6782994915519778</v>
      </c>
      <c r="E35" s="96">
        <v>30.331507675943257</v>
      </c>
      <c r="F35" s="97">
        <v>0.28345768940393901</v>
      </c>
      <c r="G35" s="96">
        <v>77.298870853916725</v>
      </c>
      <c r="H35" s="97">
        <v>0.72238279612994305</v>
      </c>
      <c r="I35" s="96">
        <v>719.30502120051392</v>
      </c>
      <c r="J35" s="97">
        <v>6.7221366463053123</v>
      </c>
      <c r="K35" s="96">
        <v>441.21848853240959</v>
      </c>
      <c r="L35" s="97">
        <v>4.1233286066056332</v>
      </c>
      <c r="M35" s="96">
        <v>116.9429341433729</v>
      </c>
      <c r="N35" s="97">
        <v>1.0928693112966608</v>
      </c>
      <c r="O35" s="96">
        <v>1775.0939660472936</v>
      </c>
      <c r="P35" s="97">
        <v>16.588823723052617</v>
      </c>
      <c r="Q35" s="96">
        <v>529.87020219569092</v>
      </c>
      <c r="R35" s="97">
        <v>4.9518073682012478</v>
      </c>
      <c r="S35" s="96">
        <v>2471.9759216582079</v>
      </c>
      <c r="T35" s="97">
        <v>23.101409613448027</v>
      </c>
      <c r="U35" s="96">
        <v>1608.7697246047844</v>
      </c>
      <c r="V35" s="97">
        <v>15.034470221246663</v>
      </c>
      <c r="W35" s="96">
        <v>246.66701441093147</v>
      </c>
      <c r="X35" s="97">
        <v>2.3051825416692342</v>
      </c>
      <c r="Y35" s="96">
        <v>6951.0661661323866</v>
      </c>
      <c r="Z35" s="97">
        <v>64.959947767730256</v>
      </c>
      <c r="AA35" s="96">
        <v>10700.541495178702</v>
      </c>
      <c r="AB35" s="97">
        <v>100</v>
      </c>
    </row>
    <row r="36" spans="1:28" ht="24" customHeight="1" x14ac:dyDescent="0.15">
      <c r="A36" s="45"/>
      <c r="B36" s="30" t="s">
        <v>73</v>
      </c>
      <c r="C36" s="96">
        <v>151.60338720970938</v>
      </c>
      <c r="D36" s="97">
        <v>4.6379460090367965</v>
      </c>
      <c r="E36" s="96">
        <v>4.1853658536585368</v>
      </c>
      <c r="F36" s="97">
        <v>0.12804134006902515</v>
      </c>
      <c r="G36" s="96">
        <v>10.968421052631578</v>
      </c>
      <c r="H36" s="97">
        <v>0.335552823606238</v>
      </c>
      <c r="I36" s="96">
        <v>215.6130334150231</v>
      </c>
      <c r="J36" s="97">
        <v>6.5961692956124072</v>
      </c>
      <c r="K36" s="96">
        <v>132.36730268020384</v>
      </c>
      <c r="L36" s="97">
        <v>4.049463633311877</v>
      </c>
      <c r="M36" s="96">
        <v>89.120490527871766</v>
      </c>
      <c r="N36" s="97">
        <v>2.7264300024865968</v>
      </c>
      <c r="O36" s="96">
        <v>233.31088127747304</v>
      </c>
      <c r="P36" s="97">
        <v>7.1375929694030766</v>
      </c>
      <c r="Q36" s="96">
        <v>226.99548955537401</v>
      </c>
      <c r="R36" s="97">
        <v>6.9443885405831818</v>
      </c>
      <c r="S36" s="96">
        <v>656.1268224608084</v>
      </c>
      <c r="T36" s="97">
        <v>20.072643716361558</v>
      </c>
      <c r="U36" s="96">
        <v>444.1302544054148</v>
      </c>
      <c r="V36" s="97">
        <v>13.587111599708164</v>
      </c>
      <c r="W36" s="96">
        <v>93.005061850857743</v>
      </c>
      <c r="X36" s="97">
        <v>2.8452692474128325</v>
      </c>
      <c r="Y36" s="96">
        <v>2222.708749562375</v>
      </c>
      <c r="Z36" s="97">
        <v>67.998501643133224</v>
      </c>
      <c r="AA36" s="96">
        <v>3268.7613636363612</v>
      </c>
      <c r="AB36" s="97">
        <v>100</v>
      </c>
    </row>
    <row r="37" spans="1:28" ht="24" customHeight="1" x14ac:dyDescent="0.15">
      <c r="A37" s="45"/>
      <c r="B37" s="30" t="s">
        <v>29</v>
      </c>
      <c r="C37" s="96">
        <v>68.111784766957172</v>
      </c>
      <c r="D37" s="97">
        <v>6.0795999494457496</v>
      </c>
      <c r="E37" s="96"/>
      <c r="F37" s="97"/>
      <c r="G37" s="96">
        <v>11.793103448275861</v>
      </c>
      <c r="H37" s="97">
        <v>1.0526423786024282</v>
      </c>
      <c r="I37" s="96">
        <v>153.84622331691298</v>
      </c>
      <c r="J37" s="97">
        <v>13.732182979789922</v>
      </c>
      <c r="K37" s="96">
        <v>11.793103448275861</v>
      </c>
      <c r="L37" s="97">
        <v>1.0526423786024282</v>
      </c>
      <c r="M37" s="96">
        <v>5.4615384615384617</v>
      </c>
      <c r="N37" s="97">
        <v>0.48749227565056219</v>
      </c>
      <c r="O37" s="96">
        <v>160.55953644057092</v>
      </c>
      <c r="P37" s="97">
        <v>14.331407596599616</v>
      </c>
      <c r="Q37" s="96">
        <v>18.966180371352785</v>
      </c>
      <c r="R37" s="97">
        <v>1.6929051209181312</v>
      </c>
      <c r="S37" s="96">
        <v>229.07858405961855</v>
      </c>
      <c r="T37" s="97">
        <v>20.447359481667839</v>
      </c>
      <c r="U37" s="96">
        <v>126.7738158393331</v>
      </c>
      <c r="V37" s="97">
        <v>11.315722925260326</v>
      </c>
      <c r="W37" s="96">
        <v>62.43858784893267</v>
      </c>
      <c r="X37" s="97">
        <v>5.5732152200773024</v>
      </c>
      <c r="Y37" s="96">
        <v>744.46126689402524</v>
      </c>
      <c r="Z37" s="97">
        <v>66.449979193159095</v>
      </c>
      <c r="AA37" s="96">
        <v>1120.3333333333326</v>
      </c>
      <c r="AB37" s="97">
        <v>100</v>
      </c>
    </row>
    <row r="38" spans="1:28" ht="24" customHeight="1" x14ac:dyDescent="0.15">
      <c r="A38" s="45"/>
      <c r="B38" s="30" t="s">
        <v>30</v>
      </c>
      <c r="C38" s="96">
        <v>113.10311688311685</v>
      </c>
      <c r="D38" s="97">
        <v>4.4158816663337008</v>
      </c>
      <c r="E38" s="96">
        <v>36.909999999999997</v>
      </c>
      <c r="F38" s="97">
        <v>1.4410760445515785</v>
      </c>
      <c r="G38" s="96">
        <v>29.36</v>
      </c>
      <c r="H38" s="97">
        <v>1.1463016165818027</v>
      </c>
      <c r="I38" s="96">
        <v>264.14242424242423</v>
      </c>
      <c r="J38" s="97">
        <v>10.3129049018027</v>
      </c>
      <c r="K38" s="96">
        <v>29.193636363636362</v>
      </c>
      <c r="L38" s="97">
        <v>1.1398062860196754</v>
      </c>
      <c r="M38" s="96">
        <v>131.06454545454545</v>
      </c>
      <c r="N38" s="97">
        <v>5.1171491938387135</v>
      </c>
      <c r="O38" s="96">
        <v>246.39515151515155</v>
      </c>
      <c r="P38" s="97">
        <v>9.6199986546231777</v>
      </c>
      <c r="Q38" s="96">
        <v>243.4027272727273</v>
      </c>
      <c r="R38" s="97">
        <v>9.5031655229273504</v>
      </c>
      <c r="S38" s="96">
        <v>627.00095238095253</v>
      </c>
      <c r="T38" s="97">
        <v>24.479979744980106</v>
      </c>
      <c r="U38" s="96">
        <v>415.95943722943713</v>
      </c>
      <c r="V38" s="97">
        <v>16.240292075223458</v>
      </c>
      <c r="W38" s="96">
        <v>26.283636363636361</v>
      </c>
      <c r="X38" s="97">
        <v>1.0261912415968877</v>
      </c>
      <c r="Y38" s="96">
        <v>1622.7655411255414</v>
      </c>
      <c r="Z38" s="97">
        <v>63.35758729991322</v>
      </c>
      <c r="AA38" s="96">
        <v>2561.2805194805201</v>
      </c>
      <c r="AB38" s="97">
        <v>100</v>
      </c>
    </row>
    <row r="39" spans="1:28" ht="24" customHeight="1" x14ac:dyDescent="0.15">
      <c r="A39" s="45"/>
      <c r="B39" s="30" t="s">
        <v>74</v>
      </c>
      <c r="C39" s="96">
        <v>12.028322440087145</v>
      </c>
      <c r="D39" s="97">
        <v>4.5739992046659532</v>
      </c>
      <c r="E39" s="96"/>
      <c r="F39" s="97"/>
      <c r="G39" s="96">
        <v>4.784313725490196</v>
      </c>
      <c r="H39" s="97">
        <v>1.8193266171792128</v>
      </c>
      <c r="I39" s="96">
        <v>9.5838779956427018</v>
      </c>
      <c r="J39" s="97">
        <v>3.6444525450689245</v>
      </c>
      <c r="K39" s="96">
        <v>9.5838779956427018</v>
      </c>
      <c r="L39" s="97">
        <v>3.6444525450689245</v>
      </c>
      <c r="M39" s="96">
        <v>7.3258800596261899</v>
      </c>
      <c r="N39" s="97">
        <v>2.7858057291957325</v>
      </c>
      <c r="O39" s="96">
        <v>25.678821236096773</v>
      </c>
      <c r="P39" s="97">
        <v>9.7648619328012352</v>
      </c>
      <c r="Q39" s="96">
        <v>4.3921568627450984</v>
      </c>
      <c r="R39" s="97">
        <v>1.67020148462354</v>
      </c>
      <c r="S39" s="96">
        <v>39.804265565875461</v>
      </c>
      <c r="T39" s="97">
        <v>15.136331765920611</v>
      </c>
      <c r="U39" s="96">
        <v>24.101479188166497</v>
      </c>
      <c r="V39" s="97">
        <v>9.1650475107439746</v>
      </c>
      <c r="W39" s="96">
        <v>6.799564270152505</v>
      </c>
      <c r="X39" s="97">
        <v>2.5856641039236443</v>
      </c>
      <c r="Y39" s="96">
        <v>192.72514619883057</v>
      </c>
      <c r="Z39" s="97">
        <v>73.287415582965863</v>
      </c>
      <c r="AA39" s="96">
        <v>262.97167755991319</v>
      </c>
      <c r="AB39" s="97">
        <v>100</v>
      </c>
    </row>
    <row r="40" spans="1:28" ht="24" customHeight="1" x14ac:dyDescent="0.15">
      <c r="A40" s="45"/>
      <c r="B40" s="32" t="s">
        <v>75</v>
      </c>
      <c r="C40" s="98">
        <v>28.494117647058822</v>
      </c>
      <c r="D40" s="99">
        <v>5.3654445622418789</v>
      </c>
      <c r="E40" s="98"/>
      <c r="F40" s="99"/>
      <c r="G40" s="98">
        <v>12.647058823529411</v>
      </c>
      <c r="H40" s="99">
        <v>2.3814421570644178</v>
      </c>
      <c r="I40" s="98">
        <v>25.294117647058822</v>
      </c>
      <c r="J40" s="99">
        <v>4.7628843141288355</v>
      </c>
      <c r="K40" s="98">
        <v>12.647058823529411</v>
      </c>
      <c r="L40" s="99">
        <v>2.3814421570644178</v>
      </c>
      <c r="M40" s="98">
        <v>12.647058823529411</v>
      </c>
      <c r="N40" s="99">
        <v>2.3814421570644178</v>
      </c>
      <c r="O40" s="98">
        <v>25.294117647058822</v>
      </c>
      <c r="P40" s="99">
        <v>4.7628843141288355</v>
      </c>
      <c r="Q40" s="98">
        <v>3.2</v>
      </c>
      <c r="R40" s="99">
        <v>0.60256024811304343</v>
      </c>
      <c r="S40" s="98">
        <v>56.988235294117644</v>
      </c>
      <c r="T40" s="99">
        <v>10.730889124483758</v>
      </c>
      <c r="U40" s="98">
        <v>56.988235294117644</v>
      </c>
      <c r="V40" s="99">
        <v>10.730889124483758</v>
      </c>
      <c r="W40" s="98">
        <v>59.744117647058829</v>
      </c>
      <c r="X40" s="99">
        <v>11.249821985220819</v>
      </c>
      <c r="Y40" s="98">
        <v>414.3348739495799</v>
      </c>
      <c r="Z40" s="99">
        <v>78.019288890295442</v>
      </c>
      <c r="AA40" s="98">
        <v>531.06722689075627</v>
      </c>
      <c r="AB40" s="99">
        <v>100</v>
      </c>
    </row>
    <row r="41" spans="1:28" ht="24" customHeight="1" thickBot="1" x14ac:dyDescent="0.2">
      <c r="A41" s="171" t="s">
        <v>117</v>
      </c>
      <c r="B41" s="160"/>
      <c r="C41" s="107">
        <v>1722.0155928002673</v>
      </c>
      <c r="D41" s="108">
        <v>5.2211833977905675</v>
      </c>
      <c r="E41" s="107">
        <v>83.197337664622893</v>
      </c>
      <c r="F41" s="108">
        <v>0.25225587966280899</v>
      </c>
      <c r="G41" s="107">
        <v>167.39358526369909</v>
      </c>
      <c r="H41" s="108">
        <v>0.50754047287935211</v>
      </c>
      <c r="I41" s="107">
        <v>2197.2374332986669</v>
      </c>
      <c r="J41" s="108">
        <v>6.6620648824017881</v>
      </c>
      <c r="K41" s="107">
        <v>1393.0075002055601</v>
      </c>
      <c r="L41" s="108">
        <v>4.2236247241197926</v>
      </c>
      <c r="M41" s="107">
        <v>838.5376642967974</v>
      </c>
      <c r="N41" s="108">
        <v>2.5424618392269873</v>
      </c>
      <c r="O41" s="107">
        <v>5325.0974014032154</v>
      </c>
      <c r="P41" s="108">
        <v>16.14579464905519</v>
      </c>
      <c r="Q41" s="107">
        <v>1964.4225606317505</v>
      </c>
      <c r="R41" s="108">
        <v>5.9561658458253985</v>
      </c>
      <c r="S41" s="107">
        <v>6726.4274876813797</v>
      </c>
      <c r="T41" s="108">
        <v>20.39465360938669</v>
      </c>
      <c r="U41" s="107">
        <v>4308.4913497170983</v>
      </c>
      <c r="V41" s="108">
        <v>13.063426137788975</v>
      </c>
      <c r="W41" s="107">
        <v>932.28265708614595</v>
      </c>
      <c r="X41" s="108">
        <v>2.8266984059713134</v>
      </c>
      <c r="Y41" s="107">
        <v>21523.909901268773</v>
      </c>
      <c r="Z41" s="108">
        <v>65.260896301929861</v>
      </c>
      <c r="AA41" s="107">
        <v>32981.327442528978</v>
      </c>
      <c r="AB41" s="108">
        <v>100</v>
      </c>
    </row>
    <row r="42" spans="1:28" ht="24" customHeight="1" thickTop="1" x14ac:dyDescent="0.15">
      <c r="A42" s="159" t="s">
        <v>124</v>
      </c>
      <c r="B42" s="158"/>
      <c r="C42" s="100">
        <v>8376.7051800492718</v>
      </c>
      <c r="D42" s="101">
        <v>5.7034337045033219</v>
      </c>
      <c r="E42" s="100">
        <v>284.59826061968386</v>
      </c>
      <c r="F42" s="101">
        <v>0.19377395729853988</v>
      </c>
      <c r="G42" s="100">
        <v>921.67673168940325</v>
      </c>
      <c r="H42" s="101">
        <v>0.62754054526040837</v>
      </c>
      <c r="I42" s="100">
        <v>10143.45992277062</v>
      </c>
      <c r="J42" s="101">
        <v>6.9063611480078775</v>
      </c>
      <c r="K42" s="100">
        <v>4690.9355611002729</v>
      </c>
      <c r="L42" s="101">
        <v>3.1939097067130073</v>
      </c>
      <c r="M42" s="100">
        <v>2829.579966223992</v>
      </c>
      <c r="N42" s="101">
        <v>1.9265715340425007</v>
      </c>
      <c r="O42" s="100">
        <v>17029.489948210081</v>
      </c>
      <c r="P42" s="101">
        <v>11.594841271535667</v>
      </c>
      <c r="Q42" s="100">
        <v>6334.3826316353307</v>
      </c>
      <c r="R42" s="101">
        <v>4.3128808549373936</v>
      </c>
      <c r="S42" s="100">
        <v>26536.22501779348</v>
      </c>
      <c r="T42" s="101">
        <v>18.067676598817265</v>
      </c>
      <c r="U42" s="100">
        <v>17713.020194544843</v>
      </c>
      <c r="V42" s="101">
        <v>12.060235404574764</v>
      </c>
      <c r="W42" s="100">
        <v>4634.0961227270445</v>
      </c>
      <c r="X42" s="101">
        <v>3.1552095302599783</v>
      </c>
      <c r="Y42" s="100">
        <v>100437.25288683677</v>
      </c>
      <c r="Z42" s="101">
        <v>68.384549890430662</v>
      </c>
      <c r="AA42" s="100">
        <v>146871.26411998417</v>
      </c>
      <c r="AB42" s="101">
        <v>100</v>
      </c>
    </row>
    <row r="43" spans="1:28" ht="24" customHeight="1" x14ac:dyDescent="0.15">
      <c r="A43" s="49"/>
      <c r="F43" s="50"/>
      <c r="G43" s="51"/>
      <c r="L43" s="38"/>
      <c r="Q43" s="50"/>
      <c r="R43" s="50" t="s">
        <v>31</v>
      </c>
      <c r="S43" s="51" t="s">
        <v>99</v>
      </c>
    </row>
    <row r="44" spans="1:28" ht="24" customHeight="1" x14ac:dyDescent="0.15">
      <c r="S44" s="1" t="s">
        <v>125</v>
      </c>
    </row>
  </sheetData>
  <mergeCells count="18">
    <mergeCell ref="AA4:AB5"/>
    <mergeCell ref="A12:B12"/>
    <mergeCell ref="A15:B15"/>
    <mergeCell ref="A33:B33"/>
    <mergeCell ref="A41:B41"/>
    <mergeCell ref="W4:X5"/>
    <mergeCell ref="Y4:Z5"/>
    <mergeCell ref="A42:B42"/>
    <mergeCell ref="O4:P5"/>
    <mergeCell ref="Q4:R5"/>
    <mergeCell ref="S4:T5"/>
    <mergeCell ref="U4:V5"/>
    <mergeCell ref="C4:D5"/>
    <mergeCell ref="E4:F5"/>
    <mergeCell ref="G4:H5"/>
    <mergeCell ref="I4:J5"/>
    <mergeCell ref="K4:L5"/>
    <mergeCell ref="M4:N5"/>
  </mergeCells>
  <phoneticPr fontId="3"/>
  <pageMargins left="0.59055118110236227" right="0.59055118110236227" top="0.98425196850393704" bottom="0.98425196850393704" header="0.51181102362204722" footer="0.51181102362204722"/>
  <pageSetup paperSize="9" scale="4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7-4-1</vt:lpstr>
      <vt:lpstr>7-4-2</vt:lpstr>
      <vt:lpstr>7-4-3</vt:lpstr>
      <vt:lpstr>7-4-4</vt:lpstr>
      <vt:lpstr>'7-4-2'!Print_Area</vt:lpstr>
      <vt:lpstr>'7-4-3'!Print_Area</vt:lpstr>
      <vt:lpstr>'7-4-4'!Print_Area</vt:lpstr>
      <vt:lpstr>'7-4-1'!Print_Titles</vt:lpstr>
      <vt:lpstr>'7-4-2'!Print_Titles</vt:lpstr>
      <vt:lpstr>'7-4-3'!Print_Titles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2020-09-27T06:19:37Z</cp:lastPrinted>
  <dcterms:created xsi:type="dcterms:W3CDTF">2020-09-23T10:57:37Z</dcterms:created>
  <dcterms:modified xsi:type="dcterms:W3CDTF">2020-10-02T13:39:47Z</dcterms:modified>
</cp:coreProperties>
</file>