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７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表７!$A$1:$H$28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G19" i="2" l="1"/>
  <c r="G18" i="2"/>
  <c r="H21" i="2" s="1"/>
  <c r="H14" i="2"/>
  <c r="H11" i="2"/>
  <c r="H10" i="2"/>
  <c r="H9" i="2"/>
  <c r="H8" i="2"/>
  <c r="H7" i="2"/>
  <c r="H6" i="2"/>
  <c r="H5" i="2"/>
  <c r="H12" i="2" l="1"/>
  <c r="H16" i="2"/>
  <c r="H19" i="2"/>
  <c r="H13" i="2"/>
  <c r="H15" i="2"/>
  <c r="H17" i="2"/>
  <c r="H18" i="2"/>
  <c r="G20" i="2"/>
  <c r="G22" i="2" l="1"/>
  <c r="H22" i="2" s="1"/>
  <c r="H20" i="2"/>
</calcChain>
</file>

<file path=xl/sharedStrings.xml><?xml version="1.0" encoding="utf-8"?>
<sst xmlns="http://schemas.openxmlformats.org/spreadsheetml/2006/main" count="40" uniqueCount="39">
  <si>
    <t>科目</t>
    <rPh sb="0" eb="2">
      <t>カモク</t>
    </rPh>
    <phoneticPr fontId="2"/>
  </si>
  <si>
    <t>私立</t>
    <rPh sb="0" eb="2">
      <t>シリツ</t>
    </rPh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</si>
  <si>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</si>
  <si>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</si>
  <si>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</si>
  <si>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</si>
  <si>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</si>
  <si>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教育活動収入</t>
    <rPh sb="2" eb="4">
      <t>キョウイク</t>
    </rPh>
    <rPh sb="4" eb="6">
      <t>カツドウ</t>
    </rPh>
    <rPh sb="6" eb="8">
      <t>シュウニュウ</t>
    </rPh>
    <phoneticPr fontId="2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</si>
  <si>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8"/>
  </si>
  <si>
    <t>２　経常費等補助金</t>
    <rPh sb="2" eb="4">
      <t>ケイジョウ</t>
    </rPh>
    <rPh sb="5" eb="6">
      <t>トウ</t>
    </rPh>
    <rPh sb="6" eb="9">
      <t>ホジョキン</t>
    </rPh>
    <phoneticPr fontId="8"/>
  </si>
  <si>
    <t>３　付随事業収入</t>
    <rPh sb="2" eb="4">
      <t>フズイ</t>
    </rPh>
    <rPh sb="4" eb="6">
      <t>ジギョウ</t>
    </rPh>
    <rPh sb="6" eb="8">
      <t>シュウニュウ</t>
    </rPh>
    <phoneticPr fontId="8"/>
  </si>
  <si>
    <t>４　その他収入</t>
    <rPh sb="4" eb="5">
      <t>タ</t>
    </rPh>
    <rPh sb="5" eb="7">
      <t>シュウニュウ</t>
    </rPh>
    <phoneticPr fontId="8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</si>
  <si>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</si>
  <si>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</si>
  <si>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Ⅲ　特別収入</t>
    <rPh sb="2" eb="4">
      <t>トクベツ</t>
    </rPh>
    <rPh sb="4" eb="6">
      <t>シュウニュウ</t>
    </rPh>
    <phoneticPr fontId="8"/>
  </si>
  <si>
    <t>１　受取利息配当金収入</t>
    <phoneticPr fontId="2"/>
  </si>
  <si>
    <t>２　その他収入</t>
    <rPh sb="4" eb="5">
      <t>タ</t>
    </rPh>
    <rPh sb="5" eb="7">
      <t>シュウニュウ</t>
    </rPh>
    <phoneticPr fontId="2"/>
  </si>
  <si>
    <t>費用</t>
    <rPh sb="0" eb="2">
      <t>ヒヨウ</t>
    </rPh>
    <phoneticPr fontId="2"/>
  </si>
  <si>
    <t>Ⅳ　教育活動支出</t>
    <rPh sb="2" eb="4">
      <t>キョウイク</t>
    </rPh>
    <rPh sb="4" eb="6">
      <t>カツドウ</t>
    </rPh>
    <rPh sb="6" eb="8">
      <t>シシュツ</t>
    </rPh>
    <phoneticPr fontId="2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</si>
  <si>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</si>
  <si>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8"/>
  </si>
  <si>
    <t>３　管理経費</t>
    <rPh sb="2" eb="4">
      <t>カンリ</t>
    </rPh>
    <rPh sb="4" eb="6">
      <t>ケイヒ</t>
    </rPh>
    <phoneticPr fontId="8"/>
  </si>
  <si>
    <t>４　その他支出</t>
    <rPh sb="4" eb="5">
      <t>タ</t>
    </rPh>
    <rPh sb="5" eb="7">
      <t>シシュツ</t>
    </rPh>
    <phoneticPr fontId="8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</si>
  <si>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8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</si>
  <si>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8"/>
  </si>
  <si>
    <t>Ⅵ　特別支出</t>
    <rPh sb="2" eb="4">
      <t>トクベツ</t>
    </rPh>
    <rPh sb="4" eb="6">
      <t>シシュツ</t>
    </rPh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</si>
  <si>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</si>
  <si>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</si>
  <si>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</si>
  <si>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</si>
  <si>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</si>
  <si>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</si>
  <si>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</si>
  <si>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</si>
  <si>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</si>
  <si>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</si>
  <si>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</si>
  <si>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⑧平均児童数</t>
    <rPh sb="1" eb="3">
      <t>ヘイキン</t>
    </rPh>
    <rPh sb="3" eb="5">
      <t>ジドウ</t>
    </rPh>
    <rPh sb="5" eb="6">
      <t>スウ</t>
    </rPh>
    <phoneticPr fontId="2"/>
  </si>
  <si>
    <t>第７表　Ⅰ収支の状況,私立幼稚園（新制度）,総括表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</si>
</sst>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176" fontId="4" fillId="0" borderId="14" xfId="3" applyNumberFormat="1" applyFont="1" applyFill="1" applyBorder="1" applyAlignment="1">
      <alignment horizontal="right" vertical="center" wrapText="1"/>
    </xf>
    <xf numFmtId="176" fontId="4" fillId="0" borderId="15" xfId="3" applyNumberFormat="1" applyFont="1" applyFill="1" applyBorder="1" applyAlignment="1">
      <alignment horizontal="right" vertical="center" wrapText="1"/>
    </xf>
    <xf numFmtId="176" fontId="4" fillId="0" borderId="18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16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vertical="center"/>
    </xf>
    <xf numFmtId="176" fontId="4" fillId="0" borderId="22" xfId="0" applyNumberFormat="1" applyFont="1" applyFill="1" applyBorder="1">
      <alignment vertical="center"/>
    </xf>
    <xf numFmtId="177" fontId="4" fillId="0" borderId="20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6" xfId="3" applyNumberFormat="1" applyFont="1" applyFill="1" applyBorder="1" applyAlignment="1">
      <alignment vertical="center" wrapText="1"/>
    </xf>
    <xf numFmtId="176" fontId="4" fillId="0" borderId="22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6" fontId="4" fillId="0" borderId="30" xfId="3" applyNumberFormat="1" applyFont="1" applyFill="1" applyBorder="1" applyAlignment="1">
      <alignment vertical="center"/>
    </xf>
    <xf numFmtId="177" fontId="4" fillId="0" borderId="28" xfId="1" applyNumberFormat="1" applyFont="1" applyFill="1" applyBorder="1" applyAlignment="1">
      <alignment horizontal="right" vertical="center"/>
    </xf>
    <xf numFmtId="178" fontId="4" fillId="0" borderId="31" xfId="2" applyNumberFormat="1" applyFont="1" applyFill="1" applyBorder="1" applyAlignment="1">
      <alignment horizontal="right" vertical="center"/>
    </xf>
    <xf numFmtId="176" fontId="4" fillId="0" borderId="33" xfId="3" applyNumberFormat="1" applyFont="1" applyFill="1" applyBorder="1" applyAlignment="1">
      <alignment vertical="center"/>
    </xf>
    <xf numFmtId="176" fontId="4" fillId="0" borderId="13" xfId="3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horizontal="right" vertical="center"/>
    </xf>
    <xf numFmtId="178" fontId="4" fillId="0" borderId="34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horizontal="right" vertical="center"/>
    </xf>
    <xf numFmtId="176" fontId="4" fillId="0" borderId="27" xfId="3" applyNumberFormat="1" applyFont="1" applyFill="1" applyBorder="1" applyAlignment="1">
      <alignment vertical="center" wrapText="1"/>
    </xf>
    <xf numFmtId="176" fontId="4" fillId="0" borderId="37" xfId="3" applyNumberFormat="1" applyFont="1" applyFill="1" applyBorder="1" applyAlignment="1">
      <alignment vertical="center"/>
    </xf>
    <xf numFmtId="176" fontId="4" fillId="0" borderId="38" xfId="3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horizontal="right" vertical="center"/>
    </xf>
    <xf numFmtId="178" fontId="4" fillId="0" borderId="39" xfId="2" applyNumberFormat="1" applyFont="1" applyFill="1" applyBorder="1" applyAlignment="1">
      <alignment horizontal="right" vertical="center"/>
    </xf>
    <xf numFmtId="176" fontId="4" fillId="0" borderId="40" xfId="3" applyNumberFormat="1" applyFont="1" applyFill="1" applyBorder="1" applyAlignment="1">
      <alignment vertical="center"/>
    </xf>
    <xf numFmtId="176" fontId="4" fillId="0" borderId="41" xfId="0" applyNumberFormat="1" applyFont="1" applyFill="1" applyBorder="1">
      <alignment vertical="center"/>
    </xf>
    <xf numFmtId="176" fontId="4" fillId="0" borderId="41" xfId="3" applyNumberFormat="1" applyFont="1" applyFill="1" applyBorder="1" applyAlignment="1">
      <alignment vertical="center"/>
    </xf>
    <xf numFmtId="177" fontId="4" fillId="0" borderId="42" xfId="1" applyNumberFormat="1" applyFont="1" applyBorder="1">
      <alignment vertical="center"/>
    </xf>
    <xf numFmtId="179" fontId="4" fillId="0" borderId="23" xfId="2" applyNumberFormat="1" applyFont="1" applyBorder="1">
      <alignment vertical="center"/>
    </xf>
    <xf numFmtId="176" fontId="4" fillId="0" borderId="35" xfId="0" applyNumberFormat="1" applyFont="1" applyFill="1" applyBorder="1">
      <alignment vertical="center"/>
    </xf>
    <xf numFmtId="177" fontId="4" fillId="0" borderId="20" xfId="1" applyNumberFormat="1" applyFont="1" applyBorder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30" xfId="0" applyNumberFormat="1" applyFont="1" applyFill="1" applyBorder="1">
      <alignment vertical="center"/>
    </xf>
    <xf numFmtId="177" fontId="4" fillId="0" borderId="28" xfId="1" applyNumberFormat="1" applyFont="1" applyBorder="1">
      <alignment vertical="center"/>
    </xf>
    <xf numFmtId="179" fontId="4" fillId="0" borderId="31" xfId="2" applyNumberFormat="1" applyFont="1" applyBorder="1">
      <alignment vertical="center"/>
    </xf>
    <xf numFmtId="176" fontId="4" fillId="0" borderId="4" xfId="0" applyNumberFormat="1" applyFont="1" applyFill="1" applyBorder="1">
      <alignment vertical="center"/>
    </xf>
    <xf numFmtId="176" fontId="4" fillId="0" borderId="44" xfId="0" applyNumberFormat="1" applyFont="1" applyFill="1" applyBorder="1">
      <alignment vertical="center"/>
    </xf>
    <xf numFmtId="177" fontId="4" fillId="0" borderId="32" xfId="1" applyNumberFormat="1" applyFont="1" applyBorder="1">
      <alignment vertical="center"/>
    </xf>
    <xf numFmtId="176" fontId="4" fillId="0" borderId="45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7" fontId="4" fillId="0" borderId="46" xfId="1" applyNumberFormat="1" applyFont="1" applyBorder="1">
      <alignment vertical="center"/>
    </xf>
    <xf numFmtId="179" fontId="4" fillId="0" borderId="47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1" xfId="0" applyNumberFormat="1" applyFont="1" applyFill="1" applyBorder="1">
      <alignment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left" vertical="center"/>
    </xf>
    <xf numFmtId="1" fontId="4" fillId="0" borderId="49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left" vertical="center"/>
    </xf>
    <xf numFmtId="1" fontId="4" fillId="0" borderId="43" xfId="1" applyNumberFormat="1" applyFont="1" applyFill="1" applyBorder="1" applyAlignment="1">
      <alignment horizontal="right" vertical="center"/>
    </xf>
    <xf numFmtId="38" fontId="4" fillId="0" borderId="50" xfId="1" applyFont="1" applyFill="1" applyBorder="1" applyAlignment="1">
      <alignment horizontal="left" vertical="center"/>
    </xf>
    <xf numFmtId="176" fontId="4" fillId="0" borderId="32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6" fontId="4" fillId="0" borderId="36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vertical="center" wrapText="1"/>
    </xf>
    <xf numFmtId="176" fontId="4" fillId="0" borderId="17" xfId="3" applyNumberFormat="1" applyFont="1" applyFill="1" applyBorder="1" applyAlignment="1">
      <alignment vertical="center" wrapText="1"/>
    </xf>
    <xf numFmtId="176" fontId="4" fillId="0" borderId="24" xfId="3" applyNumberFormat="1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4" xfId="3" applyNumberFormat="1" applyFont="1" applyFill="1" applyBorder="1" applyAlignment="1">
      <alignment horizontal="center" vertical="center" wrapText="1"/>
    </xf>
    <xf numFmtId="176" fontId="4" fillId="2" borderId="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28" xfId="0" applyNumberFormat="1" applyFont="1" applyFill="1" applyBorder="1" applyAlignment="1">
      <alignment horizontal="center" vertical="center"/>
    </xf>
    <xf numFmtId="176" fontId="4" fillId="0" borderId="27" xfId="3" applyNumberFormat="1" applyFont="1" applyFill="1" applyBorder="1" applyAlignment="1">
      <alignment horizontal="left" vertical="center"/>
    </xf>
    <xf numFmtId="176" fontId="4" fillId="0" borderId="29" xfId="3" applyNumberFormat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B1:H28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3.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17" width="7.875" style="2" customWidth="1"/>
    <col min="18" max="16384" width="8.25" style="2"/>
  </cols>
  <sheetData>
    <row r="1" spans="2:8" ht="24.75" thickBot="1" x14ac:dyDescent="0.45">
      <c r="B1" s="1"/>
      <c r="C1" s="83" t="s">
        <v>38</v>
      </c>
    </row>
    <row r="2" spans="2:8" ht="20.100000000000001" customHeight="1" x14ac:dyDescent="0.4">
      <c r="C2" s="70" t="s">
        <v>0</v>
      </c>
      <c r="D2" s="71"/>
      <c r="E2" s="71"/>
      <c r="F2" s="72"/>
      <c r="G2" s="76" t="s">
        <v>1</v>
      </c>
      <c r="H2" s="77"/>
    </row>
    <row r="3" spans="2:8" ht="20.100000000000001" customHeight="1" thickBot="1" x14ac:dyDescent="0.45">
      <c r="C3" s="73"/>
      <c r="D3" s="74"/>
      <c r="E3" s="74"/>
      <c r="F3" s="75"/>
      <c r="G3" s="3" t="s">
        <v>2</v>
      </c>
      <c r="H3" s="4" t="s">
        <v>3</v>
      </c>
    </row>
    <row r="4" spans="2:8" ht="20.100000000000001" customHeight="1" x14ac:dyDescent="0.4">
      <c r="C4" s="5"/>
      <c r="D4" s="6"/>
      <c r="E4" s="7"/>
      <c r="F4" s="7"/>
      <c r="G4" s="8" t="s">
        <v>4</v>
      </c>
      <c r="H4" s="9" t="s">
        <v>5</v>
      </c>
    </row>
    <row r="5" spans="2:8" ht="20.100000000000001" customHeight="1" x14ac:dyDescent="0.4">
      <c r="C5" s="78" t="s">
        <v>6</v>
      </c>
      <c r="D5" s="68" t="s">
        <v>7</v>
      </c>
      <c r="E5" s="10" t="s">
        <v>8</v>
      </c>
      <c r="F5" s="11"/>
      <c r="G5" s="12">
        <v>19226765.571733132</v>
      </c>
      <c r="H5" s="13" t="str">
        <f t="shared" ref="H5:H11" si="0">"-"</f>
        <v>-</v>
      </c>
    </row>
    <row r="6" spans="2:8" ht="20.100000000000001" customHeight="1" x14ac:dyDescent="0.4">
      <c r="C6" s="65"/>
      <c r="D6" s="68"/>
      <c r="E6" s="14" t="s">
        <v>9</v>
      </c>
      <c r="F6" s="15"/>
      <c r="G6" s="16">
        <v>64915744.054090068</v>
      </c>
      <c r="H6" s="17" t="str">
        <f t="shared" si="0"/>
        <v>-</v>
      </c>
    </row>
    <row r="7" spans="2:8" ht="20.100000000000001" customHeight="1" x14ac:dyDescent="0.4">
      <c r="C7" s="65"/>
      <c r="D7" s="68"/>
      <c r="E7" s="14" t="s">
        <v>10</v>
      </c>
      <c r="F7" s="15"/>
      <c r="G7" s="16">
        <v>5844845.594725268</v>
      </c>
      <c r="H7" s="17" t="str">
        <f t="shared" si="0"/>
        <v>-</v>
      </c>
    </row>
    <row r="8" spans="2:8" ht="20.100000000000001" customHeight="1" x14ac:dyDescent="0.4">
      <c r="C8" s="65"/>
      <c r="D8" s="69"/>
      <c r="E8" s="18" t="s">
        <v>11</v>
      </c>
      <c r="F8" s="19"/>
      <c r="G8" s="16">
        <v>3184702.5830104956</v>
      </c>
      <c r="H8" s="17" t="str">
        <f t="shared" si="0"/>
        <v>-</v>
      </c>
    </row>
    <row r="9" spans="2:8" ht="20.100000000000001" customHeight="1" x14ac:dyDescent="0.4">
      <c r="C9" s="65"/>
      <c r="D9" s="20" t="s">
        <v>12</v>
      </c>
      <c r="E9" s="14" t="s">
        <v>13</v>
      </c>
      <c r="F9" s="21"/>
      <c r="G9" s="16">
        <v>270.58988772148047</v>
      </c>
      <c r="H9" s="17" t="str">
        <f t="shared" si="0"/>
        <v>-</v>
      </c>
    </row>
    <row r="10" spans="2:8" ht="20.100000000000001" customHeight="1" x14ac:dyDescent="0.4">
      <c r="C10" s="79"/>
      <c r="D10" s="81" t="s">
        <v>14</v>
      </c>
      <c r="E10" s="21" t="s">
        <v>15</v>
      </c>
      <c r="F10" s="21"/>
      <c r="G10" s="22">
        <v>155570.49429590799</v>
      </c>
      <c r="H10" s="17" t="str">
        <f t="shared" si="0"/>
        <v>-</v>
      </c>
    </row>
    <row r="11" spans="2:8" ht="20.100000000000001" customHeight="1" thickBot="1" x14ac:dyDescent="0.45">
      <c r="C11" s="80"/>
      <c r="D11" s="82"/>
      <c r="E11" s="23" t="s">
        <v>16</v>
      </c>
      <c r="F11" s="23"/>
      <c r="G11" s="24">
        <v>1365883.892582587</v>
      </c>
      <c r="H11" s="25" t="str">
        <f t="shared" si="0"/>
        <v>-</v>
      </c>
    </row>
    <row r="12" spans="2:8" ht="20.100000000000001" customHeight="1" x14ac:dyDescent="0.4">
      <c r="C12" s="64" t="s">
        <v>17</v>
      </c>
      <c r="D12" s="67" t="s">
        <v>18</v>
      </c>
      <c r="E12" s="26" t="s">
        <v>19</v>
      </c>
      <c r="F12" s="27"/>
      <c r="G12" s="28">
        <v>57508530.283137679</v>
      </c>
      <c r="H12" s="29">
        <f t="shared" ref="H12:H22" si="1">IFERROR(G12/G$18,"-")</f>
        <v>0.63796861705156493</v>
      </c>
    </row>
    <row r="13" spans="2:8" ht="20.100000000000001" customHeight="1" x14ac:dyDescent="0.4">
      <c r="C13" s="65"/>
      <c r="D13" s="68"/>
      <c r="E13" s="30" t="s">
        <v>20</v>
      </c>
      <c r="F13" s="31"/>
      <c r="G13" s="32">
        <v>20916038.018757194</v>
      </c>
      <c r="H13" s="17">
        <f t="shared" si="1"/>
        <v>0.23203124446630255</v>
      </c>
    </row>
    <row r="14" spans="2:8" ht="20.100000000000001" customHeight="1" x14ac:dyDescent="0.4">
      <c r="C14" s="65"/>
      <c r="D14" s="68"/>
      <c r="E14" s="30" t="s">
        <v>21</v>
      </c>
      <c r="F14" s="31"/>
      <c r="G14" s="32">
        <v>2308368.4123744704</v>
      </c>
      <c r="H14" s="17">
        <f t="shared" si="1"/>
        <v>2.5607794120933471E-2</v>
      </c>
    </row>
    <row r="15" spans="2:8" ht="20.100000000000001" customHeight="1" x14ac:dyDescent="0.4">
      <c r="C15" s="65"/>
      <c r="D15" s="69"/>
      <c r="E15" s="14" t="s">
        <v>22</v>
      </c>
      <c r="F15" s="21"/>
      <c r="G15" s="32">
        <v>210699.59725125099</v>
      </c>
      <c r="H15" s="17">
        <f t="shared" si="1"/>
        <v>2.3373876885724567E-3</v>
      </c>
    </row>
    <row r="16" spans="2:8" ht="20.100000000000001" customHeight="1" x14ac:dyDescent="0.4">
      <c r="C16" s="65"/>
      <c r="D16" s="33" t="s">
        <v>23</v>
      </c>
      <c r="E16" s="14" t="s">
        <v>24</v>
      </c>
      <c r="F16" s="21"/>
      <c r="G16" s="32">
        <v>176897.64347425965</v>
      </c>
      <c r="H16" s="17">
        <f t="shared" si="1"/>
        <v>1.962407044856178E-3</v>
      </c>
    </row>
    <row r="17" spans="3:8" ht="20.100000000000001" customHeight="1" thickBot="1" x14ac:dyDescent="0.45">
      <c r="C17" s="66"/>
      <c r="D17" s="34" t="s">
        <v>25</v>
      </c>
      <c r="E17" s="34" t="s">
        <v>26</v>
      </c>
      <c r="F17" s="35"/>
      <c r="G17" s="36">
        <v>149636.64548291801</v>
      </c>
      <c r="H17" s="37">
        <f t="shared" si="1"/>
        <v>1.6599882366836241E-3</v>
      </c>
    </row>
    <row r="18" spans="3:8" ht="20.100000000000001" customHeight="1" thickTop="1" x14ac:dyDescent="0.4">
      <c r="C18" s="38" t="s">
        <v>27</v>
      </c>
      <c r="D18" s="39"/>
      <c r="E18" s="40"/>
      <c r="F18" s="40"/>
      <c r="G18" s="41">
        <f>G5+G6+G7+G9+G10</f>
        <v>90143196.304732099</v>
      </c>
      <c r="H18" s="42">
        <f t="shared" si="1"/>
        <v>1</v>
      </c>
    </row>
    <row r="19" spans="3:8" ht="20.100000000000001" customHeight="1" x14ac:dyDescent="0.4">
      <c r="C19" s="43" t="s">
        <v>28</v>
      </c>
      <c r="D19" s="15"/>
      <c r="E19" s="15"/>
      <c r="F19" s="15"/>
      <c r="G19" s="44">
        <f>(G12+G13+G14+G15)+G16+G17</f>
        <v>81270170.60047777</v>
      </c>
      <c r="H19" s="42">
        <f t="shared" si="1"/>
        <v>0.9015674386089132</v>
      </c>
    </row>
    <row r="20" spans="3:8" ht="20.100000000000001" customHeight="1" thickBot="1" x14ac:dyDescent="0.45">
      <c r="C20" s="45" t="s">
        <v>29</v>
      </c>
      <c r="D20" s="46"/>
      <c r="E20" s="46"/>
      <c r="F20" s="46"/>
      <c r="G20" s="47">
        <f>G18-G19</f>
        <v>8873025.7042543292</v>
      </c>
      <c r="H20" s="48">
        <f t="shared" si="1"/>
        <v>9.8432561391086776E-2</v>
      </c>
    </row>
    <row r="21" spans="3:8" ht="20.100000000000001" customHeight="1" x14ac:dyDescent="0.4">
      <c r="C21" s="49" t="s">
        <v>30</v>
      </c>
      <c r="D21" s="50"/>
      <c r="E21" s="50"/>
      <c r="F21" s="50"/>
      <c r="G21" s="51">
        <v>-5404814.572668069</v>
      </c>
      <c r="H21" s="42">
        <f t="shared" si="1"/>
        <v>-5.9958097718178442E-2</v>
      </c>
    </row>
    <row r="22" spans="3:8" ht="20.100000000000001" customHeight="1" thickBot="1" x14ac:dyDescent="0.45">
      <c r="C22" s="52" t="s">
        <v>31</v>
      </c>
      <c r="D22" s="53"/>
      <c r="E22" s="53"/>
      <c r="F22" s="53"/>
      <c r="G22" s="54">
        <f>G20+G21</f>
        <v>3468211.1315862602</v>
      </c>
      <c r="H22" s="55">
        <f t="shared" si="1"/>
        <v>3.8474463672908334E-2</v>
      </c>
    </row>
    <row r="23" spans="3:8" ht="20.100000000000001" customHeight="1" x14ac:dyDescent="0.4">
      <c r="C23" s="2" t="s">
        <v>32</v>
      </c>
      <c r="D23" s="56"/>
      <c r="E23" s="56"/>
      <c r="F23" s="56"/>
      <c r="G23" s="56"/>
      <c r="H23" s="56"/>
    </row>
    <row r="24" spans="3:8" ht="9.9499999999999993" customHeight="1" thickBot="1" x14ac:dyDescent="0.45">
      <c r="C24" s="56"/>
      <c r="D24" s="56"/>
      <c r="E24" s="56"/>
      <c r="F24" s="56"/>
      <c r="G24" s="56"/>
      <c r="H24" s="56"/>
    </row>
    <row r="25" spans="3:8" ht="20.100000000000001" customHeight="1" x14ac:dyDescent="0.4">
      <c r="C25" s="57" t="s">
        <v>33</v>
      </c>
      <c r="D25" s="15"/>
      <c r="E25" s="15"/>
      <c r="F25" s="15"/>
      <c r="G25" s="58">
        <v>357</v>
      </c>
      <c r="H25" s="59" t="s">
        <v>34</v>
      </c>
    </row>
    <row r="26" spans="3:8" ht="20.100000000000001" customHeight="1" x14ac:dyDescent="0.4">
      <c r="C26" s="57" t="s">
        <v>35</v>
      </c>
      <c r="D26" s="15"/>
      <c r="E26" s="15"/>
      <c r="F26" s="15"/>
      <c r="G26" s="60">
        <v>108.06640015454019</v>
      </c>
      <c r="H26" s="61" t="s">
        <v>36</v>
      </c>
    </row>
    <row r="27" spans="3:8" ht="20.100000000000001" customHeight="1" thickBot="1" x14ac:dyDescent="0.45">
      <c r="C27" s="57" t="s">
        <v>37</v>
      </c>
      <c r="D27" s="15"/>
      <c r="E27" s="15"/>
      <c r="F27" s="15"/>
      <c r="G27" s="62">
        <v>105.79171120054619</v>
      </c>
      <c r="H27" s="63" t="s">
        <v>36</v>
      </c>
    </row>
    <row r="28" spans="3:8" ht="9.9499999999999993" customHeight="1" x14ac:dyDescent="0.4">
      <c r="C28" s="56"/>
      <c r="D28" s="56"/>
      <c r="E28" s="56"/>
      <c r="F28" s="56"/>
      <c r="G28" s="56"/>
      <c r="H28" s="56"/>
    </row>
  </sheetData>
  <mergeCells count="7">
    <mergeCell ref="C12:C17"/>
    <mergeCell ref="D12:D15"/>
    <mergeCell ref="C2:F3"/>
    <mergeCell ref="G2:H2"/>
    <mergeCell ref="C5:C11"/>
    <mergeCell ref="D5:D8"/>
    <mergeCell ref="D10:D11"/>
  </mergeCells>
  <phoneticPr fontId="2"/>
  <pageMargins left="0.70866141732283472" right="0.70866141732283472" top="0.74803149606299213" bottom="0.74803149606299213" header="0.31496062992125984" footer="0.31496062992125984"/>
  <pageSetup paperSize="9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</vt:lpstr>
      <vt:lpstr>表７!Print_Area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2021-07-08T09:54:16Z</dcterms:created>
  <dcterms:modified xsi:type="dcterms:W3CDTF">2021-07-08T09:54:47Z</dcterms:modified>
</cp:coreProperties>
</file>