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４\05　公開\表（e-stat及びHP掲載用）\"/>
    </mc:Choice>
  </mc:AlternateContent>
  <xr:revisionPtr revIDLastSave="0" documentId="8_{EDDD6A4E-3D45-49FD-90A7-E6ADEF7B36FB}" xr6:coauthVersionLast="46" xr6:coauthVersionMax="46" xr10:uidLastSave="{00000000-0000-0000-0000-000000000000}"/>
  <bookViews>
    <workbookView xWindow="2985" yWindow="2985" windowWidth="21600" windowHeight="11385" xr2:uid="{1CBB0DD1-0F83-45CE-9167-9FEAC6A5C9C7}"/>
  </bookViews>
  <sheets>
    <sheet name="第1表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21" i="1" l="1"/>
  <c r="BA20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BA18" i="1"/>
  <c r="BA19" i="1" s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M17" i="1"/>
  <c r="AL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BA16" i="1"/>
  <c r="BA17" i="1" s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BA14" i="1"/>
  <c r="BA15" i="1" s="1"/>
  <c r="AR13" i="1"/>
  <c r="AQ13" i="1"/>
  <c r="AO13" i="1"/>
  <c r="AN13" i="1"/>
  <c r="AJ13" i="1"/>
  <c r="AI13" i="1"/>
  <c r="AG13" i="1"/>
  <c r="AF13" i="1"/>
  <c r="AB13" i="1"/>
  <c r="AA13" i="1"/>
  <c r="Y13" i="1"/>
  <c r="X13" i="1"/>
  <c r="T13" i="1"/>
  <c r="S13" i="1"/>
  <c r="Q13" i="1"/>
  <c r="P13" i="1"/>
  <c r="L13" i="1"/>
  <c r="K13" i="1"/>
  <c r="I13" i="1"/>
  <c r="H13" i="1"/>
  <c r="BA12" i="1"/>
  <c r="BA11" i="1"/>
  <c r="BA13" i="1" s="1"/>
  <c r="AZ11" i="1"/>
  <c r="AZ13" i="1" s="1"/>
  <c r="AY11" i="1"/>
  <c r="AY13" i="1" s="1"/>
  <c r="AX11" i="1"/>
  <c r="AX13" i="1" s="1"/>
  <c r="AW11" i="1"/>
  <c r="AW13" i="1" s="1"/>
  <c r="AV11" i="1"/>
  <c r="AV13" i="1" s="1"/>
  <c r="AU11" i="1"/>
  <c r="AU13" i="1" s="1"/>
  <c r="AT11" i="1"/>
  <c r="AT13" i="1" s="1"/>
  <c r="AS11" i="1"/>
  <c r="AS13" i="1" s="1"/>
  <c r="AR11" i="1"/>
  <c r="AQ11" i="1"/>
  <c r="AP11" i="1"/>
  <c r="AP13" i="1" s="1"/>
  <c r="AO11" i="1"/>
  <c r="AN11" i="1"/>
  <c r="AM11" i="1"/>
  <c r="AM13" i="1" s="1"/>
  <c r="AL11" i="1"/>
  <c r="AL13" i="1" s="1"/>
  <c r="AK11" i="1"/>
  <c r="AK13" i="1" s="1"/>
  <c r="AJ11" i="1"/>
  <c r="AI11" i="1"/>
  <c r="AH11" i="1"/>
  <c r="AH13" i="1" s="1"/>
  <c r="AG11" i="1"/>
  <c r="AF11" i="1"/>
  <c r="AE11" i="1"/>
  <c r="AE13" i="1" s="1"/>
  <c r="AD11" i="1"/>
  <c r="AD13" i="1" s="1"/>
  <c r="AC11" i="1"/>
  <c r="AC13" i="1" s="1"/>
  <c r="AB11" i="1"/>
  <c r="AA11" i="1"/>
  <c r="Z11" i="1"/>
  <c r="Z13" i="1" s="1"/>
  <c r="Y11" i="1"/>
  <c r="X11" i="1"/>
  <c r="W11" i="1"/>
  <c r="W13" i="1" s="1"/>
  <c r="V11" i="1"/>
  <c r="V13" i="1" s="1"/>
  <c r="U11" i="1"/>
  <c r="U13" i="1" s="1"/>
  <c r="T11" i="1"/>
  <c r="S11" i="1"/>
  <c r="R11" i="1"/>
  <c r="R13" i="1" s="1"/>
  <c r="Q11" i="1"/>
  <c r="P11" i="1"/>
  <c r="O11" i="1"/>
  <c r="O13" i="1" s="1"/>
  <c r="N11" i="1"/>
  <c r="N13" i="1" s="1"/>
  <c r="M11" i="1"/>
  <c r="M13" i="1" s="1"/>
  <c r="L11" i="1"/>
  <c r="K11" i="1"/>
  <c r="J11" i="1"/>
  <c r="J13" i="1" s="1"/>
  <c r="I11" i="1"/>
  <c r="H11" i="1"/>
  <c r="G11" i="1"/>
  <c r="G13" i="1" s="1"/>
  <c r="F11" i="1"/>
  <c r="F13" i="1" s="1"/>
  <c r="E11" i="1"/>
  <c r="E13" i="1" s="1"/>
  <c r="BA10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BA8" i="1"/>
  <c r="BA9" i="1" s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BA6" i="1"/>
  <c r="BA7" i="1" s="1"/>
  <c r="AY6" i="1"/>
  <c r="AZ7" i="1" s="1"/>
</calcChain>
</file>

<file path=xl/sharedStrings.xml><?xml version="1.0" encoding="utf-8"?>
<sst xmlns="http://schemas.openxmlformats.org/spreadsheetml/2006/main" count="115" uniqueCount="72">
  <si>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4"/>
  </si>
  <si>
    <t>↓資料登録時はここを消す予定</t>
    <rPh sb="1" eb="3">
      <t>シリョウ</t>
    </rPh>
    <rPh sb="3" eb="5">
      <t>トウロク</t>
    </rPh>
    <rPh sb="5" eb="6">
      <t>ジ</t>
    </rPh>
    <rPh sb="10" eb="11">
      <t>ケ</t>
    </rPh>
    <rPh sb="12" eb="14">
      <t>ヨテイ</t>
    </rPh>
    <phoneticPr fontId="4"/>
  </si>
  <si>
    <t>区　　　分</t>
    <rPh sb="0" eb="1">
      <t>ク</t>
    </rPh>
    <rPh sb="4" eb="5">
      <t>ブン</t>
    </rPh>
    <phoneticPr fontId="4"/>
  </si>
  <si>
    <t>昭和45年</t>
    <rPh sb="0" eb="2">
      <t>ショウワ</t>
    </rPh>
    <rPh sb="4" eb="5">
      <t>ネン</t>
    </rPh>
    <phoneticPr fontId="4"/>
  </si>
  <si>
    <t>46年</t>
    <rPh sb="2" eb="3">
      <t>ネン</t>
    </rPh>
    <phoneticPr fontId="4"/>
  </si>
  <si>
    <t>47年</t>
    <rPh sb="2" eb="3">
      <t>ネン</t>
    </rPh>
    <phoneticPr fontId="4"/>
  </si>
  <si>
    <t>48年</t>
    <rPh sb="2" eb="3">
      <t>ネン</t>
    </rPh>
    <phoneticPr fontId="4"/>
  </si>
  <si>
    <t>49年</t>
    <rPh sb="2" eb="3">
      <t>ネン</t>
    </rPh>
    <phoneticPr fontId="4"/>
  </si>
  <si>
    <t>50年</t>
    <rPh sb="2" eb="3">
      <t>ネン</t>
    </rPh>
    <phoneticPr fontId="4"/>
  </si>
  <si>
    <t>51年</t>
    <rPh sb="2" eb="3">
      <t>ネン</t>
    </rPh>
    <phoneticPr fontId="4"/>
  </si>
  <si>
    <t>52年</t>
    <rPh sb="2" eb="3">
      <t>ネン</t>
    </rPh>
    <phoneticPr fontId="4"/>
  </si>
  <si>
    <t>53年</t>
    <rPh sb="2" eb="3">
      <t>ネン</t>
    </rPh>
    <phoneticPr fontId="4"/>
  </si>
  <si>
    <t>54年</t>
    <rPh sb="2" eb="3">
      <t>ネン</t>
    </rPh>
    <phoneticPr fontId="4"/>
  </si>
  <si>
    <t>55年</t>
    <rPh sb="2" eb="3">
      <t>ネン</t>
    </rPh>
    <phoneticPr fontId="4"/>
  </si>
  <si>
    <t>56年</t>
    <rPh sb="2" eb="3">
      <t>ネン</t>
    </rPh>
    <phoneticPr fontId="4"/>
  </si>
  <si>
    <t>57年</t>
    <rPh sb="2" eb="3">
      <t>ネン</t>
    </rPh>
    <phoneticPr fontId="4"/>
  </si>
  <si>
    <t>58年</t>
    <rPh sb="2" eb="3">
      <t>ネン</t>
    </rPh>
    <phoneticPr fontId="4"/>
  </si>
  <si>
    <t>59年</t>
    <rPh sb="2" eb="3">
      <t>ネン</t>
    </rPh>
    <phoneticPr fontId="4"/>
  </si>
  <si>
    <t>60年</t>
    <rPh sb="2" eb="3">
      <t>ネン</t>
    </rPh>
    <phoneticPr fontId="4"/>
  </si>
  <si>
    <t>61年</t>
    <rPh sb="2" eb="3">
      <t>ネン</t>
    </rPh>
    <phoneticPr fontId="4"/>
  </si>
  <si>
    <t>62年</t>
    <rPh sb="2" eb="3">
      <t>ネン</t>
    </rPh>
    <phoneticPr fontId="4"/>
  </si>
  <si>
    <t>63年</t>
    <rPh sb="2" eb="3">
      <t>ネン</t>
    </rPh>
    <phoneticPr fontId="4"/>
  </si>
  <si>
    <t>平成元年</t>
    <rPh sb="0" eb="2">
      <t>ヘイセイ</t>
    </rPh>
    <rPh sb="2" eb="4">
      <t>ガンネン</t>
    </rPh>
    <phoneticPr fontId="4"/>
  </si>
  <si>
    <t>平成2年</t>
    <rPh sb="0" eb="2">
      <t>ヘイセイ</t>
    </rPh>
    <rPh sb="3" eb="4">
      <t>ネン</t>
    </rPh>
    <phoneticPr fontId="4"/>
  </si>
  <si>
    <t>3年</t>
    <rPh sb="1" eb="2">
      <t>ネン</t>
    </rPh>
    <phoneticPr fontId="4"/>
  </si>
  <si>
    <t>4年</t>
    <rPh sb="1" eb="2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</si>
  <si>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</si>
  <si>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</si>
  <si>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7年</t>
    <rPh sb="1" eb="2">
      <t>ネン</t>
    </rPh>
    <phoneticPr fontId="4"/>
  </si>
  <si>
    <t>8年</t>
    <rPh sb="1" eb="2">
      <t>ネン</t>
    </rPh>
    <phoneticPr fontId="4"/>
  </si>
  <si>
    <t>9年</t>
    <rPh sb="1" eb="2">
      <t>ネン</t>
    </rPh>
    <phoneticPr fontId="4"/>
  </si>
  <si>
    <t>10年</t>
    <rPh sb="2" eb="3">
      <t>ネン</t>
    </rPh>
    <phoneticPr fontId="4"/>
  </si>
  <si>
    <t>11年</t>
    <rPh sb="2" eb="3">
      <t>ネン</t>
    </rPh>
    <phoneticPr fontId="4"/>
  </si>
  <si>
    <t>12年</t>
    <rPh sb="2" eb="3">
      <t>ネン</t>
    </rPh>
    <phoneticPr fontId="4"/>
  </si>
  <si>
    <t>13年</t>
    <rPh sb="2" eb="3">
      <t>ネン</t>
    </rPh>
    <phoneticPr fontId="4"/>
  </si>
  <si>
    <t>14年</t>
    <rPh sb="2" eb="3">
      <t>ネン</t>
    </rPh>
    <phoneticPr fontId="4"/>
  </si>
  <si>
    <t>15年</t>
    <rPh sb="2" eb="3">
      <t>ネン</t>
    </rPh>
    <phoneticPr fontId="4"/>
  </si>
  <si>
    <t>16年</t>
    <rPh sb="2" eb="3">
      <t>ネン</t>
    </rPh>
    <phoneticPr fontId="4"/>
  </si>
  <si>
    <t>17年</t>
    <rPh sb="2" eb="3">
      <t>ネン</t>
    </rPh>
    <phoneticPr fontId="4"/>
  </si>
  <si>
    <t>19年</t>
    <rPh sb="2" eb="3">
      <t>ネン</t>
    </rPh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</si>
  <si>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</si>
  <si>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</si>
  <si>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</si>
  <si>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>26年</t>
    <phoneticPr fontId="4"/>
  </si>
  <si>
    <t>27年</t>
    <phoneticPr fontId="3"/>
  </si>
  <si>
    <t>28年</t>
    <phoneticPr fontId="3"/>
  </si>
  <si>
    <r>
      <t>2</t>
    </r>
    <r>
      <rPr>
        <sz val="11"/>
        <color theme="1"/>
        <rFont val="游ゴシック"/>
        <family val="2"/>
        <charset val="128"/>
        <scheme val="minor"/>
      </rPr>
      <t>9年</t>
    </r>
    <rPh sb="2" eb="3">
      <t>ネン</t>
    </rPh>
    <phoneticPr fontId="3"/>
  </si>
  <si>
    <r>
      <t>3</t>
    </r>
    <r>
      <rPr>
        <sz val="11"/>
        <color theme="1"/>
        <rFont val="游ゴシック"/>
        <family val="2"/>
        <charset val="128"/>
        <scheme val="minor"/>
      </rPr>
      <t>0年</t>
    </r>
    <rPh sb="2" eb="3">
      <t>ネン</t>
    </rPh>
    <phoneticPr fontId="4"/>
  </si>
  <si>
    <t>令和元年</t>
    <rPh sb="0" eb="2">
      <t>レイワ</t>
    </rPh>
    <rPh sb="2" eb="3">
      <t>ガン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</si>
  <si>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</si>
  <si>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</si>
  <si>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</si>
  <si>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人</t>
    <rPh sb="0" eb="1">
      <t>ニン</t>
    </rPh>
    <phoneticPr fontId="4"/>
  </si>
  <si>
    <t>人</t>
    <phoneticPr fontId="4"/>
  </si>
  <si>
    <t>人</t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</si>
  <si>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4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</si>
  <si>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4"/>
  </si>
  <si>
    <t>性別</t>
    <rPh sb="0" eb="1">
      <t>セイ</t>
    </rPh>
    <rPh sb="1" eb="2">
      <t>ベツ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</si>
  <si>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</si>
  <si>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</si>
  <si>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類型別</t>
    <rPh sb="0" eb="1">
      <t>タグイ</t>
    </rPh>
    <rPh sb="1" eb="2">
      <t>カタ</t>
    </rPh>
    <rPh sb="2" eb="3">
      <t>ベツ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</si>
  <si>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</si>
  <si>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</si>
  <si>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</si>
  <si>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補助者数</t>
    <rPh sb="0" eb="2">
      <t>ホジョ</t>
    </rPh>
    <rPh sb="2" eb="3">
      <t>シャ</t>
    </rPh>
    <rPh sb="3" eb="4">
      <t>スウ</t>
    </rPh>
    <phoneticPr fontId="4"/>
  </si>
  <si>
    <t>委託者数</t>
    <rPh sb="0" eb="3">
      <t>イタクシャ</t>
    </rPh>
    <rPh sb="3" eb="4">
      <t>スウ</t>
    </rPh>
    <phoneticPr fontId="4"/>
  </si>
  <si>
    <t>注1：</t>
    <rPh sb="0" eb="1">
      <t>チュウ</t>
    </rPh>
    <phoneticPr fontId="4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</si>
  <si>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4"/>
  </si>
  <si>
    <t>注2：</t>
    <rPh sb="0" eb="1">
      <t>チュウ</t>
    </rPh>
    <phoneticPr fontId="4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</si>
  <si>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4"/>
  </si>
  <si>
    <t>注3：</t>
    <rPh sb="0" eb="1">
      <t>チュウ</t>
    </rPh>
    <phoneticPr fontId="4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</si>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</sst>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hair">
        <color indexed="64"/>
      </left>
      <right style="medium">
        <color indexed="64"/>
      </right>
      <top style="thin">
        <color theme="0" tint="-0.1499984740745262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theme="0" tint="-0.1499984740745262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theme="0" tint="-0.1499984740745262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1499984740745262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thin">
        <color theme="0" tint="-0.1499984740745262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theme="0" tint="-0.1499984740745262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 applyAlignment="1"/>
    <xf numFmtId="0" fontId="1" fillId="2" borderId="0" xfId="1" applyFill="1" applyAlignment="1"/>
    <xf numFmtId="0" fontId="1" fillId="0" borderId="0" xfId="1" applyAlignment="1">
      <alignment horizontal="right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2" borderId="4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9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3" borderId="11" xfId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2" borderId="12" xfId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10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" fillId="0" borderId="15" xfId="1" applyBorder="1">
      <alignment vertical="center"/>
    </xf>
    <xf numFmtId="0" fontId="1" fillId="0" borderId="16" xfId="1" applyBorder="1">
      <alignment vertical="center"/>
    </xf>
    <xf numFmtId="0" fontId="1" fillId="0" borderId="17" xfId="1" applyBorder="1">
      <alignment vertical="center"/>
    </xf>
    <xf numFmtId="0" fontId="1" fillId="0" borderId="18" xfId="1" applyBorder="1" applyAlignment="1">
      <alignment horizontal="right" vertical="center"/>
    </xf>
    <xf numFmtId="0" fontId="1" fillId="0" borderId="19" xfId="1" applyBorder="1" applyAlignment="1">
      <alignment horizontal="right" vertical="center"/>
    </xf>
    <xf numFmtId="0" fontId="1" fillId="3" borderId="19" xfId="1" applyFill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2" borderId="21" xfId="1" applyFill="1" applyBorder="1" applyAlignment="1">
      <alignment horizontal="right" vertical="center"/>
    </xf>
    <xf numFmtId="0" fontId="1" fillId="2" borderId="16" xfId="1" applyFill="1" applyBorder="1" applyAlignment="1">
      <alignment horizontal="right" vertical="center"/>
    </xf>
    <xf numFmtId="0" fontId="1" fillId="2" borderId="22" xfId="1" applyFill="1" applyBorder="1" applyAlignment="1">
      <alignment horizontal="right" vertical="center"/>
    </xf>
    <xf numFmtId="0" fontId="1" fillId="0" borderId="23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38" fontId="6" fillId="0" borderId="25" xfId="2" applyFont="1" applyFill="1" applyBorder="1" applyAlignment="1">
      <alignment vertical="center"/>
    </xf>
    <xf numFmtId="38" fontId="6" fillId="0" borderId="26" xfId="2" applyFont="1" applyFill="1" applyBorder="1" applyAlignment="1">
      <alignment vertical="center"/>
    </xf>
    <xf numFmtId="38" fontId="6" fillId="0" borderId="26" xfId="3" applyFont="1" applyFill="1" applyBorder="1" applyAlignment="1">
      <alignment vertical="center"/>
    </xf>
    <xf numFmtId="38" fontId="6" fillId="3" borderId="26" xfId="3" applyFont="1" applyFill="1" applyBorder="1" applyAlignment="1">
      <alignment vertical="center"/>
    </xf>
    <xf numFmtId="38" fontId="6" fillId="0" borderId="27" xfId="3" applyFont="1" applyFill="1" applyBorder="1" applyAlignment="1">
      <alignment vertical="center"/>
    </xf>
    <xf numFmtId="38" fontId="6" fillId="2" borderId="28" xfId="3" applyFont="1" applyFill="1" applyBorder="1" applyAlignment="1">
      <alignment vertical="center"/>
    </xf>
    <xf numFmtId="38" fontId="6" fillId="2" borderId="29" xfId="3" applyFont="1" applyFill="1" applyBorder="1" applyAlignment="1">
      <alignment vertical="center"/>
    </xf>
    <xf numFmtId="38" fontId="6" fillId="2" borderId="30" xfId="3" applyFont="1" applyFill="1" applyBorder="1" applyAlignment="1">
      <alignment vertical="center"/>
    </xf>
    <xf numFmtId="0" fontId="1" fillId="0" borderId="31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176" fontId="7" fillId="0" borderId="25" xfId="2" applyNumberFormat="1" applyFont="1" applyFill="1" applyBorder="1" applyAlignment="1">
      <alignment vertical="top"/>
    </xf>
    <xf numFmtId="176" fontId="7" fillId="0" borderId="26" xfId="2" applyNumberFormat="1" applyFont="1" applyFill="1" applyBorder="1" applyAlignment="1">
      <alignment vertical="top"/>
    </xf>
    <xf numFmtId="176" fontId="7" fillId="3" borderId="26" xfId="2" applyNumberFormat="1" applyFont="1" applyFill="1" applyBorder="1" applyAlignment="1">
      <alignment vertical="top"/>
    </xf>
    <xf numFmtId="176" fontId="7" fillId="0" borderId="33" xfId="2" applyNumberFormat="1" applyFont="1" applyFill="1" applyBorder="1" applyAlignment="1">
      <alignment vertical="top"/>
    </xf>
    <xf numFmtId="176" fontId="7" fillId="2" borderId="34" xfId="2" applyNumberFormat="1" applyFont="1" applyFill="1" applyBorder="1" applyAlignment="1">
      <alignment vertical="top"/>
    </xf>
    <xf numFmtId="176" fontId="7" fillId="2" borderId="35" xfId="2" applyNumberFormat="1" applyFont="1" applyFill="1" applyBorder="1" applyAlignment="1">
      <alignment vertical="top"/>
    </xf>
    <xf numFmtId="38" fontId="6" fillId="0" borderId="25" xfId="2" applyFont="1" applyFill="1" applyBorder="1" applyAlignment="1"/>
    <xf numFmtId="38" fontId="6" fillId="0" borderId="26" xfId="2" applyFont="1" applyFill="1" applyBorder="1" applyAlignment="1"/>
    <xf numFmtId="38" fontId="6" fillId="0" borderId="26" xfId="3" applyFont="1" applyFill="1" applyBorder="1" applyAlignment="1"/>
    <xf numFmtId="38" fontId="6" fillId="3" borderId="26" xfId="3" applyFont="1" applyFill="1" applyBorder="1" applyAlignment="1"/>
    <xf numFmtId="38" fontId="6" fillId="0" borderId="27" xfId="3" applyFont="1" applyFill="1" applyBorder="1" applyAlignment="1"/>
    <xf numFmtId="38" fontId="6" fillId="2" borderId="36" xfId="3" applyFont="1" applyFill="1" applyBorder="1" applyAlignment="1"/>
    <xf numFmtId="38" fontId="6" fillId="2" borderId="37" xfId="3" applyFont="1" applyFill="1" applyBorder="1" applyAlignment="1"/>
    <xf numFmtId="38" fontId="8" fillId="0" borderId="38" xfId="1" applyNumberFormat="1" applyFont="1" applyBorder="1" applyAlignment="1"/>
    <xf numFmtId="0" fontId="1" fillId="0" borderId="39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176" fontId="7" fillId="0" borderId="20" xfId="2" applyNumberFormat="1" applyFont="1" applyFill="1" applyBorder="1" applyAlignment="1">
      <alignment vertical="top"/>
    </xf>
    <xf numFmtId="176" fontId="7" fillId="2" borderId="20" xfId="2" applyNumberFormat="1" applyFont="1" applyFill="1" applyBorder="1" applyAlignment="1">
      <alignment vertical="top"/>
    </xf>
    <xf numFmtId="176" fontId="7" fillId="2" borderId="38" xfId="2" applyNumberFormat="1" applyFont="1" applyFill="1" applyBorder="1" applyAlignment="1">
      <alignment vertical="top"/>
    </xf>
    <xf numFmtId="0" fontId="1" fillId="0" borderId="40" xfId="1" applyBorder="1" applyAlignment="1">
      <alignment horizontal="center" vertical="center" textRotation="255"/>
    </xf>
    <xf numFmtId="0" fontId="1" fillId="0" borderId="41" xfId="1" applyBorder="1" applyAlignment="1">
      <alignment horizontal="center" vertical="center" textRotation="255"/>
    </xf>
    <xf numFmtId="0" fontId="1" fillId="0" borderId="26" xfId="1" applyBorder="1" applyAlignment="1">
      <alignment vertical="center" textRotation="255"/>
    </xf>
    <xf numFmtId="0" fontId="1" fillId="0" borderId="32" xfId="1" applyBorder="1" applyAlignment="1">
      <alignment horizontal="distributed" vertical="center" indent="1"/>
    </xf>
    <xf numFmtId="38" fontId="6" fillId="2" borderId="26" xfId="3" applyFont="1" applyFill="1" applyBorder="1" applyAlignment="1"/>
    <xf numFmtId="38" fontId="6" fillId="2" borderId="0" xfId="3" applyFont="1" applyFill="1" applyBorder="1" applyAlignment="1"/>
    <xf numFmtId="38" fontId="6" fillId="2" borderId="42" xfId="3" applyFont="1" applyFill="1" applyBorder="1" applyAlignment="1"/>
    <xf numFmtId="177" fontId="7" fillId="0" borderId="25" xfId="2" applyNumberFormat="1" applyFont="1" applyFill="1" applyBorder="1" applyAlignment="1">
      <alignment vertical="top"/>
    </xf>
    <xf numFmtId="177" fontId="7" fillId="0" borderId="26" xfId="2" applyNumberFormat="1" applyFont="1" applyFill="1" applyBorder="1" applyAlignment="1">
      <alignment vertical="top"/>
    </xf>
    <xf numFmtId="177" fontId="7" fillId="3" borderId="26" xfId="2" applyNumberFormat="1" applyFont="1" applyFill="1" applyBorder="1" applyAlignment="1">
      <alignment vertical="top"/>
    </xf>
    <xf numFmtId="177" fontId="7" fillId="2" borderId="26" xfId="2" applyNumberFormat="1" applyFont="1" applyFill="1" applyBorder="1" applyAlignment="1">
      <alignment vertical="top"/>
    </xf>
    <xf numFmtId="177" fontId="7" fillId="2" borderId="34" xfId="2" applyNumberFormat="1" applyFont="1" applyFill="1" applyBorder="1" applyAlignment="1">
      <alignment vertical="top"/>
    </xf>
    <xf numFmtId="177" fontId="7" fillId="2" borderId="35" xfId="2" applyNumberFormat="1" applyFont="1" applyFill="1" applyBorder="1" applyAlignment="1">
      <alignment vertical="top"/>
    </xf>
    <xf numFmtId="38" fontId="6" fillId="2" borderId="27" xfId="3" applyFont="1" applyFill="1" applyBorder="1" applyAlignment="1"/>
    <xf numFmtId="38" fontId="6" fillId="2" borderId="43" xfId="3" applyFont="1" applyFill="1" applyBorder="1" applyAlignment="1"/>
    <xf numFmtId="38" fontId="6" fillId="2" borderId="44" xfId="3" applyFont="1" applyFill="1" applyBorder="1" applyAlignment="1"/>
    <xf numFmtId="177" fontId="7" fillId="0" borderId="20" xfId="2" applyNumberFormat="1" applyFont="1" applyFill="1" applyBorder="1" applyAlignment="1">
      <alignment vertical="top"/>
    </xf>
    <xf numFmtId="177" fontId="7" fillId="2" borderId="20" xfId="2" applyNumberFormat="1" applyFont="1" applyFill="1" applyBorder="1" applyAlignment="1">
      <alignment vertical="top"/>
    </xf>
    <xf numFmtId="177" fontId="7" fillId="2" borderId="45" xfId="2" applyNumberFormat="1" applyFont="1" applyFill="1" applyBorder="1" applyAlignment="1">
      <alignment vertical="top"/>
    </xf>
    <xf numFmtId="38" fontId="6" fillId="0" borderId="33" xfId="3" applyFont="1" applyFill="1" applyBorder="1" applyAlignment="1"/>
    <xf numFmtId="177" fontId="7" fillId="0" borderId="33" xfId="2" applyNumberFormat="1" applyFont="1" applyFill="1" applyBorder="1" applyAlignment="1">
      <alignment vertical="top"/>
    </xf>
    <xf numFmtId="177" fontId="7" fillId="2" borderId="33" xfId="2" applyNumberFormat="1" applyFont="1" applyFill="1" applyBorder="1" applyAlignment="1">
      <alignment vertical="top"/>
    </xf>
    <xf numFmtId="177" fontId="7" fillId="2" borderId="42" xfId="2" applyNumberFormat="1" applyFont="1" applyFill="1" applyBorder="1" applyAlignment="1">
      <alignment vertical="top"/>
    </xf>
    <xf numFmtId="0" fontId="1" fillId="0" borderId="46" xfId="1" applyBorder="1" applyAlignment="1">
      <alignment horizontal="center" vertical="center" textRotation="255"/>
    </xf>
    <xf numFmtId="0" fontId="1" fillId="0" borderId="47" xfId="1" applyBorder="1" applyAlignment="1">
      <alignment horizontal="center" vertical="center" textRotation="255"/>
    </xf>
    <xf numFmtId="0" fontId="1" fillId="0" borderId="31" xfId="1" applyBorder="1" applyAlignment="1">
      <alignment horizontal="distributed" vertical="center" indent="1"/>
    </xf>
    <xf numFmtId="0" fontId="1" fillId="0" borderId="26" xfId="1" applyBorder="1" applyAlignment="1">
      <alignment horizontal="distributed" vertical="center" indent="1"/>
    </xf>
    <xf numFmtId="38" fontId="6" fillId="2" borderId="26" xfId="3" applyFont="1" applyFill="1" applyBorder="1" applyAlignment="1">
      <alignment vertical="center"/>
    </xf>
    <xf numFmtId="38" fontId="6" fillId="2" borderId="48" xfId="3" applyFont="1" applyFill="1" applyBorder="1" applyAlignment="1">
      <alignment vertical="center"/>
    </xf>
    <xf numFmtId="38" fontId="6" fillId="2" borderId="38" xfId="3" applyFont="1" applyFill="1" applyBorder="1" applyAlignment="1">
      <alignment vertical="center"/>
    </xf>
    <xf numFmtId="0" fontId="1" fillId="0" borderId="49" xfId="1" applyBorder="1" applyAlignment="1">
      <alignment horizontal="distributed" vertical="center" indent="1"/>
    </xf>
    <xf numFmtId="0" fontId="1" fillId="0" borderId="50" xfId="1" applyBorder="1" applyAlignment="1">
      <alignment horizontal="distributed" vertical="center" indent="1"/>
    </xf>
    <xf numFmtId="0" fontId="1" fillId="0" borderId="51" xfId="1" applyBorder="1" applyAlignment="1">
      <alignment horizontal="distributed" vertical="center" indent="1"/>
    </xf>
    <xf numFmtId="38" fontId="6" fillId="0" borderId="52" xfId="2" applyFont="1" applyFill="1" applyBorder="1" applyAlignment="1">
      <alignment vertical="center"/>
    </xf>
    <xf numFmtId="38" fontId="6" fillId="0" borderId="50" xfId="2" applyFont="1" applyFill="1" applyBorder="1" applyAlignment="1">
      <alignment vertical="center"/>
    </xf>
    <xf numFmtId="38" fontId="6" fillId="0" borderId="50" xfId="3" applyFont="1" applyFill="1" applyBorder="1" applyAlignment="1">
      <alignment vertical="center"/>
    </xf>
    <xf numFmtId="38" fontId="6" fillId="3" borderId="50" xfId="3" applyFont="1" applyFill="1" applyBorder="1" applyAlignment="1">
      <alignment vertical="center"/>
    </xf>
    <xf numFmtId="38" fontId="6" fillId="2" borderId="50" xfId="3" applyFont="1" applyFill="1" applyBorder="1" applyAlignment="1">
      <alignment vertical="center"/>
    </xf>
    <xf numFmtId="38" fontId="6" fillId="2" borderId="53" xfId="3" applyFont="1" applyFill="1" applyBorder="1" applyAlignment="1">
      <alignment vertical="center"/>
    </xf>
    <xf numFmtId="38" fontId="6" fillId="2" borderId="54" xfId="3" applyFont="1" applyFill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0" xfId="3" applyFont="1" applyFill="1" applyBorder="1" applyAlignment="1">
      <alignment vertical="center"/>
    </xf>
    <xf numFmtId="0" fontId="1" fillId="0" borderId="2" xfId="1" applyBorder="1" applyAlignment="1"/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38" fontId="0" fillId="0" borderId="0" xfId="2" applyFont="1" applyFill="1" applyAlignment="1">
      <alignment vertical="center"/>
    </xf>
    <xf numFmtId="0" fontId="1" fillId="0" borderId="0" xfId="1">
      <alignment vertical="center"/>
    </xf>
    <xf numFmtId="0" fontId="1" fillId="2" borderId="0" xfId="1" applyFill="1">
      <alignment vertical="center"/>
    </xf>
  </cellXfs>
  <cellStyles count="4">
    <cellStyle name="桁区切り 2" xfId="2" xr:uid="{AFA8D3ED-7208-4632-8A0A-2B1FCBCFE810}"/>
    <cellStyle name="桁区切り 5" xfId="3" xr:uid="{C1687792-25CD-4449-8F39-3150A4B73437}"/>
    <cellStyle name="標準" xfId="0" builtinId="0"/>
    <cellStyle name="標準 85" xfId="1" xr:uid="{76D943E7-8D18-4CEA-9D86-F4396999E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1500_&#38599;&#29992;&#29872;&#22659;&#12539;&#22343;&#31561;&#23616;&#12288;&#22312;&#23429;&#21172;&#20685;&#35506;/02%20&#23478;&#20869;&#21172;&#20685;&#20418;/04%20&#32113;&#35336;&#35519;&#26619;&#65310;&#27010;&#27841;&#35519;&#26619;/R&#65300;/03&#12288;&#38598;&#35336;/00&#12288;R4%20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4">
          <cell r="B24">
            <v>7017</v>
          </cell>
          <cell r="F24">
            <v>95108</v>
          </cell>
          <cell r="G24">
            <v>11141</v>
          </cell>
          <cell r="H24">
            <v>83967</v>
          </cell>
          <cell r="I24">
            <v>4308</v>
          </cell>
          <cell r="J24">
            <v>89278</v>
          </cell>
          <cell r="K24">
            <v>1522</v>
          </cell>
          <cell r="L24">
            <v>3231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B0A9-2EC9-4CB2-9220-E6B9367932C6}">
  <sheetPr>
    <tabColor rgb="FFFFFF00"/>
    <pageSetUpPr fitToPage="1"/>
  </sheetPr>
  <dimension ref="A1:BA24"/>
  <sheetViews>
    <sheetView tabSelected="1" zoomScaleNormal="100" workbookViewId="0">
      <selection activeCell="BD7" sqref="BD7"/>
    </sheetView>
  </sheetViews>
  <sheetFormatPr defaultColWidth="9" defaultRowHeight="18.75" x14ac:dyDescent="0.4"/>
  <cols>
    <col min="1" max="3" width="3.25" style="2" customWidth="1"/>
    <col min="4" max="4" width="7.75" style="2" customWidth="1"/>
    <col min="5" max="5" width="9.5" style="2" customWidth="1"/>
    <col min="6" max="7" width="8.625" style="2" hidden="1" customWidth="1"/>
    <col min="8" max="8" width="9.75" style="2" customWidth="1"/>
    <col min="9" max="9" width="8.625" style="2" hidden="1" customWidth="1"/>
    <col min="10" max="10" width="9.75" style="2" customWidth="1"/>
    <col min="11" max="14" width="8.625" style="2" hidden="1" customWidth="1"/>
    <col min="15" max="15" width="9.5" style="2" customWidth="1"/>
    <col min="16" max="19" width="8.625" style="2" hidden="1" customWidth="1"/>
    <col min="20" max="20" width="9" style="2" customWidth="1"/>
    <col min="21" max="24" width="8.625" style="2" hidden="1" customWidth="1"/>
    <col min="25" max="25" width="8.625" style="2" customWidth="1"/>
    <col min="26" max="29" width="8.625" style="2" hidden="1" customWidth="1"/>
    <col min="30" max="30" width="8.625" style="2" customWidth="1"/>
    <col min="31" max="34" width="8.625" style="2" hidden="1" customWidth="1"/>
    <col min="35" max="35" width="8.625" style="2" customWidth="1"/>
    <col min="36" max="39" width="8.625" style="2" hidden="1" customWidth="1"/>
    <col min="40" max="40" width="8.625" style="2" customWidth="1"/>
    <col min="41" max="42" width="8.625" style="2" hidden="1" customWidth="1"/>
    <col min="43" max="43" width="9" style="2" customWidth="1"/>
    <col min="44" max="44" width="9" style="2"/>
    <col min="45" max="45" width="0" style="3" hidden="1" customWidth="1"/>
    <col min="46" max="46" width="9" style="2"/>
    <col min="47" max="47" width="0" style="2" hidden="1" customWidth="1"/>
    <col min="48" max="50" width="0" style="3" hidden="1" customWidth="1"/>
    <col min="51" max="51" width="9" style="2" customWidth="1"/>
    <col min="52" max="284" width="9" style="2"/>
    <col min="285" max="286" width="3.25" style="2" customWidth="1"/>
    <col min="287" max="287" width="7.75" style="2" customWidth="1"/>
    <col min="288" max="302" width="8.625" style="2" customWidth="1"/>
    <col min="303" max="540" width="9" style="2"/>
    <col min="541" max="542" width="3.25" style="2" customWidth="1"/>
    <col min="543" max="543" width="7.75" style="2" customWidth="1"/>
    <col min="544" max="558" width="8.625" style="2" customWidth="1"/>
    <col min="559" max="796" width="9" style="2"/>
    <col min="797" max="798" width="3.25" style="2" customWidth="1"/>
    <col min="799" max="799" width="7.75" style="2" customWidth="1"/>
    <col min="800" max="814" width="8.625" style="2" customWidth="1"/>
    <col min="815" max="1052" width="9" style="2"/>
    <col min="1053" max="1054" width="3.25" style="2" customWidth="1"/>
    <col min="1055" max="1055" width="7.75" style="2" customWidth="1"/>
    <col min="1056" max="1070" width="8.625" style="2" customWidth="1"/>
    <col min="1071" max="1308" width="9" style="2"/>
    <col min="1309" max="1310" width="3.25" style="2" customWidth="1"/>
    <col min="1311" max="1311" width="7.75" style="2" customWidth="1"/>
    <col min="1312" max="1326" width="8.625" style="2" customWidth="1"/>
    <col min="1327" max="1564" width="9" style="2"/>
    <col min="1565" max="1566" width="3.25" style="2" customWidth="1"/>
    <col min="1567" max="1567" width="7.75" style="2" customWidth="1"/>
    <col min="1568" max="1582" width="8.625" style="2" customWidth="1"/>
    <col min="1583" max="1820" width="9" style="2"/>
    <col min="1821" max="1822" width="3.25" style="2" customWidth="1"/>
    <col min="1823" max="1823" width="7.75" style="2" customWidth="1"/>
    <col min="1824" max="1838" width="8.625" style="2" customWidth="1"/>
    <col min="1839" max="2076" width="9" style="2"/>
    <col min="2077" max="2078" width="3.25" style="2" customWidth="1"/>
    <col min="2079" max="2079" width="7.75" style="2" customWidth="1"/>
    <col min="2080" max="2094" width="8.625" style="2" customWidth="1"/>
    <col min="2095" max="2332" width="9" style="2"/>
    <col min="2333" max="2334" width="3.25" style="2" customWidth="1"/>
    <col min="2335" max="2335" width="7.75" style="2" customWidth="1"/>
    <col min="2336" max="2350" width="8.625" style="2" customWidth="1"/>
    <col min="2351" max="2588" width="9" style="2"/>
    <col min="2589" max="2590" width="3.25" style="2" customWidth="1"/>
    <col min="2591" max="2591" width="7.75" style="2" customWidth="1"/>
    <col min="2592" max="2606" width="8.625" style="2" customWidth="1"/>
    <col min="2607" max="2844" width="9" style="2"/>
    <col min="2845" max="2846" width="3.25" style="2" customWidth="1"/>
    <col min="2847" max="2847" width="7.75" style="2" customWidth="1"/>
    <col min="2848" max="2862" width="8.625" style="2" customWidth="1"/>
    <col min="2863" max="3100" width="9" style="2"/>
    <col min="3101" max="3102" width="3.25" style="2" customWidth="1"/>
    <col min="3103" max="3103" width="7.75" style="2" customWidth="1"/>
    <col min="3104" max="3118" width="8.625" style="2" customWidth="1"/>
    <col min="3119" max="3356" width="9" style="2"/>
    <col min="3357" max="3358" width="3.25" style="2" customWidth="1"/>
    <col min="3359" max="3359" width="7.75" style="2" customWidth="1"/>
    <col min="3360" max="3374" width="8.625" style="2" customWidth="1"/>
    <col min="3375" max="3612" width="9" style="2"/>
    <col min="3613" max="3614" width="3.25" style="2" customWidth="1"/>
    <col min="3615" max="3615" width="7.75" style="2" customWidth="1"/>
    <col min="3616" max="3630" width="8.625" style="2" customWidth="1"/>
    <col min="3631" max="3868" width="9" style="2"/>
    <col min="3869" max="3870" width="3.25" style="2" customWidth="1"/>
    <col min="3871" max="3871" width="7.75" style="2" customWidth="1"/>
    <col min="3872" max="3886" width="8.625" style="2" customWidth="1"/>
    <col min="3887" max="4124" width="9" style="2"/>
    <col min="4125" max="4126" width="3.25" style="2" customWidth="1"/>
    <col min="4127" max="4127" width="7.75" style="2" customWidth="1"/>
    <col min="4128" max="4142" width="8.625" style="2" customWidth="1"/>
    <col min="4143" max="4380" width="9" style="2"/>
    <col min="4381" max="4382" width="3.25" style="2" customWidth="1"/>
    <col min="4383" max="4383" width="7.75" style="2" customWidth="1"/>
    <col min="4384" max="4398" width="8.625" style="2" customWidth="1"/>
    <col min="4399" max="4636" width="9" style="2"/>
    <col min="4637" max="4638" width="3.25" style="2" customWidth="1"/>
    <col min="4639" max="4639" width="7.75" style="2" customWidth="1"/>
    <col min="4640" max="4654" width="8.625" style="2" customWidth="1"/>
    <col min="4655" max="4892" width="9" style="2"/>
    <col min="4893" max="4894" width="3.25" style="2" customWidth="1"/>
    <col min="4895" max="4895" width="7.75" style="2" customWidth="1"/>
    <col min="4896" max="4910" width="8.625" style="2" customWidth="1"/>
    <col min="4911" max="5148" width="9" style="2"/>
    <col min="5149" max="5150" width="3.25" style="2" customWidth="1"/>
    <col min="5151" max="5151" width="7.75" style="2" customWidth="1"/>
    <col min="5152" max="5166" width="8.625" style="2" customWidth="1"/>
    <col min="5167" max="5404" width="9" style="2"/>
    <col min="5405" max="5406" width="3.25" style="2" customWidth="1"/>
    <col min="5407" max="5407" width="7.75" style="2" customWidth="1"/>
    <col min="5408" max="5422" width="8.625" style="2" customWidth="1"/>
    <col min="5423" max="5660" width="9" style="2"/>
    <col min="5661" max="5662" width="3.25" style="2" customWidth="1"/>
    <col min="5663" max="5663" width="7.75" style="2" customWidth="1"/>
    <col min="5664" max="5678" width="8.625" style="2" customWidth="1"/>
    <col min="5679" max="5916" width="9" style="2"/>
    <col min="5917" max="5918" width="3.25" style="2" customWidth="1"/>
    <col min="5919" max="5919" width="7.75" style="2" customWidth="1"/>
    <col min="5920" max="5934" width="8.625" style="2" customWidth="1"/>
    <col min="5935" max="6172" width="9" style="2"/>
    <col min="6173" max="6174" width="3.25" style="2" customWidth="1"/>
    <col min="6175" max="6175" width="7.75" style="2" customWidth="1"/>
    <col min="6176" max="6190" width="8.625" style="2" customWidth="1"/>
    <col min="6191" max="6428" width="9" style="2"/>
    <col min="6429" max="6430" width="3.25" style="2" customWidth="1"/>
    <col min="6431" max="6431" width="7.75" style="2" customWidth="1"/>
    <col min="6432" max="6446" width="8.625" style="2" customWidth="1"/>
    <col min="6447" max="6684" width="9" style="2"/>
    <col min="6685" max="6686" width="3.25" style="2" customWidth="1"/>
    <col min="6687" max="6687" width="7.75" style="2" customWidth="1"/>
    <col min="6688" max="6702" width="8.625" style="2" customWidth="1"/>
    <col min="6703" max="6940" width="9" style="2"/>
    <col min="6941" max="6942" width="3.25" style="2" customWidth="1"/>
    <col min="6943" max="6943" width="7.75" style="2" customWidth="1"/>
    <col min="6944" max="6958" width="8.625" style="2" customWidth="1"/>
    <col min="6959" max="7196" width="9" style="2"/>
    <col min="7197" max="7198" width="3.25" style="2" customWidth="1"/>
    <col min="7199" max="7199" width="7.75" style="2" customWidth="1"/>
    <col min="7200" max="7214" width="8.625" style="2" customWidth="1"/>
    <col min="7215" max="7452" width="9" style="2"/>
    <col min="7453" max="7454" width="3.25" style="2" customWidth="1"/>
    <col min="7455" max="7455" width="7.75" style="2" customWidth="1"/>
    <col min="7456" max="7470" width="8.625" style="2" customWidth="1"/>
    <col min="7471" max="7708" width="9" style="2"/>
    <col min="7709" max="7710" width="3.25" style="2" customWidth="1"/>
    <col min="7711" max="7711" width="7.75" style="2" customWidth="1"/>
    <col min="7712" max="7726" width="8.625" style="2" customWidth="1"/>
    <col min="7727" max="7964" width="9" style="2"/>
    <col min="7965" max="7966" width="3.25" style="2" customWidth="1"/>
    <col min="7967" max="7967" width="7.75" style="2" customWidth="1"/>
    <col min="7968" max="7982" width="8.625" style="2" customWidth="1"/>
    <col min="7983" max="8220" width="9" style="2"/>
    <col min="8221" max="8222" width="3.25" style="2" customWidth="1"/>
    <col min="8223" max="8223" width="7.75" style="2" customWidth="1"/>
    <col min="8224" max="8238" width="8.625" style="2" customWidth="1"/>
    <col min="8239" max="8476" width="9" style="2"/>
    <col min="8477" max="8478" width="3.25" style="2" customWidth="1"/>
    <col min="8479" max="8479" width="7.75" style="2" customWidth="1"/>
    <col min="8480" max="8494" width="8.625" style="2" customWidth="1"/>
    <col min="8495" max="8732" width="9" style="2"/>
    <col min="8733" max="8734" width="3.25" style="2" customWidth="1"/>
    <col min="8735" max="8735" width="7.75" style="2" customWidth="1"/>
    <col min="8736" max="8750" width="8.625" style="2" customWidth="1"/>
    <col min="8751" max="8988" width="9" style="2"/>
    <col min="8989" max="8990" width="3.25" style="2" customWidth="1"/>
    <col min="8991" max="8991" width="7.75" style="2" customWidth="1"/>
    <col min="8992" max="9006" width="8.625" style="2" customWidth="1"/>
    <col min="9007" max="9244" width="9" style="2"/>
    <col min="9245" max="9246" width="3.25" style="2" customWidth="1"/>
    <col min="9247" max="9247" width="7.75" style="2" customWidth="1"/>
    <col min="9248" max="9262" width="8.625" style="2" customWidth="1"/>
    <col min="9263" max="9500" width="9" style="2"/>
    <col min="9501" max="9502" width="3.25" style="2" customWidth="1"/>
    <col min="9503" max="9503" width="7.75" style="2" customWidth="1"/>
    <col min="9504" max="9518" width="8.625" style="2" customWidth="1"/>
    <col min="9519" max="9756" width="9" style="2"/>
    <col min="9757" max="9758" width="3.25" style="2" customWidth="1"/>
    <col min="9759" max="9759" width="7.75" style="2" customWidth="1"/>
    <col min="9760" max="9774" width="8.625" style="2" customWidth="1"/>
    <col min="9775" max="10012" width="9" style="2"/>
    <col min="10013" max="10014" width="3.25" style="2" customWidth="1"/>
    <col min="10015" max="10015" width="7.75" style="2" customWidth="1"/>
    <col min="10016" max="10030" width="8.625" style="2" customWidth="1"/>
    <col min="10031" max="10268" width="9" style="2"/>
    <col min="10269" max="10270" width="3.25" style="2" customWidth="1"/>
    <col min="10271" max="10271" width="7.75" style="2" customWidth="1"/>
    <col min="10272" max="10286" width="8.625" style="2" customWidth="1"/>
    <col min="10287" max="10524" width="9" style="2"/>
    <col min="10525" max="10526" width="3.25" style="2" customWidth="1"/>
    <col min="10527" max="10527" width="7.75" style="2" customWidth="1"/>
    <col min="10528" max="10542" width="8.625" style="2" customWidth="1"/>
    <col min="10543" max="10780" width="9" style="2"/>
    <col min="10781" max="10782" width="3.25" style="2" customWidth="1"/>
    <col min="10783" max="10783" width="7.75" style="2" customWidth="1"/>
    <col min="10784" max="10798" width="8.625" style="2" customWidth="1"/>
    <col min="10799" max="11036" width="9" style="2"/>
    <col min="11037" max="11038" width="3.25" style="2" customWidth="1"/>
    <col min="11039" max="11039" width="7.75" style="2" customWidth="1"/>
    <col min="11040" max="11054" width="8.625" style="2" customWidth="1"/>
    <col min="11055" max="11292" width="9" style="2"/>
    <col min="11293" max="11294" width="3.25" style="2" customWidth="1"/>
    <col min="11295" max="11295" width="7.75" style="2" customWidth="1"/>
    <col min="11296" max="11310" width="8.625" style="2" customWidth="1"/>
    <col min="11311" max="11548" width="9" style="2"/>
    <col min="11549" max="11550" width="3.25" style="2" customWidth="1"/>
    <col min="11551" max="11551" width="7.75" style="2" customWidth="1"/>
    <col min="11552" max="11566" width="8.625" style="2" customWidth="1"/>
    <col min="11567" max="11804" width="9" style="2"/>
    <col min="11805" max="11806" width="3.25" style="2" customWidth="1"/>
    <col min="11807" max="11807" width="7.75" style="2" customWidth="1"/>
    <col min="11808" max="11822" width="8.625" style="2" customWidth="1"/>
    <col min="11823" max="12060" width="9" style="2"/>
    <col min="12061" max="12062" width="3.25" style="2" customWidth="1"/>
    <col min="12063" max="12063" width="7.75" style="2" customWidth="1"/>
    <col min="12064" max="12078" width="8.625" style="2" customWidth="1"/>
    <col min="12079" max="12316" width="9" style="2"/>
    <col min="12317" max="12318" width="3.25" style="2" customWidth="1"/>
    <col min="12319" max="12319" width="7.75" style="2" customWidth="1"/>
    <col min="12320" max="12334" width="8.625" style="2" customWidth="1"/>
    <col min="12335" max="12572" width="9" style="2"/>
    <col min="12573" max="12574" width="3.25" style="2" customWidth="1"/>
    <col min="12575" max="12575" width="7.75" style="2" customWidth="1"/>
    <col min="12576" max="12590" width="8.625" style="2" customWidth="1"/>
    <col min="12591" max="12828" width="9" style="2"/>
    <col min="12829" max="12830" width="3.25" style="2" customWidth="1"/>
    <col min="12831" max="12831" width="7.75" style="2" customWidth="1"/>
    <col min="12832" max="12846" width="8.625" style="2" customWidth="1"/>
    <col min="12847" max="13084" width="9" style="2"/>
    <col min="13085" max="13086" width="3.25" style="2" customWidth="1"/>
    <col min="13087" max="13087" width="7.75" style="2" customWidth="1"/>
    <col min="13088" max="13102" width="8.625" style="2" customWidth="1"/>
    <col min="13103" max="13340" width="9" style="2"/>
    <col min="13341" max="13342" width="3.25" style="2" customWidth="1"/>
    <col min="13343" max="13343" width="7.75" style="2" customWidth="1"/>
    <col min="13344" max="13358" width="8.625" style="2" customWidth="1"/>
    <col min="13359" max="13596" width="9" style="2"/>
    <col min="13597" max="13598" width="3.25" style="2" customWidth="1"/>
    <col min="13599" max="13599" width="7.75" style="2" customWidth="1"/>
    <col min="13600" max="13614" width="8.625" style="2" customWidth="1"/>
    <col min="13615" max="13852" width="9" style="2"/>
    <col min="13853" max="13854" width="3.25" style="2" customWidth="1"/>
    <col min="13855" max="13855" width="7.75" style="2" customWidth="1"/>
    <col min="13856" max="13870" width="8.625" style="2" customWidth="1"/>
    <col min="13871" max="14108" width="9" style="2"/>
    <col min="14109" max="14110" width="3.25" style="2" customWidth="1"/>
    <col min="14111" max="14111" width="7.75" style="2" customWidth="1"/>
    <col min="14112" max="14126" width="8.625" style="2" customWidth="1"/>
    <col min="14127" max="14364" width="9" style="2"/>
    <col min="14365" max="14366" width="3.25" style="2" customWidth="1"/>
    <col min="14367" max="14367" width="7.75" style="2" customWidth="1"/>
    <col min="14368" max="14382" width="8.625" style="2" customWidth="1"/>
    <col min="14383" max="14620" width="9" style="2"/>
    <col min="14621" max="14622" width="3.25" style="2" customWidth="1"/>
    <col min="14623" max="14623" width="7.75" style="2" customWidth="1"/>
    <col min="14624" max="14638" width="8.625" style="2" customWidth="1"/>
    <col min="14639" max="14876" width="9" style="2"/>
    <col min="14877" max="14878" width="3.25" style="2" customWidth="1"/>
    <col min="14879" max="14879" width="7.75" style="2" customWidth="1"/>
    <col min="14880" max="14894" width="8.625" style="2" customWidth="1"/>
    <col min="14895" max="15132" width="9" style="2"/>
    <col min="15133" max="15134" width="3.25" style="2" customWidth="1"/>
    <col min="15135" max="15135" width="7.75" style="2" customWidth="1"/>
    <col min="15136" max="15150" width="8.625" style="2" customWidth="1"/>
    <col min="15151" max="15388" width="9" style="2"/>
    <col min="15389" max="15390" width="3.25" style="2" customWidth="1"/>
    <col min="15391" max="15391" width="7.75" style="2" customWidth="1"/>
    <col min="15392" max="15406" width="8.625" style="2" customWidth="1"/>
    <col min="15407" max="15644" width="9" style="2"/>
    <col min="15645" max="15646" width="3.25" style="2" customWidth="1"/>
    <col min="15647" max="15647" width="7.75" style="2" customWidth="1"/>
    <col min="15648" max="15662" width="8.625" style="2" customWidth="1"/>
    <col min="15663" max="15900" width="9" style="2"/>
    <col min="15901" max="15902" width="3.25" style="2" customWidth="1"/>
    <col min="15903" max="15903" width="7.75" style="2" customWidth="1"/>
    <col min="15904" max="15918" width="8.625" style="2" customWidth="1"/>
    <col min="15919" max="16156" width="9" style="2"/>
    <col min="16157" max="16158" width="3.25" style="2" customWidth="1"/>
    <col min="16159" max="16159" width="7.75" style="2" customWidth="1"/>
    <col min="16160" max="16174" width="8.625" style="2" customWidth="1"/>
    <col min="16175" max="16384" width="9" style="2"/>
  </cols>
  <sheetData>
    <row r="1" spans="1:53" ht="18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53" ht="18.7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R2" s="4"/>
      <c r="AS2" s="3" t="s">
        <v>1</v>
      </c>
    </row>
    <row r="3" spans="1:53" s="15" customFormat="1" ht="18.75" customHeight="1" x14ac:dyDescent="0.4">
      <c r="A3" s="5" t="s">
        <v>2</v>
      </c>
      <c r="B3" s="6"/>
      <c r="C3" s="6"/>
      <c r="D3" s="7"/>
      <c r="E3" s="8" t="s">
        <v>3</v>
      </c>
      <c r="F3" s="9" t="s">
        <v>4</v>
      </c>
      <c r="G3" s="9" t="s">
        <v>5</v>
      </c>
      <c r="H3" s="8" t="s">
        <v>6</v>
      </c>
      <c r="I3" s="9" t="s">
        <v>7</v>
      </c>
      <c r="J3" s="8" t="s">
        <v>8</v>
      </c>
      <c r="K3" s="9" t="s">
        <v>9</v>
      </c>
      <c r="L3" s="9" t="s">
        <v>10</v>
      </c>
      <c r="M3" s="9" t="s">
        <v>11</v>
      </c>
      <c r="N3" s="9" t="s">
        <v>12</v>
      </c>
      <c r="O3" s="8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8" t="s">
        <v>18</v>
      </c>
      <c r="U3" s="9" t="s">
        <v>19</v>
      </c>
      <c r="V3" s="9" t="s">
        <v>20</v>
      </c>
      <c r="W3" s="9" t="s">
        <v>21</v>
      </c>
      <c r="X3" s="9" t="s">
        <v>22</v>
      </c>
      <c r="Y3" s="8" t="s">
        <v>23</v>
      </c>
      <c r="Z3" s="9" t="s">
        <v>24</v>
      </c>
      <c r="AA3" s="9" t="s">
        <v>25</v>
      </c>
      <c r="AB3" s="9" t="s">
        <v>26</v>
      </c>
      <c r="AC3" s="9" t="s">
        <v>27</v>
      </c>
      <c r="AD3" s="8" t="s">
        <v>28</v>
      </c>
      <c r="AE3" s="9" t="s">
        <v>29</v>
      </c>
      <c r="AF3" s="9" t="s">
        <v>30</v>
      </c>
      <c r="AG3" s="9" t="s">
        <v>31</v>
      </c>
      <c r="AH3" s="9" t="s">
        <v>32</v>
      </c>
      <c r="AI3" s="8" t="s">
        <v>33</v>
      </c>
      <c r="AJ3" s="9" t="s">
        <v>34</v>
      </c>
      <c r="AK3" s="9" t="s">
        <v>35</v>
      </c>
      <c r="AL3" s="9" t="s">
        <v>36</v>
      </c>
      <c r="AM3" s="9" t="s">
        <v>37</v>
      </c>
      <c r="AN3" s="8" t="s">
        <v>38</v>
      </c>
      <c r="AO3" s="9" t="s">
        <v>39</v>
      </c>
      <c r="AP3" s="9" t="s">
        <v>40</v>
      </c>
      <c r="AQ3" s="8" t="s">
        <v>41</v>
      </c>
      <c r="AR3" s="8" t="s">
        <v>42</v>
      </c>
      <c r="AS3" s="10" t="s">
        <v>43</v>
      </c>
      <c r="AT3" s="8" t="s">
        <v>44</v>
      </c>
      <c r="AU3" s="11" t="s">
        <v>45</v>
      </c>
      <c r="AV3" s="12" t="s">
        <v>46</v>
      </c>
      <c r="AW3" s="12" t="s">
        <v>47</v>
      </c>
      <c r="AX3" s="12" t="s">
        <v>48</v>
      </c>
      <c r="AY3" s="13" t="s">
        <v>49</v>
      </c>
      <c r="AZ3" s="13" t="s">
        <v>50</v>
      </c>
      <c r="BA3" s="14" t="s">
        <v>51</v>
      </c>
    </row>
    <row r="4" spans="1:53" s="15" customFormat="1" ht="18.75" customHeight="1" x14ac:dyDescent="0.4">
      <c r="A4" s="16"/>
      <c r="B4" s="17"/>
      <c r="C4" s="17"/>
      <c r="D4" s="18"/>
      <c r="E4" s="19"/>
      <c r="F4" s="20"/>
      <c r="G4" s="20"/>
      <c r="H4" s="19"/>
      <c r="I4" s="20"/>
      <c r="J4" s="19"/>
      <c r="K4" s="20"/>
      <c r="L4" s="20"/>
      <c r="M4" s="20"/>
      <c r="N4" s="20"/>
      <c r="O4" s="19"/>
      <c r="P4" s="20"/>
      <c r="Q4" s="20"/>
      <c r="R4" s="20"/>
      <c r="S4" s="20"/>
      <c r="T4" s="19"/>
      <c r="U4" s="20"/>
      <c r="V4" s="20"/>
      <c r="W4" s="20"/>
      <c r="X4" s="20"/>
      <c r="Y4" s="19"/>
      <c r="Z4" s="20"/>
      <c r="AA4" s="20"/>
      <c r="AB4" s="20"/>
      <c r="AC4" s="20"/>
      <c r="AD4" s="19"/>
      <c r="AE4" s="20"/>
      <c r="AF4" s="20"/>
      <c r="AG4" s="20"/>
      <c r="AH4" s="20"/>
      <c r="AI4" s="19"/>
      <c r="AJ4" s="20"/>
      <c r="AK4" s="20"/>
      <c r="AL4" s="20"/>
      <c r="AM4" s="20"/>
      <c r="AN4" s="19"/>
      <c r="AO4" s="20"/>
      <c r="AP4" s="20"/>
      <c r="AQ4" s="19"/>
      <c r="AR4" s="19"/>
      <c r="AS4" s="21"/>
      <c r="AT4" s="19"/>
      <c r="AU4" s="22"/>
      <c r="AV4" s="23"/>
      <c r="AW4" s="24"/>
      <c r="AX4" s="24"/>
      <c r="AY4" s="25"/>
      <c r="AZ4" s="25"/>
      <c r="BA4" s="26"/>
    </row>
    <row r="5" spans="1:53" s="15" customFormat="1" ht="18.75" customHeight="1" x14ac:dyDescent="0.4">
      <c r="A5" s="27"/>
      <c r="B5" s="28"/>
      <c r="C5" s="28"/>
      <c r="D5" s="29"/>
      <c r="E5" s="30" t="s">
        <v>52</v>
      </c>
      <c r="F5" s="31"/>
      <c r="G5" s="31"/>
      <c r="H5" s="31" t="s">
        <v>52</v>
      </c>
      <c r="I5" s="31"/>
      <c r="J5" s="31" t="s">
        <v>52</v>
      </c>
      <c r="K5" s="31" t="s">
        <v>52</v>
      </c>
      <c r="L5" s="31" t="s">
        <v>52</v>
      </c>
      <c r="M5" s="31" t="s">
        <v>52</v>
      </c>
      <c r="N5" s="31" t="s">
        <v>52</v>
      </c>
      <c r="O5" s="31" t="s">
        <v>52</v>
      </c>
      <c r="P5" s="31" t="s">
        <v>52</v>
      </c>
      <c r="Q5" s="31" t="s">
        <v>52</v>
      </c>
      <c r="R5" s="31" t="s">
        <v>52</v>
      </c>
      <c r="S5" s="31" t="s">
        <v>52</v>
      </c>
      <c r="T5" s="31" t="s">
        <v>52</v>
      </c>
      <c r="U5" s="31" t="s">
        <v>52</v>
      </c>
      <c r="V5" s="31" t="s">
        <v>52</v>
      </c>
      <c r="W5" s="31" t="s">
        <v>52</v>
      </c>
      <c r="X5" s="31" t="s">
        <v>52</v>
      </c>
      <c r="Y5" s="31" t="s">
        <v>52</v>
      </c>
      <c r="Z5" s="31" t="s">
        <v>52</v>
      </c>
      <c r="AA5" s="31" t="s">
        <v>52</v>
      </c>
      <c r="AB5" s="31" t="s">
        <v>52</v>
      </c>
      <c r="AC5" s="31" t="s">
        <v>52</v>
      </c>
      <c r="AD5" s="31" t="s">
        <v>52</v>
      </c>
      <c r="AE5" s="31" t="s">
        <v>52</v>
      </c>
      <c r="AF5" s="31" t="s">
        <v>52</v>
      </c>
      <c r="AG5" s="31" t="s">
        <v>52</v>
      </c>
      <c r="AH5" s="31" t="s">
        <v>52</v>
      </c>
      <c r="AI5" s="31" t="s">
        <v>52</v>
      </c>
      <c r="AJ5" s="31" t="s">
        <v>52</v>
      </c>
      <c r="AK5" s="31" t="s">
        <v>52</v>
      </c>
      <c r="AL5" s="31" t="s">
        <v>52</v>
      </c>
      <c r="AM5" s="31" t="s">
        <v>52</v>
      </c>
      <c r="AN5" s="31" t="s">
        <v>52</v>
      </c>
      <c r="AO5" s="31" t="s">
        <v>52</v>
      </c>
      <c r="AP5" s="31" t="s">
        <v>52</v>
      </c>
      <c r="AQ5" s="31" t="s">
        <v>52</v>
      </c>
      <c r="AR5" s="31" t="s">
        <v>52</v>
      </c>
      <c r="AS5" s="32" t="s">
        <v>53</v>
      </c>
      <c r="AT5" s="31" t="s">
        <v>53</v>
      </c>
      <c r="AU5" s="33" t="s">
        <v>53</v>
      </c>
      <c r="AV5" s="34" t="s">
        <v>53</v>
      </c>
      <c r="AW5" s="34" t="s">
        <v>54</v>
      </c>
      <c r="AX5" s="34" t="s">
        <v>54</v>
      </c>
      <c r="AY5" s="34" t="s">
        <v>54</v>
      </c>
      <c r="AZ5" s="35" t="s">
        <v>52</v>
      </c>
      <c r="BA5" s="36" t="s">
        <v>54</v>
      </c>
    </row>
    <row r="6" spans="1:53" ht="27" customHeight="1" x14ac:dyDescent="0.4">
      <c r="A6" s="37" t="s">
        <v>55</v>
      </c>
      <c r="B6" s="38"/>
      <c r="C6" s="38"/>
      <c r="D6" s="39"/>
      <c r="E6" s="40">
        <v>2017100</v>
      </c>
      <c r="F6" s="41">
        <v>2015000</v>
      </c>
      <c r="G6" s="41">
        <v>2037200</v>
      </c>
      <c r="H6" s="41">
        <v>2041200</v>
      </c>
      <c r="I6" s="41">
        <v>1833200</v>
      </c>
      <c r="J6" s="41">
        <v>1725700</v>
      </c>
      <c r="K6" s="41">
        <v>1619600</v>
      </c>
      <c r="L6" s="41">
        <v>1544300</v>
      </c>
      <c r="M6" s="41">
        <v>1451300</v>
      </c>
      <c r="N6" s="41">
        <v>1443400</v>
      </c>
      <c r="O6" s="41">
        <v>1415500</v>
      </c>
      <c r="P6" s="41">
        <v>1388100</v>
      </c>
      <c r="Q6" s="41">
        <v>1317600</v>
      </c>
      <c r="R6" s="41">
        <v>1285400</v>
      </c>
      <c r="S6" s="41">
        <v>1263100</v>
      </c>
      <c r="T6" s="41">
        <v>1223200</v>
      </c>
      <c r="U6" s="41">
        <v>1147800</v>
      </c>
      <c r="V6" s="41">
        <v>1087800</v>
      </c>
      <c r="W6" s="41">
        <v>1055600</v>
      </c>
      <c r="X6" s="41">
        <v>1012300</v>
      </c>
      <c r="Y6" s="41">
        <v>951800</v>
      </c>
      <c r="Z6" s="41">
        <v>891600</v>
      </c>
      <c r="AA6" s="41">
        <v>816500</v>
      </c>
      <c r="AB6" s="41">
        <v>745000</v>
      </c>
      <c r="AC6" s="41">
        <v>657272</v>
      </c>
      <c r="AD6" s="41">
        <v>576701</v>
      </c>
      <c r="AE6" s="41">
        <v>532477</v>
      </c>
      <c r="AF6" s="41">
        <v>485193</v>
      </c>
      <c r="AG6" s="41">
        <v>439082</v>
      </c>
      <c r="AH6" s="41">
        <v>382447</v>
      </c>
      <c r="AI6" s="41">
        <v>347084</v>
      </c>
      <c r="AJ6" s="41">
        <v>311530</v>
      </c>
      <c r="AK6" s="41">
        <v>269815</v>
      </c>
      <c r="AL6" s="41">
        <v>246476</v>
      </c>
      <c r="AM6" s="41">
        <v>226670</v>
      </c>
      <c r="AN6" s="41">
        <v>216625</v>
      </c>
      <c r="AO6" s="41">
        <v>189338</v>
      </c>
      <c r="AP6" s="41">
        <v>179496</v>
      </c>
      <c r="AQ6" s="42">
        <v>151950</v>
      </c>
      <c r="AR6" s="42">
        <v>141131</v>
      </c>
      <c r="AS6" s="43">
        <v>117061</v>
      </c>
      <c r="AT6" s="42">
        <v>114655</v>
      </c>
      <c r="AU6" s="44">
        <v>110989</v>
      </c>
      <c r="AV6" s="45">
        <v>111616</v>
      </c>
      <c r="AW6" s="45">
        <v>114511</v>
      </c>
      <c r="AX6" s="45">
        <v>108293</v>
      </c>
      <c r="AY6" s="45">
        <f>AY8+AY20</f>
        <v>108539</v>
      </c>
      <c r="AZ6" s="46">
        <v>100462</v>
      </c>
      <c r="BA6" s="47">
        <f>BA8+BA20</f>
        <v>98339</v>
      </c>
    </row>
    <row r="7" spans="1:53" ht="25.5" customHeight="1" x14ac:dyDescent="0.4">
      <c r="A7" s="48"/>
      <c r="B7" s="49"/>
      <c r="C7" s="49"/>
      <c r="D7" s="50"/>
      <c r="E7" s="51"/>
      <c r="F7" s="52">
        <f t="shared" ref="F7:AI7" si="0">(F6-E6)/E6*100</f>
        <v>-0.10410986069109118</v>
      </c>
      <c r="G7" s="52">
        <f t="shared" si="0"/>
        <v>1.1017369727047148</v>
      </c>
      <c r="H7" s="52">
        <f t="shared" si="0"/>
        <v>0.19634792852935404</v>
      </c>
      <c r="I7" s="52">
        <f t="shared" si="0"/>
        <v>-10.190084264158338</v>
      </c>
      <c r="J7" s="52">
        <f t="shared" si="0"/>
        <v>-5.8640628409338857</v>
      </c>
      <c r="K7" s="52">
        <f t="shared" si="0"/>
        <v>-6.1482297038882772</v>
      </c>
      <c r="L7" s="52">
        <f t="shared" si="0"/>
        <v>-4.6492961224993827</v>
      </c>
      <c r="M7" s="52">
        <f t="shared" si="0"/>
        <v>-6.0221459560966135</v>
      </c>
      <c r="N7" s="52">
        <f t="shared" si="0"/>
        <v>-0.5443395576379797</v>
      </c>
      <c r="O7" s="52">
        <f t="shared" si="0"/>
        <v>-1.9329361230428155</v>
      </c>
      <c r="P7" s="52">
        <f t="shared" si="0"/>
        <v>-1.9357117626280465</v>
      </c>
      <c r="Q7" s="52">
        <f t="shared" si="0"/>
        <v>-5.078884806570132</v>
      </c>
      <c r="R7" s="52">
        <f t="shared" si="0"/>
        <v>-2.4438372799028536</v>
      </c>
      <c r="S7" s="52">
        <f t="shared" si="0"/>
        <v>-1.7348685234168353</v>
      </c>
      <c r="T7" s="52">
        <f t="shared" si="0"/>
        <v>-3.1588947826775398</v>
      </c>
      <c r="U7" s="52">
        <f t="shared" si="0"/>
        <v>-6.1641595814257686</v>
      </c>
      <c r="V7" s="52">
        <f t="shared" si="0"/>
        <v>-5.2273915316257185</v>
      </c>
      <c r="W7" s="52">
        <f t="shared" si="0"/>
        <v>-2.9601029601029603</v>
      </c>
      <c r="X7" s="52">
        <f t="shared" si="0"/>
        <v>-4.1019325502084119</v>
      </c>
      <c r="Y7" s="52">
        <f t="shared" si="0"/>
        <v>-5.9764891830485034</v>
      </c>
      <c r="Z7" s="52">
        <f t="shared" si="0"/>
        <v>-6.324858163479723</v>
      </c>
      <c r="AA7" s="52">
        <f t="shared" si="0"/>
        <v>-8.4230596680125611</v>
      </c>
      <c r="AB7" s="52">
        <f t="shared" si="0"/>
        <v>-8.7568891610532766</v>
      </c>
      <c r="AC7" s="52">
        <f t="shared" si="0"/>
        <v>-11.775570469798657</v>
      </c>
      <c r="AD7" s="52">
        <f t="shared" si="0"/>
        <v>-12.258395306661473</v>
      </c>
      <c r="AE7" s="52">
        <f t="shared" si="0"/>
        <v>-7.6684451734954511</v>
      </c>
      <c r="AF7" s="52">
        <f t="shared" si="0"/>
        <v>-8.8800079627852462</v>
      </c>
      <c r="AG7" s="52">
        <f t="shared" si="0"/>
        <v>-9.5036408192203918</v>
      </c>
      <c r="AH7" s="52">
        <f t="shared" si="0"/>
        <v>-12.898501874365154</v>
      </c>
      <c r="AI7" s="52">
        <f t="shared" si="0"/>
        <v>-9.2465099739310297</v>
      </c>
      <c r="AJ7" s="52">
        <f>(AJ6-AI6)/AI6*100</f>
        <v>-10.243629784144472</v>
      </c>
      <c r="AK7" s="52">
        <f t="shared" ref="AK7:BA7" si="1">(AK6-AJ6)/AJ6*100</f>
        <v>-13.390363688890316</v>
      </c>
      <c r="AL7" s="52">
        <f t="shared" si="1"/>
        <v>-8.6500009265607911</v>
      </c>
      <c r="AM7" s="52">
        <f t="shared" si="1"/>
        <v>-8.0356708158197954</v>
      </c>
      <c r="AN7" s="52">
        <f t="shared" si="1"/>
        <v>-4.4315524771694541</v>
      </c>
      <c r="AO7" s="52">
        <f t="shared" si="1"/>
        <v>-12.596422388920947</v>
      </c>
      <c r="AP7" s="52">
        <f t="shared" si="1"/>
        <v>-5.1981113141577495</v>
      </c>
      <c r="AQ7" s="52">
        <f t="shared" si="1"/>
        <v>-15.346302981682042</v>
      </c>
      <c r="AR7" s="52">
        <f t="shared" si="1"/>
        <v>-7.1201052977953276</v>
      </c>
      <c r="AS7" s="53">
        <f t="shared" si="1"/>
        <v>-17.055076489219235</v>
      </c>
      <c r="AT7" s="52">
        <f>(AT6-AS6)/AS6*100</f>
        <v>-2.0553386695825253</v>
      </c>
      <c r="AU7" s="54">
        <f t="shared" si="1"/>
        <v>-3.1974183419824693</v>
      </c>
      <c r="AV7" s="55">
        <f t="shared" si="1"/>
        <v>0.56492084801196518</v>
      </c>
      <c r="AW7" s="55">
        <f t="shared" si="1"/>
        <v>2.5937141628440368</v>
      </c>
      <c r="AX7" s="55">
        <f t="shared" si="1"/>
        <v>-5.4300460217795674</v>
      </c>
      <c r="AY7" s="55">
        <f t="shared" si="1"/>
        <v>0.22716149704967081</v>
      </c>
      <c r="AZ7" s="55">
        <f t="shared" si="1"/>
        <v>-7.4415647831654983</v>
      </c>
      <c r="BA7" s="56">
        <f t="shared" si="1"/>
        <v>-2.1132368457725308</v>
      </c>
    </row>
    <row r="8" spans="1:53" ht="27" customHeight="1" x14ac:dyDescent="0.4">
      <c r="A8" s="48" t="s">
        <v>56</v>
      </c>
      <c r="B8" s="49"/>
      <c r="C8" s="49"/>
      <c r="D8" s="50"/>
      <c r="E8" s="57">
        <v>1811200</v>
      </c>
      <c r="F8" s="58">
        <v>1805800</v>
      </c>
      <c r="G8" s="58">
        <v>1840900</v>
      </c>
      <c r="H8" s="58">
        <v>1844400</v>
      </c>
      <c r="I8" s="58">
        <v>1654500</v>
      </c>
      <c r="J8" s="58">
        <v>1563700</v>
      </c>
      <c r="K8" s="58">
        <v>1500700</v>
      </c>
      <c r="L8" s="58">
        <v>1434500</v>
      </c>
      <c r="M8" s="58">
        <v>1348400</v>
      </c>
      <c r="N8" s="58">
        <v>1342000</v>
      </c>
      <c r="O8" s="58">
        <v>1313900</v>
      </c>
      <c r="P8" s="58">
        <v>1289700</v>
      </c>
      <c r="Q8" s="58">
        <v>1227100</v>
      </c>
      <c r="R8" s="58">
        <v>1201700</v>
      </c>
      <c r="S8" s="58">
        <v>1186500</v>
      </c>
      <c r="T8" s="58">
        <v>1149000</v>
      </c>
      <c r="U8" s="58">
        <v>1080400</v>
      </c>
      <c r="V8" s="58">
        <v>1025000</v>
      </c>
      <c r="W8" s="58">
        <v>997700</v>
      </c>
      <c r="X8" s="58">
        <v>957900</v>
      </c>
      <c r="Y8" s="58">
        <v>903400</v>
      </c>
      <c r="Z8" s="58">
        <v>848200</v>
      </c>
      <c r="AA8" s="58">
        <v>778300</v>
      </c>
      <c r="AB8" s="58">
        <v>710300</v>
      </c>
      <c r="AC8" s="58">
        <v>626617</v>
      </c>
      <c r="AD8" s="58">
        <v>549585</v>
      </c>
      <c r="AE8" s="58">
        <v>506864</v>
      </c>
      <c r="AF8" s="58">
        <v>462280</v>
      </c>
      <c r="AG8" s="58">
        <v>419014</v>
      </c>
      <c r="AH8" s="58">
        <v>365147</v>
      </c>
      <c r="AI8" s="58">
        <v>331831</v>
      </c>
      <c r="AJ8" s="58">
        <v>297200</v>
      </c>
      <c r="AK8" s="58">
        <v>257270</v>
      </c>
      <c r="AL8" s="58">
        <v>234717</v>
      </c>
      <c r="AM8" s="58">
        <v>216324</v>
      </c>
      <c r="AN8" s="58">
        <v>207142</v>
      </c>
      <c r="AO8" s="58">
        <v>181196</v>
      </c>
      <c r="AP8" s="58">
        <v>171705</v>
      </c>
      <c r="AQ8" s="59">
        <v>145151</v>
      </c>
      <c r="AR8" s="59">
        <v>136289</v>
      </c>
      <c r="AS8" s="60">
        <v>113027</v>
      </c>
      <c r="AT8" s="59">
        <v>111038</v>
      </c>
      <c r="AU8" s="61">
        <v>107747</v>
      </c>
      <c r="AV8" s="62">
        <v>108275</v>
      </c>
      <c r="AW8" s="62">
        <v>110812</v>
      </c>
      <c r="AX8" s="62">
        <v>105054</v>
      </c>
      <c r="AY8" s="62">
        <v>105301</v>
      </c>
      <c r="AZ8" s="63">
        <v>97122</v>
      </c>
      <c r="BA8" s="64">
        <f>[1]全国集計!F$24</f>
        <v>95108</v>
      </c>
    </row>
    <row r="9" spans="1:53" ht="27" customHeight="1" x14ac:dyDescent="0.4">
      <c r="A9" s="65"/>
      <c r="B9" s="66"/>
      <c r="C9" s="49"/>
      <c r="D9" s="50"/>
      <c r="E9" s="51"/>
      <c r="F9" s="52">
        <f t="shared" ref="F9:AV9" si="2">(F8-E8)/E8*100</f>
        <v>-0.29814487632508835</v>
      </c>
      <c r="G9" s="52">
        <f t="shared" si="2"/>
        <v>1.9437368479344335</v>
      </c>
      <c r="H9" s="52">
        <f t="shared" si="2"/>
        <v>0.19012439567602804</v>
      </c>
      <c r="I9" s="52">
        <f t="shared" si="2"/>
        <v>-10.296031229668184</v>
      </c>
      <c r="J9" s="52">
        <f t="shared" si="2"/>
        <v>-5.4880628588697498</v>
      </c>
      <c r="K9" s="52">
        <f t="shared" si="2"/>
        <v>-4.0289058003453349</v>
      </c>
      <c r="L9" s="52">
        <f t="shared" si="2"/>
        <v>-4.4112747384553872</v>
      </c>
      <c r="M9" s="52">
        <f t="shared" si="2"/>
        <v>-6.002091321017776</v>
      </c>
      <c r="N9" s="52">
        <f t="shared" si="2"/>
        <v>-0.47463660634826466</v>
      </c>
      <c r="O9" s="52">
        <f t="shared" si="2"/>
        <v>-2.0938897168405366</v>
      </c>
      <c r="P9" s="52">
        <f t="shared" si="2"/>
        <v>-1.8418448892609789</v>
      </c>
      <c r="Q9" s="52">
        <f t="shared" si="2"/>
        <v>-4.8538419787547493</v>
      </c>
      <c r="R9" s="52">
        <f t="shared" si="2"/>
        <v>-2.0699209518376662</v>
      </c>
      <c r="S9" s="52">
        <f t="shared" si="2"/>
        <v>-1.2648747607555961</v>
      </c>
      <c r="T9" s="52">
        <f t="shared" si="2"/>
        <v>-3.1605562579013902</v>
      </c>
      <c r="U9" s="52">
        <f t="shared" si="2"/>
        <v>-5.9704090513489989</v>
      </c>
      <c r="V9" s="52">
        <f t="shared" si="2"/>
        <v>-5.127730470196223</v>
      </c>
      <c r="W9" s="52">
        <f t="shared" si="2"/>
        <v>-2.6634146341463416</v>
      </c>
      <c r="X9" s="52">
        <f t="shared" si="2"/>
        <v>-3.9891751027362936</v>
      </c>
      <c r="Y9" s="52">
        <f t="shared" si="2"/>
        <v>-5.6895291784111075</v>
      </c>
      <c r="Z9" s="52">
        <f t="shared" si="2"/>
        <v>-6.1102501660394068</v>
      </c>
      <c r="AA9" s="52">
        <f t="shared" si="2"/>
        <v>-8.2409809007309605</v>
      </c>
      <c r="AB9" s="52">
        <f t="shared" si="2"/>
        <v>-8.7369908775536427</v>
      </c>
      <c r="AC9" s="52">
        <f t="shared" si="2"/>
        <v>-11.781359988737153</v>
      </c>
      <c r="AD9" s="52">
        <f t="shared" si="2"/>
        <v>-12.293314736114723</v>
      </c>
      <c r="AE9" s="52">
        <f t="shared" si="2"/>
        <v>-7.7733198686281462</v>
      </c>
      <c r="AF9" s="52">
        <f t="shared" si="2"/>
        <v>-8.7960478550459307</v>
      </c>
      <c r="AG9" s="52">
        <f t="shared" si="2"/>
        <v>-9.3592627844596343</v>
      </c>
      <c r="AH9" s="52">
        <f t="shared" si="2"/>
        <v>-12.855656374250024</v>
      </c>
      <c r="AI9" s="52">
        <f t="shared" si="2"/>
        <v>-9.1239966369708636</v>
      </c>
      <c r="AJ9" s="52">
        <f t="shared" si="2"/>
        <v>-10.436336568916104</v>
      </c>
      <c r="AK9" s="52">
        <f t="shared" si="2"/>
        <v>-13.435397039030955</v>
      </c>
      <c r="AL9" s="52">
        <f t="shared" si="2"/>
        <v>-8.766276674311035</v>
      </c>
      <c r="AM9" s="52">
        <f t="shared" si="2"/>
        <v>-7.8362453507841368</v>
      </c>
      <c r="AN9" s="52">
        <f t="shared" si="2"/>
        <v>-4.2445590872949834</v>
      </c>
      <c r="AO9" s="52">
        <f t="shared" si="2"/>
        <v>-12.525707002925529</v>
      </c>
      <c r="AP9" s="52">
        <f t="shared" si="2"/>
        <v>-5.2379743482196073</v>
      </c>
      <c r="AQ9" s="52">
        <f t="shared" si="2"/>
        <v>-15.464896188229812</v>
      </c>
      <c r="AR9" s="52">
        <f t="shared" si="2"/>
        <v>-6.1053661359549709</v>
      </c>
      <c r="AS9" s="53">
        <f t="shared" si="2"/>
        <v>-17.068141963034435</v>
      </c>
      <c r="AT9" s="52">
        <f>(AT8-AS8)/AS8*100</f>
        <v>-1.7597565183540216</v>
      </c>
      <c r="AU9" s="67">
        <f t="shared" si="2"/>
        <v>-2.9638502134404439</v>
      </c>
      <c r="AV9" s="68">
        <f t="shared" si="2"/>
        <v>0.49003684557342669</v>
      </c>
      <c r="AW9" s="68">
        <f>(AW8-AV8)/AV8*100</f>
        <v>2.3431078272916186</v>
      </c>
      <c r="AX9" s="68">
        <f>(AX8-AW8)/AW8*100</f>
        <v>-5.1961881384687585</v>
      </c>
      <c r="AY9" s="68">
        <f>(AY8-AX8)/AX8*100</f>
        <v>0.23511717783235289</v>
      </c>
      <c r="AZ9" s="68">
        <f>(AZ8-AY8)/AY8*100</f>
        <v>-7.7672576708673242</v>
      </c>
      <c r="BA9" s="69">
        <f>(BA8-AZ8)/AZ8*100</f>
        <v>-2.0736805255245976</v>
      </c>
    </row>
    <row r="10" spans="1:53" ht="22.5" customHeight="1" x14ac:dyDescent="0.4">
      <c r="A10" s="70"/>
      <c r="B10" s="71"/>
      <c r="C10" s="72" t="s">
        <v>57</v>
      </c>
      <c r="D10" s="73" t="s">
        <v>58</v>
      </c>
      <c r="E10" s="57">
        <v>139500</v>
      </c>
      <c r="F10" s="58">
        <v>144700</v>
      </c>
      <c r="G10" s="58">
        <v>134200</v>
      </c>
      <c r="H10" s="58">
        <v>136600</v>
      </c>
      <c r="I10" s="58">
        <v>129100</v>
      </c>
      <c r="J10" s="58">
        <v>125200</v>
      </c>
      <c r="K10" s="58">
        <v>112200</v>
      </c>
      <c r="L10" s="58">
        <v>106400</v>
      </c>
      <c r="M10" s="58">
        <v>99500</v>
      </c>
      <c r="N10" s="58">
        <v>101600</v>
      </c>
      <c r="O10" s="58">
        <v>101900</v>
      </c>
      <c r="P10" s="58">
        <v>99600</v>
      </c>
      <c r="Q10" s="58">
        <v>90000</v>
      </c>
      <c r="R10" s="58">
        <v>83900</v>
      </c>
      <c r="S10" s="58">
        <v>79500</v>
      </c>
      <c r="T10" s="58">
        <v>78100</v>
      </c>
      <c r="U10" s="58">
        <v>71700</v>
      </c>
      <c r="V10" s="58">
        <v>67600</v>
      </c>
      <c r="W10" s="58">
        <v>64700</v>
      </c>
      <c r="X10" s="58">
        <v>61400</v>
      </c>
      <c r="Y10" s="58">
        <v>58500</v>
      </c>
      <c r="Z10" s="58">
        <v>53700</v>
      </c>
      <c r="AA10" s="58">
        <v>49100</v>
      </c>
      <c r="AB10" s="58">
        <v>44900</v>
      </c>
      <c r="AC10" s="58">
        <v>40870</v>
      </c>
      <c r="AD10" s="58">
        <v>36443</v>
      </c>
      <c r="AE10" s="58">
        <v>34627</v>
      </c>
      <c r="AF10" s="58">
        <v>31772</v>
      </c>
      <c r="AG10" s="58">
        <v>29513</v>
      </c>
      <c r="AH10" s="58">
        <v>26043</v>
      </c>
      <c r="AI10" s="58">
        <v>23888</v>
      </c>
      <c r="AJ10" s="58">
        <v>23142</v>
      </c>
      <c r="AK10" s="58">
        <v>21444</v>
      </c>
      <c r="AL10" s="58">
        <v>19684</v>
      </c>
      <c r="AM10" s="58">
        <v>18819</v>
      </c>
      <c r="AN10" s="58">
        <v>18758</v>
      </c>
      <c r="AO10" s="58">
        <v>17146</v>
      </c>
      <c r="AP10" s="58">
        <v>16383</v>
      </c>
      <c r="AQ10" s="59">
        <v>14274</v>
      </c>
      <c r="AR10" s="59">
        <v>13191</v>
      </c>
      <c r="AS10" s="60">
        <v>11166</v>
      </c>
      <c r="AT10" s="59">
        <v>11840</v>
      </c>
      <c r="AU10" s="59">
        <v>11250</v>
      </c>
      <c r="AV10" s="74">
        <v>11335</v>
      </c>
      <c r="AW10" s="74">
        <v>13324</v>
      </c>
      <c r="AX10" s="74">
        <v>11033</v>
      </c>
      <c r="AY10" s="74">
        <v>11220</v>
      </c>
      <c r="AZ10" s="75">
        <v>11146</v>
      </c>
      <c r="BA10" s="76">
        <f>[1]全国集計!G$24</f>
        <v>11141</v>
      </c>
    </row>
    <row r="11" spans="1:53" ht="22.5" customHeight="1" x14ac:dyDescent="0.4">
      <c r="A11" s="70"/>
      <c r="B11" s="71"/>
      <c r="C11" s="72"/>
      <c r="D11" s="73"/>
      <c r="E11" s="77">
        <f t="shared" ref="E11:AZ11" si="3">E10/(E10+E12)* 100</f>
        <v>7.7020759717314498</v>
      </c>
      <c r="F11" s="78">
        <f t="shared" si="3"/>
        <v>8.0130689998892457</v>
      </c>
      <c r="G11" s="78">
        <f t="shared" si="3"/>
        <v>7.2899125427779889</v>
      </c>
      <c r="H11" s="78">
        <f t="shared" si="3"/>
        <v>7.4062025590978093</v>
      </c>
      <c r="I11" s="78">
        <f t="shared" si="3"/>
        <v>7.8029616198247203</v>
      </c>
      <c r="J11" s="78">
        <f t="shared" si="3"/>
        <v>8.0066508921148554</v>
      </c>
      <c r="K11" s="78">
        <f t="shared" si="3"/>
        <v>7.4765109615512761</v>
      </c>
      <c r="L11" s="78">
        <f t="shared" si="3"/>
        <v>7.4172185430463582</v>
      </c>
      <c r="M11" s="78">
        <f t="shared" si="3"/>
        <v>7.3791159893206766</v>
      </c>
      <c r="N11" s="78">
        <f t="shared" si="3"/>
        <v>7.5707898658718324</v>
      </c>
      <c r="O11" s="78">
        <f t="shared" si="3"/>
        <v>7.7555369510617238</v>
      </c>
      <c r="P11" s="78">
        <f t="shared" si="3"/>
        <v>7.7227262153989296</v>
      </c>
      <c r="Q11" s="78">
        <f t="shared" si="3"/>
        <v>7.3343655773775565</v>
      </c>
      <c r="R11" s="78">
        <f t="shared" si="3"/>
        <v>6.9817758175917453</v>
      </c>
      <c r="S11" s="78">
        <f t="shared" si="3"/>
        <v>6.7003792667509483</v>
      </c>
      <c r="T11" s="78">
        <f t="shared" si="3"/>
        <v>6.7972149695387296</v>
      </c>
      <c r="U11" s="78">
        <f t="shared" si="3"/>
        <v>6.6364309514994444</v>
      </c>
      <c r="V11" s="78">
        <f t="shared" si="3"/>
        <v>6.5951219512195127</v>
      </c>
      <c r="W11" s="78">
        <f t="shared" si="3"/>
        <v>6.4849153052019641</v>
      </c>
      <c r="X11" s="78">
        <f t="shared" si="3"/>
        <v>6.4098548909071935</v>
      </c>
      <c r="Y11" s="78">
        <f t="shared" si="3"/>
        <v>6.476253736300233</v>
      </c>
      <c r="Z11" s="78">
        <f t="shared" si="3"/>
        <v>6.3310539966988921</v>
      </c>
      <c r="AA11" s="78">
        <f t="shared" si="3"/>
        <v>6.3086213542335861</v>
      </c>
      <c r="AB11" s="78">
        <f t="shared" si="3"/>
        <v>6.3212727016753485</v>
      </c>
      <c r="AC11" s="78">
        <f t="shared" si="3"/>
        <v>6.5223254396226089</v>
      </c>
      <c r="AD11" s="78">
        <f t="shared" si="3"/>
        <v>6.6310033934696184</v>
      </c>
      <c r="AE11" s="78">
        <f t="shared" si="3"/>
        <v>6.8316155812999142</v>
      </c>
      <c r="AF11" s="78">
        <f t="shared" si="3"/>
        <v>6.8728908886389206</v>
      </c>
      <c r="AG11" s="78">
        <f t="shared" si="3"/>
        <v>7.0434400759879141</v>
      </c>
      <c r="AH11" s="78">
        <f t="shared" si="3"/>
        <v>7.1321960744576849</v>
      </c>
      <c r="AI11" s="78">
        <f t="shared" si="3"/>
        <v>7.1988451952951946</v>
      </c>
      <c r="AJ11" s="78">
        <f t="shared" si="3"/>
        <v>7.7866756393001353</v>
      </c>
      <c r="AK11" s="78">
        <f t="shared" si="3"/>
        <v>8.3352120340498317</v>
      </c>
      <c r="AL11" s="78">
        <f t="shared" si="3"/>
        <v>8.3862694223256096</v>
      </c>
      <c r="AM11" s="78">
        <f t="shared" si="3"/>
        <v>8.6994508237643533</v>
      </c>
      <c r="AN11" s="78">
        <f t="shared" si="3"/>
        <v>9.0556236784428084</v>
      </c>
      <c r="AO11" s="78">
        <f t="shared" si="3"/>
        <v>9.4626812953928336</v>
      </c>
      <c r="AP11" s="78">
        <f t="shared" si="3"/>
        <v>9.5413645496636672</v>
      </c>
      <c r="AQ11" s="78">
        <f t="shared" si="3"/>
        <v>9.8338971140398623</v>
      </c>
      <c r="AR11" s="78">
        <f t="shared" si="3"/>
        <v>9.6786974737506331</v>
      </c>
      <c r="AS11" s="79">
        <f t="shared" si="3"/>
        <v>9.8790554469286107</v>
      </c>
      <c r="AT11" s="78">
        <f t="shared" si="3"/>
        <v>10.663016264702174</v>
      </c>
      <c r="AU11" s="78">
        <f t="shared" si="3"/>
        <v>10.441125971024716</v>
      </c>
      <c r="AV11" s="80">
        <f t="shared" si="3"/>
        <v>10.468713922881552</v>
      </c>
      <c r="AW11" s="80">
        <f t="shared" si="3"/>
        <v>12.02396852326463</v>
      </c>
      <c r="AX11" s="80">
        <f t="shared" si="3"/>
        <v>10.502217906981173</v>
      </c>
      <c r="AY11" s="80">
        <f t="shared" si="3"/>
        <v>10.655169466576766</v>
      </c>
      <c r="AZ11" s="81">
        <f t="shared" si="3"/>
        <v>11.476287555857581</v>
      </c>
      <c r="BA11" s="82">
        <f>BA10/(BA10+BA12)* 100</f>
        <v>11.714051394204484</v>
      </c>
    </row>
    <row r="12" spans="1:53" ht="22.5" customHeight="1" x14ac:dyDescent="0.4">
      <c r="A12" s="70"/>
      <c r="B12" s="71"/>
      <c r="C12" s="72"/>
      <c r="D12" s="73" t="s">
        <v>59</v>
      </c>
      <c r="E12" s="57">
        <v>1671700</v>
      </c>
      <c r="F12" s="58">
        <v>1661100</v>
      </c>
      <c r="G12" s="58">
        <v>1706700</v>
      </c>
      <c r="H12" s="58">
        <v>1707800</v>
      </c>
      <c r="I12" s="58">
        <v>1525400</v>
      </c>
      <c r="J12" s="58">
        <v>1438500</v>
      </c>
      <c r="K12" s="58">
        <v>1388500</v>
      </c>
      <c r="L12" s="58">
        <v>1328100</v>
      </c>
      <c r="M12" s="58">
        <v>1248900</v>
      </c>
      <c r="N12" s="58">
        <v>1240400</v>
      </c>
      <c r="O12" s="58">
        <v>1212000</v>
      </c>
      <c r="P12" s="58">
        <v>1190100</v>
      </c>
      <c r="Q12" s="58">
        <v>1137100</v>
      </c>
      <c r="R12" s="58">
        <v>1117800</v>
      </c>
      <c r="S12" s="58">
        <v>1107000</v>
      </c>
      <c r="T12" s="58">
        <v>1070900</v>
      </c>
      <c r="U12" s="58">
        <v>1008700</v>
      </c>
      <c r="V12" s="58">
        <v>957400</v>
      </c>
      <c r="W12" s="58">
        <v>933000</v>
      </c>
      <c r="X12" s="58">
        <v>896500</v>
      </c>
      <c r="Y12" s="58">
        <v>844800</v>
      </c>
      <c r="Z12" s="58">
        <v>794500</v>
      </c>
      <c r="AA12" s="58">
        <v>729200</v>
      </c>
      <c r="AB12" s="58">
        <v>665400</v>
      </c>
      <c r="AC12" s="58">
        <v>585747</v>
      </c>
      <c r="AD12" s="58">
        <v>513142</v>
      </c>
      <c r="AE12" s="58">
        <v>472237</v>
      </c>
      <c r="AF12" s="58">
        <v>430508</v>
      </c>
      <c r="AG12" s="58">
        <v>389501</v>
      </c>
      <c r="AH12" s="58">
        <v>339104</v>
      </c>
      <c r="AI12" s="58">
        <v>307943</v>
      </c>
      <c r="AJ12" s="58">
        <v>274058</v>
      </c>
      <c r="AK12" s="58">
        <v>235826</v>
      </c>
      <c r="AL12" s="58">
        <v>215033</v>
      </c>
      <c r="AM12" s="58">
        <v>197505</v>
      </c>
      <c r="AN12" s="58">
        <v>188384</v>
      </c>
      <c r="AO12" s="58">
        <v>164050</v>
      </c>
      <c r="AP12" s="58">
        <v>155322</v>
      </c>
      <c r="AQ12" s="59">
        <v>130877</v>
      </c>
      <c r="AR12" s="59">
        <v>123098</v>
      </c>
      <c r="AS12" s="60">
        <v>101861</v>
      </c>
      <c r="AT12" s="59">
        <v>99198</v>
      </c>
      <c r="AU12" s="61">
        <v>96497</v>
      </c>
      <c r="AV12" s="83">
        <v>96940</v>
      </c>
      <c r="AW12" s="62">
        <v>97488</v>
      </c>
      <c r="AX12" s="62">
        <v>94021</v>
      </c>
      <c r="AY12" s="62">
        <v>94081</v>
      </c>
      <c r="AZ12" s="84">
        <v>85976</v>
      </c>
      <c r="BA12" s="85">
        <f>[1]全国集計!H$24</f>
        <v>83967</v>
      </c>
    </row>
    <row r="13" spans="1:53" ht="22.5" customHeight="1" x14ac:dyDescent="0.4">
      <c r="A13" s="70"/>
      <c r="B13" s="71"/>
      <c r="C13" s="72"/>
      <c r="D13" s="73"/>
      <c r="E13" s="77">
        <f t="shared" ref="E13:BA13" si="4">100-E11</f>
        <v>92.297924028268554</v>
      </c>
      <c r="F13" s="78">
        <f t="shared" si="4"/>
        <v>91.986931000110758</v>
      </c>
      <c r="G13" s="78">
        <f t="shared" si="4"/>
        <v>92.710087457222016</v>
      </c>
      <c r="H13" s="78">
        <f t="shared" si="4"/>
        <v>92.593797440902193</v>
      </c>
      <c r="I13" s="78">
        <f t="shared" si="4"/>
        <v>92.197038380175286</v>
      </c>
      <c r="J13" s="78">
        <f t="shared" si="4"/>
        <v>91.993349107885138</v>
      </c>
      <c r="K13" s="78">
        <f t="shared" si="4"/>
        <v>92.52348903844873</v>
      </c>
      <c r="L13" s="78">
        <f t="shared" si="4"/>
        <v>92.58278145695364</v>
      </c>
      <c r="M13" s="78">
        <f t="shared" si="4"/>
        <v>92.620884010679319</v>
      </c>
      <c r="N13" s="78">
        <f t="shared" si="4"/>
        <v>92.429210134128169</v>
      </c>
      <c r="O13" s="78">
        <f t="shared" si="4"/>
        <v>92.244463048938272</v>
      </c>
      <c r="P13" s="78">
        <f t="shared" si="4"/>
        <v>92.277273784601064</v>
      </c>
      <c r="Q13" s="78">
        <f t="shared" si="4"/>
        <v>92.665634422622446</v>
      </c>
      <c r="R13" s="78">
        <f t="shared" si="4"/>
        <v>93.018224182408261</v>
      </c>
      <c r="S13" s="78">
        <f t="shared" si="4"/>
        <v>93.299620733249057</v>
      </c>
      <c r="T13" s="78">
        <f t="shared" si="4"/>
        <v>93.202785030461271</v>
      </c>
      <c r="U13" s="78">
        <f t="shared" si="4"/>
        <v>93.363569048500551</v>
      </c>
      <c r="V13" s="78">
        <f t="shared" si="4"/>
        <v>93.404878048780489</v>
      </c>
      <c r="W13" s="78">
        <f t="shared" si="4"/>
        <v>93.515084694798034</v>
      </c>
      <c r="X13" s="78">
        <f t="shared" si="4"/>
        <v>93.590145109092802</v>
      </c>
      <c r="Y13" s="78">
        <f t="shared" si="4"/>
        <v>93.523746263699763</v>
      </c>
      <c r="Z13" s="78">
        <f t="shared" si="4"/>
        <v>93.668946003301102</v>
      </c>
      <c r="AA13" s="78">
        <f t="shared" si="4"/>
        <v>93.69137864576642</v>
      </c>
      <c r="AB13" s="78">
        <f t="shared" si="4"/>
        <v>93.678727298324645</v>
      </c>
      <c r="AC13" s="78">
        <f t="shared" si="4"/>
        <v>93.477674560377395</v>
      </c>
      <c r="AD13" s="78">
        <f t="shared" si="4"/>
        <v>93.368996606530388</v>
      </c>
      <c r="AE13" s="78">
        <f t="shared" si="4"/>
        <v>93.168384418700086</v>
      </c>
      <c r="AF13" s="78">
        <f t="shared" si="4"/>
        <v>93.127109111361079</v>
      </c>
      <c r="AG13" s="78">
        <f t="shared" si="4"/>
        <v>92.956559924012083</v>
      </c>
      <c r="AH13" s="78">
        <f t="shared" si="4"/>
        <v>92.867803925542319</v>
      </c>
      <c r="AI13" s="78">
        <f t="shared" si="4"/>
        <v>92.801154804704808</v>
      </c>
      <c r="AJ13" s="78">
        <f t="shared" si="4"/>
        <v>92.213324360699858</v>
      </c>
      <c r="AK13" s="78">
        <f t="shared" si="4"/>
        <v>91.664787965950168</v>
      </c>
      <c r="AL13" s="78">
        <f t="shared" si="4"/>
        <v>91.613730577674389</v>
      </c>
      <c r="AM13" s="78">
        <f t="shared" si="4"/>
        <v>91.300549176235648</v>
      </c>
      <c r="AN13" s="78">
        <f t="shared" si="4"/>
        <v>90.944376321557186</v>
      </c>
      <c r="AO13" s="78">
        <f t="shared" si="4"/>
        <v>90.537318704607173</v>
      </c>
      <c r="AP13" s="78">
        <f t="shared" si="4"/>
        <v>90.458635450336331</v>
      </c>
      <c r="AQ13" s="78">
        <f t="shared" si="4"/>
        <v>90.166102885960143</v>
      </c>
      <c r="AR13" s="78">
        <f t="shared" si="4"/>
        <v>90.321302526249369</v>
      </c>
      <c r="AS13" s="79">
        <f t="shared" si="4"/>
        <v>90.120944553071382</v>
      </c>
      <c r="AT13" s="78">
        <f t="shared" si="4"/>
        <v>89.336983735297821</v>
      </c>
      <c r="AU13" s="86">
        <f t="shared" si="4"/>
        <v>89.558874028975282</v>
      </c>
      <c r="AV13" s="81">
        <f t="shared" si="4"/>
        <v>89.531286077118452</v>
      </c>
      <c r="AW13" s="87">
        <f t="shared" si="4"/>
        <v>87.976031476735372</v>
      </c>
      <c r="AX13" s="87">
        <f t="shared" si="4"/>
        <v>89.497782093018827</v>
      </c>
      <c r="AY13" s="87">
        <f t="shared" si="4"/>
        <v>89.344830533423234</v>
      </c>
      <c r="AZ13" s="87">
        <f t="shared" si="4"/>
        <v>88.523712444142419</v>
      </c>
      <c r="BA13" s="88">
        <f t="shared" si="4"/>
        <v>88.285948605795511</v>
      </c>
    </row>
    <row r="14" spans="1:53" ht="22.5" customHeight="1" x14ac:dyDescent="0.4">
      <c r="A14" s="70"/>
      <c r="B14" s="71"/>
      <c r="C14" s="72" t="s">
        <v>60</v>
      </c>
      <c r="D14" s="73" t="s">
        <v>61</v>
      </c>
      <c r="E14" s="57">
        <v>171000</v>
      </c>
      <c r="F14" s="58">
        <v>164100</v>
      </c>
      <c r="G14" s="58">
        <v>164600</v>
      </c>
      <c r="H14" s="58">
        <v>171000</v>
      </c>
      <c r="I14" s="58">
        <v>144800</v>
      </c>
      <c r="J14" s="58">
        <v>134800</v>
      </c>
      <c r="K14" s="58">
        <v>116000</v>
      </c>
      <c r="L14" s="58">
        <v>105400</v>
      </c>
      <c r="M14" s="58">
        <v>103200</v>
      </c>
      <c r="N14" s="58">
        <v>102500</v>
      </c>
      <c r="O14" s="58">
        <v>101400</v>
      </c>
      <c r="P14" s="58">
        <v>97800</v>
      </c>
      <c r="Q14" s="58">
        <v>93100</v>
      </c>
      <c r="R14" s="58">
        <v>85600</v>
      </c>
      <c r="S14" s="58">
        <v>75700</v>
      </c>
      <c r="T14" s="58">
        <v>76200</v>
      </c>
      <c r="U14" s="58">
        <v>70200</v>
      </c>
      <c r="V14" s="58">
        <v>65000</v>
      </c>
      <c r="W14" s="58">
        <v>59400</v>
      </c>
      <c r="X14" s="58">
        <v>56300</v>
      </c>
      <c r="Y14" s="58">
        <v>50400</v>
      </c>
      <c r="Z14" s="58">
        <v>46700</v>
      </c>
      <c r="AA14" s="58">
        <v>43400</v>
      </c>
      <c r="AB14" s="58">
        <v>39900</v>
      </c>
      <c r="AC14" s="58">
        <v>35593</v>
      </c>
      <c r="AD14" s="58">
        <v>31848</v>
      </c>
      <c r="AE14" s="58">
        <v>30359</v>
      </c>
      <c r="AF14" s="58">
        <v>25711</v>
      </c>
      <c r="AG14" s="58">
        <v>24221</v>
      </c>
      <c r="AH14" s="58">
        <v>21058</v>
      </c>
      <c r="AI14" s="58">
        <v>16914</v>
      </c>
      <c r="AJ14" s="58">
        <v>14657</v>
      </c>
      <c r="AK14" s="58">
        <v>12516</v>
      </c>
      <c r="AL14" s="58">
        <v>11676</v>
      </c>
      <c r="AM14" s="58">
        <v>10249</v>
      </c>
      <c r="AN14" s="58">
        <v>10813</v>
      </c>
      <c r="AO14" s="58">
        <v>8893</v>
      </c>
      <c r="AP14" s="58">
        <v>8335</v>
      </c>
      <c r="AQ14" s="59">
        <v>7348</v>
      </c>
      <c r="AR14" s="59">
        <v>5900</v>
      </c>
      <c r="AS14" s="60">
        <v>5169</v>
      </c>
      <c r="AT14" s="59">
        <v>5343</v>
      </c>
      <c r="AU14" s="89">
        <v>4759</v>
      </c>
      <c r="AV14" s="62">
        <v>4510</v>
      </c>
      <c r="AW14" s="62">
        <v>4890</v>
      </c>
      <c r="AX14" s="62">
        <v>4741</v>
      </c>
      <c r="AY14" s="62">
        <v>4905</v>
      </c>
      <c r="AZ14" s="84">
        <v>4512</v>
      </c>
      <c r="BA14" s="85">
        <f>[1]全国集計!I$24</f>
        <v>4308</v>
      </c>
    </row>
    <row r="15" spans="1:53" ht="22.5" customHeight="1" x14ac:dyDescent="0.4">
      <c r="A15" s="70"/>
      <c r="B15" s="71"/>
      <c r="C15" s="72"/>
      <c r="D15" s="73"/>
      <c r="E15" s="77">
        <f t="shared" ref="E15:AZ15" si="5">E14/(E14+E16+E18)* 100</f>
        <v>9.4412544169611312</v>
      </c>
      <c r="F15" s="78">
        <f t="shared" si="5"/>
        <v>9.0873850924797868</v>
      </c>
      <c r="G15" s="78">
        <f t="shared" si="5"/>
        <v>8.9412787223640606</v>
      </c>
      <c r="H15" s="78">
        <f t="shared" si="5"/>
        <v>9.271307742355237</v>
      </c>
      <c r="I15" s="78">
        <f t="shared" si="5"/>
        <v>8.7518887881535203</v>
      </c>
      <c r="J15" s="78">
        <f t="shared" si="5"/>
        <v>8.6205793950246221</v>
      </c>
      <c r="K15" s="78">
        <f t="shared" si="5"/>
        <v>7.7297261278070239</v>
      </c>
      <c r="L15" s="78">
        <f t="shared" si="5"/>
        <v>7.3475078424538172</v>
      </c>
      <c r="M15" s="78">
        <f t="shared" si="5"/>
        <v>7.6535152773657673</v>
      </c>
      <c r="N15" s="78">
        <f t="shared" si="5"/>
        <v>7.6378539493293598</v>
      </c>
      <c r="O15" s="78">
        <f t="shared" si="5"/>
        <v>7.7174823045893906</v>
      </c>
      <c r="P15" s="78">
        <f t="shared" si="5"/>
        <v>7.5831588741567817</v>
      </c>
      <c r="Q15" s="78">
        <f t="shared" si="5"/>
        <v>7.5869937250427846</v>
      </c>
      <c r="R15" s="78">
        <f t="shared" si="5"/>
        <v>7.1232420737288846</v>
      </c>
      <c r="S15" s="78">
        <f t="shared" si="5"/>
        <v>6.3801095659502733</v>
      </c>
      <c r="T15" s="78">
        <f t="shared" si="5"/>
        <v>6.6318537859007831</v>
      </c>
      <c r="U15" s="78">
        <f t="shared" si="5"/>
        <v>6.4975934838948533</v>
      </c>
      <c r="V15" s="78">
        <f t="shared" si="5"/>
        <v>6.3414634146341466</v>
      </c>
      <c r="W15" s="78">
        <f t="shared" si="5"/>
        <v>5.9536934950385891</v>
      </c>
      <c r="X15" s="78">
        <f t="shared" si="5"/>
        <v>5.8774402338448688</v>
      </c>
      <c r="Y15" s="78">
        <f t="shared" si="5"/>
        <v>5.579541680504815</v>
      </c>
      <c r="Z15" s="78">
        <f t="shared" si="5"/>
        <v>5.505776939401084</v>
      </c>
      <c r="AA15" s="78">
        <f t="shared" si="5"/>
        <v>5.5762559424386478</v>
      </c>
      <c r="AB15" s="78">
        <f t="shared" si="5"/>
        <v>5.6181357364122784</v>
      </c>
      <c r="AC15" s="78">
        <f t="shared" si="5"/>
        <v>5.6801842273669561</v>
      </c>
      <c r="AD15" s="78">
        <f t="shared" si="5"/>
        <v>5.7949179835694204</v>
      </c>
      <c r="AE15" s="78">
        <f t="shared" si="5"/>
        <v>5.989575112850785</v>
      </c>
      <c r="AF15" s="78">
        <f t="shared" si="5"/>
        <v>5.5617807389460934</v>
      </c>
      <c r="AG15" s="78">
        <f t="shared" si="5"/>
        <v>5.7804751153899394</v>
      </c>
      <c r="AH15" s="78">
        <f t="shared" si="5"/>
        <v>5.7669924715251666</v>
      </c>
      <c r="AI15" s="78">
        <f t="shared" si="5"/>
        <v>5.0971729585240686</v>
      </c>
      <c r="AJ15" s="78">
        <f t="shared" si="5"/>
        <v>4.931695827725437</v>
      </c>
      <c r="AK15" s="78">
        <v>4.8</v>
      </c>
      <c r="AL15" s="78">
        <f t="shared" si="5"/>
        <v>4.9745012078375233</v>
      </c>
      <c r="AM15" s="78">
        <f t="shared" si="5"/>
        <v>4.7378007063478851</v>
      </c>
      <c r="AN15" s="78">
        <f t="shared" si="5"/>
        <v>5.2200905658919963</v>
      </c>
      <c r="AO15" s="78">
        <f t="shared" si="5"/>
        <v>4.9079449877480741</v>
      </c>
      <c r="AP15" s="78">
        <f t="shared" si="5"/>
        <v>4.85425584578201</v>
      </c>
      <c r="AQ15" s="78">
        <f t="shared" si="5"/>
        <v>5.0623144173998114</v>
      </c>
      <c r="AR15" s="78">
        <f t="shared" si="5"/>
        <v>4.3290360924212523</v>
      </c>
      <c r="AS15" s="79">
        <f t="shared" si="5"/>
        <v>4.57324356127297</v>
      </c>
      <c r="AT15" s="78">
        <f t="shared" si="5"/>
        <v>4.8118662079648402</v>
      </c>
      <c r="AU15" s="90">
        <f t="shared" si="5"/>
        <v>4.416828310765033</v>
      </c>
      <c r="AV15" s="91">
        <f t="shared" si="5"/>
        <v>4.1653197875779266</v>
      </c>
      <c r="AW15" s="91">
        <f t="shared" si="5"/>
        <v>4.4128794715373783</v>
      </c>
      <c r="AX15" s="91">
        <f t="shared" si="5"/>
        <v>4.5129171664096557</v>
      </c>
      <c r="AY15" s="91">
        <f t="shared" si="5"/>
        <v>4.6580754218858322</v>
      </c>
      <c r="AZ15" s="91">
        <f t="shared" si="5"/>
        <v>4.6457033421881757</v>
      </c>
      <c r="BA15" s="92">
        <f>BA14/(BA14+BA16+BA18)* 100</f>
        <v>4.5295874164108172</v>
      </c>
    </row>
    <row r="16" spans="1:53" ht="22.5" customHeight="1" x14ac:dyDescent="0.4">
      <c r="A16" s="70"/>
      <c r="B16" s="71"/>
      <c r="C16" s="72"/>
      <c r="D16" s="73" t="s">
        <v>62</v>
      </c>
      <c r="E16" s="57">
        <v>1597200</v>
      </c>
      <c r="F16" s="58">
        <v>1605700</v>
      </c>
      <c r="G16" s="58">
        <v>1636300</v>
      </c>
      <c r="H16" s="58">
        <v>1633600</v>
      </c>
      <c r="I16" s="58">
        <v>1477700</v>
      </c>
      <c r="J16" s="58">
        <v>1393800</v>
      </c>
      <c r="K16" s="58">
        <v>1356500</v>
      </c>
      <c r="L16" s="58">
        <v>1305500</v>
      </c>
      <c r="M16" s="58">
        <v>1221200</v>
      </c>
      <c r="N16" s="58">
        <v>1216600</v>
      </c>
      <c r="O16" s="58">
        <v>1189500</v>
      </c>
      <c r="P16" s="58">
        <v>1168300</v>
      </c>
      <c r="Q16" s="58">
        <v>1115400</v>
      </c>
      <c r="R16" s="58">
        <v>1098100</v>
      </c>
      <c r="S16" s="58">
        <v>1094200</v>
      </c>
      <c r="T16" s="58">
        <v>1058500</v>
      </c>
      <c r="U16" s="58">
        <v>997900</v>
      </c>
      <c r="V16" s="58">
        <v>946500</v>
      </c>
      <c r="W16" s="58">
        <v>926800</v>
      </c>
      <c r="X16" s="58">
        <v>890800</v>
      </c>
      <c r="Y16" s="58">
        <v>843500</v>
      </c>
      <c r="Z16" s="58">
        <v>792300</v>
      </c>
      <c r="AA16" s="58">
        <v>727200</v>
      </c>
      <c r="AB16" s="58">
        <v>663000</v>
      </c>
      <c r="AC16" s="58">
        <v>585011</v>
      </c>
      <c r="AD16" s="58">
        <v>512900</v>
      </c>
      <c r="AE16" s="58">
        <v>471890</v>
      </c>
      <c r="AF16" s="58">
        <v>432620</v>
      </c>
      <c r="AG16" s="58">
        <v>390798</v>
      </c>
      <c r="AH16" s="58">
        <v>340507</v>
      </c>
      <c r="AI16" s="58">
        <v>311835</v>
      </c>
      <c r="AJ16" s="58">
        <v>279680</v>
      </c>
      <c r="AK16" s="58">
        <v>241983</v>
      </c>
      <c r="AL16" s="58">
        <v>220365</v>
      </c>
      <c r="AM16" s="58">
        <v>203513</v>
      </c>
      <c r="AN16" s="58">
        <v>193778</v>
      </c>
      <c r="AO16" s="58">
        <v>170402</v>
      </c>
      <c r="AP16" s="58">
        <v>161644</v>
      </c>
      <c r="AQ16" s="59">
        <v>136541</v>
      </c>
      <c r="AR16" s="59">
        <v>129577</v>
      </c>
      <c r="AS16" s="60">
        <v>107246</v>
      </c>
      <c r="AT16" s="59">
        <v>104929</v>
      </c>
      <c r="AU16" s="61">
        <v>102068</v>
      </c>
      <c r="AV16" s="83">
        <v>102755</v>
      </c>
      <c r="AW16" s="62">
        <v>104818</v>
      </c>
      <c r="AX16" s="62">
        <v>99056</v>
      </c>
      <c r="AY16" s="62">
        <v>99244</v>
      </c>
      <c r="AZ16" s="84">
        <v>91508</v>
      </c>
      <c r="BA16" s="85">
        <f>[1]全国集計!$J$24</f>
        <v>89278</v>
      </c>
    </row>
    <row r="17" spans="1:53" ht="22.5" customHeight="1" x14ac:dyDescent="0.4">
      <c r="A17" s="70"/>
      <c r="B17" s="71"/>
      <c r="C17" s="72"/>
      <c r="D17" s="73"/>
      <c r="E17" s="77">
        <f t="shared" ref="E17:AB17" si="6">E16/(E14+E16+E18)* 100</f>
        <v>88.184628975265028</v>
      </c>
      <c r="F17" s="78">
        <f t="shared" si="6"/>
        <v>88.919038653228483</v>
      </c>
      <c r="G17" s="78">
        <f t="shared" si="6"/>
        <v>88.885871041338476</v>
      </c>
      <c r="H17" s="78">
        <f t="shared" si="6"/>
        <v>88.570808935155071</v>
      </c>
      <c r="I17" s="78">
        <f t="shared" si="6"/>
        <v>89.313992142641283</v>
      </c>
      <c r="J17" s="78">
        <f t="shared" si="6"/>
        <v>89.134744516211555</v>
      </c>
      <c r="K17" s="78">
        <f t="shared" si="6"/>
        <v>90.391150796295065</v>
      </c>
      <c r="L17" s="78">
        <f t="shared" si="6"/>
        <v>91.007319623562225</v>
      </c>
      <c r="M17" s="78">
        <f t="shared" si="6"/>
        <v>90.566597448828247</v>
      </c>
      <c r="N17" s="78">
        <f t="shared" si="6"/>
        <v>90.655737704918039</v>
      </c>
      <c r="O17" s="78">
        <f t="shared" si="6"/>
        <v>90.532003957683244</v>
      </c>
      <c r="P17" s="78">
        <f t="shared" si="6"/>
        <v>90.586958207335044</v>
      </c>
      <c r="Q17" s="78">
        <f t="shared" si="6"/>
        <v>90.897237388965863</v>
      </c>
      <c r="R17" s="78">
        <f t="shared" si="6"/>
        <v>91.378879920113178</v>
      </c>
      <c r="S17" s="78">
        <f t="shared" si="6"/>
        <v>92.22081753055204</v>
      </c>
      <c r="T17" s="78">
        <f t="shared" si="6"/>
        <v>92.123585726718886</v>
      </c>
      <c r="U17" s="78">
        <f t="shared" si="6"/>
        <v>92.363939281747491</v>
      </c>
      <c r="V17" s="78">
        <f t="shared" si="6"/>
        <v>92.341463414634148</v>
      </c>
      <c r="W17" s="78">
        <f t="shared" si="6"/>
        <v>92.893655407437109</v>
      </c>
      <c r="X17" s="78">
        <f t="shared" si="6"/>
        <v>92.995093433552569</v>
      </c>
      <c r="Y17" s="78">
        <f t="shared" si="6"/>
        <v>93.379829514004214</v>
      </c>
      <c r="Z17" s="78">
        <f t="shared" si="6"/>
        <v>93.409573213864647</v>
      </c>
      <c r="AA17" s="78">
        <f t="shared" si="6"/>
        <v>93.434408325838376</v>
      </c>
      <c r="AB17" s="78">
        <f t="shared" si="6"/>
        <v>93.353984793016053</v>
      </c>
      <c r="AC17" s="78">
        <f>AC16/(AC14+AC16+AC18)* 100</f>
        <v>93.360218442844669</v>
      </c>
      <c r="AD17" s="78">
        <f>AD16/(AD14+AD16+AD18)* 100</f>
        <v>93.324963381460563</v>
      </c>
      <c r="AE17" s="78">
        <f t="shared" ref="AE17:AM17" si="7">AE16/(AE14+AE16+AE18)* 100</f>
        <v>93.099924240032834</v>
      </c>
      <c r="AF17" s="78">
        <f t="shared" si="7"/>
        <v>93.583975080038073</v>
      </c>
      <c r="AG17" s="78">
        <f t="shared" si="7"/>
        <v>93.266096120893337</v>
      </c>
      <c r="AH17" s="78">
        <f t="shared" si="7"/>
        <v>93.252032742977491</v>
      </c>
      <c r="AI17" s="78">
        <f t="shared" si="7"/>
        <v>93.974041002799609</v>
      </c>
      <c r="AJ17" s="78">
        <f t="shared" si="7"/>
        <v>94.104979811574694</v>
      </c>
      <c r="AK17" s="78">
        <v>94</v>
      </c>
      <c r="AL17" s="78">
        <f t="shared" si="7"/>
        <v>93.885402420787585</v>
      </c>
      <c r="AM17" s="78">
        <f t="shared" si="7"/>
        <v>94.077864684454809</v>
      </c>
      <c r="AN17" s="78">
        <v>93.6</v>
      </c>
      <c r="AO17" s="78">
        <f t="shared" ref="AO17:BA17" si="8">AO16/(AO14+AO16+AO18)* 100</f>
        <v>94.042914854632556</v>
      </c>
      <c r="AP17" s="78">
        <f t="shared" si="8"/>
        <v>94.140531725925285</v>
      </c>
      <c r="AQ17" s="78">
        <f t="shared" si="8"/>
        <v>94.06824617122858</v>
      </c>
      <c r="AR17" s="78">
        <f t="shared" si="8"/>
        <v>95.075171143672634</v>
      </c>
      <c r="AS17" s="79">
        <f t="shared" si="8"/>
        <v>94.885292894618104</v>
      </c>
      <c r="AT17" s="78">
        <f t="shared" si="8"/>
        <v>94.498279868153247</v>
      </c>
      <c r="AU17" s="86">
        <f t="shared" si="8"/>
        <v>94.729319609826717</v>
      </c>
      <c r="AV17" s="81">
        <f t="shared" si="8"/>
        <v>94.901870237820361</v>
      </c>
      <c r="AW17" s="87">
        <f t="shared" si="8"/>
        <v>94.59083853734252</v>
      </c>
      <c r="AX17" s="87">
        <f t="shared" si="8"/>
        <v>94.290555333447557</v>
      </c>
      <c r="AY17" s="87">
        <f t="shared" si="8"/>
        <v>94.247917873524472</v>
      </c>
      <c r="AZ17" s="87">
        <f t="shared" si="8"/>
        <v>94.219641275921006</v>
      </c>
      <c r="BA17" s="88">
        <f t="shared" si="8"/>
        <v>93.870126592925942</v>
      </c>
    </row>
    <row r="18" spans="1:53" ht="22.5" customHeight="1" x14ac:dyDescent="0.4">
      <c r="A18" s="70"/>
      <c r="B18" s="71"/>
      <c r="C18" s="72"/>
      <c r="D18" s="73" t="s">
        <v>63</v>
      </c>
      <c r="E18" s="57">
        <v>43000</v>
      </c>
      <c r="F18" s="58">
        <v>36000</v>
      </c>
      <c r="G18" s="58">
        <v>40000</v>
      </c>
      <c r="H18" s="58">
        <v>39800</v>
      </c>
      <c r="I18" s="58">
        <v>32000</v>
      </c>
      <c r="J18" s="58">
        <v>35100</v>
      </c>
      <c r="K18" s="58">
        <v>28200</v>
      </c>
      <c r="L18" s="58">
        <v>23600</v>
      </c>
      <c r="M18" s="58">
        <v>24000</v>
      </c>
      <c r="N18" s="58">
        <v>22900</v>
      </c>
      <c r="O18" s="58">
        <v>23000</v>
      </c>
      <c r="P18" s="58">
        <v>23600</v>
      </c>
      <c r="Q18" s="58">
        <v>18600</v>
      </c>
      <c r="R18" s="58">
        <v>18000</v>
      </c>
      <c r="S18" s="58">
        <v>16600</v>
      </c>
      <c r="T18" s="58">
        <v>14300</v>
      </c>
      <c r="U18" s="58">
        <v>12300</v>
      </c>
      <c r="V18" s="58">
        <v>13500</v>
      </c>
      <c r="W18" s="58">
        <v>11500</v>
      </c>
      <c r="X18" s="58">
        <v>10800</v>
      </c>
      <c r="Y18" s="58">
        <v>9400</v>
      </c>
      <c r="Z18" s="58">
        <v>9200</v>
      </c>
      <c r="AA18" s="58">
        <v>7700</v>
      </c>
      <c r="AB18" s="58">
        <v>7300</v>
      </c>
      <c r="AC18" s="58">
        <v>6013</v>
      </c>
      <c r="AD18" s="58">
        <v>4837</v>
      </c>
      <c r="AE18" s="58">
        <v>4615</v>
      </c>
      <c r="AF18" s="58">
        <v>3949</v>
      </c>
      <c r="AG18" s="58">
        <v>3995</v>
      </c>
      <c r="AH18" s="58">
        <v>3582</v>
      </c>
      <c r="AI18" s="58">
        <v>3082</v>
      </c>
      <c r="AJ18" s="58">
        <v>2863</v>
      </c>
      <c r="AK18" s="58">
        <v>2771</v>
      </c>
      <c r="AL18" s="58">
        <v>2676</v>
      </c>
      <c r="AM18" s="58">
        <v>2562</v>
      </c>
      <c r="AN18" s="58">
        <v>2551</v>
      </c>
      <c r="AO18" s="58">
        <v>1901</v>
      </c>
      <c r="AP18" s="58">
        <v>1726</v>
      </c>
      <c r="AQ18" s="59">
        <v>1262</v>
      </c>
      <c r="AR18" s="59">
        <v>812</v>
      </c>
      <c r="AS18" s="60">
        <v>612</v>
      </c>
      <c r="AT18" s="59">
        <v>766</v>
      </c>
      <c r="AU18" s="89">
        <v>920</v>
      </c>
      <c r="AV18" s="62">
        <v>1010</v>
      </c>
      <c r="AW18" s="62">
        <v>1104</v>
      </c>
      <c r="AX18" s="62">
        <v>1257</v>
      </c>
      <c r="AY18" s="62">
        <v>1152</v>
      </c>
      <c r="AZ18" s="84">
        <v>1102</v>
      </c>
      <c r="BA18" s="85">
        <f>[1]全国集計!$K$24</f>
        <v>1522</v>
      </c>
    </row>
    <row r="19" spans="1:53" ht="22.5" customHeight="1" x14ac:dyDescent="0.4">
      <c r="A19" s="93"/>
      <c r="B19" s="94"/>
      <c r="C19" s="72"/>
      <c r="D19" s="73"/>
      <c r="E19" s="77">
        <f t="shared" ref="E19:BA19" si="9">E18/(E14+E16+E18)* 100</f>
        <v>2.3741166077738516</v>
      </c>
      <c r="F19" s="78">
        <f t="shared" si="9"/>
        <v>1.9935762542917266</v>
      </c>
      <c r="G19" s="78">
        <f t="shared" si="9"/>
        <v>2.1728502362974633</v>
      </c>
      <c r="H19" s="78">
        <f t="shared" si="9"/>
        <v>2.1578833224896985</v>
      </c>
      <c r="I19" s="78">
        <f t="shared" si="9"/>
        <v>1.9341190692051979</v>
      </c>
      <c r="J19" s="78">
        <f t="shared" si="9"/>
        <v>2.2446760887638293</v>
      </c>
      <c r="K19" s="78">
        <f t="shared" si="9"/>
        <v>1.8791230758979143</v>
      </c>
      <c r="L19" s="78">
        <f t="shared" si="9"/>
        <v>1.6451725339839665</v>
      </c>
      <c r="M19" s="78">
        <f t="shared" si="9"/>
        <v>1.7798872738059923</v>
      </c>
      <c r="N19" s="78">
        <f t="shared" si="9"/>
        <v>1.706408345752608</v>
      </c>
      <c r="O19" s="78">
        <f t="shared" si="9"/>
        <v>1.7505137377273765</v>
      </c>
      <c r="P19" s="78">
        <f t="shared" si="9"/>
        <v>1.8298829185081804</v>
      </c>
      <c r="Q19" s="78">
        <f t="shared" si="9"/>
        <v>1.5157688859913616</v>
      </c>
      <c r="R19" s="78">
        <f t="shared" si="9"/>
        <v>1.4978780061579429</v>
      </c>
      <c r="S19" s="78">
        <f t="shared" si="9"/>
        <v>1.3990729034976823</v>
      </c>
      <c r="T19" s="78">
        <f t="shared" si="9"/>
        <v>1.2445604873803306</v>
      </c>
      <c r="U19" s="78">
        <f t="shared" si="9"/>
        <v>1.1384672343576454</v>
      </c>
      <c r="V19" s="78">
        <f t="shared" si="9"/>
        <v>1.3170731707317074</v>
      </c>
      <c r="W19" s="78">
        <f t="shared" si="9"/>
        <v>1.1526510975243058</v>
      </c>
      <c r="X19" s="78">
        <f t="shared" si="9"/>
        <v>1.127466332602568</v>
      </c>
      <c r="Y19" s="78">
        <f t="shared" si="9"/>
        <v>1.0406288054909776</v>
      </c>
      <c r="Z19" s="78">
        <f t="shared" si="9"/>
        <v>1.0846498467342609</v>
      </c>
      <c r="AA19" s="78">
        <f t="shared" si="9"/>
        <v>0.98933573172298606</v>
      </c>
      <c r="AB19" s="78">
        <f t="shared" si="9"/>
        <v>1.0278794705716698</v>
      </c>
      <c r="AC19" s="78">
        <f t="shared" si="9"/>
        <v>0.95959732978837153</v>
      </c>
      <c r="AD19" s="78">
        <f t="shared" si="9"/>
        <v>0.88011863497002274</v>
      </c>
      <c r="AE19" s="78">
        <f t="shared" si="9"/>
        <v>0.91050064711638623</v>
      </c>
      <c r="AF19" s="78">
        <f t="shared" si="9"/>
        <v>0.85424418101583466</v>
      </c>
      <c r="AG19" s="78">
        <f t="shared" si="9"/>
        <v>0.95342876371672558</v>
      </c>
      <c r="AH19" s="78">
        <f t="shared" si="9"/>
        <v>0.98097478549734762</v>
      </c>
      <c r="AI19" s="78">
        <f t="shared" si="9"/>
        <v>0.92878603867631404</v>
      </c>
      <c r="AJ19" s="78">
        <f t="shared" si="9"/>
        <v>0.96332436069986538</v>
      </c>
      <c r="AK19" s="78">
        <v>1</v>
      </c>
      <c r="AL19" s="78">
        <f t="shared" si="9"/>
        <v>1.1400963713748897</v>
      </c>
      <c r="AM19" s="78">
        <f t="shared" si="9"/>
        <v>1.184334609197315</v>
      </c>
      <c r="AN19" s="78">
        <f t="shared" si="9"/>
        <v>1.2315223373338098</v>
      </c>
      <c r="AO19" s="78">
        <f t="shared" si="9"/>
        <v>1.0491401576193735</v>
      </c>
      <c r="AP19" s="78">
        <f t="shared" si="9"/>
        <v>1.0052124282927113</v>
      </c>
      <c r="AQ19" s="78">
        <f t="shared" si="9"/>
        <v>0.86943941137160619</v>
      </c>
      <c r="AR19" s="78">
        <f t="shared" si="9"/>
        <v>0.59579276390611136</v>
      </c>
      <c r="AS19" s="79">
        <f t="shared" si="9"/>
        <v>0.54146354410892972</v>
      </c>
      <c r="AT19" s="78">
        <f t="shared" si="9"/>
        <v>0.68985392388191424</v>
      </c>
      <c r="AU19" s="86">
        <f t="shared" si="9"/>
        <v>0.85385207940824348</v>
      </c>
      <c r="AV19" s="87">
        <f t="shared" si="9"/>
        <v>0.93280997460170856</v>
      </c>
      <c r="AW19" s="87">
        <f t="shared" si="9"/>
        <v>0.9962819911200953</v>
      </c>
      <c r="AX19" s="87">
        <f t="shared" si="9"/>
        <v>1.1965275001427838</v>
      </c>
      <c r="AY19" s="87">
        <f t="shared" si="9"/>
        <v>1.0940067045897</v>
      </c>
      <c r="AZ19" s="87">
        <f t="shared" si="9"/>
        <v>1.1346553818908178</v>
      </c>
      <c r="BA19" s="88">
        <f t="shared" si="9"/>
        <v>1.6002859906632461</v>
      </c>
    </row>
    <row r="20" spans="1:53" ht="26.25" customHeight="1" x14ac:dyDescent="0.4">
      <c r="A20" s="95" t="s">
        <v>64</v>
      </c>
      <c r="B20" s="96"/>
      <c r="C20" s="96"/>
      <c r="D20" s="73"/>
      <c r="E20" s="40">
        <v>205900</v>
      </c>
      <c r="F20" s="41">
        <v>209200</v>
      </c>
      <c r="G20" s="41">
        <v>196300</v>
      </c>
      <c r="H20" s="41">
        <v>196800</v>
      </c>
      <c r="I20" s="41">
        <v>178700</v>
      </c>
      <c r="J20" s="41">
        <v>162000</v>
      </c>
      <c r="K20" s="41">
        <v>118900</v>
      </c>
      <c r="L20" s="41">
        <v>109800</v>
      </c>
      <c r="M20" s="41">
        <v>102900</v>
      </c>
      <c r="N20" s="41">
        <v>101400</v>
      </c>
      <c r="O20" s="41">
        <v>101600</v>
      </c>
      <c r="P20" s="41">
        <v>98400</v>
      </c>
      <c r="Q20" s="41">
        <v>90500</v>
      </c>
      <c r="R20" s="41">
        <v>83700</v>
      </c>
      <c r="S20" s="41">
        <v>76600</v>
      </c>
      <c r="T20" s="41">
        <v>74200</v>
      </c>
      <c r="U20" s="41">
        <v>67400</v>
      </c>
      <c r="V20" s="41">
        <v>62800</v>
      </c>
      <c r="W20" s="41">
        <v>57900</v>
      </c>
      <c r="X20" s="41">
        <v>54400</v>
      </c>
      <c r="Y20" s="41">
        <v>48400</v>
      </c>
      <c r="Z20" s="41">
        <v>43400</v>
      </c>
      <c r="AA20" s="41">
        <v>38300</v>
      </c>
      <c r="AB20" s="41">
        <v>34700</v>
      </c>
      <c r="AC20" s="41">
        <v>30655</v>
      </c>
      <c r="AD20" s="41">
        <v>27116</v>
      </c>
      <c r="AE20" s="41">
        <v>25613</v>
      </c>
      <c r="AF20" s="41">
        <v>22913</v>
      </c>
      <c r="AG20" s="41">
        <v>20068</v>
      </c>
      <c r="AH20" s="41">
        <v>17300</v>
      </c>
      <c r="AI20" s="41">
        <v>15253</v>
      </c>
      <c r="AJ20" s="41">
        <v>14330</v>
      </c>
      <c r="AK20" s="41">
        <v>12545</v>
      </c>
      <c r="AL20" s="41">
        <v>11759</v>
      </c>
      <c r="AM20" s="41">
        <v>10346</v>
      </c>
      <c r="AN20" s="41">
        <v>9483</v>
      </c>
      <c r="AO20" s="41">
        <v>8142</v>
      </c>
      <c r="AP20" s="41">
        <v>7791</v>
      </c>
      <c r="AQ20" s="42">
        <v>6799</v>
      </c>
      <c r="AR20" s="42">
        <v>4842</v>
      </c>
      <c r="AS20" s="43" ph="1">
        <v>4034</v>
      </c>
      <c r="AT20" s="42" ph="1">
        <v>3617</v>
      </c>
      <c r="AU20" s="42" ph="1">
        <v>3242</v>
      </c>
      <c r="AV20" s="97">
        <v>3341</v>
      </c>
      <c r="AW20" s="97">
        <v>3699</v>
      </c>
      <c r="AX20" s="97">
        <v>3239</v>
      </c>
      <c r="AY20" s="97">
        <v>3238</v>
      </c>
      <c r="AZ20" s="98">
        <v>3340</v>
      </c>
      <c r="BA20" s="99">
        <f>[1]全国集計!$L$24</f>
        <v>3231</v>
      </c>
    </row>
    <row r="21" spans="1:53" ht="26.25" customHeight="1" thickBot="1" x14ac:dyDescent="0.45">
      <c r="A21" s="100" t="s">
        <v>65</v>
      </c>
      <c r="B21" s="101"/>
      <c r="C21" s="101"/>
      <c r="D21" s="102"/>
      <c r="E21" s="103">
        <v>113100</v>
      </c>
      <c r="F21" s="104">
        <v>115400</v>
      </c>
      <c r="G21" s="104"/>
      <c r="H21" s="104">
        <v>110900</v>
      </c>
      <c r="I21" s="104">
        <v>108000</v>
      </c>
      <c r="J21" s="104">
        <v>106100</v>
      </c>
      <c r="K21" s="104">
        <v>102400</v>
      </c>
      <c r="L21" s="104">
        <v>97500</v>
      </c>
      <c r="M21" s="104">
        <v>93000</v>
      </c>
      <c r="N21" s="104">
        <v>91700</v>
      </c>
      <c r="O21" s="104">
        <v>90100</v>
      </c>
      <c r="P21" s="104">
        <v>89800</v>
      </c>
      <c r="Q21" s="104">
        <v>85000</v>
      </c>
      <c r="R21" s="104">
        <v>83200</v>
      </c>
      <c r="S21" s="104">
        <v>81600</v>
      </c>
      <c r="T21" s="104">
        <v>80600</v>
      </c>
      <c r="U21" s="104">
        <v>75700</v>
      </c>
      <c r="V21" s="104">
        <v>71500</v>
      </c>
      <c r="W21" s="104">
        <v>66000</v>
      </c>
      <c r="X21" s="104">
        <v>63300</v>
      </c>
      <c r="Y21" s="104">
        <v>59800</v>
      </c>
      <c r="Z21" s="104">
        <v>55700</v>
      </c>
      <c r="AA21" s="104">
        <v>51600</v>
      </c>
      <c r="AB21" s="104">
        <v>47900</v>
      </c>
      <c r="AC21" s="104">
        <v>42833</v>
      </c>
      <c r="AD21" s="104">
        <v>38538</v>
      </c>
      <c r="AE21" s="104">
        <v>35774</v>
      </c>
      <c r="AF21" s="104">
        <v>32345</v>
      </c>
      <c r="AG21" s="104">
        <v>29462</v>
      </c>
      <c r="AH21" s="104">
        <v>26158</v>
      </c>
      <c r="AI21" s="104">
        <v>24116</v>
      </c>
      <c r="AJ21" s="104">
        <v>21798</v>
      </c>
      <c r="AK21" s="104">
        <v>19347</v>
      </c>
      <c r="AL21" s="104">
        <v>17400</v>
      </c>
      <c r="AM21" s="104">
        <v>15589</v>
      </c>
      <c r="AN21" s="104">
        <v>15010</v>
      </c>
      <c r="AO21" s="104">
        <v>12968</v>
      </c>
      <c r="AP21" s="104">
        <v>12153</v>
      </c>
      <c r="AQ21" s="105">
        <v>10982</v>
      </c>
      <c r="AR21" s="105">
        <v>10447</v>
      </c>
      <c r="AS21" s="106">
        <v>8113</v>
      </c>
      <c r="AT21" s="105">
        <v>7760</v>
      </c>
      <c r="AU21" s="105">
        <v>7516</v>
      </c>
      <c r="AV21" s="107">
        <v>7499</v>
      </c>
      <c r="AW21" s="107">
        <v>7654</v>
      </c>
      <c r="AX21" s="107">
        <v>7328</v>
      </c>
      <c r="AY21" s="107">
        <v>7500</v>
      </c>
      <c r="AZ21" s="108">
        <v>7139</v>
      </c>
      <c r="BA21" s="109">
        <f>[1]全国集計!$B$24</f>
        <v>7017</v>
      </c>
    </row>
    <row r="22" spans="1:53" ht="18.75" customHeight="1" x14ac:dyDescent="0.4">
      <c r="A22" s="110" t="s">
        <v>66</v>
      </c>
      <c r="B22" s="110"/>
      <c r="C22" s="111" t="s">
        <v>67</v>
      </c>
      <c r="D22" s="111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3"/>
      <c r="BA22" s="114"/>
    </row>
    <row r="23" spans="1:53" s="119" customFormat="1" ht="18.75" customHeight="1" x14ac:dyDescent="0.4">
      <c r="A23" s="115" t="s">
        <v>68</v>
      </c>
      <c r="B23" s="115"/>
      <c r="C23" s="116" t="s">
        <v>69</v>
      </c>
      <c r="D23" s="117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S23" s="120"/>
      <c r="AV23" s="120"/>
      <c r="AW23" s="120"/>
      <c r="AX23" s="120"/>
    </row>
    <row r="24" spans="1:53" s="119" customFormat="1" ht="18.75" customHeight="1" x14ac:dyDescent="0.4">
      <c r="A24" s="115" t="s">
        <v>70</v>
      </c>
      <c r="B24" s="115"/>
      <c r="C24" s="116" t="s">
        <v>71</v>
      </c>
      <c r="D24" s="117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S24" s="120"/>
      <c r="AV24" s="120"/>
      <c r="AW24" s="120"/>
      <c r="AX24" s="120"/>
    </row>
  </sheetData>
  <mergeCells count="31">
    <mergeCell ref="A20:D20"/>
    <mergeCell ref="A21:D21"/>
    <mergeCell ref="A22:B22"/>
    <mergeCell ref="A23:B23"/>
    <mergeCell ref="A24:B24"/>
    <mergeCell ref="A10:B19"/>
    <mergeCell ref="C10:C13"/>
    <mergeCell ref="D10:D11"/>
    <mergeCell ref="D12:D13"/>
    <mergeCell ref="C14:C19"/>
    <mergeCell ref="D14:D15"/>
    <mergeCell ref="D16:D17"/>
    <mergeCell ref="D18:D19"/>
    <mergeCell ref="AT3:AT4"/>
    <mergeCell ref="AY3:AY4"/>
    <mergeCell ref="AZ3:AZ4"/>
    <mergeCell ref="BA3:BA4"/>
    <mergeCell ref="A6:D7"/>
    <mergeCell ref="A8:D9"/>
    <mergeCell ref="Y3:Y4"/>
    <mergeCell ref="AD3:AD4"/>
    <mergeCell ref="AI3:AI4"/>
    <mergeCell ref="AN3:AN4"/>
    <mergeCell ref="AQ3:AQ4"/>
    <mergeCell ref="AR3:AR4"/>
    <mergeCell ref="A3:D3"/>
    <mergeCell ref="E3:E4"/>
    <mergeCell ref="H3:H4"/>
    <mergeCell ref="J3:J4"/>
    <mergeCell ref="O3:O4"/>
    <mergeCell ref="T3:T4"/>
  </mergeCells>
  <phoneticPr fontId="3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 冴花(furukawa-saeka.cq9)</dc:creator>
  <cp:lastModifiedBy>古川 冴花(furukawa-saeka.cq9)</cp:lastModifiedBy>
  <dcterms:created xsi:type="dcterms:W3CDTF">2023-03-10T08:14:49Z</dcterms:created>
  <dcterms:modified xsi:type="dcterms:W3CDTF">2023-03-10T08:16:50Z</dcterms:modified>
</cp:coreProperties>
</file>