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file4.inside.mhlw.go.jp\課室領域4\12558000_人材開発統括官　参事官室（能力評価担当）\40　検定班\04　技能検定実施状況\03 政府統計（e-stat）関係\R3年度実施状況報告\"/>
    </mc:Choice>
  </mc:AlternateContent>
  <xr:revisionPtr revIDLastSave="0" documentId="13_ncr:1_{2ED3C638-F0D4-48F2-8BD9-A01753796991}" xr6:coauthVersionLast="46" xr6:coauthVersionMax="47" xr10:uidLastSave="{00000000-0000-0000-0000-000000000000}"/>
  <bookViews>
    <workbookView xWindow="28680" yWindow="-120" windowWidth="29040" windowHeight="15840" xr2:uid="{2078695C-237D-4F1A-A76C-4F4291CD6035}"/>
  </bookViews>
  <sheets>
    <sheet name="○２級・随時２級（第４表）" sheetId="1" r:id="rId1"/>
  </sheets>
  <externalReferences>
    <externalReference r:id="rId2"/>
    <externalReference r:id="rId3"/>
    <externalReference r:id="rId4"/>
  </externalReferences>
  <definedNames>
    <definedName name="_xlnm._FilterDatabase" localSheetId="0" hidden="1">'○２級・随時２級（第４表）'!$J$1:$J$418</definedName>
    <definedName name="_xlnm.Print_Area" localSheetId="0">'○２級・随時２級（第４表）'!$A$1:$L$385</definedName>
    <definedName name="_xlnm.Print_Titles" localSheetId="0">'○２級・随時２級（第４表）'!$3:$5</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377" i="1" l="1"/>
  <c r="K377" i="1" s="1"/>
  <c r="I377" i="1"/>
  <c r="E377" i="1"/>
  <c r="D376" i="1"/>
  <c r="J376" i="1" s="1"/>
  <c r="C376" i="1"/>
  <c r="I376" i="1" s="1"/>
  <c r="J375" i="1"/>
  <c r="I375" i="1"/>
  <c r="K375" i="1" s="1"/>
  <c r="E375" i="1"/>
  <c r="I374" i="1"/>
  <c r="D374" i="1"/>
  <c r="E374" i="1" s="1"/>
  <c r="C374" i="1"/>
  <c r="G373" i="1"/>
  <c r="G372" i="1" s="1"/>
  <c r="F373" i="1"/>
  <c r="F372" i="1" s="1"/>
  <c r="D373" i="1"/>
  <c r="C373" i="1"/>
  <c r="C372" i="1" s="1"/>
  <c r="J371" i="1"/>
  <c r="I371" i="1"/>
  <c r="K371" i="1" s="1"/>
  <c r="E371" i="1"/>
  <c r="J370" i="1"/>
  <c r="I370" i="1"/>
  <c r="K370" i="1" s="1"/>
  <c r="D370" i="1"/>
  <c r="E370" i="1" s="1"/>
  <c r="C370" i="1"/>
  <c r="J369" i="1"/>
  <c r="K369" i="1" s="1"/>
  <c r="I369" i="1"/>
  <c r="H369" i="1"/>
  <c r="E369" i="1"/>
  <c r="J368" i="1"/>
  <c r="G368" i="1"/>
  <c r="F368" i="1"/>
  <c r="H368" i="1" s="1"/>
  <c r="D368" i="1"/>
  <c r="C368" i="1"/>
  <c r="I368" i="1" s="1"/>
  <c r="K368" i="1" s="1"/>
  <c r="J367" i="1"/>
  <c r="I367" i="1"/>
  <c r="K367" i="1" s="1"/>
  <c r="E367" i="1"/>
  <c r="I366" i="1"/>
  <c r="D366" i="1"/>
  <c r="J366" i="1" s="1"/>
  <c r="K366" i="1" s="1"/>
  <c r="C366" i="1"/>
  <c r="J365" i="1"/>
  <c r="I365" i="1"/>
  <c r="K365" i="1" s="1"/>
  <c r="E365" i="1"/>
  <c r="E363" i="1"/>
  <c r="D363" i="1"/>
  <c r="J363" i="1" s="1"/>
  <c r="K363" i="1" s="1"/>
  <c r="C363" i="1"/>
  <c r="I363" i="1" s="1"/>
  <c r="K362" i="1"/>
  <c r="J362" i="1"/>
  <c r="I362" i="1"/>
  <c r="E362" i="1"/>
  <c r="I359" i="1"/>
  <c r="D359" i="1"/>
  <c r="J359" i="1" s="1"/>
  <c r="K359" i="1" s="1"/>
  <c r="C359" i="1"/>
  <c r="K358" i="1"/>
  <c r="J358" i="1"/>
  <c r="I358" i="1"/>
  <c r="H358" i="1"/>
  <c r="E358" i="1"/>
  <c r="K357" i="1"/>
  <c r="J357" i="1"/>
  <c r="I357" i="1"/>
  <c r="H357" i="1"/>
  <c r="E357" i="1"/>
  <c r="K356" i="1"/>
  <c r="J356" i="1"/>
  <c r="I356" i="1"/>
  <c r="H356" i="1"/>
  <c r="E356" i="1"/>
  <c r="J355" i="1"/>
  <c r="K355" i="1" s="1"/>
  <c r="I355" i="1"/>
  <c r="H355" i="1"/>
  <c r="E355" i="1"/>
  <c r="J354" i="1"/>
  <c r="I354" i="1"/>
  <c r="K354" i="1" s="1"/>
  <c r="E354" i="1"/>
  <c r="G353" i="1"/>
  <c r="H353" i="1" s="1"/>
  <c r="F353" i="1"/>
  <c r="I353" i="1" s="1"/>
  <c r="E353" i="1"/>
  <c r="D353" i="1"/>
  <c r="J353" i="1" s="1"/>
  <c r="C353" i="1"/>
  <c r="K352" i="1"/>
  <c r="J352" i="1"/>
  <c r="I352" i="1"/>
  <c r="H352" i="1"/>
  <c r="E352" i="1"/>
  <c r="K351" i="1"/>
  <c r="J351" i="1"/>
  <c r="I351" i="1"/>
  <c r="E351" i="1"/>
  <c r="G350" i="1"/>
  <c r="H350" i="1" s="1"/>
  <c r="F350" i="1"/>
  <c r="D350" i="1"/>
  <c r="J350" i="1" s="1"/>
  <c r="C350" i="1"/>
  <c r="I350" i="1" s="1"/>
  <c r="E349" i="1"/>
  <c r="D349" i="1"/>
  <c r="J349" i="1" s="1"/>
  <c r="C349" i="1"/>
  <c r="I349" i="1" s="1"/>
  <c r="C347" i="1"/>
  <c r="I347" i="1" s="1"/>
  <c r="J346" i="1"/>
  <c r="K346" i="1" s="1"/>
  <c r="I346" i="1"/>
  <c r="E346" i="1"/>
  <c r="I345" i="1"/>
  <c r="D345" i="1"/>
  <c r="J345" i="1" s="1"/>
  <c r="K345" i="1" s="1"/>
  <c r="C345" i="1"/>
  <c r="K344" i="1"/>
  <c r="J344" i="1"/>
  <c r="I344" i="1"/>
  <c r="E344" i="1"/>
  <c r="J343" i="1"/>
  <c r="D343" i="1"/>
  <c r="C343" i="1"/>
  <c r="K342" i="1"/>
  <c r="J342" i="1"/>
  <c r="I342" i="1"/>
  <c r="E342" i="1"/>
  <c r="J341" i="1"/>
  <c r="K341" i="1" s="1"/>
  <c r="I341" i="1"/>
  <c r="E341" i="1"/>
  <c r="I340" i="1"/>
  <c r="D340" i="1"/>
  <c r="J340" i="1" s="1"/>
  <c r="K340" i="1" s="1"/>
  <c r="C340" i="1"/>
  <c r="K339" i="1"/>
  <c r="J339" i="1"/>
  <c r="I339" i="1"/>
  <c r="E339" i="1"/>
  <c r="J338" i="1"/>
  <c r="D338" i="1"/>
  <c r="E338" i="1" s="1"/>
  <c r="C338" i="1"/>
  <c r="I338" i="1" s="1"/>
  <c r="K338" i="1" s="1"/>
  <c r="K337" i="1"/>
  <c r="J337" i="1"/>
  <c r="I337" i="1"/>
  <c r="E337" i="1"/>
  <c r="D336" i="1"/>
  <c r="E336" i="1" s="1"/>
  <c r="C336" i="1"/>
  <c r="I336" i="1" s="1"/>
  <c r="K335" i="1"/>
  <c r="J335" i="1"/>
  <c r="I335" i="1"/>
  <c r="E335" i="1"/>
  <c r="J334" i="1"/>
  <c r="K334" i="1" s="1"/>
  <c r="I334" i="1"/>
  <c r="E334" i="1"/>
  <c r="J333" i="1"/>
  <c r="K333" i="1" s="1"/>
  <c r="I333" i="1"/>
  <c r="E333" i="1"/>
  <c r="I332" i="1"/>
  <c r="D332" i="1"/>
  <c r="J332" i="1" s="1"/>
  <c r="K332" i="1" s="1"/>
  <c r="C332" i="1"/>
  <c r="J331" i="1"/>
  <c r="K331" i="1" s="1"/>
  <c r="I331" i="1"/>
  <c r="E331" i="1"/>
  <c r="K330" i="1"/>
  <c r="J330" i="1"/>
  <c r="I330" i="1"/>
  <c r="E330" i="1"/>
  <c r="E329" i="1"/>
  <c r="D329" i="1"/>
  <c r="J329" i="1" s="1"/>
  <c r="C329" i="1"/>
  <c r="I329" i="1" s="1"/>
  <c r="J328" i="1"/>
  <c r="K328" i="1" s="1"/>
  <c r="I328" i="1"/>
  <c r="E328" i="1"/>
  <c r="I327" i="1"/>
  <c r="D327" i="1"/>
  <c r="J327" i="1" s="1"/>
  <c r="K327" i="1" s="1"/>
  <c r="C327" i="1"/>
  <c r="K326" i="1"/>
  <c r="J326" i="1"/>
  <c r="I326" i="1"/>
  <c r="E326" i="1"/>
  <c r="D325" i="1"/>
  <c r="E325" i="1" s="1"/>
  <c r="C325" i="1"/>
  <c r="I325" i="1" s="1"/>
  <c r="K324" i="1"/>
  <c r="J324" i="1"/>
  <c r="I324" i="1"/>
  <c r="E324" i="1"/>
  <c r="D323" i="1"/>
  <c r="C323" i="1"/>
  <c r="I323" i="1" s="1"/>
  <c r="J322" i="1"/>
  <c r="K322" i="1" s="1"/>
  <c r="I322" i="1"/>
  <c r="H322" i="1"/>
  <c r="E322" i="1"/>
  <c r="K321" i="1"/>
  <c r="J321" i="1"/>
  <c r="H321" i="1"/>
  <c r="G321" i="1"/>
  <c r="F321" i="1"/>
  <c r="D321" i="1"/>
  <c r="E321" i="1" s="1"/>
  <c r="C321" i="1"/>
  <c r="I321" i="1" s="1"/>
  <c r="K320" i="1"/>
  <c r="J320" i="1"/>
  <c r="I320" i="1"/>
  <c r="E320" i="1"/>
  <c r="D319" i="1"/>
  <c r="E319" i="1" s="1"/>
  <c r="C319" i="1"/>
  <c r="I319" i="1" s="1"/>
  <c r="J318" i="1"/>
  <c r="I318" i="1"/>
  <c r="K318" i="1" s="1"/>
  <c r="E318" i="1"/>
  <c r="J317" i="1"/>
  <c r="I317" i="1"/>
  <c r="K317" i="1" s="1"/>
  <c r="H317" i="1"/>
  <c r="E317" i="1"/>
  <c r="I316" i="1"/>
  <c r="G316" i="1"/>
  <c r="H316" i="1" s="1"/>
  <c r="F316" i="1"/>
  <c r="D316" i="1"/>
  <c r="J316" i="1" s="1"/>
  <c r="K316" i="1" s="1"/>
  <c r="C316" i="1"/>
  <c r="J315" i="1"/>
  <c r="K315" i="1" s="1"/>
  <c r="I315" i="1"/>
  <c r="E315" i="1"/>
  <c r="K314" i="1"/>
  <c r="J314" i="1"/>
  <c r="I314" i="1"/>
  <c r="H314" i="1"/>
  <c r="J313" i="1"/>
  <c r="I313" i="1"/>
  <c r="K313" i="1" s="1"/>
  <c r="H313" i="1"/>
  <c r="E313" i="1"/>
  <c r="K312" i="1"/>
  <c r="J312" i="1"/>
  <c r="I312" i="1"/>
  <c r="H312" i="1"/>
  <c r="E312" i="1"/>
  <c r="J311" i="1"/>
  <c r="K311" i="1" s="1"/>
  <c r="I311" i="1"/>
  <c r="E311" i="1"/>
  <c r="J310" i="1"/>
  <c r="K310" i="1" s="1"/>
  <c r="I310" i="1"/>
  <c r="H310" i="1"/>
  <c r="E310" i="1"/>
  <c r="K309" i="1"/>
  <c r="J309" i="1"/>
  <c r="I309" i="1"/>
  <c r="H309" i="1"/>
  <c r="E309" i="1"/>
  <c r="I308" i="1"/>
  <c r="G308" i="1"/>
  <c r="H308" i="1" s="1"/>
  <c r="F308" i="1"/>
  <c r="D308" i="1"/>
  <c r="C308" i="1"/>
  <c r="J307" i="1"/>
  <c r="I307" i="1"/>
  <c r="E307" i="1"/>
  <c r="I306" i="1"/>
  <c r="D306" i="1"/>
  <c r="J306" i="1" s="1"/>
  <c r="C306" i="1"/>
  <c r="J305" i="1"/>
  <c r="K305" i="1" s="1"/>
  <c r="I305" i="1"/>
  <c r="E305" i="1"/>
  <c r="K304" i="1"/>
  <c r="J304" i="1"/>
  <c r="I304" i="1"/>
  <c r="E304" i="1"/>
  <c r="K303" i="1"/>
  <c r="J303" i="1"/>
  <c r="I303" i="1"/>
  <c r="E303" i="1"/>
  <c r="J302" i="1"/>
  <c r="K302" i="1" s="1"/>
  <c r="I302" i="1"/>
  <c r="H302" i="1"/>
  <c r="E302" i="1"/>
  <c r="J301" i="1"/>
  <c r="I301" i="1"/>
  <c r="J300" i="1"/>
  <c r="K300" i="1" s="1"/>
  <c r="I300" i="1"/>
  <c r="E300" i="1"/>
  <c r="J298" i="1"/>
  <c r="K298" i="1" s="1"/>
  <c r="I298" i="1"/>
  <c r="E298" i="1"/>
  <c r="J297" i="1"/>
  <c r="K297" i="1" s="1"/>
  <c r="I297" i="1"/>
  <c r="E297" i="1"/>
  <c r="H295" i="1"/>
  <c r="G295" i="1"/>
  <c r="F295" i="1"/>
  <c r="E295" i="1"/>
  <c r="D295" i="1"/>
  <c r="J295" i="1" s="1"/>
  <c r="K295" i="1" s="1"/>
  <c r="C295" i="1"/>
  <c r="I295" i="1" s="1"/>
  <c r="J294" i="1"/>
  <c r="K294" i="1" s="1"/>
  <c r="I294" i="1"/>
  <c r="H294" i="1"/>
  <c r="E294" i="1"/>
  <c r="G293" i="1"/>
  <c r="F293" i="1"/>
  <c r="D293" i="1"/>
  <c r="E293" i="1" s="1"/>
  <c r="C293" i="1"/>
  <c r="I293" i="1" s="1"/>
  <c r="K292" i="1"/>
  <c r="J292" i="1"/>
  <c r="I292" i="1"/>
  <c r="H292" i="1"/>
  <c r="E292" i="1"/>
  <c r="J291" i="1"/>
  <c r="K291" i="1" s="1"/>
  <c r="I291" i="1"/>
  <c r="E291" i="1"/>
  <c r="I290" i="1"/>
  <c r="G290" i="1"/>
  <c r="H290" i="1" s="1"/>
  <c r="F290" i="1"/>
  <c r="D290" i="1"/>
  <c r="C290" i="1"/>
  <c r="K289" i="1"/>
  <c r="J289" i="1"/>
  <c r="I289" i="1"/>
  <c r="H289" i="1"/>
  <c r="E289" i="1"/>
  <c r="I288" i="1"/>
  <c r="G288" i="1"/>
  <c r="H288" i="1" s="1"/>
  <c r="F288" i="1"/>
  <c r="D288" i="1"/>
  <c r="C288" i="1"/>
  <c r="J287" i="1"/>
  <c r="K287" i="1" s="1"/>
  <c r="I287" i="1"/>
  <c r="E287" i="1"/>
  <c r="D286" i="1"/>
  <c r="C286" i="1"/>
  <c r="I286" i="1" s="1"/>
  <c r="I285" i="1"/>
  <c r="G285" i="1"/>
  <c r="J285" i="1" s="1"/>
  <c r="K285" i="1" s="1"/>
  <c r="E285" i="1"/>
  <c r="J284" i="1"/>
  <c r="K284" i="1" s="1"/>
  <c r="I284" i="1"/>
  <c r="H284" i="1"/>
  <c r="E284" i="1"/>
  <c r="F283" i="1"/>
  <c r="D283" i="1"/>
  <c r="E283" i="1" s="1"/>
  <c r="C283" i="1"/>
  <c r="I283" i="1" s="1"/>
  <c r="J282" i="1"/>
  <c r="I282" i="1"/>
  <c r="E282" i="1"/>
  <c r="I281" i="1"/>
  <c r="D281" i="1"/>
  <c r="J281" i="1" s="1"/>
  <c r="K281" i="1" s="1"/>
  <c r="C281" i="1"/>
  <c r="G280" i="1"/>
  <c r="G279" i="1" s="1"/>
  <c r="H279" i="1" s="1"/>
  <c r="I280" i="1"/>
  <c r="E280" i="1"/>
  <c r="F279" i="1"/>
  <c r="D279" i="1"/>
  <c r="C279" i="1"/>
  <c r="I279" i="1" s="1"/>
  <c r="J278" i="1"/>
  <c r="K278" i="1" s="1"/>
  <c r="I278" i="1"/>
  <c r="E278" i="1"/>
  <c r="J277" i="1"/>
  <c r="K277" i="1" s="1"/>
  <c r="I277" i="1"/>
  <c r="D277" i="1"/>
  <c r="E277" i="1" s="1"/>
  <c r="C277" i="1"/>
  <c r="K276" i="1"/>
  <c r="J276" i="1"/>
  <c r="I276" i="1"/>
  <c r="E276" i="1"/>
  <c r="D275" i="1"/>
  <c r="E275" i="1" s="1"/>
  <c r="C275" i="1"/>
  <c r="I275" i="1" s="1"/>
  <c r="J274" i="1"/>
  <c r="K274" i="1" s="1"/>
  <c r="I274" i="1"/>
  <c r="H274" i="1"/>
  <c r="E274" i="1"/>
  <c r="K273" i="1"/>
  <c r="J273" i="1"/>
  <c r="G273" i="1"/>
  <c r="F273" i="1"/>
  <c r="H273" i="1" s="1"/>
  <c r="D273" i="1"/>
  <c r="E273" i="1" s="1"/>
  <c r="C273" i="1"/>
  <c r="I273" i="1" s="1"/>
  <c r="K272" i="1"/>
  <c r="J272" i="1"/>
  <c r="I272" i="1"/>
  <c r="H272" i="1"/>
  <c r="E272" i="1"/>
  <c r="I271" i="1"/>
  <c r="G271" i="1"/>
  <c r="H271" i="1" s="1"/>
  <c r="F271" i="1"/>
  <c r="D271" i="1"/>
  <c r="J271" i="1" s="1"/>
  <c r="C271" i="1"/>
  <c r="K270" i="1"/>
  <c r="J270" i="1"/>
  <c r="I270" i="1"/>
  <c r="H270" i="1"/>
  <c r="E270" i="1"/>
  <c r="G269" i="1"/>
  <c r="H269" i="1" s="1"/>
  <c r="F269" i="1"/>
  <c r="E269" i="1"/>
  <c r="D269" i="1"/>
  <c r="J269" i="1" s="1"/>
  <c r="K269" i="1" s="1"/>
  <c r="C269" i="1"/>
  <c r="I269" i="1" s="1"/>
  <c r="K268" i="1"/>
  <c r="J268" i="1"/>
  <c r="I268" i="1"/>
  <c r="H268" i="1"/>
  <c r="E268" i="1"/>
  <c r="G267" i="1"/>
  <c r="H267" i="1" s="1"/>
  <c r="F267" i="1"/>
  <c r="E267" i="1"/>
  <c r="D267" i="1"/>
  <c r="J267" i="1" s="1"/>
  <c r="C267" i="1"/>
  <c r="I267" i="1" s="1"/>
  <c r="D266" i="1"/>
  <c r="D265" i="1" s="1"/>
  <c r="C266" i="1"/>
  <c r="C265" i="1" s="1"/>
  <c r="I265" i="1" s="1"/>
  <c r="K264" i="1"/>
  <c r="J264" i="1"/>
  <c r="I264" i="1"/>
  <c r="E264" i="1"/>
  <c r="E263" i="1"/>
  <c r="D263" i="1"/>
  <c r="J263" i="1" s="1"/>
  <c r="K263" i="1" s="1"/>
  <c r="C263" i="1"/>
  <c r="I263" i="1" s="1"/>
  <c r="J260" i="1"/>
  <c r="K260" i="1" s="1"/>
  <c r="I260" i="1"/>
  <c r="H260" i="1"/>
  <c r="E260" i="1"/>
  <c r="J259" i="1"/>
  <c r="H259" i="1"/>
  <c r="G259" i="1"/>
  <c r="F259" i="1"/>
  <c r="D259" i="1"/>
  <c r="C259" i="1"/>
  <c r="I259" i="1" s="1"/>
  <c r="K259" i="1" s="1"/>
  <c r="K258" i="1"/>
  <c r="J258" i="1"/>
  <c r="I258" i="1"/>
  <c r="H258" i="1"/>
  <c r="E258" i="1"/>
  <c r="I257" i="1"/>
  <c r="G257" i="1"/>
  <c r="H257" i="1" s="1"/>
  <c r="F257" i="1"/>
  <c r="D257" i="1"/>
  <c r="J257" i="1" s="1"/>
  <c r="K257" i="1" s="1"/>
  <c r="C257" i="1"/>
  <c r="J256" i="1"/>
  <c r="K256" i="1" s="1"/>
  <c r="I256" i="1"/>
  <c r="E256" i="1"/>
  <c r="J255" i="1"/>
  <c r="K255" i="1" s="1"/>
  <c r="I255" i="1"/>
  <c r="E255" i="1"/>
  <c r="J254" i="1"/>
  <c r="K254" i="1" s="1"/>
  <c r="I254" i="1"/>
  <c r="D254" i="1"/>
  <c r="E254" i="1" s="1"/>
  <c r="C254" i="1"/>
  <c r="K253" i="1"/>
  <c r="J253" i="1"/>
  <c r="I253" i="1"/>
  <c r="H253" i="1"/>
  <c r="E253" i="1"/>
  <c r="G252" i="1"/>
  <c r="H252" i="1" s="1"/>
  <c r="F252" i="1"/>
  <c r="E252" i="1"/>
  <c r="D252" i="1"/>
  <c r="C252" i="1"/>
  <c r="I252" i="1" s="1"/>
  <c r="K250" i="1"/>
  <c r="J250" i="1"/>
  <c r="I250" i="1"/>
  <c r="H250" i="1"/>
  <c r="E250" i="1"/>
  <c r="I249" i="1"/>
  <c r="G249" i="1"/>
  <c r="J249" i="1" s="1"/>
  <c r="K249" i="1" s="1"/>
  <c r="E249" i="1"/>
  <c r="F248" i="1"/>
  <c r="D248" i="1"/>
  <c r="E248" i="1" s="1"/>
  <c r="C248" i="1"/>
  <c r="I248" i="1" s="1"/>
  <c r="J246" i="1"/>
  <c r="K246" i="1" s="1"/>
  <c r="I246" i="1"/>
  <c r="E246" i="1"/>
  <c r="J245" i="1"/>
  <c r="K245" i="1" s="1"/>
  <c r="I245" i="1"/>
  <c r="D245" i="1"/>
  <c r="E245" i="1" s="1"/>
  <c r="C245" i="1"/>
  <c r="J244" i="1"/>
  <c r="I244" i="1"/>
  <c r="K244" i="1" s="1"/>
  <c r="E244" i="1"/>
  <c r="J243" i="1"/>
  <c r="I243" i="1"/>
  <c r="K243" i="1" s="1"/>
  <c r="E243" i="1"/>
  <c r="J242" i="1"/>
  <c r="I242" i="1"/>
  <c r="K242" i="1" s="1"/>
  <c r="H242" i="1"/>
  <c r="E242" i="1"/>
  <c r="G241" i="1"/>
  <c r="H241" i="1" s="1"/>
  <c r="F241" i="1"/>
  <c r="E241" i="1"/>
  <c r="D241" i="1"/>
  <c r="J241" i="1" s="1"/>
  <c r="K241" i="1" s="1"/>
  <c r="C241" i="1"/>
  <c r="I241" i="1" s="1"/>
  <c r="J240" i="1"/>
  <c r="K240" i="1" s="1"/>
  <c r="I240" i="1"/>
  <c r="E240" i="1"/>
  <c r="I239" i="1"/>
  <c r="G239" i="1"/>
  <c r="H239" i="1" s="1"/>
  <c r="J238" i="1"/>
  <c r="K238" i="1" s="1"/>
  <c r="I238" i="1"/>
  <c r="G238" i="1"/>
  <c r="H238" i="1" s="1"/>
  <c r="E238" i="1"/>
  <c r="J237" i="1"/>
  <c r="K237" i="1" s="1"/>
  <c r="I237" i="1"/>
  <c r="H237" i="1"/>
  <c r="E237" i="1"/>
  <c r="I236" i="1"/>
  <c r="G236" i="1"/>
  <c r="F235" i="1"/>
  <c r="D235" i="1"/>
  <c r="C235" i="1"/>
  <c r="I235" i="1" s="1"/>
  <c r="K234" i="1"/>
  <c r="J234" i="1"/>
  <c r="I234" i="1"/>
  <c r="H234" i="1"/>
  <c r="H233" i="1"/>
  <c r="G233" i="1"/>
  <c r="J233" i="1" s="1"/>
  <c r="F233" i="1"/>
  <c r="I233" i="1" s="1"/>
  <c r="J232" i="1"/>
  <c r="K232" i="1" s="1"/>
  <c r="I232" i="1"/>
  <c r="H232" i="1"/>
  <c r="E232" i="1"/>
  <c r="J231" i="1"/>
  <c r="H231" i="1"/>
  <c r="G231" i="1"/>
  <c r="F231" i="1"/>
  <c r="E231" i="1"/>
  <c r="D231" i="1"/>
  <c r="C231" i="1"/>
  <c r="I231" i="1" s="1"/>
  <c r="K231" i="1" s="1"/>
  <c r="J230" i="1"/>
  <c r="I230" i="1"/>
  <c r="K230" i="1" s="1"/>
  <c r="E230" i="1"/>
  <c r="J229" i="1"/>
  <c r="D229" i="1"/>
  <c r="E229" i="1" s="1"/>
  <c r="C229" i="1"/>
  <c r="I229" i="1" s="1"/>
  <c r="K229" i="1" s="1"/>
  <c r="J228" i="1"/>
  <c r="K228" i="1" s="1"/>
  <c r="I228" i="1"/>
  <c r="H228" i="1"/>
  <c r="J227" i="1"/>
  <c r="K227" i="1" s="1"/>
  <c r="I227" i="1"/>
  <c r="H227" i="1"/>
  <c r="J226" i="1"/>
  <c r="K226" i="1" s="1"/>
  <c r="I226" i="1"/>
  <c r="H226" i="1"/>
  <c r="J225" i="1"/>
  <c r="K225" i="1" s="1"/>
  <c r="I225" i="1"/>
  <c r="H225" i="1"/>
  <c r="J224" i="1"/>
  <c r="K224" i="1" s="1"/>
  <c r="I224" i="1"/>
  <c r="G224" i="1"/>
  <c r="H224" i="1" s="1"/>
  <c r="F224" i="1"/>
  <c r="K222" i="1"/>
  <c r="J222" i="1"/>
  <c r="I222" i="1"/>
  <c r="H222" i="1"/>
  <c r="E222" i="1"/>
  <c r="I221" i="1"/>
  <c r="G221" i="1"/>
  <c r="H221" i="1" s="1"/>
  <c r="F221" i="1"/>
  <c r="D221" i="1"/>
  <c r="J221" i="1" s="1"/>
  <c r="K221" i="1" s="1"/>
  <c r="C221" i="1"/>
  <c r="J220" i="1"/>
  <c r="K220" i="1" s="1"/>
  <c r="I220" i="1"/>
  <c r="E220" i="1"/>
  <c r="J218" i="1"/>
  <c r="K218" i="1" s="1"/>
  <c r="I218" i="1"/>
  <c r="H218" i="1"/>
  <c r="E218" i="1"/>
  <c r="J217" i="1"/>
  <c r="G217" i="1"/>
  <c r="F217" i="1"/>
  <c r="H217" i="1" s="1"/>
  <c r="D217" i="1"/>
  <c r="C217" i="1"/>
  <c r="J212" i="1"/>
  <c r="K212" i="1" s="1"/>
  <c r="I212" i="1"/>
  <c r="H212" i="1"/>
  <c r="J211" i="1"/>
  <c r="K211" i="1" s="1"/>
  <c r="I211" i="1"/>
  <c r="G211" i="1"/>
  <c r="H211" i="1" s="1"/>
  <c r="F211" i="1"/>
  <c r="G210" i="1"/>
  <c r="I210" i="1"/>
  <c r="E210" i="1"/>
  <c r="F209" i="1"/>
  <c r="D209" i="1"/>
  <c r="C209" i="1"/>
  <c r="I209" i="1" s="1"/>
  <c r="J208" i="1"/>
  <c r="K208" i="1" s="1"/>
  <c r="I208" i="1"/>
  <c r="H208" i="1"/>
  <c r="E208" i="1"/>
  <c r="H207" i="1"/>
  <c r="G207" i="1"/>
  <c r="F207" i="1"/>
  <c r="E207" i="1"/>
  <c r="D207" i="1"/>
  <c r="J207" i="1" s="1"/>
  <c r="K207" i="1" s="1"/>
  <c r="C207" i="1"/>
  <c r="I207" i="1" s="1"/>
  <c r="K206" i="1"/>
  <c r="J206" i="1"/>
  <c r="I206" i="1"/>
  <c r="E206" i="1"/>
  <c r="K205" i="1"/>
  <c r="J205" i="1"/>
  <c r="D205" i="1"/>
  <c r="C205" i="1"/>
  <c r="I205" i="1" s="1"/>
  <c r="J204" i="1"/>
  <c r="K204" i="1" s="1"/>
  <c r="I204" i="1"/>
  <c r="H204" i="1"/>
  <c r="G202" i="1"/>
  <c r="F202" i="1"/>
  <c r="I202" i="1" s="1"/>
  <c r="K201" i="1"/>
  <c r="J201" i="1"/>
  <c r="I201" i="1"/>
  <c r="H201" i="1"/>
  <c r="E201" i="1"/>
  <c r="J200" i="1"/>
  <c r="K200" i="1" s="1"/>
  <c r="I200" i="1"/>
  <c r="E200" i="1"/>
  <c r="K199" i="1"/>
  <c r="J199" i="1"/>
  <c r="I199" i="1"/>
  <c r="E199" i="1"/>
  <c r="H198" i="1"/>
  <c r="G198" i="1"/>
  <c r="F198" i="1"/>
  <c r="E198" i="1"/>
  <c r="D198" i="1"/>
  <c r="J198" i="1" s="1"/>
  <c r="C198" i="1"/>
  <c r="I198" i="1" s="1"/>
  <c r="J197" i="1"/>
  <c r="K197" i="1" s="1"/>
  <c r="I197" i="1"/>
  <c r="H197" i="1"/>
  <c r="G196" i="1"/>
  <c r="I196" i="1"/>
  <c r="I195" i="1"/>
  <c r="F195" i="1"/>
  <c r="J194" i="1"/>
  <c r="K194" i="1" s="1"/>
  <c r="I194" i="1"/>
  <c r="E194" i="1"/>
  <c r="G191" i="1"/>
  <c r="I191" i="1"/>
  <c r="G190" i="1"/>
  <c r="I190" i="1"/>
  <c r="I189" i="1"/>
  <c r="F189" i="1"/>
  <c r="E189" i="1"/>
  <c r="D189" i="1"/>
  <c r="C189" i="1"/>
  <c r="J188" i="1"/>
  <c r="I188" i="1"/>
  <c r="K188" i="1" s="1"/>
  <c r="H188" i="1"/>
  <c r="E188" i="1"/>
  <c r="J187" i="1"/>
  <c r="K187" i="1" s="1"/>
  <c r="I187" i="1"/>
  <c r="G187" i="1"/>
  <c r="H187" i="1" s="1"/>
  <c r="F187" i="1"/>
  <c r="E187" i="1"/>
  <c r="D187" i="1"/>
  <c r="C187" i="1"/>
  <c r="J186" i="1"/>
  <c r="K186" i="1" s="1"/>
  <c r="I186" i="1"/>
  <c r="E186" i="1"/>
  <c r="J185" i="1"/>
  <c r="K185" i="1" s="1"/>
  <c r="I185" i="1"/>
  <c r="E185" i="1"/>
  <c r="D185" i="1"/>
  <c r="C185" i="1"/>
  <c r="J184" i="1"/>
  <c r="K184" i="1" s="1"/>
  <c r="I184" i="1"/>
  <c r="E184" i="1"/>
  <c r="J183" i="1"/>
  <c r="K183" i="1" s="1"/>
  <c r="I183" i="1"/>
  <c r="E183" i="1"/>
  <c r="D183" i="1"/>
  <c r="C183" i="1"/>
  <c r="J180" i="1"/>
  <c r="K180" i="1" s="1"/>
  <c r="I180" i="1"/>
  <c r="E180" i="1"/>
  <c r="J179" i="1"/>
  <c r="K179" i="1" s="1"/>
  <c r="I179" i="1"/>
  <c r="E179" i="1"/>
  <c r="D179" i="1"/>
  <c r="C179" i="1"/>
  <c r="J178" i="1"/>
  <c r="K178" i="1" s="1"/>
  <c r="I178" i="1"/>
  <c r="E178" i="1"/>
  <c r="J177" i="1"/>
  <c r="K177" i="1" s="1"/>
  <c r="I177" i="1"/>
  <c r="E177" i="1"/>
  <c r="D177" i="1"/>
  <c r="C177" i="1"/>
  <c r="J176" i="1"/>
  <c r="K176" i="1" s="1"/>
  <c r="I176" i="1"/>
  <c r="E176" i="1"/>
  <c r="J175" i="1"/>
  <c r="K175" i="1" s="1"/>
  <c r="I175" i="1"/>
  <c r="E175" i="1"/>
  <c r="D175" i="1"/>
  <c r="C175" i="1"/>
  <c r="J174" i="1"/>
  <c r="K174" i="1" s="1"/>
  <c r="I174" i="1"/>
  <c r="E174" i="1"/>
  <c r="J173" i="1"/>
  <c r="K173" i="1" s="1"/>
  <c r="I173" i="1"/>
  <c r="E173" i="1"/>
  <c r="D172" i="1"/>
  <c r="C172" i="1"/>
  <c r="I172" i="1" s="1"/>
  <c r="J171" i="1"/>
  <c r="I171" i="1"/>
  <c r="K171" i="1" s="1"/>
  <c r="E171" i="1"/>
  <c r="D170" i="1"/>
  <c r="J170" i="1" s="1"/>
  <c r="C170" i="1"/>
  <c r="I170" i="1" s="1"/>
  <c r="J169" i="1"/>
  <c r="I169" i="1"/>
  <c r="K169" i="1" s="1"/>
  <c r="E169" i="1"/>
  <c r="K167" i="1"/>
  <c r="J167" i="1"/>
  <c r="I167" i="1"/>
  <c r="E167" i="1"/>
  <c r="K166" i="1"/>
  <c r="J166" i="1"/>
  <c r="I166" i="1"/>
  <c r="E166" i="1"/>
  <c r="J165" i="1"/>
  <c r="I165" i="1"/>
  <c r="K165" i="1" s="1"/>
  <c r="E165" i="1"/>
  <c r="J164" i="1"/>
  <c r="K164" i="1" s="1"/>
  <c r="I164" i="1"/>
  <c r="E164" i="1"/>
  <c r="J163" i="1"/>
  <c r="K163" i="1" s="1"/>
  <c r="I163" i="1"/>
  <c r="E163" i="1"/>
  <c r="I161" i="1"/>
  <c r="D161" i="1"/>
  <c r="C161" i="1"/>
  <c r="K160" i="1"/>
  <c r="J160" i="1"/>
  <c r="I160" i="1"/>
  <c r="E160" i="1"/>
  <c r="J159" i="1"/>
  <c r="D159" i="1"/>
  <c r="C159" i="1"/>
  <c r="I159" i="1" s="1"/>
  <c r="K159" i="1" s="1"/>
  <c r="K158" i="1"/>
  <c r="J158" i="1"/>
  <c r="I158" i="1"/>
  <c r="E158" i="1"/>
  <c r="J157" i="1"/>
  <c r="D157" i="1"/>
  <c r="C157" i="1"/>
  <c r="I157" i="1" s="1"/>
  <c r="K157" i="1" s="1"/>
  <c r="K156" i="1"/>
  <c r="J156" i="1"/>
  <c r="I156" i="1"/>
  <c r="H156" i="1"/>
  <c r="E156" i="1"/>
  <c r="J155" i="1"/>
  <c r="I155" i="1"/>
  <c r="K155" i="1" s="1"/>
  <c r="E155" i="1"/>
  <c r="G154" i="1"/>
  <c r="F154" i="1"/>
  <c r="H154" i="1" s="1"/>
  <c r="D154" i="1"/>
  <c r="C154" i="1"/>
  <c r="I154" i="1" s="1"/>
  <c r="J153" i="1"/>
  <c r="I153" i="1"/>
  <c r="K153" i="1" s="1"/>
  <c r="E153" i="1"/>
  <c r="J152" i="1"/>
  <c r="K152" i="1" s="1"/>
  <c r="I152" i="1"/>
  <c r="E152" i="1"/>
  <c r="D151" i="1"/>
  <c r="E151" i="1" s="1"/>
  <c r="C151" i="1"/>
  <c r="I151" i="1" s="1"/>
  <c r="J150" i="1"/>
  <c r="I150" i="1"/>
  <c r="K150" i="1" s="1"/>
  <c r="E150" i="1"/>
  <c r="J149" i="1"/>
  <c r="I149" i="1"/>
  <c r="K149" i="1" s="1"/>
  <c r="H149" i="1"/>
  <c r="E149" i="1"/>
  <c r="J148" i="1"/>
  <c r="I148" i="1"/>
  <c r="K148" i="1" s="1"/>
  <c r="H148" i="1"/>
  <c r="E148" i="1"/>
  <c r="J147" i="1"/>
  <c r="I147" i="1"/>
  <c r="K147" i="1" s="1"/>
  <c r="H147" i="1"/>
  <c r="E147" i="1"/>
  <c r="I146" i="1"/>
  <c r="G146" i="1"/>
  <c r="H146" i="1" s="1"/>
  <c r="E146" i="1"/>
  <c r="K145" i="1"/>
  <c r="J145" i="1"/>
  <c r="I145" i="1"/>
  <c r="E145" i="1"/>
  <c r="F144" i="1"/>
  <c r="E144" i="1"/>
  <c r="D144" i="1"/>
  <c r="C144" i="1"/>
  <c r="J143" i="1"/>
  <c r="K143" i="1" s="1"/>
  <c r="I143" i="1"/>
  <c r="H143" i="1"/>
  <c r="E143" i="1"/>
  <c r="G142" i="1"/>
  <c r="H142" i="1" s="1"/>
  <c r="F142" i="1"/>
  <c r="D142" i="1"/>
  <c r="C142" i="1"/>
  <c r="D141" i="1"/>
  <c r="C141" i="1"/>
  <c r="I141" i="1" s="1"/>
  <c r="D140" i="1"/>
  <c r="C140" i="1"/>
  <c r="I140" i="1" s="1"/>
  <c r="G139" i="1"/>
  <c r="G138" i="1" s="1"/>
  <c r="F139" i="1"/>
  <c r="I139" i="1" s="1"/>
  <c r="D139" i="1"/>
  <c r="C139" i="1"/>
  <c r="J137" i="1"/>
  <c r="I137" i="1"/>
  <c r="K137" i="1" s="1"/>
  <c r="H137" i="1"/>
  <c r="E137" i="1"/>
  <c r="I136" i="1"/>
  <c r="G136" i="1"/>
  <c r="J136" i="1" s="1"/>
  <c r="K136" i="1" s="1"/>
  <c r="F135" i="1"/>
  <c r="I135" i="1" s="1"/>
  <c r="E135" i="1"/>
  <c r="D135" i="1"/>
  <c r="C135" i="1"/>
  <c r="K134" i="1"/>
  <c r="J134" i="1"/>
  <c r="I134" i="1"/>
  <c r="H134" i="1"/>
  <c r="E134" i="1"/>
  <c r="G133" i="1"/>
  <c r="H133" i="1" s="1"/>
  <c r="F133" i="1"/>
  <c r="I133" i="1" s="1"/>
  <c r="D133" i="1"/>
  <c r="J133" i="1" s="1"/>
  <c r="C133" i="1"/>
  <c r="J132" i="1"/>
  <c r="I132" i="1"/>
  <c r="K132" i="1" s="1"/>
  <c r="E132" i="1"/>
  <c r="J131" i="1"/>
  <c r="I131" i="1"/>
  <c r="K131" i="1" s="1"/>
  <c r="E131" i="1"/>
  <c r="J130" i="1"/>
  <c r="I130" i="1"/>
  <c r="K130" i="1" s="1"/>
  <c r="D130" i="1"/>
  <c r="C130" i="1"/>
  <c r="E130" i="1" s="1"/>
  <c r="J129" i="1"/>
  <c r="K129" i="1" s="1"/>
  <c r="I129" i="1"/>
  <c r="H129" i="1"/>
  <c r="E129" i="1"/>
  <c r="I128" i="1"/>
  <c r="G128" i="1"/>
  <c r="J128" i="1" s="1"/>
  <c r="K128" i="1" s="1"/>
  <c r="E128" i="1"/>
  <c r="J127" i="1"/>
  <c r="K127" i="1" s="1"/>
  <c r="I127" i="1"/>
  <c r="H127" i="1"/>
  <c r="E127" i="1"/>
  <c r="G126" i="1"/>
  <c r="H126" i="1" s="1"/>
  <c r="F126" i="1"/>
  <c r="D126" i="1"/>
  <c r="C126" i="1"/>
  <c r="J125" i="1"/>
  <c r="K125" i="1" s="1"/>
  <c r="I125" i="1"/>
  <c r="E125" i="1"/>
  <c r="J124" i="1"/>
  <c r="K124" i="1" s="1"/>
  <c r="I124" i="1"/>
  <c r="D124" i="1"/>
  <c r="E124" i="1" s="1"/>
  <c r="C124" i="1"/>
  <c r="J123" i="1"/>
  <c r="K123" i="1" s="1"/>
  <c r="I123" i="1"/>
  <c r="E123" i="1"/>
  <c r="J122" i="1"/>
  <c r="I122" i="1"/>
  <c r="K122" i="1" s="1"/>
  <c r="E122" i="1"/>
  <c r="I121" i="1"/>
  <c r="D121" i="1"/>
  <c r="J121" i="1" s="1"/>
  <c r="C121" i="1"/>
  <c r="K120" i="1"/>
  <c r="J120" i="1"/>
  <c r="I120" i="1"/>
  <c r="H120" i="1"/>
  <c r="G119" i="1"/>
  <c r="J119" i="1" s="1"/>
  <c r="F119" i="1"/>
  <c r="I119" i="1" s="1"/>
  <c r="K118" i="1"/>
  <c r="J118" i="1"/>
  <c r="I118" i="1"/>
  <c r="H118" i="1"/>
  <c r="J117" i="1"/>
  <c r="I117" i="1"/>
  <c r="K117" i="1" s="1"/>
  <c r="H117" i="1"/>
  <c r="G116" i="1"/>
  <c r="H116" i="1" s="1"/>
  <c r="F116" i="1"/>
  <c r="D116" i="1"/>
  <c r="J116" i="1" s="1"/>
  <c r="C116" i="1"/>
  <c r="I116" i="1" s="1"/>
  <c r="J115" i="1"/>
  <c r="K115" i="1" s="1"/>
  <c r="I115" i="1"/>
  <c r="E115" i="1"/>
  <c r="J114" i="1"/>
  <c r="K114" i="1" s="1"/>
  <c r="I114" i="1"/>
  <c r="H114" i="1"/>
  <c r="E114" i="1"/>
  <c r="J113" i="1"/>
  <c r="I113" i="1"/>
  <c r="K113" i="1" s="1"/>
  <c r="E113" i="1"/>
  <c r="J112" i="1"/>
  <c r="I112" i="1"/>
  <c r="K112" i="1" s="1"/>
  <c r="E112" i="1"/>
  <c r="J111" i="1"/>
  <c r="G111" i="1"/>
  <c r="F111" i="1"/>
  <c r="H111" i="1" s="1"/>
  <c r="E111" i="1"/>
  <c r="D111" i="1"/>
  <c r="C111" i="1"/>
  <c r="K110" i="1"/>
  <c r="J110" i="1"/>
  <c r="I110" i="1"/>
  <c r="H110" i="1"/>
  <c r="E110" i="1"/>
  <c r="J109" i="1"/>
  <c r="K109" i="1" s="1"/>
  <c r="I109" i="1"/>
  <c r="E109" i="1"/>
  <c r="J108" i="1"/>
  <c r="K108" i="1" s="1"/>
  <c r="G108" i="1"/>
  <c r="F108" i="1"/>
  <c r="I108" i="1" s="1"/>
  <c r="E108" i="1"/>
  <c r="D108" i="1"/>
  <c r="C108" i="1"/>
  <c r="J106" i="1"/>
  <c r="I106" i="1"/>
  <c r="K106" i="1" s="1"/>
  <c r="H106" i="1"/>
  <c r="E106" i="1"/>
  <c r="J105" i="1"/>
  <c r="K105" i="1" s="1"/>
  <c r="I105" i="1"/>
  <c r="E105" i="1"/>
  <c r="J104" i="1"/>
  <c r="K104" i="1" s="1"/>
  <c r="G104" i="1"/>
  <c r="F104" i="1"/>
  <c r="I104" i="1" s="1"/>
  <c r="E104" i="1"/>
  <c r="D104" i="1"/>
  <c r="C104" i="1"/>
  <c r="J103" i="1"/>
  <c r="I103" i="1"/>
  <c r="K103" i="1" s="1"/>
  <c r="H103" i="1"/>
  <c r="E103" i="1"/>
  <c r="J102" i="1"/>
  <c r="K102" i="1" s="1"/>
  <c r="G102" i="1"/>
  <c r="F102" i="1"/>
  <c r="I102" i="1" s="1"/>
  <c r="E102" i="1"/>
  <c r="D102" i="1"/>
  <c r="C102" i="1"/>
  <c r="J100" i="1"/>
  <c r="I100" i="1"/>
  <c r="K100" i="1" s="1"/>
  <c r="E100" i="1"/>
  <c r="I99" i="1"/>
  <c r="D99" i="1"/>
  <c r="J99" i="1" s="1"/>
  <c r="K99" i="1" s="1"/>
  <c r="C99" i="1"/>
  <c r="J98" i="1"/>
  <c r="I98" i="1"/>
  <c r="K98" i="1" s="1"/>
  <c r="E98" i="1"/>
  <c r="J97" i="1"/>
  <c r="I97" i="1"/>
  <c r="K97" i="1" s="1"/>
  <c r="E97" i="1"/>
  <c r="J95" i="1"/>
  <c r="D95" i="1"/>
  <c r="E95" i="1" s="1"/>
  <c r="C95" i="1"/>
  <c r="I95" i="1" s="1"/>
  <c r="K95" i="1" s="1"/>
  <c r="I92" i="1"/>
  <c r="G92" i="1"/>
  <c r="H92" i="1" s="1"/>
  <c r="E92" i="1"/>
  <c r="J88" i="1"/>
  <c r="I88" i="1"/>
  <c r="K88" i="1" s="1"/>
  <c r="E88" i="1"/>
  <c r="J87" i="1"/>
  <c r="I87" i="1"/>
  <c r="K87" i="1" s="1"/>
  <c r="E87" i="1"/>
  <c r="J84" i="1"/>
  <c r="I84" i="1"/>
  <c r="K84" i="1" s="1"/>
  <c r="E84" i="1"/>
  <c r="K82" i="1"/>
  <c r="J82" i="1"/>
  <c r="I82" i="1"/>
  <c r="E82" i="1"/>
  <c r="J76" i="1"/>
  <c r="I76" i="1"/>
  <c r="K76" i="1" s="1"/>
  <c r="E76" i="1"/>
  <c r="J75" i="1"/>
  <c r="I75" i="1"/>
  <c r="K75" i="1" s="1"/>
  <c r="H75" i="1"/>
  <c r="E75" i="1"/>
  <c r="G73" i="1"/>
  <c r="J73" i="1"/>
  <c r="K73" i="1" s="1"/>
  <c r="I73" i="1"/>
  <c r="H73" i="1"/>
  <c r="E73" i="1"/>
  <c r="J72" i="1"/>
  <c r="K72" i="1" s="1"/>
  <c r="I72" i="1"/>
  <c r="H72" i="1"/>
  <c r="E72" i="1"/>
  <c r="I71" i="1"/>
  <c r="G71" i="1"/>
  <c r="J71" i="1" s="1"/>
  <c r="K71" i="1" s="1"/>
  <c r="F71" i="1"/>
  <c r="D71" i="1"/>
  <c r="C71" i="1"/>
  <c r="E71" i="1" s="1"/>
  <c r="J69" i="1"/>
  <c r="K69" i="1" s="1"/>
  <c r="I69" i="1"/>
  <c r="E69" i="1"/>
  <c r="J68" i="1"/>
  <c r="K68" i="1" s="1"/>
  <c r="I68" i="1"/>
  <c r="D68" i="1"/>
  <c r="C68" i="1"/>
  <c r="E68" i="1" s="1"/>
  <c r="K67" i="1"/>
  <c r="J67" i="1"/>
  <c r="I67" i="1"/>
  <c r="E67" i="1"/>
  <c r="K66" i="1"/>
  <c r="J66" i="1"/>
  <c r="I66" i="1"/>
  <c r="E66" i="1"/>
  <c r="K65" i="1"/>
  <c r="J65" i="1"/>
  <c r="I65" i="1"/>
  <c r="E65" i="1"/>
  <c r="D64" i="1"/>
  <c r="J64" i="1" s="1"/>
  <c r="K64" i="1" s="1"/>
  <c r="C64" i="1"/>
  <c r="I64" i="1" s="1"/>
  <c r="I63" i="1"/>
  <c r="G63" i="1"/>
  <c r="J63" i="1" s="1"/>
  <c r="K63" i="1" s="1"/>
  <c r="E63" i="1"/>
  <c r="J62" i="1"/>
  <c r="K62" i="1" s="1"/>
  <c r="I62" i="1"/>
  <c r="H62" i="1"/>
  <c r="F60" i="1"/>
  <c r="D60" i="1"/>
  <c r="C60" i="1"/>
  <c r="I60" i="1" s="1"/>
  <c r="K59" i="1"/>
  <c r="J59" i="1"/>
  <c r="I59" i="1"/>
  <c r="H59" i="1"/>
  <c r="K58" i="1"/>
  <c r="J58" i="1"/>
  <c r="I58" i="1"/>
  <c r="E58" i="1"/>
  <c r="I57" i="1"/>
  <c r="G57" i="1"/>
  <c r="J57" i="1" s="1"/>
  <c r="K57" i="1" s="1"/>
  <c r="E57" i="1"/>
  <c r="I56" i="1"/>
  <c r="F56" i="1"/>
  <c r="D56" i="1"/>
  <c r="C56" i="1"/>
  <c r="E56" i="1" s="1"/>
  <c r="J53" i="1"/>
  <c r="K53" i="1" s="1"/>
  <c r="I53" i="1"/>
  <c r="E53" i="1"/>
  <c r="J52" i="1"/>
  <c r="E52" i="1"/>
  <c r="D52" i="1"/>
  <c r="C52" i="1"/>
  <c r="I52" i="1" s="1"/>
  <c r="J51" i="1"/>
  <c r="K51" i="1" s="1"/>
  <c r="I51" i="1"/>
  <c r="H51" i="1"/>
  <c r="E51" i="1"/>
  <c r="K50" i="1"/>
  <c r="J50" i="1"/>
  <c r="I50" i="1"/>
  <c r="H50" i="1"/>
  <c r="E50" i="1"/>
  <c r="G49" i="1"/>
  <c r="F49" i="1"/>
  <c r="D49" i="1"/>
  <c r="J49" i="1" s="1"/>
  <c r="K49" i="1" s="1"/>
  <c r="C49" i="1"/>
  <c r="I49" i="1" s="1"/>
  <c r="J48" i="1"/>
  <c r="I48" i="1"/>
  <c r="K48" i="1" s="1"/>
  <c r="E48" i="1"/>
  <c r="I47" i="1"/>
  <c r="D47" i="1"/>
  <c r="J47" i="1" s="1"/>
  <c r="K47" i="1" s="1"/>
  <c r="C47" i="1"/>
  <c r="K46" i="1"/>
  <c r="J46" i="1"/>
  <c r="I46" i="1"/>
  <c r="E46" i="1"/>
  <c r="I45" i="1"/>
  <c r="D45" i="1"/>
  <c r="J45" i="1" s="1"/>
  <c r="K45" i="1" s="1"/>
  <c r="C45" i="1"/>
  <c r="D44" i="1"/>
  <c r="J44" i="1" s="1"/>
  <c r="C44" i="1"/>
  <c r="I44" i="1" s="1"/>
  <c r="I42" i="1"/>
  <c r="D42" i="1"/>
  <c r="J42" i="1" s="1"/>
  <c r="C42" i="1"/>
  <c r="D41" i="1"/>
  <c r="J41" i="1" s="1"/>
  <c r="C41" i="1"/>
  <c r="I41" i="1" s="1"/>
  <c r="D40" i="1"/>
  <c r="J40" i="1" s="1"/>
  <c r="C40" i="1"/>
  <c r="I40" i="1" s="1"/>
  <c r="C39" i="1"/>
  <c r="I39" i="1" s="1"/>
  <c r="D38" i="1"/>
  <c r="J38" i="1" s="1"/>
  <c r="C38" i="1"/>
  <c r="C37" i="1" s="1"/>
  <c r="I37" i="1" s="1"/>
  <c r="I36" i="1"/>
  <c r="D36" i="1"/>
  <c r="J36" i="1" s="1"/>
  <c r="C36" i="1"/>
  <c r="C35" i="1"/>
  <c r="I35" i="1" s="1"/>
  <c r="D34" i="1"/>
  <c r="J34" i="1" s="1"/>
  <c r="C34" i="1"/>
  <c r="I34" i="1" s="1"/>
  <c r="D33" i="1"/>
  <c r="J33" i="1" s="1"/>
  <c r="C33" i="1"/>
  <c r="I32" i="1"/>
  <c r="D32" i="1"/>
  <c r="J32" i="1" s="1"/>
  <c r="C32" i="1"/>
  <c r="I30" i="1"/>
  <c r="D30" i="1"/>
  <c r="J30" i="1" s="1"/>
  <c r="C30" i="1"/>
  <c r="C29" i="1" s="1"/>
  <c r="I29" i="1" s="1"/>
  <c r="D26" i="1"/>
  <c r="J26" i="1" s="1"/>
  <c r="C26" i="1"/>
  <c r="I26" i="1" s="1"/>
  <c r="D21" i="1"/>
  <c r="J21" i="1" s="1"/>
  <c r="C21" i="1"/>
  <c r="C20" i="1" s="1"/>
  <c r="I20" i="1" s="1"/>
  <c r="D19" i="1"/>
  <c r="J19" i="1" s="1"/>
  <c r="C19" i="1"/>
  <c r="I19" i="1" s="1"/>
  <c r="D18" i="1"/>
  <c r="C18" i="1"/>
  <c r="I18" i="1" s="1"/>
  <c r="I17" i="1"/>
  <c r="D17" i="1"/>
  <c r="J17" i="1" s="1"/>
  <c r="C17" i="1"/>
  <c r="D16" i="1"/>
  <c r="J16" i="1" s="1"/>
  <c r="C16" i="1"/>
  <c r="I16" i="1" s="1"/>
  <c r="D15" i="1"/>
  <c r="J15" i="1" s="1"/>
  <c r="C15" i="1"/>
  <c r="I15" i="1" s="1"/>
  <c r="D14" i="1"/>
  <c r="C14" i="1"/>
  <c r="I14" i="1" s="1"/>
  <c r="D11" i="1"/>
  <c r="J11" i="1" s="1"/>
  <c r="C11" i="1"/>
  <c r="C10" i="1" s="1"/>
  <c r="I10" i="1" s="1"/>
  <c r="D9" i="1"/>
  <c r="D8" i="1" s="1"/>
  <c r="C9" i="1"/>
  <c r="I9" i="1" s="1"/>
  <c r="D7" i="1"/>
  <c r="D6" i="1" s="1"/>
  <c r="C7" i="1"/>
  <c r="C6" i="1" s="1"/>
  <c r="E141" i="1" l="1"/>
  <c r="E18" i="1"/>
  <c r="I21" i="1"/>
  <c r="J141" i="1"/>
  <c r="K141" i="1" s="1"/>
  <c r="J373" i="1"/>
  <c r="K21" i="1"/>
  <c r="K15" i="1"/>
  <c r="J9" i="1"/>
  <c r="K9" i="1" s="1"/>
  <c r="J18" i="1"/>
  <c r="C25" i="1"/>
  <c r="I25" i="1" s="1"/>
  <c r="E139" i="1"/>
  <c r="K349" i="1"/>
  <c r="K19" i="1"/>
  <c r="C31" i="1"/>
  <c r="I31" i="1" s="1"/>
  <c r="I373" i="1"/>
  <c r="D29" i="1"/>
  <c r="J29" i="1" s="1"/>
  <c r="K29" i="1" s="1"/>
  <c r="D37" i="1"/>
  <c r="J37" i="1" s="1"/>
  <c r="K37" i="1" s="1"/>
  <c r="I11" i="1"/>
  <c r="D20" i="1"/>
  <c r="J20" i="1" s="1"/>
  <c r="I33" i="1"/>
  <c r="K33" i="1" s="1"/>
  <c r="K20" i="1"/>
  <c r="K18" i="1"/>
  <c r="E34" i="1"/>
  <c r="C43" i="1"/>
  <c r="I43" i="1" s="1"/>
  <c r="I266" i="1"/>
  <c r="K11" i="1"/>
  <c r="K32" i="1"/>
  <c r="J266" i="1"/>
  <c r="H372" i="1"/>
  <c r="K34" i="1"/>
  <c r="K16" i="1"/>
  <c r="K41" i="1"/>
  <c r="K44" i="1"/>
  <c r="K26" i="1"/>
  <c r="E21" i="1"/>
  <c r="E38" i="1"/>
  <c r="F138" i="1"/>
  <c r="D347" i="1"/>
  <c r="K40" i="1"/>
  <c r="D12" i="1"/>
  <c r="K36" i="1"/>
  <c r="I38" i="1"/>
  <c r="K38" i="1" s="1"/>
  <c r="D372" i="1"/>
  <c r="E372" i="1" s="1"/>
  <c r="J14" i="1"/>
  <c r="K14" i="1" s="1"/>
  <c r="K17" i="1"/>
  <c r="K30" i="1"/>
  <c r="K42" i="1"/>
  <c r="I7" i="1"/>
  <c r="E17" i="1"/>
  <c r="E30" i="1"/>
  <c r="E42" i="1"/>
  <c r="I372" i="1"/>
  <c r="J92" i="1"/>
  <c r="K92" i="1" s="1"/>
  <c r="J279" i="1"/>
  <c r="G235" i="1"/>
  <c r="J235" i="1" s="1"/>
  <c r="K235" i="1" s="1"/>
  <c r="J239" i="1"/>
  <c r="K239" i="1" s="1"/>
  <c r="H63" i="1"/>
  <c r="H236" i="1"/>
  <c r="G56" i="1"/>
  <c r="J56" i="1" s="1"/>
  <c r="K56" i="1" s="1"/>
  <c r="G60" i="1"/>
  <c r="H60" i="1" s="1"/>
  <c r="J236" i="1"/>
  <c r="K236" i="1" s="1"/>
  <c r="H71" i="1"/>
  <c r="K119" i="1"/>
  <c r="K52" i="1"/>
  <c r="I6" i="1"/>
  <c r="J6" i="1"/>
  <c r="E6" i="1"/>
  <c r="J8" i="1"/>
  <c r="K170" i="1"/>
  <c r="J196" i="1"/>
  <c r="K196" i="1" s="1"/>
  <c r="H196" i="1"/>
  <c r="G195" i="1"/>
  <c r="J286" i="1"/>
  <c r="K286" i="1" s="1"/>
  <c r="E286" i="1"/>
  <c r="E308" i="1"/>
  <c r="J308" i="1"/>
  <c r="K308" i="1" s="1"/>
  <c r="E7" i="1"/>
  <c r="E11" i="1"/>
  <c r="E16" i="1"/>
  <c r="E20" i="1"/>
  <c r="E33" i="1"/>
  <c r="E37" i="1"/>
  <c r="E41" i="1"/>
  <c r="E45" i="1"/>
  <c r="E49" i="1"/>
  <c r="E60" i="1"/>
  <c r="H119" i="1"/>
  <c r="E133" i="1"/>
  <c r="G135" i="1"/>
  <c r="H135" i="1" s="1"/>
  <c r="H136" i="1"/>
  <c r="J139" i="1"/>
  <c r="K139" i="1" s="1"/>
  <c r="I144" i="1"/>
  <c r="J146" i="1"/>
  <c r="K146" i="1" s="1"/>
  <c r="J151" i="1"/>
  <c r="K151" i="1" s="1"/>
  <c r="E154" i="1"/>
  <c r="J154" i="1"/>
  <c r="K154" i="1" s="1"/>
  <c r="K271" i="1"/>
  <c r="D10" i="1"/>
  <c r="F378" i="1"/>
  <c r="H102" i="1"/>
  <c r="H104" i="1"/>
  <c r="H108" i="1"/>
  <c r="I111" i="1"/>
  <c r="K111" i="1" s="1"/>
  <c r="K121" i="1"/>
  <c r="H210" i="1"/>
  <c r="G209" i="1"/>
  <c r="H209" i="1" s="1"/>
  <c r="J210" i="1"/>
  <c r="K210" i="1" s="1"/>
  <c r="H280" i="1"/>
  <c r="J280" i="1"/>
  <c r="K280" i="1" s="1"/>
  <c r="H293" i="1"/>
  <c r="K306" i="1"/>
  <c r="K307" i="1"/>
  <c r="J7" i="1"/>
  <c r="K7" i="1" s="1"/>
  <c r="E15" i="1"/>
  <c r="E19" i="1"/>
  <c r="E26" i="1"/>
  <c r="E32" i="1"/>
  <c r="E36" i="1"/>
  <c r="E40" i="1"/>
  <c r="E44" i="1"/>
  <c r="E47" i="1"/>
  <c r="H57" i="1"/>
  <c r="E99" i="1"/>
  <c r="K116" i="1"/>
  <c r="E121" i="1"/>
  <c r="H191" i="1"/>
  <c r="J191" i="1"/>
  <c r="K191" i="1" s="1"/>
  <c r="K198" i="1"/>
  <c r="J202" i="1"/>
  <c r="K202" i="1" s="1"/>
  <c r="H202" i="1"/>
  <c r="E265" i="1"/>
  <c r="J265" i="1"/>
  <c r="K265" i="1" s="1"/>
  <c r="K267" i="1"/>
  <c r="E288" i="1"/>
  <c r="J288" i="1"/>
  <c r="K288" i="1" s="1"/>
  <c r="I343" i="1"/>
  <c r="K343" i="1" s="1"/>
  <c r="E343" i="1"/>
  <c r="D25" i="1"/>
  <c r="D31" i="1"/>
  <c r="D35" i="1"/>
  <c r="D39" i="1"/>
  <c r="D43" i="1"/>
  <c r="H49" i="1"/>
  <c r="E64" i="1"/>
  <c r="I126" i="1"/>
  <c r="H128" i="1"/>
  <c r="H138" i="1"/>
  <c r="E140" i="1"/>
  <c r="I142" i="1"/>
  <c r="J190" i="1"/>
  <c r="K190" i="1" s="1"/>
  <c r="H190" i="1"/>
  <c r="G189" i="1"/>
  <c r="E217" i="1"/>
  <c r="I217" i="1"/>
  <c r="K217" i="1" s="1"/>
  <c r="E235" i="1"/>
  <c r="J252" i="1"/>
  <c r="K252" i="1" s="1"/>
  <c r="E259" i="1"/>
  <c r="K279" i="1"/>
  <c r="K282" i="1"/>
  <c r="E323" i="1"/>
  <c r="K350" i="1"/>
  <c r="C8" i="1"/>
  <c r="I8" i="1" s="1"/>
  <c r="E9" i="1"/>
  <c r="C12" i="1"/>
  <c r="I12" i="1" s="1"/>
  <c r="E14" i="1"/>
  <c r="J126" i="1"/>
  <c r="K126" i="1" s="1"/>
  <c r="C138" i="1"/>
  <c r="I138" i="1" s="1"/>
  <c r="H139" i="1"/>
  <c r="J140" i="1"/>
  <c r="K140" i="1" s="1"/>
  <c r="J142" i="1"/>
  <c r="K142" i="1" s="1"/>
  <c r="G144" i="1"/>
  <c r="H144" i="1" s="1"/>
  <c r="E157" i="1"/>
  <c r="E159" i="1"/>
  <c r="K233" i="1"/>
  <c r="K353" i="1"/>
  <c r="K133" i="1"/>
  <c r="E126" i="1"/>
  <c r="D138" i="1"/>
  <c r="E142" i="1"/>
  <c r="J161" i="1"/>
  <c r="K161" i="1" s="1"/>
  <c r="E161" i="1"/>
  <c r="J172" i="1"/>
  <c r="K172" i="1" s="1"/>
  <c r="E172" i="1"/>
  <c r="K329" i="1"/>
  <c r="K376" i="1"/>
  <c r="E290" i="1"/>
  <c r="J290" i="1"/>
  <c r="K290" i="1" s="1"/>
  <c r="E221" i="1"/>
  <c r="G248" i="1"/>
  <c r="E257" i="1"/>
  <c r="E266" i="1"/>
  <c r="E271" i="1"/>
  <c r="J275" i="1"/>
  <c r="K275" i="1" s="1"/>
  <c r="J293" i="1"/>
  <c r="K293" i="1" s="1"/>
  <c r="E316" i="1"/>
  <c r="J319" i="1"/>
  <c r="K319" i="1" s="1"/>
  <c r="J323" i="1"/>
  <c r="K323" i="1" s="1"/>
  <c r="J325" i="1"/>
  <c r="K325" i="1" s="1"/>
  <c r="E327" i="1"/>
  <c r="E332" i="1"/>
  <c r="J336" i="1"/>
  <c r="K336" i="1" s="1"/>
  <c r="E340" i="1"/>
  <c r="E345" i="1"/>
  <c r="E205" i="1"/>
  <c r="E209" i="1"/>
  <c r="J374" i="1"/>
  <c r="K374" i="1" s="1"/>
  <c r="E376" i="1"/>
  <c r="E279" i="1"/>
  <c r="E350" i="1"/>
  <c r="J372" i="1"/>
  <c r="K372" i="1" s="1"/>
  <c r="E373" i="1"/>
  <c r="E170" i="1"/>
  <c r="H249" i="1"/>
  <c r="E281" i="1"/>
  <c r="H285" i="1"/>
  <c r="E306" i="1"/>
  <c r="E359" i="1"/>
  <c r="E366" i="1"/>
  <c r="E368" i="1"/>
  <c r="G283" i="1"/>
  <c r="H283" i="1" s="1"/>
  <c r="H373" i="1"/>
  <c r="E29" i="1" l="1"/>
  <c r="K373" i="1"/>
  <c r="E12" i="1"/>
  <c r="J12" i="1"/>
  <c r="K12" i="1" s="1"/>
  <c r="E347" i="1"/>
  <c r="J347" i="1"/>
  <c r="K347" i="1" s="1"/>
  <c r="D378" i="1"/>
  <c r="K266" i="1"/>
  <c r="J60" i="1"/>
  <c r="K60" i="1" s="1"/>
  <c r="J135" i="1"/>
  <c r="K135" i="1" s="1"/>
  <c r="H235" i="1"/>
  <c r="H56" i="1"/>
  <c r="J283" i="1"/>
  <c r="K283" i="1" s="1"/>
  <c r="J25" i="1"/>
  <c r="K25" i="1" s="1"/>
  <c r="E25" i="1"/>
  <c r="J209" i="1"/>
  <c r="K209" i="1" s="1"/>
  <c r="H195" i="1"/>
  <c r="J195" i="1"/>
  <c r="K195" i="1" s="1"/>
  <c r="H189" i="1"/>
  <c r="J189" i="1"/>
  <c r="K189" i="1" s="1"/>
  <c r="K6" i="1"/>
  <c r="E138" i="1"/>
  <c r="J138" i="1"/>
  <c r="K138" i="1" s="1"/>
  <c r="J248" i="1"/>
  <c r="K248" i="1" s="1"/>
  <c r="H248" i="1"/>
  <c r="G378" i="1"/>
  <c r="H378" i="1" s="1"/>
  <c r="I378" i="1"/>
  <c r="J43" i="1"/>
  <c r="K43" i="1" s="1"/>
  <c r="E43" i="1"/>
  <c r="J39" i="1"/>
  <c r="K39" i="1" s="1"/>
  <c r="E39" i="1"/>
  <c r="J10" i="1"/>
  <c r="K10" i="1" s="1"/>
  <c r="E10" i="1"/>
  <c r="K8" i="1"/>
  <c r="C378" i="1"/>
  <c r="E378" i="1" s="1"/>
  <c r="J35" i="1"/>
  <c r="K35" i="1" s="1"/>
  <c r="E35" i="1"/>
  <c r="J144" i="1"/>
  <c r="K144" i="1" s="1"/>
  <c r="E8" i="1"/>
  <c r="J31" i="1"/>
  <c r="K31" i="1" s="1"/>
  <c r="E31" i="1"/>
  <c r="J378" i="1" l="1"/>
  <c r="K378" i="1" s="1"/>
</calcChain>
</file>

<file path=xl/sharedStrings.xml><?xml version="1.0" encoding="utf-8"?>
<sst xmlns="http://schemas.openxmlformats.org/spreadsheetml/2006/main" count="1116" uniqueCount="396">
  <si>
    <t>第４表　職種別　受検申請者数、合格者数及び合格率（２級・随時２級、令和３年度）</t>
    <rPh sb="28" eb="30">
      <t>ズイジ</t>
    </rPh>
    <rPh sb="31" eb="32">
      <t>キュウ</t>
    </rPh>
    <rPh sb="33" eb="35">
      <t>レイワ</t>
    </rPh>
    <phoneticPr fontId="4"/>
  </si>
  <si>
    <t>２級</t>
  </si>
  <si>
    <t>随時２級</t>
    <rPh sb="0" eb="2">
      <t>ズイジ</t>
    </rPh>
    <phoneticPr fontId="3"/>
  </si>
  <si>
    <t>２級・随時２級計</t>
    <rPh sb="1" eb="2">
      <t>キュウ</t>
    </rPh>
    <rPh sb="3" eb="5">
      <t>ズイジ</t>
    </rPh>
    <rPh sb="6" eb="7">
      <t>キュウ</t>
    </rPh>
    <phoneticPr fontId="3"/>
  </si>
  <si>
    <t>　 職種名（※）</t>
    <phoneticPr fontId="3"/>
  </si>
  <si>
    <t>申請者</t>
  </si>
  <si>
    <t>合格者</t>
  </si>
  <si>
    <t>合格率</t>
  </si>
  <si>
    <t xml:space="preserve"> 　　作業名</t>
    <rPh sb="3" eb="5">
      <t>サギョウ</t>
    </rPh>
    <rPh sb="5" eb="6">
      <t>メイ</t>
    </rPh>
    <phoneticPr fontId="3"/>
  </si>
  <si>
    <t>（人）</t>
  </si>
  <si>
    <t>（％）</t>
  </si>
  <si>
    <t>ウェブデザイン</t>
  </si>
  <si>
    <t>-</t>
  </si>
  <si>
    <t>ウェブデザイン作業</t>
  </si>
  <si>
    <t>キャリアコンサルティング</t>
  </si>
  <si>
    <t>キャリアコンサルティング作業</t>
  </si>
  <si>
    <t>ピアノ調律</t>
  </si>
  <si>
    <t>ピアノ調律作業</t>
  </si>
  <si>
    <t>ファイナンシャル・プランニング</t>
  </si>
  <si>
    <t>資産相談業務</t>
  </si>
  <si>
    <t>-</t>
    <phoneticPr fontId="3"/>
  </si>
  <si>
    <t>資産設計提案業務</t>
  </si>
  <si>
    <t>個人資産相談業務</t>
  </si>
  <si>
    <t>中小事業主資産相談業務</t>
  </si>
  <si>
    <t>生保顧客資産相談業務</t>
  </si>
  <si>
    <t>損保顧客資産相談業務</t>
  </si>
  <si>
    <t>学科試験のみ</t>
  </si>
  <si>
    <t>知的財産管理</t>
  </si>
  <si>
    <t>管理業務</t>
  </si>
  <si>
    <t>特許専門業務</t>
  </si>
  <si>
    <t>コンテンツ専門業務</t>
  </si>
  <si>
    <t>ブランド専門業務</t>
  </si>
  <si>
    <t>金融窓口サービス</t>
  </si>
  <si>
    <t>-</t>
    <phoneticPr fontId="3"/>
  </si>
  <si>
    <t>金融窓口サービス業務</t>
  </si>
  <si>
    <t>テラー業務</t>
  </si>
  <si>
    <t>金融商品コンサルティング業務</t>
  </si>
  <si>
    <t>ブライダルコーディネート</t>
  </si>
  <si>
    <t>ブライダルコーディネート作業</t>
  </si>
  <si>
    <t>接客販売</t>
  </si>
  <si>
    <t>レディスファッション販売作業</t>
    <rPh sb="10" eb="12">
      <t>ハンバイ</t>
    </rPh>
    <phoneticPr fontId="9"/>
  </si>
  <si>
    <t>メンズファッション販売作業</t>
    <rPh sb="9" eb="11">
      <t>ハンバイ</t>
    </rPh>
    <phoneticPr fontId="9"/>
  </si>
  <si>
    <t>ギフト販売作業</t>
    <rPh sb="3" eb="5">
      <t>ハンバイ</t>
    </rPh>
    <phoneticPr fontId="9"/>
  </si>
  <si>
    <t>着付け</t>
  </si>
  <si>
    <t>着付け作業</t>
  </si>
  <si>
    <t>ホテル・マネジメント</t>
  </si>
  <si>
    <t>ホテル・マネジメント作業</t>
  </si>
  <si>
    <t>レストランサービス</t>
  </si>
  <si>
    <t>レストランサービス作業</t>
  </si>
  <si>
    <t>フィットネスクラブ・マネジメント</t>
    <phoneticPr fontId="3"/>
  </si>
  <si>
    <t>フィットネスクラブ・マネジメント作業</t>
    <phoneticPr fontId="3"/>
  </si>
  <si>
    <t>ビル設備管理</t>
  </si>
  <si>
    <t>ビル設備管理作業</t>
  </si>
  <si>
    <t>園芸装飾</t>
  </si>
  <si>
    <t>室内園芸装飾作業</t>
  </si>
  <si>
    <t>造園</t>
  </si>
  <si>
    <t>造園工事作業</t>
  </si>
  <si>
    <t>さく井</t>
  </si>
  <si>
    <t>パーカッション式さく井工事作業</t>
  </si>
  <si>
    <t>ロータリー式さく井工事作業</t>
  </si>
  <si>
    <t>金属溶解</t>
  </si>
  <si>
    <t>鋳鉄溶解作業</t>
  </si>
  <si>
    <t>鋳鋼溶解作業</t>
    <rPh sb="1" eb="2">
      <t>ハガネ</t>
    </rPh>
    <phoneticPr fontId="3"/>
  </si>
  <si>
    <t>軽合金溶解炉溶解作業</t>
    <rPh sb="0" eb="3">
      <t>ケイゴウキン</t>
    </rPh>
    <rPh sb="3" eb="5">
      <t>ヨウカイ</t>
    </rPh>
    <rPh sb="5" eb="6">
      <t>ロ</t>
    </rPh>
    <rPh sb="6" eb="8">
      <t>ヨウカイ</t>
    </rPh>
    <rPh sb="8" eb="10">
      <t>サギョウ</t>
    </rPh>
    <phoneticPr fontId="3"/>
  </si>
  <si>
    <t>鋳造</t>
  </si>
  <si>
    <t>鋳鉄鋳物鋳造作業</t>
  </si>
  <si>
    <t>鋳鋼鋳物鋳造作業</t>
  </si>
  <si>
    <t>非鉄金属鋳物鋳造作業</t>
  </si>
  <si>
    <t>鍛造</t>
  </si>
  <si>
    <t>自由鍛造作業</t>
  </si>
  <si>
    <t>ハンマ型鍛造作業</t>
  </si>
  <si>
    <t>プレス型鍛造作業</t>
  </si>
  <si>
    <t>金属熱処理</t>
  </si>
  <si>
    <t>一般熱処理作業</t>
  </si>
  <si>
    <t>浸炭・浸炭窒化・窒化処理作業</t>
  </si>
  <si>
    <t>高周波・炎熱処理作業</t>
  </si>
  <si>
    <t>粉末冶金</t>
  </si>
  <si>
    <t>成形・再圧縮作業</t>
  </si>
  <si>
    <t>焼結作業</t>
  </si>
  <si>
    <t>機械加工</t>
  </si>
  <si>
    <t>普通旋盤作業</t>
  </si>
  <si>
    <t>数値制御旋盤作業</t>
  </si>
  <si>
    <t>立旋盤作業</t>
    <rPh sb="0" eb="1">
      <t>タチ</t>
    </rPh>
    <rPh sb="1" eb="3">
      <t>センバン</t>
    </rPh>
    <rPh sb="3" eb="5">
      <t>サギョウ</t>
    </rPh>
    <phoneticPr fontId="3"/>
  </si>
  <si>
    <t>フライス盤作業</t>
  </si>
  <si>
    <t>数値制御フライス盤作業</t>
  </si>
  <si>
    <t>ブローチ盤作業</t>
  </si>
  <si>
    <t>ボール盤作業</t>
  </si>
  <si>
    <t>数値制御ボール盤作業</t>
  </si>
  <si>
    <t>横中ぐり盤作業</t>
    <rPh sb="0" eb="1">
      <t>ヨコ</t>
    </rPh>
    <phoneticPr fontId="3"/>
  </si>
  <si>
    <t>ジグ中ぐり盤作業</t>
  </si>
  <si>
    <t>平面研削盤作業</t>
  </si>
  <si>
    <t>数値制御平面研削盤作業</t>
  </si>
  <si>
    <t>円筒研削盤作業</t>
  </si>
  <si>
    <t>数値制御円筒研削盤作業</t>
  </si>
  <si>
    <t>心無し研削盤作業</t>
  </si>
  <si>
    <t>ホブ盤作業</t>
  </si>
  <si>
    <t>数値制御ホブ盤作業</t>
  </si>
  <si>
    <t>歯車形削り盤作業</t>
  </si>
  <si>
    <t>かさ歯車歯切り盤作業</t>
  </si>
  <si>
    <t>ホーニング盤作業</t>
  </si>
  <si>
    <t>マシニングセンタ作業</t>
  </si>
  <si>
    <t>精密器具製作作業</t>
  </si>
  <si>
    <t>けがき作業</t>
  </si>
  <si>
    <t>放電加工</t>
  </si>
  <si>
    <t>形彫り放電加工作業</t>
  </si>
  <si>
    <t>数値制御形彫り放電加工作業</t>
  </si>
  <si>
    <t>ワイヤ放電加工作業</t>
  </si>
  <si>
    <t>金型製作</t>
  </si>
  <si>
    <t>プレス金型製作作業</t>
  </si>
  <si>
    <t>プラスチック成形用金型製作作業</t>
  </si>
  <si>
    <t>金属プレス加工</t>
  </si>
  <si>
    <t>金属プレス作業</t>
  </si>
  <si>
    <t>鉄工</t>
  </si>
  <si>
    <t>製缶作業</t>
  </si>
  <si>
    <t>構造物鉄工作業</t>
  </si>
  <si>
    <t>構造物現図作業</t>
    <phoneticPr fontId="3"/>
  </si>
  <si>
    <t>建築板金</t>
  </si>
  <si>
    <t>内外装板金作業</t>
  </si>
  <si>
    <t>ダクト板金作業</t>
  </si>
  <si>
    <t>工場板金</t>
  </si>
  <si>
    <t>曲げ板金作業</t>
  </si>
  <si>
    <t>打出し板金作業</t>
  </si>
  <si>
    <t>機械板金作業</t>
  </si>
  <si>
    <t>数値制御タレットパンチプレス板金作業</t>
  </si>
  <si>
    <t>めっき</t>
  </si>
  <si>
    <t>電気めっき作業</t>
  </si>
  <si>
    <t>溶融亜鉛めっき作業</t>
  </si>
  <si>
    <t>アルミニウム陽極酸化処理</t>
  </si>
  <si>
    <t>陽極酸化処理作業</t>
  </si>
  <si>
    <t>金属ばね製造</t>
  </si>
  <si>
    <t>線ばね製造作業</t>
  </si>
  <si>
    <t>薄板ばね製造作業</t>
  </si>
  <si>
    <t>ロープ加工</t>
  </si>
  <si>
    <t>ロープ加工作業</t>
  </si>
  <si>
    <t>仕上げ</t>
  </si>
  <si>
    <t>治工具仕上げ作業</t>
  </si>
  <si>
    <t>金型仕上げ作業</t>
  </si>
  <si>
    <t>機械組立仕上げ作業</t>
  </si>
  <si>
    <t>切削工具研削</t>
  </si>
  <si>
    <t>工作機械用切削工具研削作業</t>
  </si>
  <si>
    <t>超硬刃物研磨作業</t>
  </si>
  <si>
    <t>機械検査</t>
  </si>
  <si>
    <t>機械検査作業</t>
  </si>
  <si>
    <t>ダイカスト</t>
  </si>
  <si>
    <t>ホットチャンバダイカスト作業</t>
    <phoneticPr fontId="3"/>
  </si>
  <si>
    <t>コールドチャンバダイカスト作業</t>
    <phoneticPr fontId="3"/>
  </si>
  <si>
    <t>機械保全</t>
  </si>
  <si>
    <t>機械系保全作業</t>
  </si>
  <si>
    <t>電気系保全作業</t>
  </si>
  <si>
    <t>設備診断作業</t>
  </si>
  <si>
    <t>電子機器組立て</t>
  </si>
  <si>
    <t>電子機器組立て作業</t>
  </si>
  <si>
    <t>電気機器組立て</t>
  </si>
  <si>
    <t>回転電機組立て作業</t>
  </si>
  <si>
    <t>変圧器組立て作業</t>
  </si>
  <si>
    <t>配電盤・制御盤組立て作業</t>
  </si>
  <si>
    <t>開閉制御器具組立て作業</t>
  </si>
  <si>
    <t>回転電機巻線製作作業</t>
  </si>
  <si>
    <t>シーケンス制御作業</t>
  </si>
  <si>
    <t>半導体製品製造</t>
  </si>
  <si>
    <t>集積回路チップ製造作業</t>
  </si>
  <si>
    <t>集積回路組立て作業</t>
  </si>
  <si>
    <t>プリント配線板製造</t>
  </si>
  <si>
    <t>プリント配線板設計作業</t>
  </si>
  <si>
    <t>プリント配線板製造作業</t>
  </si>
  <si>
    <t>自動販売機調整</t>
  </si>
  <si>
    <t>自動販売機調整作業</t>
  </si>
  <si>
    <t>産業車両整備</t>
  </si>
  <si>
    <t>産業車両整備作業</t>
  </si>
  <si>
    <t>鉄道車両製造・整備</t>
  </si>
  <si>
    <t>機器ぎ装作業</t>
  </si>
  <si>
    <t>内部ぎ装作業</t>
  </si>
  <si>
    <t>配管ぎ装作業</t>
  </si>
  <si>
    <t>電気ぎ装作業</t>
  </si>
  <si>
    <t>鉄道車両現図作業</t>
  </si>
  <si>
    <t>走行装置整備作業</t>
  </si>
  <si>
    <t>原動機整備作業</t>
  </si>
  <si>
    <t>鉄道車両点検・調整作業</t>
  </si>
  <si>
    <t>時計修理</t>
  </si>
  <si>
    <t>時計修理作業</t>
  </si>
  <si>
    <t>光学機器製造</t>
  </si>
  <si>
    <t>光学ガラス研磨作業</t>
  </si>
  <si>
    <t>光学機器組立て作業</t>
  </si>
  <si>
    <t>内燃機関組立て</t>
  </si>
  <si>
    <t>量産形内燃機関組立て作業</t>
  </si>
  <si>
    <t>空気圧装置組立て</t>
  </si>
  <si>
    <t>空気圧装置組立て作業</t>
  </si>
  <si>
    <t>油圧装置調整</t>
  </si>
  <si>
    <t>油圧装置調整作業</t>
  </si>
  <si>
    <t>縫製機械整備</t>
  </si>
  <si>
    <t>縫製機械整備作業</t>
  </si>
  <si>
    <t>建設機械整備</t>
  </si>
  <si>
    <t>建設機械整備作業</t>
  </si>
  <si>
    <t>農業機械整備</t>
  </si>
  <si>
    <t>農業機械整備作業</t>
  </si>
  <si>
    <t>冷凍空気調和機器施工</t>
  </si>
  <si>
    <t>冷凍空気調和機器施工作業</t>
  </si>
  <si>
    <t>染色</t>
  </si>
  <si>
    <t>糸浸染作業</t>
  </si>
  <si>
    <t>織物・ニット浸染作業</t>
  </si>
  <si>
    <t>型紙なせん作業</t>
  </si>
  <si>
    <t>スクリーンなせん作業</t>
  </si>
  <si>
    <t>染色補正作業</t>
  </si>
  <si>
    <t>ニット製品製造</t>
  </si>
  <si>
    <t>丸編みニット製造作業</t>
  </si>
  <si>
    <t>靴下製造作業</t>
  </si>
  <si>
    <t>婦人子供服製造</t>
  </si>
  <si>
    <t>婦人子供注文服製作作業</t>
  </si>
  <si>
    <t>婦人子供既製服パターンメーキング作業</t>
  </si>
  <si>
    <t>婦人子供既製服縫製作業</t>
  </si>
  <si>
    <t>紳士服製造</t>
  </si>
  <si>
    <t>紳士注文服製作作業</t>
  </si>
  <si>
    <t>紳士既製服製造作業</t>
  </si>
  <si>
    <t>和裁</t>
  </si>
  <si>
    <t>和服製作作業</t>
  </si>
  <si>
    <t>寝具製作</t>
  </si>
  <si>
    <t>寝具製作作業</t>
  </si>
  <si>
    <t>帆布製品製造</t>
  </si>
  <si>
    <t>帆布製品製造作業</t>
    <phoneticPr fontId="3"/>
  </si>
  <si>
    <t>布はく縫製</t>
  </si>
  <si>
    <t>ワイシャツ製造作業</t>
  </si>
  <si>
    <t>衛生白衣製造作業</t>
    <rPh sb="0" eb="2">
      <t>エイセイ</t>
    </rPh>
    <rPh sb="2" eb="4">
      <t>ハクイ</t>
    </rPh>
    <rPh sb="4" eb="6">
      <t>セイゾウ</t>
    </rPh>
    <rPh sb="6" eb="8">
      <t>サギョウ</t>
    </rPh>
    <phoneticPr fontId="3"/>
  </si>
  <si>
    <t>機械木工</t>
  </si>
  <si>
    <t>機械木工作業</t>
  </si>
  <si>
    <t>木工機械整備作業</t>
  </si>
  <si>
    <t>家具製作</t>
  </si>
  <si>
    <t>家具手加工作業</t>
  </si>
  <si>
    <t>家具機械加工作業</t>
  </si>
  <si>
    <t>いす張り作業</t>
  </si>
  <si>
    <t>建具製作</t>
  </si>
  <si>
    <t>木製建具手加工作業</t>
  </si>
  <si>
    <t>木製建具機械加工作業</t>
  </si>
  <si>
    <t>紙器・段ボール箱製造</t>
  </si>
  <si>
    <t>印刷箱打抜き作業</t>
  </si>
  <si>
    <t>印刷箱製箱作業</t>
  </si>
  <si>
    <t>貼箱製造作業</t>
  </si>
  <si>
    <t>段ボール箱製造作業</t>
  </si>
  <si>
    <t>プリプレス</t>
  </si>
  <si>
    <t>DTP作業</t>
    <phoneticPr fontId="3"/>
  </si>
  <si>
    <t>印刷</t>
  </si>
  <si>
    <t>オフセット印刷作業</t>
  </si>
  <si>
    <t>製本</t>
  </si>
  <si>
    <t>製本作業</t>
  </si>
  <si>
    <t>プラスチック成形</t>
  </si>
  <si>
    <t>圧縮成形作業</t>
  </si>
  <si>
    <t>射出成形作業</t>
  </si>
  <si>
    <t>インフレーション成形作業</t>
  </si>
  <si>
    <t>ブロー成形作業</t>
    <rPh sb="3" eb="5">
      <t>セイケイ</t>
    </rPh>
    <rPh sb="5" eb="7">
      <t>サギョウ</t>
    </rPh>
    <phoneticPr fontId="3"/>
  </si>
  <si>
    <t>真空成形作業</t>
    <rPh sb="0" eb="2">
      <t>シンクウ</t>
    </rPh>
    <rPh sb="2" eb="4">
      <t>セイケイ</t>
    </rPh>
    <rPh sb="4" eb="6">
      <t>サギョウ</t>
    </rPh>
    <phoneticPr fontId="3"/>
  </si>
  <si>
    <t>強化プラスチック成形</t>
  </si>
  <si>
    <t>手積み積層成形作業</t>
  </si>
  <si>
    <t>エポキシ樹脂積層防食作業</t>
    <phoneticPr fontId="3"/>
  </si>
  <si>
    <t>ビニルエステル樹脂積層防食作業</t>
  </si>
  <si>
    <t>陶磁器製造</t>
  </si>
  <si>
    <t>絵付け作業</t>
  </si>
  <si>
    <t>原型製作作業</t>
  </si>
  <si>
    <t>石材施工</t>
  </si>
  <si>
    <t>石材加工作業</t>
  </si>
  <si>
    <t>石張り作業</t>
  </si>
  <si>
    <t>石積み作業</t>
  </si>
  <si>
    <t>パン製造</t>
  </si>
  <si>
    <t>パン製造作業</t>
  </si>
  <si>
    <t>菓子製造</t>
  </si>
  <si>
    <t>洋菓子製造作業</t>
  </si>
  <si>
    <t>和菓子製造作業</t>
  </si>
  <si>
    <t>ハム・ソーセージ・ベーコン製造</t>
  </si>
  <si>
    <t>ハム・ソーセージ・ベーコン製造作業</t>
  </si>
  <si>
    <t>水産練り製品製造</t>
  </si>
  <si>
    <t>かまぼこ製品製造作業</t>
    <phoneticPr fontId="3"/>
  </si>
  <si>
    <t>みそ製造</t>
  </si>
  <si>
    <t>みそ製造作業</t>
  </si>
  <si>
    <t>酒造</t>
  </si>
  <si>
    <t>清酒製造作業</t>
  </si>
  <si>
    <t>情報配線施工</t>
  </si>
  <si>
    <t>情報配線施工作業</t>
  </si>
  <si>
    <t>建築大工</t>
  </si>
  <si>
    <t>大工工事作業</t>
  </si>
  <si>
    <t>かわらぶき</t>
  </si>
  <si>
    <t>かわらぶき作業</t>
  </si>
  <si>
    <t>とび</t>
  </si>
  <si>
    <t>とび作業</t>
  </si>
  <si>
    <t>左官</t>
  </si>
  <si>
    <t>左官作業</t>
  </si>
  <si>
    <t>築炉</t>
  </si>
  <si>
    <t>築炉作業</t>
  </si>
  <si>
    <t>ブロック建築</t>
  </si>
  <si>
    <t>コンクリートブロック工事作業</t>
  </si>
  <si>
    <t>タイル張り</t>
  </si>
  <si>
    <t>タイル張り作業</t>
  </si>
  <si>
    <t>畳製作</t>
  </si>
  <si>
    <t>畳製作作業</t>
  </si>
  <si>
    <t>配管</t>
  </si>
  <si>
    <t>建築配管作業</t>
  </si>
  <si>
    <t>プラント配管作業</t>
  </si>
  <si>
    <t>厨房設備施工</t>
  </si>
  <si>
    <t>厨房設備施工作業</t>
  </si>
  <si>
    <t>型枠施工</t>
  </si>
  <si>
    <t>型枠工事作業</t>
  </si>
  <si>
    <t>鉄筋施工</t>
  </si>
  <si>
    <t>鉄筋施工図作成作業</t>
  </si>
  <si>
    <t>鉄筋組立て作業</t>
  </si>
  <si>
    <t>コンクリート圧送施工</t>
  </si>
  <si>
    <t>コンクリート圧送工事作業</t>
  </si>
  <si>
    <t>防水施工</t>
  </si>
  <si>
    <t>アスファルト防水工事作業</t>
  </si>
  <si>
    <t>ウレタンゴム系塗膜防水工事作業</t>
  </si>
  <si>
    <t>アクリルゴム系塗膜防水工事作業</t>
  </si>
  <si>
    <t>合成ゴム系シート防水工事作業</t>
  </si>
  <si>
    <t>塩化ビニル系シート防水工事作業</t>
  </si>
  <si>
    <t>セメント系防水工事作業</t>
  </si>
  <si>
    <t>シーリング防水工事作業</t>
  </si>
  <si>
    <t>改質アスファルトシートトーチ工法防水工事作業</t>
    <rPh sb="20" eb="22">
      <t>サギョウ</t>
    </rPh>
    <phoneticPr fontId="3"/>
  </si>
  <si>
    <t>改質アスファルトシート常温粘着工法防水工事作業</t>
    <rPh sb="11" eb="13">
      <t>ジョウオン</t>
    </rPh>
    <rPh sb="13" eb="15">
      <t>ネンチャク</t>
    </rPh>
    <rPh sb="21" eb="23">
      <t>サギョウ</t>
    </rPh>
    <phoneticPr fontId="3"/>
  </si>
  <si>
    <t>FRP防水工事作業</t>
    <phoneticPr fontId="3"/>
  </si>
  <si>
    <t>樹脂接着剤注入施工</t>
  </si>
  <si>
    <t>樹脂接着剤注入工事作業</t>
  </si>
  <si>
    <t>内装仕上げ施工</t>
  </si>
  <si>
    <t>プラスチック系床仕上げ工事作業</t>
  </si>
  <si>
    <t>カーペット系床仕上げ工事作業</t>
  </si>
  <si>
    <t>木質系床仕上げ工事作業</t>
  </si>
  <si>
    <t>鋼製下地工事作業</t>
  </si>
  <si>
    <t>ボード仕上げ工事作業</t>
  </si>
  <si>
    <t>カーテン工事作業</t>
  </si>
  <si>
    <t>化粧フィルム工事作業</t>
  </si>
  <si>
    <t>熱絶縁施工</t>
  </si>
  <si>
    <t>保温保冷工事作業</t>
  </si>
  <si>
    <t>吹付け硬質ウレタンフォーム断熱工事作業</t>
  </si>
  <si>
    <t>カーテンウォール施工</t>
  </si>
  <si>
    <t>金属製カーテンウォール工事作業</t>
  </si>
  <si>
    <t>サッシ施工</t>
  </si>
  <si>
    <t>ビル用サッシ施工作業</t>
  </si>
  <si>
    <t>自動ドア施工</t>
  </si>
  <si>
    <t>自動ドア施工作業</t>
  </si>
  <si>
    <t>ガラス施工</t>
  </si>
  <si>
    <t>ガラス工事作業</t>
  </si>
  <si>
    <t>ウェルポイント施工</t>
  </si>
  <si>
    <t>ウェルポイント工事作業</t>
  </si>
  <si>
    <t>テクニカルイラストレーション</t>
  </si>
  <si>
    <t>テクニカルイラストレーション手書き作業</t>
  </si>
  <si>
    <t>テクニカルイラストレーションCAD作業</t>
    <phoneticPr fontId="3"/>
  </si>
  <si>
    <t>機械・プラント製図</t>
  </si>
  <si>
    <t>機械製図手書き作業</t>
  </si>
  <si>
    <t>機械製図CAD作業</t>
    <phoneticPr fontId="3"/>
  </si>
  <si>
    <t>プラント配管製図作業</t>
  </si>
  <si>
    <t>電気製図</t>
  </si>
  <si>
    <t>配電盤・制御盤製図作業</t>
  </si>
  <si>
    <t>化学分析</t>
  </si>
  <si>
    <t>化学分析作業</t>
  </si>
  <si>
    <t>金属材料試験</t>
  </si>
  <si>
    <t>機械試験作業</t>
  </si>
  <si>
    <t>組織試験作業</t>
  </si>
  <si>
    <t>貴金属装身具製作</t>
  </si>
  <si>
    <t>貴金属装身具製作作業</t>
  </si>
  <si>
    <t>印章彫刻</t>
  </si>
  <si>
    <t>木口彫刻作業</t>
  </si>
  <si>
    <t>ガラス用フィルム施工</t>
  </si>
  <si>
    <t>自動車フィルム作業</t>
  </si>
  <si>
    <t>建築フィルム作業</t>
  </si>
  <si>
    <t>表装</t>
  </si>
  <si>
    <t>表具作業</t>
  </si>
  <si>
    <t>壁装作業</t>
  </si>
  <si>
    <t>塗装</t>
  </si>
  <si>
    <t>木工塗装作業</t>
  </si>
  <si>
    <t>建築塗装作業</t>
  </si>
  <si>
    <t>金属塗装作業</t>
  </si>
  <si>
    <t>鋼橋塗装作業</t>
  </si>
  <si>
    <t>噴霧塗装作業</t>
  </si>
  <si>
    <t>広告美術仕上げ</t>
  </si>
  <si>
    <t>広告面ペイント仕上げ作業</t>
  </si>
  <si>
    <t>広告面プラスチック仕上げ作業</t>
  </si>
  <si>
    <t>広告面粘着シート仕上げ作業</t>
  </si>
  <si>
    <t>義肢・装具製作</t>
  </si>
  <si>
    <t>義肢製作作業</t>
  </si>
  <si>
    <t>装具製作作業</t>
  </si>
  <si>
    <t>舞台機構調整</t>
  </si>
  <si>
    <t>音響機構調整作業</t>
  </si>
  <si>
    <t>工業包装</t>
  </si>
  <si>
    <t>工業包装作業</t>
    <phoneticPr fontId="3"/>
  </si>
  <si>
    <t>写真</t>
  </si>
  <si>
    <t>肖像写真デジタル作業</t>
  </si>
  <si>
    <t>ビルクリーニング</t>
  </si>
  <si>
    <t>ビルクリーニング作業</t>
  </si>
  <si>
    <t>商品装飾展示</t>
  </si>
  <si>
    <t>商品装飾展示作業</t>
  </si>
  <si>
    <t>フラワー装飾</t>
  </si>
  <si>
    <t>フラワー装飾作業</t>
  </si>
  <si>
    <t>合計</t>
    <rPh sb="0" eb="2">
      <t>ゴウケイ</t>
    </rPh>
    <phoneticPr fontId="3"/>
  </si>
  <si>
    <t>※：職種名における番号は、省令順に便宜的に付与したものである。</t>
    <rPh sb="13" eb="15">
      <t>ショウレイ</t>
    </rPh>
    <phoneticPr fontId="3"/>
  </si>
  <si>
    <t>※：休止において計上されている人数は、受検者区分Ｂ又はＤに係るものである。</t>
    <phoneticPr fontId="3"/>
  </si>
  <si>
    <t>※：受検者区分Ｂは、実技試験についてのみ、免除の資格を取得している者である。　</t>
    <rPh sb="5" eb="7">
      <t>クブン</t>
    </rPh>
    <rPh sb="10" eb="12">
      <t>ジツギ</t>
    </rPh>
    <rPh sb="12" eb="14">
      <t>シケン</t>
    </rPh>
    <rPh sb="21" eb="23">
      <t>メンジョ</t>
    </rPh>
    <rPh sb="24" eb="26">
      <t>シカク</t>
    </rPh>
    <rPh sb="27" eb="29">
      <t>シュトク</t>
    </rPh>
    <rPh sb="33" eb="34">
      <t>モノ</t>
    </rPh>
    <phoneticPr fontId="3"/>
  </si>
  <si>
    <t>※：受検者区分Ｄは、学科試験及び実技試験の両方の免除の資格を取得している者である。　</t>
    <rPh sb="5" eb="7">
      <t>クブン</t>
    </rPh>
    <rPh sb="10" eb="12">
      <t>ガッカ</t>
    </rPh>
    <rPh sb="12" eb="14">
      <t>シケン</t>
    </rPh>
    <rPh sb="14" eb="15">
      <t>オヨ</t>
    </rPh>
    <rPh sb="16" eb="18">
      <t>ジツギ</t>
    </rPh>
    <rPh sb="18" eb="20">
      <t>シケン</t>
    </rPh>
    <rPh sb="21" eb="23">
      <t>リョウホウ</t>
    </rPh>
    <rPh sb="24" eb="26">
      <t>メンジョ</t>
    </rPh>
    <rPh sb="27" eb="29">
      <t>シカク</t>
    </rPh>
    <rPh sb="30" eb="32">
      <t>シュトク</t>
    </rPh>
    <rPh sb="36" eb="37">
      <t>モノ</t>
    </rPh>
    <phoneticPr fontId="3"/>
  </si>
  <si>
    <t>　</t>
  </si>
  <si>
    <t>休止</t>
    <rPh sb="0" eb="2">
      <t>キュウシ</t>
    </rPh>
    <phoneticPr fontId="4"/>
  </si>
  <si>
    <t>-</t>
    <phoneticPr fontId="4"/>
  </si>
  <si>
    <t>設定なし</t>
    <rPh sb="0" eb="2">
      <t>セッテイ</t>
    </rPh>
    <phoneticPr fontId="4"/>
  </si>
  <si>
    <t>（休止又は設定なし以外の空欄は、受検申請者又は合格者がなかったことを示す）</t>
    <rPh sb="1" eb="3">
      <t>キュウシ</t>
    </rPh>
    <rPh sb="3" eb="4">
      <t>マタ</t>
    </rPh>
    <rPh sb="5" eb="7">
      <t>セッテイ</t>
    </rPh>
    <rPh sb="9" eb="11">
      <t>イガイ</t>
    </rPh>
    <rPh sb="12" eb="14">
      <t>クウラン</t>
    </rPh>
    <rPh sb="16" eb="18">
      <t>ジュケン</t>
    </rPh>
    <rPh sb="18" eb="21">
      <t>シンセイシャ</t>
    </rPh>
    <rPh sb="21" eb="22">
      <t>マタ</t>
    </rPh>
    <rPh sb="23" eb="26">
      <t>ゴウカクシャ</t>
    </rPh>
    <rPh sb="34" eb="35">
      <t>シメ</t>
    </rPh>
    <phoneticPr fontId="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</si>
</sst>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76" formatCode="0.0_);[Red]\(0.0\)"/>
    <numFmt numFmtId="177" formatCode="0.0"/>
    <numFmt numFmtId="178" formatCode="#,##0_);[Red]\(#,##0\)"/>
  </numFmts>
  <fonts count="11" x14ac:knownFonts="1">
    <font>
      <sz val="11"/>
      <name val="ＭＳ 明朝"/>
      <family val="1"/>
      <charset val="128"/>
    </font>
    <font>
      <sz val="11"/>
      <name val="ＭＳ 明朝"/>
      <family val="1"/>
      <charset val="128"/>
    </font>
    <font>
      <sz val="8"/>
      <name val="ＭＳ 明朝"/>
      <family val="1"/>
      <charset val="128"/>
    </font>
    <font>
      <sz val="6"/>
      <name val="ＭＳ 明朝"/>
      <family val="1"/>
      <charset val="128"/>
    </font>
    <font>
      <sz val="6"/>
      <name val="ＭＳ Ｐ明朝"/>
      <family val="1"/>
      <charset val="128"/>
    </font>
    <font>
      <b/>
      <sz val="8"/>
      <name val="ＭＳ 明朝"/>
      <family val="1"/>
      <charset val="128"/>
    </font>
    <font>
      <sz val="8"/>
      <name val="HG丸ｺﾞｼｯｸM-PRO"/>
      <family val="3"/>
      <charset val="128"/>
    </font>
    <font>
      <b/>
      <sz val="8"/>
      <name val="HG丸ｺﾞｼｯｸM-PRO"/>
      <family val="3"/>
      <charset val="128"/>
    </font>
    <font>
      <sz val="8"/>
      <color theme="1"/>
      <name val="ＭＳ 明朝"/>
      <family val="1"/>
      <charset val="128"/>
    </font>
    <font>
      <sz val="6"/>
      <name val="ＭＳ Ｐゴシック"/>
      <family val="3"/>
      <charset val="128"/>
    </font>
    <font>
      <sz val="7.5"/>
      <name val="ＭＳ 明朝"/>
      <family val="1"/>
      <charset val="128"/>
    </font>
  </fonts>
  <fills count="4">
    <fill>
      <patternFill patternType="none"/>
    </fill>
    <fill>
      <patternFill patternType="gray125"/>
    </fill>
    <fill>
      <patternFill patternType="solid">
        <fgColor theme="0"/>
        <bgColor indexed="64"/>
      </patternFill>
    </fill>
    <fill>
      <patternFill patternType="solid">
        <fgColor rgb="FFFFFF00"/>
        <bgColor indexed="64"/>
      </patternFill>
    </fill>
  </fills>
  <borders count="65">
    <border>
      <left/>
      <right/>
      <top/>
      <bottom/>
      <diagonal/>
    </border>
    <border>
      <left style="medium">
        <color indexed="64"/>
      </left>
      <right/>
      <top style="medium">
        <color indexed="64"/>
      </top>
      <bottom/>
      <diagonal/>
    </border>
    <border>
      <left/>
      <right style="medium">
        <color indexed="64"/>
      </right>
      <top style="medium">
        <color indexed="64"/>
      </top>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bottom/>
      <diagonal/>
    </border>
    <border>
      <left/>
      <right style="medium">
        <color indexed="64"/>
      </right>
      <top/>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top style="medium">
        <color indexed="64"/>
      </top>
      <bottom style="hair">
        <color indexed="64"/>
      </bottom>
      <diagonal/>
    </border>
    <border>
      <left/>
      <right style="medium">
        <color indexed="64"/>
      </right>
      <top style="medium">
        <color indexed="64"/>
      </top>
      <bottom style="hair">
        <color indexed="64"/>
      </bottom>
      <diagonal/>
    </border>
    <border>
      <left/>
      <right style="thin">
        <color indexed="64"/>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right style="thin">
        <color indexed="64"/>
      </right>
      <top style="medium">
        <color indexed="64"/>
      </top>
      <bottom/>
      <diagonal/>
    </border>
    <border>
      <left style="thin">
        <color indexed="64"/>
      </left>
      <right style="thin">
        <color indexed="64"/>
      </right>
      <top style="medium">
        <color indexed="64"/>
      </top>
      <bottom/>
      <diagonal/>
    </border>
    <border>
      <left style="medium">
        <color indexed="64"/>
      </left>
      <right/>
      <top/>
      <bottom style="thin">
        <color indexed="64"/>
      </bottom>
      <diagonal/>
    </border>
    <border>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hair">
        <color indexed="64"/>
      </top>
      <bottom style="thin">
        <color indexed="64"/>
      </bottom>
      <diagonal/>
    </border>
    <border>
      <left style="thin">
        <color indexed="64"/>
      </left>
      <right style="thin">
        <color indexed="64"/>
      </right>
      <top style="hair">
        <color indexed="64"/>
      </top>
      <bottom style="thin">
        <color indexed="64"/>
      </bottom>
      <diagonal/>
    </border>
    <border>
      <left style="medium">
        <color indexed="64"/>
      </left>
      <right/>
      <top style="thin">
        <color indexed="64"/>
      </top>
      <bottom style="hair">
        <color indexed="64"/>
      </bottom>
      <diagonal/>
    </border>
    <border>
      <left/>
      <right style="medium">
        <color indexed="64"/>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style="thin">
        <color indexed="64"/>
      </right>
      <top style="thin">
        <color indexed="64"/>
      </top>
      <bottom style="hair">
        <color indexed="64"/>
      </bottom>
      <diagonal/>
    </border>
    <border>
      <left style="thin">
        <color indexed="64"/>
      </left>
      <right style="medium">
        <color indexed="64"/>
      </right>
      <top style="thin">
        <color indexed="64"/>
      </top>
      <bottom style="hair">
        <color indexed="64"/>
      </bottom>
      <diagonal/>
    </border>
    <border>
      <left style="thin">
        <color indexed="64"/>
      </left>
      <right style="thin">
        <color indexed="64"/>
      </right>
      <top/>
      <bottom/>
      <diagonal/>
    </border>
    <border>
      <left style="medium">
        <color indexed="64"/>
      </left>
      <right style="thin">
        <color indexed="64"/>
      </right>
      <top/>
      <bottom/>
      <diagonal/>
    </border>
    <border>
      <left style="medium">
        <color indexed="64"/>
      </left>
      <right style="thin">
        <color indexed="64"/>
      </right>
      <top style="thin">
        <color indexed="64"/>
      </top>
      <bottom style="hair">
        <color indexed="64"/>
      </bottom>
      <diagonal/>
    </border>
    <border>
      <left style="medium">
        <color indexed="64"/>
      </left>
      <right/>
      <top/>
      <bottom style="hair">
        <color indexed="64"/>
      </bottom>
      <diagonal/>
    </border>
    <border>
      <left/>
      <right style="medium">
        <color indexed="64"/>
      </right>
      <top/>
      <bottom style="hair">
        <color indexed="64"/>
      </bottom>
      <diagonal/>
    </border>
    <border>
      <left/>
      <right style="thin">
        <color indexed="64"/>
      </right>
      <top/>
      <bottom style="hair">
        <color indexed="64"/>
      </bottom>
      <diagonal/>
    </border>
    <border>
      <left style="thin">
        <color indexed="64"/>
      </left>
      <right style="thin">
        <color indexed="64"/>
      </right>
      <top/>
      <bottom style="hair">
        <color indexed="64"/>
      </bottom>
      <diagonal/>
    </border>
    <border>
      <left style="thin">
        <color indexed="64"/>
      </left>
      <right style="medium">
        <color indexed="64"/>
      </right>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bottom style="thin">
        <color indexed="64"/>
      </bottom>
      <diagonal/>
    </border>
    <border>
      <left style="medium">
        <color indexed="64"/>
      </left>
      <right style="thin">
        <color indexed="64"/>
      </right>
      <top style="hair">
        <color indexed="64"/>
      </top>
      <bottom/>
      <diagonal/>
    </border>
    <border>
      <left/>
      <right style="thin">
        <color indexed="64"/>
      </right>
      <top style="hair">
        <color indexed="64"/>
      </top>
      <bottom style="hair">
        <color indexed="64"/>
      </bottom>
      <diagonal/>
    </border>
    <border>
      <left style="medium">
        <color indexed="64"/>
      </left>
      <right/>
      <top style="hair">
        <color indexed="64"/>
      </top>
      <bottom style="hair">
        <color indexed="64"/>
      </bottom>
      <diagonal/>
    </border>
    <border>
      <left/>
      <right style="medium">
        <color indexed="64"/>
      </right>
      <top style="hair">
        <color indexed="64"/>
      </top>
      <bottom style="hair">
        <color indexed="64"/>
      </bottom>
      <diagonal/>
    </border>
    <border>
      <left style="medium">
        <color indexed="64"/>
      </left>
      <right/>
      <top style="hair">
        <color indexed="64"/>
      </top>
      <bottom style="thin">
        <color indexed="64"/>
      </bottom>
      <diagonal/>
    </border>
    <border>
      <left/>
      <right style="medium">
        <color indexed="64"/>
      </right>
      <top style="hair">
        <color indexed="64"/>
      </top>
      <bottom style="thin">
        <color indexed="64"/>
      </bottom>
      <diagonal/>
    </border>
    <border>
      <left/>
      <right style="thin">
        <color indexed="64"/>
      </right>
      <top style="hair">
        <color indexed="64"/>
      </top>
      <bottom style="thin">
        <color indexed="64"/>
      </bottom>
      <diagonal/>
    </border>
    <border>
      <left style="thin">
        <color indexed="64"/>
      </left>
      <right style="medium">
        <color indexed="64"/>
      </right>
      <top style="hair">
        <color indexed="64"/>
      </top>
      <bottom style="thin">
        <color indexed="64"/>
      </bottom>
      <diagonal/>
    </border>
    <border>
      <left style="thin">
        <color indexed="64"/>
      </left>
      <right style="medium">
        <color indexed="64"/>
      </right>
      <top style="hair">
        <color indexed="64"/>
      </top>
      <bottom/>
      <diagonal/>
    </border>
    <border>
      <left style="medium">
        <color indexed="64"/>
      </left>
      <right style="thin">
        <color indexed="64"/>
      </right>
      <top/>
      <bottom style="hair">
        <color indexed="64"/>
      </bottom>
      <diagonal/>
    </border>
    <border>
      <left style="thin">
        <color indexed="64"/>
      </left>
      <right style="thin">
        <color indexed="64"/>
      </right>
      <top style="hair">
        <color indexed="64"/>
      </top>
      <bottom/>
      <diagonal/>
    </border>
    <border>
      <left style="medium">
        <color indexed="64"/>
      </left>
      <right/>
      <top/>
      <bottom style="double">
        <color indexed="64"/>
      </bottom>
      <diagonal/>
    </border>
    <border>
      <left/>
      <right style="medium">
        <color indexed="64"/>
      </right>
      <top/>
      <bottom style="double">
        <color indexed="64"/>
      </bottom>
      <diagonal/>
    </border>
    <border>
      <left style="medium">
        <color indexed="64"/>
      </left>
      <right style="thin">
        <color indexed="64"/>
      </right>
      <top style="hair">
        <color indexed="64"/>
      </top>
      <bottom style="double">
        <color indexed="64"/>
      </bottom>
      <diagonal/>
    </border>
    <border>
      <left style="thin">
        <color indexed="64"/>
      </left>
      <right style="thin">
        <color indexed="64"/>
      </right>
      <top style="hair">
        <color indexed="64"/>
      </top>
      <bottom style="double">
        <color indexed="64"/>
      </bottom>
      <diagonal/>
    </border>
    <border>
      <left style="thin">
        <color indexed="64"/>
      </left>
      <right style="medium">
        <color indexed="64"/>
      </right>
      <top style="hair">
        <color indexed="64"/>
      </top>
      <bottom style="double">
        <color indexed="64"/>
      </bottom>
      <diagonal/>
    </border>
    <border>
      <left/>
      <right style="thin">
        <color indexed="64"/>
      </right>
      <top style="hair">
        <color indexed="64"/>
      </top>
      <bottom style="double">
        <color indexed="64"/>
      </bottom>
      <diagonal/>
    </border>
    <border>
      <left style="thin">
        <color indexed="64"/>
      </left>
      <right style="thin">
        <color indexed="64"/>
      </right>
      <top style="thin">
        <color indexed="64"/>
      </top>
      <bottom style="thin">
        <color indexed="64"/>
      </bottom>
      <diagonal/>
    </border>
  </borders>
  <cellStyleXfs count="3">
    <xf numFmtId="0" fontId="0" fillId="0" borderId="0"/>
    <xf numFmtId="38" fontId="1" fillId="0" borderId="0" applyFont="0" applyFill="0" applyBorder="0" applyAlignment="0" applyProtection="0"/>
    <xf numFmtId="9" fontId="1" fillId="0" borderId="0" applyFont="0" applyFill="0" applyBorder="0" applyAlignment="0" applyProtection="0"/>
  </cellStyleXfs>
  <cellXfs count="152">
    <xf numFmtId="0" fontId="0" fillId="0" borderId="0" xfId="0"/>
    <xf numFmtId="0" fontId="2" fillId="0" borderId="0" xfId="0" applyFont="1" applyAlignment="1">
      <alignment vertical="center"/>
    </xf>
    <xf numFmtId="38" fontId="2" fillId="2" borderId="0" xfId="1" applyFont="1" applyFill="1" applyAlignment="1">
      <alignment vertical="center"/>
    </xf>
    <xf numFmtId="0" fontId="2" fillId="2" borderId="0" xfId="0" applyFont="1" applyFill="1" applyAlignment="1">
      <alignment vertical="center"/>
    </xf>
    <xf numFmtId="0" fontId="5" fillId="2" borderId="0" xfId="0" applyFont="1" applyFill="1" applyAlignment="1">
      <alignment horizontal="left" vertical="center"/>
    </xf>
    <xf numFmtId="0" fontId="2" fillId="0" borderId="1" xfId="0" applyFont="1" applyBorder="1" applyAlignment="1">
      <alignment vertical="center"/>
    </xf>
    <xf numFmtId="0" fontId="2" fillId="2" borderId="2" xfId="0" applyFont="1" applyFill="1" applyBorder="1" applyAlignment="1">
      <alignment vertical="center"/>
    </xf>
    <xf numFmtId="38" fontId="2" fillId="2" borderId="3" xfId="1" applyFont="1" applyFill="1" applyBorder="1" applyAlignment="1">
      <alignment horizontal="centerContinuous" vertical="center"/>
    </xf>
    <xf numFmtId="38" fontId="2" fillId="2" borderId="4" xfId="1" applyFont="1" applyFill="1" applyBorder="1" applyAlignment="1">
      <alignment horizontal="centerContinuous" vertical="center"/>
    </xf>
    <xf numFmtId="176" fontId="2" fillId="2" borderId="5" xfId="2" applyNumberFormat="1" applyFont="1" applyFill="1" applyBorder="1" applyAlignment="1">
      <alignment horizontal="centerContinuous" vertical="center"/>
    </xf>
    <xf numFmtId="38" fontId="2" fillId="2" borderId="8" xfId="1" applyFont="1" applyFill="1" applyBorder="1" applyAlignment="1">
      <alignment horizontal="center" vertical="center"/>
    </xf>
    <xf numFmtId="38" fontId="2" fillId="2" borderId="9" xfId="1" applyFont="1" applyFill="1" applyBorder="1" applyAlignment="1">
      <alignment horizontal="center" vertical="center"/>
    </xf>
    <xf numFmtId="176" fontId="2" fillId="2" borderId="10" xfId="2" applyNumberFormat="1" applyFont="1" applyFill="1" applyBorder="1" applyAlignment="1">
      <alignment horizontal="center" vertical="center"/>
    </xf>
    <xf numFmtId="0" fontId="6" fillId="2" borderId="0" xfId="0" applyFont="1" applyFill="1" applyAlignment="1">
      <alignment vertical="center"/>
    </xf>
    <xf numFmtId="0" fontId="7" fillId="2" borderId="0" xfId="0" applyFont="1" applyFill="1" applyAlignment="1">
      <alignment horizontal="left" vertical="center"/>
    </xf>
    <xf numFmtId="0" fontId="2" fillId="0" borderId="11" xfId="0" applyFont="1" applyBorder="1" applyAlignment="1">
      <alignment vertical="center"/>
    </xf>
    <xf numFmtId="0" fontId="2" fillId="2" borderId="12" xfId="0" applyFont="1" applyFill="1" applyBorder="1" applyAlignment="1">
      <alignment vertical="center"/>
    </xf>
    <xf numFmtId="38" fontId="2" fillId="2" borderId="13" xfId="1" applyFont="1" applyFill="1" applyBorder="1" applyAlignment="1">
      <alignment horizontal="center" vertical="center"/>
    </xf>
    <xf numFmtId="38" fontId="2" fillId="2" borderId="14" xfId="1" applyFont="1" applyFill="1" applyBorder="1" applyAlignment="1">
      <alignment horizontal="center" vertical="center"/>
    </xf>
    <xf numFmtId="176" fontId="2" fillId="2" borderId="15" xfId="2" applyNumberFormat="1" applyFont="1" applyFill="1" applyBorder="1" applyAlignment="1">
      <alignment horizontal="center" vertical="center"/>
    </xf>
    <xf numFmtId="0" fontId="2" fillId="0" borderId="16" xfId="0" applyFont="1" applyBorder="1" applyAlignment="1">
      <alignment vertical="center"/>
    </xf>
    <xf numFmtId="0" fontId="8" fillId="2" borderId="17" xfId="0" applyFont="1" applyFill="1" applyBorder="1" applyAlignment="1">
      <alignment horizontal="left" vertical="center"/>
    </xf>
    <xf numFmtId="38" fontId="8" fillId="2" borderId="18" xfId="1" applyFont="1" applyFill="1" applyBorder="1" applyAlignment="1">
      <alignment horizontal="right" vertical="center"/>
    </xf>
    <xf numFmtId="38" fontId="8" fillId="2" borderId="19" xfId="1" applyFont="1" applyFill="1" applyBorder="1" applyAlignment="1">
      <alignment horizontal="right" vertical="center"/>
    </xf>
    <xf numFmtId="177" fontId="2" fillId="2" borderId="20" xfId="0" applyNumberFormat="1" applyFont="1" applyFill="1" applyBorder="1" applyAlignment="1">
      <alignment horizontal="right" vertical="center"/>
    </xf>
    <xf numFmtId="38" fontId="2" fillId="2" borderId="21" xfId="1" applyFont="1" applyFill="1" applyBorder="1" applyAlignment="1">
      <alignment horizontal="right" vertical="center"/>
    </xf>
    <xf numFmtId="38" fontId="2" fillId="2" borderId="22" xfId="1" applyFont="1" applyFill="1" applyBorder="1" applyAlignment="1">
      <alignment horizontal="right" vertical="center"/>
    </xf>
    <xf numFmtId="0" fontId="2" fillId="0" borderId="23" xfId="0" applyFont="1" applyBorder="1" applyAlignment="1">
      <alignment vertical="center"/>
    </xf>
    <xf numFmtId="0" fontId="2" fillId="2" borderId="24" xfId="0" applyFont="1" applyFill="1" applyBorder="1" applyAlignment="1">
      <alignment horizontal="left" vertical="center" indent="1"/>
    </xf>
    <xf numFmtId="38" fontId="2" fillId="2" borderId="25" xfId="1" applyFont="1" applyFill="1" applyBorder="1" applyAlignment="1">
      <alignment horizontal="right" vertical="center"/>
    </xf>
    <xf numFmtId="38" fontId="2" fillId="2" borderId="26" xfId="1" applyFont="1" applyFill="1" applyBorder="1" applyAlignment="1">
      <alignment horizontal="right" vertical="center"/>
    </xf>
    <xf numFmtId="177" fontId="2" fillId="2" borderId="27" xfId="0" applyNumberFormat="1" applyFont="1" applyFill="1" applyBorder="1" applyAlignment="1">
      <alignment horizontal="right" vertical="center"/>
    </xf>
    <xf numFmtId="38" fontId="2" fillId="2" borderId="28" xfId="1" applyFont="1" applyFill="1" applyBorder="1" applyAlignment="1">
      <alignment horizontal="right" vertical="center"/>
    </xf>
    <xf numFmtId="38" fontId="2" fillId="2" borderId="29" xfId="1" applyFont="1" applyFill="1" applyBorder="1" applyAlignment="1">
      <alignment horizontal="right" vertical="center"/>
    </xf>
    <xf numFmtId="0" fontId="2" fillId="0" borderId="30" xfId="0" applyFont="1" applyBorder="1" applyAlignment="1">
      <alignment vertical="center"/>
    </xf>
    <xf numFmtId="0" fontId="8" fillId="2" borderId="31" xfId="0" applyFont="1" applyFill="1" applyBorder="1" applyAlignment="1">
      <alignment horizontal="left" vertical="center"/>
    </xf>
    <xf numFmtId="38" fontId="8" fillId="2" borderId="32" xfId="1" applyFont="1" applyFill="1" applyBorder="1" applyAlignment="1">
      <alignment horizontal="right" vertical="center"/>
    </xf>
    <xf numFmtId="38" fontId="8" fillId="2" borderId="33" xfId="1" applyFont="1" applyFill="1" applyBorder="1" applyAlignment="1">
      <alignment horizontal="right" vertical="center"/>
    </xf>
    <xf numFmtId="177" fontId="2" fillId="2" borderId="34" xfId="0" applyNumberFormat="1" applyFont="1" applyFill="1" applyBorder="1" applyAlignment="1">
      <alignment horizontal="right" vertical="center"/>
    </xf>
    <xf numFmtId="38" fontId="2" fillId="2" borderId="6" xfId="1" applyFont="1" applyFill="1" applyBorder="1" applyAlignment="1">
      <alignment horizontal="right" vertical="center"/>
    </xf>
    <xf numFmtId="38" fontId="2" fillId="2" borderId="35" xfId="1" applyFont="1" applyFill="1" applyBorder="1" applyAlignment="1">
      <alignment horizontal="right" vertical="center"/>
    </xf>
    <xf numFmtId="38" fontId="2" fillId="2" borderId="36" xfId="1" applyFont="1" applyFill="1" applyBorder="1" applyAlignment="1">
      <alignment horizontal="right" vertical="center"/>
    </xf>
    <xf numFmtId="38" fontId="2" fillId="2" borderId="37" xfId="1" applyFont="1" applyFill="1" applyBorder="1" applyAlignment="1">
      <alignment horizontal="right" vertical="center"/>
    </xf>
    <xf numFmtId="38" fontId="2" fillId="2" borderId="33" xfId="1" applyFont="1" applyFill="1" applyBorder="1" applyAlignment="1">
      <alignment horizontal="right" vertical="center"/>
    </xf>
    <xf numFmtId="0" fontId="6" fillId="2" borderId="0" xfId="0" applyFont="1" applyFill="1" applyAlignment="1">
      <alignment vertical="center" shrinkToFit="1"/>
    </xf>
    <xf numFmtId="0" fontId="2" fillId="0" borderId="38" xfId="0" applyFont="1" applyBorder="1" applyAlignment="1">
      <alignment vertical="center"/>
    </xf>
    <xf numFmtId="0" fontId="2" fillId="2" borderId="39" xfId="0" applyFont="1" applyFill="1" applyBorder="1" applyAlignment="1">
      <alignment horizontal="left" vertical="center" indent="1"/>
    </xf>
    <xf numFmtId="38" fontId="2" fillId="2" borderId="40" xfId="1" applyFont="1" applyFill="1" applyBorder="1" applyAlignment="1">
      <alignment horizontal="right" vertical="center"/>
    </xf>
    <xf numFmtId="38" fontId="2" fillId="2" borderId="39" xfId="1" applyFont="1" applyFill="1" applyBorder="1" applyAlignment="1">
      <alignment horizontal="right" vertical="center"/>
    </xf>
    <xf numFmtId="38" fontId="2" fillId="2" borderId="41" xfId="1" applyFont="1" applyFill="1" applyBorder="1" applyAlignment="1">
      <alignment horizontal="right" vertical="center"/>
    </xf>
    <xf numFmtId="177" fontId="2" fillId="2" borderId="42" xfId="0" applyNumberFormat="1" applyFont="1" applyFill="1" applyBorder="1" applyAlignment="1">
      <alignment horizontal="right" vertical="center"/>
    </xf>
    <xf numFmtId="38" fontId="2" fillId="2" borderId="43" xfId="1" applyFont="1" applyFill="1" applyBorder="1" applyAlignment="1">
      <alignment horizontal="right" vertical="center"/>
    </xf>
    <xf numFmtId="38" fontId="2" fillId="2" borderId="44" xfId="1" applyFont="1" applyFill="1" applyBorder="1" applyAlignment="1">
      <alignment horizontal="right" vertical="center"/>
    </xf>
    <xf numFmtId="177" fontId="2" fillId="2" borderId="45" xfId="0" applyNumberFormat="1" applyFont="1" applyFill="1" applyBorder="1" applyAlignment="1">
      <alignment horizontal="right" vertical="center"/>
    </xf>
    <xf numFmtId="38" fontId="2" fillId="2" borderId="46" xfId="1" applyFont="1" applyFill="1" applyBorder="1" applyAlignment="1">
      <alignment horizontal="right" vertical="center"/>
    </xf>
    <xf numFmtId="177" fontId="2" fillId="2" borderId="26" xfId="0" applyNumberFormat="1" applyFont="1" applyFill="1" applyBorder="1" applyAlignment="1">
      <alignment horizontal="right" vertical="center"/>
    </xf>
    <xf numFmtId="177" fontId="2" fillId="2" borderId="24" xfId="0" applyNumberFormat="1" applyFont="1" applyFill="1" applyBorder="1" applyAlignment="1">
      <alignment horizontal="right" vertical="center"/>
    </xf>
    <xf numFmtId="38" fontId="2" fillId="2" borderId="47" xfId="1" applyFont="1" applyFill="1" applyBorder="1" applyAlignment="1">
      <alignment horizontal="right" vertical="center"/>
    </xf>
    <xf numFmtId="38" fontId="2" fillId="2" borderId="24" xfId="1" applyFont="1" applyFill="1" applyBorder="1" applyAlignment="1">
      <alignment horizontal="right" vertical="center"/>
    </xf>
    <xf numFmtId="38" fontId="2" fillId="2" borderId="48" xfId="1" applyFont="1" applyFill="1" applyBorder="1" applyAlignment="1">
      <alignment horizontal="right" vertical="center"/>
    </xf>
    <xf numFmtId="38" fontId="8" fillId="2" borderId="40" xfId="1" applyFont="1" applyFill="1" applyBorder="1" applyAlignment="1">
      <alignment horizontal="right" vertical="center"/>
    </xf>
    <xf numFmtId="38" fontId="8" fillId="2" borderId="41" xfId="1" applyFont="1" applyFill="1" applyBorder="1" applyAlignment="1">
      <alignment horizontal="right" vertical="center"/>
    </xf>
    <xf numFmtId="0" fontId="2" fillId="0" borderId="6" xfId="0" applyFont="1" applyBorder="1" applyAlignment="1">
      <alignment vertical="center"/>
    </xf>
    <xf numFmtId="0" fontId="2" fillId="2" borderId="7" xfId="0" applyFont="1" applyFill="1" applyBorder="1" applyAlignment="1">
      <alignment horizontal="left" vertical="center" indent="1"/>
    </xf>
    <xf numFmtId="38" fontId="2" fillId="2" borderId="32" xfId="1" applyFont="1" applyFill="1" applyBorder="1" applyAlignment="1">
      <alignment horizontal="right" vertical="center"/>
    </xf>
    <xf numFmtId="0" fontId="2" fillId="2" borderId="30" xfId="0" applyFont="1" applyFill="1" applyBorder="1" applyAlignment="1">
      <alignment vertical="center"/>
    </xf>
    <xf numFmtId="0" fontId="2" fillId="0" borderId="49" xfId="0" applyFont="1" applyBorder="1" applyAlignment="1">
      <alignment vertical="center"/>
    </xf>
    <xf numFmtId="0" fontId="8" fillId="2" borderId="50" xfId="0" applyFont="1" applyFill="1" applyBorder="1" applyAlignment="1">
      <alignment horizontal="left" vertical="center" indent="1"/>
    </xf>
    <xf numFmtId="38" fontId="8" fillId="2" borderId="48" xfId="1" applyFont="1" applyFill="1" applyBorder="1" applyAlignment="1">
      <alignment horizontal="right" vertical="center"/>
    </xf>
    <xf numFmtId="38" fontId="8" fillId="2" borderId="44" xfId="1" applyFont="1" applyFill="1" applyBorder="1" applyAlignment="1">
      <alignment horizontal="right" vertical="center"/>
    </xf>
    <xf numFmtId="38" fontId="2" fillId="3" borderId="48" xfId="1" applyFont="1" applyFill="1" applyBorder="1" applyAlignment="1">
      <alignment horizontal="right" vertical="center"/>
    </xf>
    <xf numFmtId="38" fontId="2" fillId="3" borderId="41" xfId="1" applyFont="1" applyFill="1" applyBorder="1" applyAlignment="1">
      <alignment horizontal="right" vertical="center"/>
    </xf>
    <xf numFmtId="177" fontId="2" fillId="3" borderId="42" xfId="0" applyNumberFormat="1" applyFont="1" applyFill="1" applyBorder="1" applyAlignment="1">
      <alignment horizontal="right" vertical="center"/>
    </xf>
    <xf numFmtId="177" fontId="2" fillId="3" borderId="27" xfId="0" applyNumberFormat="1" applyFont="1" applyFill="1" applyBorder="1" applyAlignment="1">
      <alignment horizontal="right" vertical="center"/>
    </xf>
    <xf numFmtId="38" fontId="2" fillId="3" borderId="25" xfId="1" applyFont="1" applyFill="1" applyBorder="1" applyAlignment="1">
      <alignment horizontal="right" vertical="center"/>
    </xf>
    <xf numFmtId="38" fontId="2" fillId="3" borderId="26" xfId="1" applyFont="1" applyFill="1" applyBorder="1" applyAlignment="1">
      <alignment horizontal="right" vertical="center"/>
    </xf>
    <xf numFmtId="38" fontId="2" fillId="3" borderId="40" xfId="1" applyFont="1" applyFill="1" applyBorder="1" applyAlignment="1">
      <alignment horizontal="right" vertical="center"/>
    </xf>
    <xf numFmtId="0" fontId="2" fillId="0" borderId="51" xfId="0" applyFont="1" applyBorder="1" applyAlignment="1">
      <alignment vertical="center"/>
    </xf>
    <xf numFmtId="0" fontId="2" fillId="2" borderId="52" xfId="0" applyFont="1" applyFill="1" applyBorder="1" applyAlignment="1">
      <alignment horizontal="left" vertical="center" indent="1"/>
    </xf>
    <xf numFmtId="38" fontId="2" fillId="2" borderId="53" xfId="1" applyFont="1" applyFill="1" applyBorder="1" applyAlignment="1">
      <alignment horizontal="right" vertical="center"/>
    </xf>
    <xf numFmtId="177" fontId="2" fillId="2" borderId="54" xfId="0" applyNumberFormat="1" applyFont="1" applyFill="1" applyBorder="1" applyAlignment="1">
      <alignment horizontal="right" vertical="center"/>
    </xf>
    <xf numFmtId="0" fontId="8" fillId="2" borderId="39" xfId="0" applyFont="1" applyFill="1" applyBorder="1" applyAlignment="1">
      <alignment horizontal="left" vertical="center"/>
    </xf>
    <xf numFmtId="177" fontId="2" fillId="2" borderId="55" xfId="0" applyNumberFormat="1" applyFont="1" applyFill="1" applyBorder="1" applyAlignment="1">
      <alignment horizontal="right" vertical="center"/>
    </xf>
    <xf numFmtId="177" fontId="2" fillId="3" borderId="45" xfId="0" applyNumberFormat="1" applyFont="1" applyFill="1" applyBorder="1" applyAlignment="1">
      <alignment horizontal="right" vertical="center"/>
    </xf>
    <xf numFmtId="0" fontId="2" fillId="2" borderId="50" xfId="0" applyFont="1" applyFill="1" applyBorder="1" applyAlignment="1">
      <alignment horizontal="left" vertical="center" indent="1"/>
    </xf>
    <xf numFmtId="38" fontId="2" fillId="2" borderId="25" xfId="1" applyFont="1" applyFill="1" applyBorder="1" applyAlignment="1">
      <alignment vertical="center"/>
    </xf>
    <xf numFmtId="38" fontId="2" fillId="2" borderId="26" xfId="1" applyFont="1" applyFill="1" applyBorder="1" applyAlignment="1">
      <alignment vertical="center"/>
    </xf>
    <xf numFmtId="177" fontId="2" fillId="2" borderId="27" xfId="0" applyNumberFormat="1" applyFont="1" applyFill="1" applyBorder="1" applyAlignment="1">
      <alignment vertical="center"/>
    </xf>
    <xf numFmtId="38" fontId="8" fillId="2" borderId="32" xfId="1" applyFont="1" applyFill="1" applyBorder="1" applyAlignment="1">
      <alignment vertical="center"/>
    </xf>
    <xf numFmtId="38" fontId="8" fillId="2" borderId="33" xfId="1" applyFont="1" applyFill="1" applyBorder="1" applyAlignment="1">
      <alignment vertical="center"/>
    </xf>
    <xf numFmtId="177" fontId="2" fillId="2" borderId="34" xfId="0" applyNumberFormat="1" applyFont="1" applyFill="1" applyBorder="1" applyAlignment="1">
      <alignment vertical="center"/>
    </xf>
    <xf numFmtId="38" fontId="2" fillId="2" borderId="32" xfId="1" applyFont="1" applyFill="1" applyBorder="1" applyAlignment="1">
      <alignment vertical="center"/>
    </xf>
    <xf numFmtId="38" fontId="2" fillId="2" borderId="33" xfId="1" applyFont="1" applyFill="1" applyBorder="1" applyAlignment="1">
      <alignment vertical="center"/>
    </xf>
    <xf numFmtId="38" fontId="2" fillId="2" borderId="40" xfId="1" applyFont="1" applyFill="1" applyBorder="1" applyAlignment="1">
      <alignment vertical="center"/>
    </xf>
    <xf numFmtId="38" fontId="2" fillId="2" borderId="41" xfId="1" applyFont="1" applyFill="1" applyBorder="1" applyAlignment="1">
      <alignment vertical="center"/>
    </xf>
    <xf numFmtId="177" fontId="2" fillId="2" borderId="42" xfId="0" applyNumberFormat="1" applyFont="1" applyFill="1" applyBorder="1" applyAlignment="1">
      <alignment vertical="center"/>
    </xf>
    <xf numFmtId="38" fontId="8" fillId="3" borderId="48" xfId="1" applyFont="1" applyFill="1" applyBorder="1" applyAlignment="1">
      <alignment vertical="center"/>
    </xf>
    <xf numFmtId="38" fontId="8" fillId="3" borderId="44" xfId="1" applyFont="1" applyFill="1" applyBorder="1" applyAlignment="1">
      <alignment vertical="center"/>
    </xf>
    <xf numFmtId="177" fontId="2" fillId="3" borderId="45" xfId="0" applyNumberFormat="1" applyFont="1" applyFill="1" applyBorder="1" applyAlignment="1">
      <alignment vertical="center"/>
    </xf>
    <xf numFmtId="0" fontId="8" fillId="2" borderId="39" xfId="0" applyFont="1" applyFill="1" applyBorder="1" applyAlignment="1">
      <alignment horizontal="left" vertical="center" indent="1"/>
    </xf>
    <xf numFmtId="38" fontId="2" fillId="2" borderId="56" xfId="1" applyFont="1" applyFill="1" applyBorder="1" applyAlignment="1">
      <alignment horizontal="right" vertical="center"/>
    </xf>
    <xf numFmtId="38" fontId="2" fillId="2" borderId="48" xfId="1" applyFont="1" applyFill="1" applyBorder="1" applyAlignment="1">
      <alignment vertical="center"/>
    </xf>
    <xf numFmtId="38" fontId="2" fillId="2" borderId="44" xfId="1" applyFont="1" applyFill="1" applyBorder="1" applyAlignment="1">
      <alignment vertical="center"/>
    </xf>
    <xf numFmtId="177" fontId="2" fillId="2" borderId="45" xfId="0" applyNumberFormat="1" applyFont="1" applyFill="1" applyBorder="1" applyAlignment="1">
      <alignment vertical="center"/>
    </xf>
    <xf numFmtId="38" fontId="2" fillId="3" borderId="40" xfId="1" applyFont="1" applyFill="1" applyBorder="1" applyAlignment="1">
      <alignment vertical="center"/>
    </xf>
    <xf numFmtId="38" fontId="2" fillId="3" borderId="41" xfId="1" applyFont="1" applyFill="1" applyBorder="1" applyAlignment="1">
      <alignment vertical="center"/>
    </xf>
    <xf numFmtId="177" fontId="2" fillId="3" borderId="42" xfId="0" applyNumberFormat="1" applyFont="1" applyFill="1" applyBorder="1" applyAlignment="1">
      <alignment vertical="center"/>
    </xf>
    <xf numFmtId="38" fontId="2" fillId="2" borderId="57" xfId="1" applyFont="1" applyFill="1" applyBorder="1" applyAlignment="1">
      <alignment horizontal="right" vertical="center"/>
    </xf>
    <xf numFmtId="38" fontId="2" fillId="3" borderId="48" xfId="1" applyFont="1" applyFill="1" applyBorder="1" applyAlignment="1">
      <alignment vertical="center"/>
    </xf>
    <xf numFmtId="38" fontId="2" fillId="3" borderId="44" xfId="1" applyFont="1" applyFill="1" applyBorder="1" applyAlignment="1">
      <alignment vertical="center"/>
    </xf>
    <xf numFmtId="38" fontId="2" fillId="3" borderId="25" xfId="1" applyFont="1" applyFill="1" applyBorder="1" applyAlignment="1">
      <alignment vertical="center"/>
    </xf>
    <xf numFmtId="38" fontId="2" fillId="3" borderId="26" xfId="1" applyFont="1" applyFill="1" applyBorder="1" applyAlignment="1">
      <alignment vertical="center"/>
    </xf>
    <xf numFmtId="177" fontId="2" fillId="3" borderId="27" xfId="0" applyNumberFormat="1" applyFont="1" applyFill="1" applyBorder="1" applyAlignment="1">
      <alignment vertical="center"/>
    </xf>
    <xf numFmtId="38" fontId="2" fillId="0" borderId="41" xfId="1" applyFont="1" applyFill="1" applyBorder="1" applyAlignment="1">
      <alignment horizontal="right" vertical="center"/>
    </xf>
    <xf numFmtId="38" fontId="8" fillId="3" borderId="48" xfId="1" applyFont="1" applyFill="1" applyBorder="1" applyAlignment="1">
      <alignment horizontal="right" vertical="center"/>
    </xf>
    <xf numFmtId="0" fontId="10" fillId="2" borderId="39" xfId="0" applyFont="1" applyFill="1" applyBorder="1" applyAlignment="1">
      <alignment horizontal="left" vertical="center" indent="1" shrinkToFit="1"/>
    </xf>
    <xf numFmtId="0" fontId="10" fillId="2" borderId="39" xfId="0" applyFont="1" applyFill="1" applyBorder="1" applyAlignment="1">
      <alignment horizontal="left" vertical="center" indent="1"/>
    </xf>
    <xf numFmtId="38" fontId="8" fillId="0" borderId="32" xfId="1" applyFont="1" applyFill="1" applyBorder="1" applyAlignment="1">
      <alignment vertical="center"/>
    </xf>
    <xf numFmtId="0" fontId="2" fillId="0" borderId="58" xfId="0" applyFont="1" applyBorder="1" applyAlignment="1">
      <alignment vertical="center"/>
    </xf>
    <xf numFmtId="0" fontId="2" fillId="2" borderId="59" xfId="0" applyFont="1" applyFill="1" applyBorder="1" applyAlignment="1">
      <alignment horizontal="left" vertical="center" indent="1"/>
    </xf>
    <xf numFmtId="38" fontId="8" fillId="2" borderId="60" xfId="1" applyFont="1" applyFill="1" applyBorder="1" applyAlignment="1">
      <alignment horizontal="right" vertical="center"/>
    </xf>
    <xf numFmtId="38" fontId="2" fillId="2" borderId="61" xfId="1" applyFont="1" applyFill="1" applyBorder="1" applyAlignment="1">
      <alignment horizontal="right" vertical="center"/>
    </xf>
    <xf numFmtId="177" fontId="2" fillId="2" borderId="62" xfId="0" applyNumberFormat="1" applyFont="1" applyFill="1" applyBorder="1" applyAlignment="1">
      <alignment horizontal="right" vertical="center"/>
    </xf>
    <xf numFmtId="38" fontId="2" fillId="2" borderId="63" xfId="1" applyFont="1" applyFill="1" applyBorder="1" applyAlignment="1">
      <alignment horizontal="right" vertical="center"/>
    </xf>
    <xf numFmtId="38" fontId="2" fillId="2" borderId="60" xfId="1" applyFont="1" applyFill="1" applyBorder="1" applyAlignment="1">
      <alignment horizontal="right" vertical="center"/>
    </xf>
    <xf numFmtId="0" fontId="8" fillId="2" borderId="12" xfId="0" applyFont="1" applyFill="1" applyBorder="1" applyAlignment="1">
      <alignment horizontal="left" vertical="center"/>
    </xf>
    <xf numFmtId="38" fontId="8" fillId="2" borderId="13" xfId="1" applyFont="1" applyFill="1" applyBorder="1" applyAlignment="1">
      <alignment vertical="center"/>
    </xf>
    <xf numFmtId="38" fontId="8" fillId="2" borderId="14" xfId="1" applyFont="1" applyFill="1" applyBorder="1" applyAlignment="1">
      <alignment vertical="center"/>
    </xf>
    <xf numFmtId="177" fontId="8" fillId="2" borderId="15" xfId="0" applyNumberFormat="1" applyFont="1" applyFill="1" applyBorder="1" applyAlignment="1">
      <alignment vertical="center"/>
    </xf>
    <xf numFmtId="38" fontId="2" fillId="2" borderId="13" xfId="1" applyFont="1" applyFill="1" applyBorder="1" applyAlignment="1">
      <alignment vertical="center"/>
    </xf>
    <xf numFmtId="38" fontId="2" fillId="2" borderId="14" xfId="1" applyFont="1" applyFill="1" applyBorder="1" applyAlignment="1">
      <alignment vertical="center"/>
    </xf>
    <xf numFmtId="0" fontId="2" fillId="2" borderId="0" xfId="0" applyFont="1" applyFill="1" applyAlignment="1">
      <alignment vertical="center" shrinkToFit="1"/>
    </xf>
    <xf numFmtId="0" fontId="0" fillId="2" borderId="0" xfId="0" applyFill="1"/>
    <xf numFmtId="176" fontId="0" fillId="2" borderId="0" xfId="0" applyNumberFormat="1" applyFill="1"/>
    <xf numFmtId="178" fontId="2" fillId="2" borderId="0" xfId="0" applyNumberFormat="1" applyFont="1" applyFill="1"/>
    <xf numFmtId="176" fontId="2" fillId="2" borderId="0" xfId="0" applyNumberFormat="1" applyFont="1" applyFill="1"/>
    <xf numFmtId="0" fontId="2" fillId="3" borderId="64" xfId="0" applyFont="1" applyFill="1" applyBorder="1"/>
    <xf numFmtId="0" fontId="2" fillId="2" borderId="0" xfId="0" applyFont="1" applyFill="1"/>
    <xf numFmtId="178" fontId="2" fillId="2" borderId="64" xfId="1" applyNumberFormat="1" applyFont="1" applyFill="1" applyBorder="1" applyAlignment="1">
      <alignment horizontal="center"/>
    </xf>
    <xf numFmtId="176" fontId="2" fillId="2" borderId="0" xfId="0" applyNumberFormat="1" applyFont="1" applyFill="1" applyAlignment="1">
      <alignment shrinkToFit="1"/>
    </xf>
    <xf numFmtId="0" fontId="2" fillId="2" borderId="0" xfId="0" applyFont="1" applyFill="1" applyAlignment="1">
      <alignment shrinkToFit="1"/>
    </xf>
    <xf numFmtId="38" fontId="2" fillId="2" borderId="0" xfId="1" applyFont="1" applyFill="1" applyBorder="1" applyAlignment="1">
      <alignment vertical="center"/>
    </xf>
    <xf numFmtId="0" fontId="2" fillId="2" borderId="0" xfId="0" applyFont="1" applyFill="1" applyBorder="1" applyAlignment="1">
      <alignment vertical="center"/>
    </xf>
    <xf numFmtId="0" fontId="6" fillId="2" borderId="0" xfId="0" applyFont="1" applyFill="1" applyBorder="1" applyAlignment="1">
      <alignment vertical="center" shrinkToFit="1"/>
    </xf>
    <xf numFmtId="0" fontId="5" fillId="2" borderId="0" xfId="0" applyFont="1" applyFill="1" applyBorder="1" applyAlignment="1">
      <alignment horizontal="left" vertical="center"/>
    </xf>
    <xf numFmtId="0" fontId="2" fillId="2" borderId="0" xfId="0" applyFont="1" applyFill="1" applyBorder="1" applyAlignment="1">
      <alignment vertical="center" shrinkToFit="1"/>
    </xf>
    <xf numFmtId="0" fontId="5" fillId="2" borderId="0" xfId="0" applyFont="1" applyFill="1" applyBorder="1" applyAlignment="1">
      <alignment horizontal="left" vertical="center" shrinkToFit="1"/>
    </xf>
    <xf numFmtId="0" fontId="2" fillId="0" borderId="6" xfId="0" applyFont="1" applyBorder="1" applyAlignment="1">
      <alignment vertical="center"/>
    </xf>
    <xf numFmtId="0" fontId="2" fillId="0" borderId="7" xfId="0" applyFont="1" applyBorder="1" applyAlignment="1">
      <alignment vertical="center"/>
    </xf>
    <xf numFmtId="0" fontId="0" fillId="2" borderId="0" xfId="0" quotePrefix="1" applyFill="1" applyAlignment="1">
      <alignment horizontal="left" vertical="center"/>
    </xf>
    <xf numFmtId="0" fontId="6" fillId="2" borderId="0" xfId="0" applyFont="1" applyFill="1" applyAlignment="1">
      <alignment vertical="center"/>
    </xf>
    <xf numFmtId="0" fontId="0" fillId="2" borderId="0" xfId="0" applyFill="1" applyAlignment="1">
      <alignment vertical="center"/>
    </xf>
  </cellXfs>
  <cellStyles count="3">
    <cellStyle name="パーセント" xfId="2" builtinId="5"/>
    <cellStyle name="桁区切り" xfId="1" builtinId="6"/>
    <cellStyle name="標準"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2.xml"/><Relationship Id="rId7" Type="http://schemas.openxmlformats.org/officeDocument/2006/relationships/sharedStrings" Target="sharedStrings.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3.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ile2.inside.mhlw.go.jp\&#35506;&#23460;&#38936;&#22495;2\12558000_&#20154;&#26448;&#38283;&#30330;&#32113;&#25324;&#23448;&#12288;&#21442;&#20107;&#23448;&#23460;&#65288;&#33021;&#21147;&#35413;&#20385;&#25285;&#24403;&#65289;\40&#12288;&#26908;&#23450;&#29677;\02&#12288;&#25216;&#33021;&#26908;&#23450;&#38306;&#20418;&#65288;&#25351;&#23450;&#35430;&#39443;&#27231;&#38306;&#38306;&#20418;&#65289;\2022&#24180;&#24230;\18%20&#25216;&#33021;&#26908;&#23450;&#23455;&#26045;&#29366;&#27841;&#12539;&#21512;&#26684;&#35388;&#26360;&#25152;&#29992;&#25968;&#35519;&#26619;\&#9734;%20R3'&#25216;&#33021;&#26908;&#23450;&#23455;&#26045;&#29366;&#27841;\10%20&#25216;&#33021;&#26908;&#23450;&#23455;&#26045;&#29366;&#27841;&#65288;&#25351;&#23450;&#35430;&#39443;&#27231;&#38306;&#25552;&#20986;&#65289;\01%20&#12304;&#12452;&#12531;&#12479;&#12540;&#12493;&#12483;&#12488;&#12473;&#12461;&#12523;&#35469;&#23450;&#26222;&#21450;&#21332;&#20250;&#12305;&#25351;&#23450;&#35430;&#39443;&#27231;&#38306;&#12288;&#25216;&#33021;&#26908;&#23450;&#23455;&#26045;&#29366;&#27841;%20(&#20196;&#21644;&#65299;&#24180;&#2423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ile2.inside.mhlw.go.jp\&#35506;&#23460;&#38936;&#22495;2\12558000_&#20154;&#26448;&#38283;&#30330;&#32113;&#25324;&#23448;&#12288;&#21442;&#20107;&#23448;&#23460;&#65288;&#33021;&#21147;&#35413;&#20385;&#25285;&#24403;&#65289;\40&#12288;&#26908;&#23450;&#29677;\02&#12288;&#25216;&#33021;&#26908;&#23450;&#38306;&#20418;&#65288;&#25351;&#23450;&#35430;&#39443;&#27231;&#38306;&#38306;&#20418;&#65289;\2022&#24180;&#24230;\18%20&#25216;&#33021;&#26908;&#23450;&#23455;&#26045;&#29366;&#27841;&#12539;&#21512;&#26684;&#35388;&#26360;&#25152;&#29992;&#25968;&#35519;&#26619;\&#9734;%20R3'&#25216;&#33021;&#26908;&#23450;&#23455;&#26045;&#29366;&#27841;\10%20&#25216;&#33021;&#26908;&#23450;&#23455;&#26045;&#29366;&#27841;&#65288;&#25351;&#23450;&#35430;&#39443;&#27231;&#38306;&#25552;&#20986;&#65289;\02%20&#12304;&#12461;&#12515;&#12522;&#12450;&#12467;&#12531;&#12469;&#12523;&#12486;&#12451;&#12531;&#12464;&#21332;&#35696;&#20250;&#12305;&#25216;&#33021;&#26908;&#23450;&#23455;&#26045;&#29366;&#27841;%20(&#20196;&#21644;&#65299;&#24180;&#24230;).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ile2.inside.mhlw.go.jp\&#35506;&#23460;&#38936;&#22495;2\12558000_&#20154;&#26448;&#38283;&#30330;&#32113;&#25324;&#23448;&#12288;&#21442;&#20107;&#23448;&#23460;&#65288;&#33021;&#21147;&#35413;&#20385;&#25285;&#24403;&#65289;\40&#12288;&#26908;&#23450;&#29677;\02&#12288;&#25216;&#33021;&#26908;&#23450;&#38306;&#20418;&#65288;&#25351;&#23450;&#35430;&#39443;&#27231;&#38306;&#38306;&#20418;&#65289;\2022&#24180;&#24230;\18%20&#25216;&#33021;&#26908;&#23450;&#23455;&#26045;&#29366;&#27841;&#12539;&#21512;&#26684;&#35388;&#26360;&#25152;&#29992;&#25968;&#35519;&#26619;\&#9734;%20R3'&#25216;&#33021;&#26908;&#23450;&#23455;&#26045;&#29366;&#27841;\10%20&#25216;&#33021;&#26908;&#23450;&#23455;&#26045;&#29366;&#27841;&#65288;&#25351;&#23450;&#35430;&#39443;&#27231;&#38306;&#25552;&#20986;&#65289;\&#9733;%20040511%20&#12304;&#20491;&#34920;&#12305;&#25351;&#23450;&#35430;&#39443;&#27231;&#38306;&#12288;&#25216;&#33021;&#26908;&#23450;&#23455;&#26045;&#29366;&#27841;%20(&#20196;&#21644;&#65299;&#24180;&#2423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シート1・様式 (実施状況)"/>
      <sheetName val="シート2・様式 (随時試験実施状況)"/>
      <sheetName val="シート3・様式（ネット申請その他）"/>
    </sheetNames>
    <sheetDataSet>
      <sheetData sheetId="0">
        <row r="16">
          <cell r="O16">
            <v>59</v>
          </cell>
        </row>
        <row r="30">
          <cell r="O30">
            <v>863</v>
          </cell>
        </row>
        <row r="38">
          <cell r="T38">
            <v>268</v>
          </cell>
        </row>
      </sheetData>
      <sheetData sheetId="1"/>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シート1・様式 (実施状況)"/>
      <sheetName val="シート2・様式 (随時試験実施状況)"/>
      <sheetName val="シート3・様式（ネット申請その他）"/>
    </sheetNames>
    <sheetDataSet>
      <sheetData sheetId="0">
        <row r="24">
          <cell r="O24">
            <v>901</v>
          </cell>
        </row>
        <row r="38">
          <cell r="O38">
            <v>3827</v>
          </cell>
        </row>
      </sheetData>
      <sheetData sheetId="1"/>
      <sheetData sheetId="2"/>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ウエブ"/>
      <sheetName val="キャリコン"/>
      <sheetName val="ピアノ"/>
      <sheetName val="金融窓口"/>
      <sheetName val="FP（金財）"/>
      <sheetName val="FP（協会）"/>
      <sheetName val="知財"/>
      <sheetName val="ブライダル"/>
      <sheetName val="接客・販売"/>
      <sheetName val="着付け"/>
      <sheetName val="ホテル"/>
      <sheetName val="レストラン"/>
      <sheetName val="フィットネス"/>
      <sheetName val="ビルクリ（定期）"/>
      <sheetName val="ビルクリ（随時）"/>
      <sheetName val="ビル設備管理"/>
      <sheetName val="機械保全（定期）"/>
      <sheetName val="機械保全（随時）"/>
      <sheetName val="ガラスフィルム"/>
      <sheetName val="情報配線"/>
      <sheetName val="調理"/>
      <sheetName val="ハウスクリーニング"/>
    </sheetNames>
    <sheetDataSet>
      <sheetData sheetId="0"/>
      <sheetData sheetId="1">
        <row r="38">
          <cell r="T38">
            <v>631</v>
          </cell>
        </row>
      </sheetData>
      <sheetData sheetId="2">
        <row r="24">
          <cell r="O24">
            <v>187</v>
          </cell>
        </row>
        <row r="38">
          <cell r="O38">
            <v>68</v>
          </cell>
          <cell r="T38">
            <v>24</v>
          </cell>
        </row>
      </sheetData>
      <sheetData sheetId="3">
        <row r="16">
          <cell r="O16">
            <v>332</v>
          </cell>
        </row>
        <row r="38">
          <cell r="O38">
            <v>2911</v>
          </cell>
          <cell r="T38">
            <v>580</v>
          </cell>
        </row>
      </sheetData>
      <sheetData sheetId="4">
        <row r="16">
          <cell r="O16">
            <v>3744</v>
          </cell>
        </row>
        <row r="30">
          <cell r="O30">
            <v>78848</v>
          </cell>
          <cell r="T30">
            <v>19330</v>
          </cell>
        </row>
        <row r="31">
          <cell r="O31">
            <v>4293</v>
          </cell>
          <cell r="T31">
            <v>1778</v>
          </cell>
        </row>
        <row r="32">
          <cell r="O32">
            <v>95001</v>
          </cell>
          <cell r="T32">
            <v>15586</v>
          </cell>
        </row>
        <row r="33">
          <cell r="O33">
            <v>735</v>
          </cell>
          <cell r="T33">
            <v>276</v>
          </cell>
        </row>
        <row r="34">
          <cell r="O34">
            <v>438</v>
          </cell>
          <cell r="T34">
            <v>171</v>
          </cell>
        </row>
        <row r="35">
          <cell r="O35">
            <v>18900</v>
          </cell>
          <cell r="T35">
            <v>0</v>
          </cell>
        </row>
      </sheetData>
      <sheetData sheetId="5">
        <row r="16">
          <cell r="O16">
            <v>1231</v>
          </cell>
        </row>
        <row r="30">
          <cell r="O30">
            <v>107691</v>
          </cell>
          <cell r="T30">
            <v>38408</v>
          </cell>
        </row>
        <row r="31">
          <cell r="O31">
            <v>56</v>
          </cell>
          <cell r="T31">
            <v>24</v>
          </cell>
        </row>
        <row r="32">
          <cell r="O32">
            <v>3</v>
          </cell>
          <cell r="T32">
            <v>1</v>
          </cell>
        </row>
        <row r="33">
          <cell r="O33">
            <v>152</v>
          </cell>
          <cell r="T33">
            <v>33</v>
          </cell>
        </row>
        <row r="34">
          <cell r="O34">
            <v>6</v>
          </cell>
          <cell r="T34">
            <v>1</v>
          </cell>
        </row>
      </sheetData>
      <sheetData sheetId="6">
        <row r="16">
          <cell r="O16">
            <v>463</v>
          </cell>
        </row>
        <row r="30">
          <cell r="O30">
            <v>6976</v>
          </cell>
          <cell r="T30">
            <v>2362</v>
          </cell>
        </row>
      </sheetData>
      <sheetData sheetId="7">
        <row r="16">
          <cell r="O16">
            <v>134</v>
          </cell>
        </row>
        <row r="30">
          <cell r="O30">
            <v>187</v>
          </cell>
          <cell r="T30">
            <v>75</v>
          </cell>
        </row>
      </sheetData>
      <sheetData sheetId="8">
        <row r="16">
          <cell r="O16">
            <v>14</v>
          </cell>
        </row>
        <row r="30">
          <cell r="O30">
            <v>121</v>
          </cell>
          <cell r="T30">
            <v>72</v>
          </cell>
        </row>
        <row r="31">
          <cell r="O31">
            <v>59</v>
          </cell>
          <cell r="T31">
            <v>39</v>
          </cell>
        </row>
        <row r="32">
          <cell r="O32">
            <v>332</v>
          </cell>
          <cell r="T32">
            <v>128</v>
          </cell>
        </row>
      </sheetData>
      <sheetData sheetId="9">
        <row r="16">
          <cell r="O16">
            <v>769</v>
          </cell>
        </row>
        <row r="38">
          <cell r="O38">
            <v>285</v>
          </cell>
          <cell r="T38">
            <v>0</v>
          </cell>
        </row>
      </sheetData>
      <sheetData sheetId="10">
        <row r="16">
          <cell r="O16">
            <v>22</v>
          </cell>
        </row>
        <row r="30">
          <cell r="O30">
            <v>48</v>
          </cell>
          <cell r="T30">
            <v>17</v>
          </cell>
        </row>
      </sheetData>
      <sheetData sheetId="11">
        <row r="16">
          <cell r="O16">
            <v>347</v>
          </cell>
        </row>
        <row r="30">
          <cell r="O30">
            <v>627</v>
          </cell>
          <cell r="T30">
            <v>303</v>
          </cell>
        </row>
      </sheetData>
      <sheetData sheetId="12">
        <row r="16">
          <cell r="O16">
            <v>138</v>
          </cell>
        </row>
        <row r="30">
          <cell r="O30">
            <v>376</v>
          </cell>
          <cell r="T30">
            <v>197</v>
          </cell>
        </row>
      </sheetData>
      <sheetData sheetId="13">
        <row r="24">
          <cell r="O24">
            <v>2091</v>
          </cell>
        </row>
        <row r="38">
          <cell r="O38">
            <v>709</v>
          </cell>
          <cell r="T38">
            <v>331</v>
          </cell>
        </row>
      </sheetData>
      <sheetData sheetId="14">
        <row r="16">
          <cell r="O16">
            <v>54</v>
          </cell>
          <cell r="T16">
            <v>5</v>
          </cell>
        </row>
      </sheetData>
      <sheetData sheetId="15">
        <row r="24">
          <cell r="O24">
            <v>22</v>
          </cell>
        </row>
        <row r="38">
          <cell r="O38">
            <v>38</v>
          </cell>
          <cell r="T38">
            <v>15</v>
          </cell>
        </row>
      </sheetData>
      <sheetData sheetId="16">
        <row r="29">
          <cell r="O29">
            <v>7475</v>
          </cell>
        </row>
        <row r="43">
          <cell r="O43">
            <v>11218</v>
          </cell>
          <cell r="T43">
            <v>3962</v>
          </cell>
        </row>
        <row r="44">
          <cell r="O44">
            <v>2343</v>
          </cell>
          <cell r="T44">
            <v>715</v>
          </cell>
        </row>
        <row r="45">
          <cell r="O45">
            <v>362</v>
          </cell>
          <cell r="T45">
            <v>194</v>
          </cell>
        </row>
      </sheetData>
      <sheetData sheetId="17">
        <row r="16">
          <cell r="O16">
            <v>60</v>
          </cell>
          <cell r="T16">
            <v>0</v>
          </cell>
        </row>
      </sheetData>
      <sheetData sheetId="18">
        <row r="16">
          <cell r="O16">
            <v>37</v>
          </cell>
        </row>
        <row r="30">
          <cell r="O30">
            <v>102</v>
          </cell>
          <cell r="T30">
            <v>73</v>
          </cell>
        </row>
      </sheetData>
      <sheetData sheetId="19">
        <row r="16">
          <cell r="O16">
            <v>10</v>
          </cell>
        </row>
        <row r="38">
          <cell r="O38">
            <v>85</v>
          </cell>
          <cell r="T38">
            <v>47</v>
          </cell>
        </row>
      </sheetData>
      <sheetData sheetId="20">
        <row r="16">
          <cell r="O16">
            <v>19</v>
          </cell>
        </row>
      </sheetData>
      <sheetData sheetId="21">
        <row r="16">
          <cell r="O16">
            <v>146</v>
          </cell>
        </row>
      </sheetData>
    </sheetDataSet>
  </externalBook>
</externalLink>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4843124-9BBE-4374-95F3-912FD606A2EC}">
  <sheetPr codeName="Sheet8">
    <tabColor theme="9" tint="0.39997558519241921"/>
    <pageSetUpPr fitToPage="1"/>
  </sheetPr>
  <dimension ref="A1:W418"/>
  <sheetViews>
    <sheetView tabSelected="1" view="pageBreakPreview" topLeftCell="B1" zoomScaleNormal="100" zoomScaleSheetLayoutView="100" zoomScalePageLayoutView="85" workbookViewId="0">
      <selection activeCell="B1" sqref="B1:I1"/>
    </sheetView>
  </sheetViews>
  <sheetFormatPr defaultRowHeight="12.75" customHeight="1" x14ac:dyDescent="0.15"/>
  <cols>
    <col min="1" max="1" width="3.625" style="1" customWidth="1"/>
    <col min="2" max="2" width="35.75" style="3" customWidth="1"/>
    <col min="3" max="4" width="7.625" style="2" customWidth="1"/>
    <col min="5" max="5" width="7.625" style="3" customWidth="1"/>
    <col min="6" max="7" width="7.625" style="2" customWidth="1"/>
    <col min="8" max="8" width="7.625" style="3" customWidth="1"/>
    <col min="9" max="10" width="7.625" style="2" customWidth="1"/>
    <col min="11" max="11" width="7.625" style="3" customWidth="1"/>
    <col min="12" max="12" width="9" style="1"/>
    <col min="13" max="14" width="4.625" style="3" customWidth="1"/>
    <col min="15" max="15" width="5.875" style="4" bestFit="1" customWidth="1"/>
    <col min="16" max="17" width="4.625" style="3" customWidth="1"/>
    <col min="18" max="18" width="5.875" style="4" bestFit="1" customWidth="1"/>
    <col min="19" max="19" width="4.125" style="3" customWidth="1"/>
    <col min="20" max="20" width="4.25" style="3" bestFit="1" customWidth="1"/>
    <col min="21" max="22" width="4.5" style="3" bestFit="1" customWidth="1"/>
    <col min="23" max="23" width="9" style="4"/>
    <col min="24" max="256" width="9" style="1"/>
    <col min="257" max="257" width="3.625" style="1" customWidth="1"/>
    <col min="258" max="258" width="35.75" style="1" customWidth="1"/>
    <col min="259" max="267" width="7.625" style="1" customWidth="1"/>
    <col min="268" max="268" width="9" style="1"/>
    <col min="269" max="270" width="4.625" style="1" customWidth="1"/>
    <col min="271" max="271" width="5.875" style="1" bestFit="1" customWidth="1"/>
    <col min="272" max="273" width="4.625" style="1" customWidth="1"/>
    <col min="274" max="274" width="5.875" style="1" bestFit="1" customWidth="1"/>
    <col min="275" max="275" width="4.125" style="1" customWidth="1"/>
    <col min="276" max="276" width="4.25" style="1" bestFit="1" customWidth="1"/>
    <col min="277" max="278" width="4.5" style="1" bestFit="1" customWidth="1"/>
    <col min="279" max="512" width="9" style="1"/>
    <col min="513" max="513" width="3.625" style="1" customWidth="1"/>
    <col min="514" max="514" width="35.75" style="1" customWidth="1"/>
    <col min="515" max="523" width="7.625" style="1" customWidth="1"/>
    <col min="524" max="524" width="9" style="1"/>
    <col min="525" max="526" width="4.625" style="1" customWidth="1"/>
    <col min="527" max="527" width="5.875" style="1" bestFit="1" customWidth="1"/>
    <col min="528" max="529" width="4.625" style="1" customWidth="1"/>
    <col min="530" max="530" width="5.875" style="1" bestFit="1" customWidth="1"/>
    <col min="531" max="531" width="4.125" style="1" customWidth="1"/>
    <col min="532" max="532" width="4.25" style="1" bestFit="1" customWidth="1"/>
    <col min="533" max="534" width="4.5" style="1" bestFit="1" customWidth="1"/>
    <col min="535" max="768" width="9" style="1"/>
    <col min="769" max="769" width="3.625" style="1" customWidth="1"/>
    <col min="770" max="770" width="35.75" style="1" customWidth="1"/>
    <col min="771" max="779" width="7.625" style="1" customWidth="1"/>
    <col min="780" max="780" width="9" style="1"/>
    <col min="781" max="782" width="4.625" style="1" customWidth="1"/>
    <col min="783" max="783" width="5.875" style="1" bestFit="1" customWidth="1"/>
    <col min="784" max="785" width="4.625" style="1" customWidth="1"/>
    <col min="786" max="786" width="5.875" style="1" bestFit="1" customWidth="1"/>
    <col min="787" max="787" width="4.125" style="1" customWidth="1"/>
    <col min="788" max="788" width="4.25" style="1" bestFit="1" customWidth="1"/>
    <col min="789" max="790" width="4.5" style="1" bestFit="1" customWidth="1"/>
    <col min="791" max="1024" width="9" style="1"/>
    <col min="1025" max="1025" width="3.625" style="1" customWidth="1"/>
    <col min="1026" max="1026" width="35.75" style="1" customWidth="1"/>
    <col min="1027" max="1035" width="7.625" style="1" customWidth="1"/>
    <col min="1036" max="1036" width="9" style="1"/>
    <col min="1037" max="1038" width="4.625" style="1" customWidth="1"/>
    <col min="1039" max="1039" width="5.875" style="1" bestFit="1" customWidth="1"/>
    <col min="1040" max="1041" width="4.625" style="1" customWidth="1"/>
    <col min="1042" max="1042" width="5.875" style="1" bestFit="1" customWidth="1"/>
    <col min="1043" max="1043" width="4.125" style="1" customWidth="1"/>
    <col min="1044" max="1044" width="4.25" style="1" bestFit="1" customWidth="1"/>
    <col min="1045" max="1046" width="4.5" style="1" bestFit="1" customWidth="1"/>
    <col min="1047" max="1280" width="9" style="1"/>
    <col min="1281" max="1281" width="3.625" style="1" customWidth="1"/>
    <col min="1282" max="1282" width="35.75" style="1" customWidth="1"/>
    <col min="1283" max="1291" width="7.625" style="1" customWidth="1"/>
    <col min="1292" max="1292" width="9" style="1"/>
    <col min="1293" max="1294" width="4.625" style="1" customWidth="1"/>
    <col min="1295" max="1295" width="5.875" style="1" bestFit="1" customWidth="1"/>
    <col min="1296" max="1297" width="4.625" style="1" customWidth="1"/>
    <col min="1298" max="1298" width="5.875" style="1" bestFit="1" customWidth="1"/>
    <col min="1299" max="1299" width="4.125" style="1" customWidth="1"/>
    <col min="1300" max="1300" width="4.25" style="1" bestFit="1" customWidth="1"/>
    <col min="1301" max="1302" width="4.5" style="1" bestFit="1" customWidth="1"/>
    <col min="1303" max="1536" width="9" style="1"/>
    <col min="1537" max="1537" width="3.625" style="1" customWidth="1"/>
    <col min="1538" max="1538" width="35.75" style="1" customWidth="1"/>
    <col min="1539" max="1547" width="7.625" style="1" customWidth="1"/>
    <col min="1548" max="1548" width="9" style="1"/>
    <col min="1549" max="1550" width="4.625" style="1" customWidth="1"/>
    <col min="1551" max="1551" width="5.875" style="1" bestFit="1" customWidth="1"/>
    <col min="1552" max="1553" width="4.625" style="1" customWidth="1"/>
    <col min="1554" max="1554" width="5.875" style="1" bestFit="1" customWidth="1"/>
    <col min="1555" max="1555" width="4.125" style="1" customWidth="1"/>
    <col min="1556" max="1556" width="4.25" style="1" bestFit="1" customWidth="1"/>
    <col min="1557" max="1558" width="4.5" style="1" bestFit="1" customWidth="1"/>
    <col min="1559" max="1792" width="9" style="1"/>
    <col min="1793" max="1793" width="3.625" style="1" customWidth="1"/>
    <col min="1794" max="1794" width="35.75" style="1" customWidth="1"/>
    <col min="1795" max="1803" width="7.625" style="1" customWidth="1"/>
    <col min="1804" max="1804" width="9" style="1"/>
    <col min="1805" max="1806" width="4.625" style="1" customWidth="1"/>
    <col min="1807" max="1807" width="5.875" style="1" bestFit="1" customWidth="1"/>
    <col min="1808" max="1809" width="4.625" style="1" customWidth="1"/>
    <col min="1810" max="1810" width="5.875" style="1" bestFit="1" customWidth="1"/>
    <col min="1811" max="1811" width="4.125" style="1" customWidth="1"/>
    <col min="1812" max="1812" width="4.25" style="1" bestFit="1" customWidth="1"/>
    <col min="1813" max="1814" width="4.5" style="1" bestFit="1" customWidth="1"/>
    <col min="1815" max="2048" width="9" style="1"/>
    <col min="2049" max="2049" width="3.625" style="1" customWidth="1"/>
    <col min="2050" max="2050" width="35.75" style="1" customWidth="1"/>
    <col min="2051" max="2059" width="7.625" style="1" customWidth="1"/>
    <col min="2060" max="2060" width="9" style="1"/>
    <col min="2061" max="2062" width="4.625" style="1" customWidth="1"/>
    <col min="2063" max="2063" width="5.875" style="1" bestFit="1" customWidth="1"/>
    <col min="2064" max="2065" width="4.625" style="1" customWidth="1"/>
    <col min="2066" max="2066" width="5.875" style="1" bestFit="1" customWidth="1"/>
    <col min="2067" max="2067" width="4.125" style="1" customWidth="1"/>
    <col min="2068" max="2068" width="4.25" style="1" bestFit="1" customWidth="1"/>
    <col min="2069" max="2070" width="4.5" style="1" bestFit="1" customWidth="1"/>
    <col min="2071" max="2304" width="9" style="1"/>
    <col min="2305" max="2305" width="3.625" style="1" customWidth="1"/>
    <col min="2306" max="2306" width="35.75" style="1" customWidth="1"/>
    <col min="2307" max="2315" width="7.625" style="1" customWidth="1"/>
    <col min="2316" max="2316" width="9" style="1"/>
    <col min="2317" max="2318" width="4.625" style="1" customWidth="1"/>
    <col min="2319" max="2319" width="5.875" style="1" bestFit="1" customWidth="1"/>
    <col min="2320" max="2321" width="4.625" style="1" customWidth="1"/>
    <col min="2322" max="2322" width="5.875" style="1" bestFit="1" customWidth="1"/>
    <col min="2323" max="2323" width="4.125" style="1" customWidth="1"/>
    <col min="2324" max="2324" width="4.25" style="1" bestFit="1" customWidth="1"/>
    <col min="2325" max="2326" width="4.5" style="1" bestFit="1" customWidth="1"/>
    <col min="2327" max="2560" width="9" style="1"/>
    <col min="2561" max="2561" width="3.625" style="1" customWidth="1"/>
    <col min="2562" max="2562" width="35.75" style="1" customWidth="1"/>
    <col min="2563" max="2571" width="7.625" style="1" customWidth="1"/>
    <col min="2572" max="2572" width="9" style="1"/>
    <col min="2573" max="2574" width="4.625" style="1" customWidth="1"/>
    <col min="2575" max="2575" width="5.875" style="1" bestFit="1" customWidth="1"/>
    <col min="2576" max="2577" width="4.625" style="1" customWidth="1"/>
    <col min="2578" max="2578" width="5.875" style="1" bestFit="1" customWidth="1"/>
    <col min="2579" max="2579" width="4.125" style="1" customWidth="1"/>
    <col min="2580" max="2580" width="4.25" style="1" bestFit="1" customWidth="1"/>
    <col min="2581" max="2582" width="4.5" style="1" bestFit="1" customWidth="1"/>
    <col min="2583" max="2816" width="9" style="1"/>
    <col min="2817" max="2817" width="3.625" style="1" customWidth="1"/>
    <col min="2818" max="2818" width="35.75" style="1" customWidth="1"/>
    <col min="2819" max="2827" width="7.625" style="1" customWidth="1"/>
    <col min="2828" max="2828" width="9" style="1"/>
    <col min="2829" max="2830" width="4.625" style="1" customWidth="1"/>
    <col min="2831" max="2831" width="5.875" style="1" bestFit="1" customWidth="1"/>
    <col min="2832" max="2833" width="4.625" style="1" customWidth="1"/>
    <col min="2834" max="2834" width="5.875" style="1" bestFit="1" customWidth="1"/>
    <col min="2835" max="2835" width="4.125" style="1" customWidth="1"/>
    <col min="2836" max="2836" width="4.25" style="1" bestFit="1" customWidth="1"/>
    <col min="2837" max="2838" width="4.5" style="1" bestFit="1" customWidth="1"/>
    <col min="2839" max="3072" width="9" style="1"/>
    <col min="3073" max="3073" width="3.625" style="1" customWidth="1"/>
    <col min="3074" max="3074" width="35.75" style="1" customWidth="1"/>
    <col min="3075" max="3083" width="7.625" style="1" customWidth="1"/>
    <col min="3084" max="3084" width="9" style="1"/>
    <col min="3085" max="3086" width="4.625" style="1" customWidth="1"/>
    <col min="3087" max="3087" width="5.875" style="1" bestFit="1" customWidth="1"/>
    <col min="3088" max="3089" width="4.625" style="1" customWidth="1"/>
    <col min="3090" max="3090" width="5.875" style="1" bestFit="1" customWidth="1"/>
    <col min="3091" max="3091" width="4.125" style="1" customWidth="1"/>
    <col min="3092" max="3092" width="4.25" style="1" bestFit="1" customWidth="1"/>
    <col min="3093" max="3094" width="4.5" style="1" bestFit="1" customWidth="1"/>
    <col min="3095" max="3328" width="9" style="1"/>
    <col min="3329" max="3329" width="3.625" style="1" customWidth="1"/>
    <col min="3330" max="3330" width="35.75" style="1" customWidth="1"/>
    <col min="3331" max="3339" width="7.625" style="1" customWidth="1"/>
    <col min="3340" max="3340" width="9" style="1"/>
    <col min="3341" max="3342" width="4.625" style="1" customWidth="1"/>
    <col min="3343" max="3343" width="5.875" style="1" bestFit="1" customWidth="1"/>
    <col min="3344" max="3345" width="4.625" style="1" customWidth="1"/>
    <col min="3346" max="3346" width="5.875" style="1" bestFit="1" customWidth="1"/>
    <col min="3347" max="3347" width="4.125" style="1" customWidth="1"/>
    <col min="3348" max="3348" width="4.25" style="1" bestFit="1" customWidth="1"/>
    <col min="3349" max="3350" width="4.5" style="1" bestFit="1" customWidth="1"/>
    <col min="3351" max="3584" width="9" style="1"/>
    <col min="3585" max="3585" width="3.625" style="1" customWidth="1"/>
    <col min="3586" max="3586" width="35.75" style="1" customWidth="1"/>
    <col min="3587" max="3595" width="7.625" style="1" customWidth="1"/>
    <col min="3596" max="3596" width="9" style="1"/>
    <col min="3597" max="3598" width="4.625" style="1" customWidth="1"/>
    <col min="3599" max="3599" width="5.875" style="1" bestFit="1" customWidth="1"/>
    <col min="3600" max="3601" width="4.625" style="1" customWidth="1"/>
    <col min="3602" max="3602" width="5.875" style="1" bestFit="1" customWidth="1"/>
    <col min="3603" max="3603" width="4.125" style="1" customWidth="1"/>
    <col min="3604" max="3604" width="4.25" style="1" bestFit="1" customWidth="1"/>
    <col min="3605" max="3606" width="4.5" style="1" bestFit="1" customWidth="1"/>
    <col min="3607" max="3840" width="9" style="1"/>
    <col min="3841" max="3841" width="3.625" style="1" customWidth="1"/>
    <col min="3842" max="3842" width="35.75" style="1" customWidth="1"/>
    <col min="3843" max="3851" width="7.625" style="1" customWidth="1"/>
    <col min="3852" max="3852" width="9" style="1"/>
    <col min="3853" max="3854" width="4.625" style="1" customWidth="1"/>
    <col min="3855" max="3855" width="5.875" style="1" bestFit="1" customWidth="1"/>
    <col min="3856" max="3857" width="4.625" style="1" customWidth="1"/>
    <col min="3858" max="3858" width="5.875" style="1" bestFit="1" customWidth="1"/>
    <col min="3859" max="3859" width="4.125" style="1" customWidth="1"/>
    <col min="3860" max="3860" width="4.25" style="1" bestFit="1" customWidth="1"/>
    <col min="3861" max="3862" width="4.5" style="1" bestFit="1" customWidth="1"/>
    <col min="3863" max="4096" width="9" style="1"/>
    <col min="4097" max="4097" width="3.625" style="1" customWidth="1"/>
    <col min="4098" max="4098" width="35.75" style="1" customWidth="1"/>
    <col min="4099" max="4107" width="7.625" style="1" customWidth="1"/>
    <col min="4108" max="4108" width="9" style="1"/>
    <col min="4109" max="4110" width="4.625" style="1" customWidth="1"/>
    <col min="4111" max="4111" width="5.875" style="1" bestFit="1" customWidth="1"/>
    <col min="4112" max="4113" width="4.625" style="1" customWidth="1"/>
    <col min="4114" max="4114" width="5.875" style="1" bestFit="1" customWidth="1"/>
    <col min="4115" max="4115" width="4.125" style="1" customWidth="1"/>
    <col min="4116" max="4116" width="4.25" style="1" bestFit="1" customWidth="1"/>
    <col min="4117" max="4118" width="4.5" style="1" bestFit="1" customWidth="1"/>
    <col min="4119" max="4352" width="9" style="1"/>
    <col min="4353" max="4353" width="3.625" style="1" customWidth="1"/>
    <col min="4354" max="4354" width="35.75" style="1" customWidth="1"/>
    <col min="4355" max="4363" width="7.625" style="1" customWidth="1"/>
    <col min="4364" max="4364" width="9" style="1"/>
    <col min="4365" max="4366" width="4.625" style="1" customWidth="1"/>
    <col min="4367" max="4367" width="5.875" style="1" bestFit="1" customWidth="1"/>
    <col min="4368" max="4369" width="4.625" style="1" customWidth="1"/>
    <col min="4370" max="4370" width="5.875" style="1" bestFit="1" customWidth="1"/>
    <col min="4371" max="4371" width="4.125" style="1" customWidth="1"/>
    <col min="4372" max="4372" width="4.25" style="1" bestFit="1" customWidth="1"/>
    <col min="4373" max="4374" width="4.5" style="1" bestFit="1" customWidth="1"/>
    <col min="4375" max="4608" width="9" style="1"/>
    <col min="4609" max="4609" width="3.625" style="1" customWidth="1"/>
    <col min="4610" max="4610" width="35.75" style="1" customWidth="1"/>
    <col min="4611" max="4619" width="7.625" style="1" customWidth="1"/>
    <col min="4620" max="4620" width="9" style="1"/>
    <col min="4621" max="4622" width="4.625" style="1" customWidth="1"/>
    <col min="4623" max="4623" width="5.875" style="1" bestFit="1" customWidth="1"/>
    <col min="4624" max="4625" width="4.625" style="1" customWidth="1"/>
    <col min="4626" max="4626" width="5.875" style="1" bestFit="1" customWidth="1"/>
    <col min="4627" max="4627" width="4.125" style="1" customWidth="1"/>
    <col min="4628" max="4628" width="4.25" style="1" bestFit="1" customWidth="1"/>
    <col min="4629" max="4630" width="4.5" style="1" bestFit="1" customWidth="1"/>
    <col min="4631" max="4864" width="9" style="1"/>
    <col min="4865" max="4865" width="3.625" style="1" customWidth="1"/>
    <col min="4866" max="4866" width="35.75" style="1" customWidth="1"/>
    <col min="4867" max="4875" width="7.625" style="1" customWidth="1"/>
    <col min="4876" max="4876" width="9" style="1"/>
    <col min="4877" max="4878" width="4.625" style="1" customWidth="1"/>
    <col min="4879" max="4879" width="5.875" style="1" bestFit="1" customWidth="1"/>
    <col min="4880" max="4881" width="4.625" style="1" customWidth="1"/>
    <col min="4882" max="4882" width="5.875" style="1" bestFit="1" customWidth="1"/>
    <col min="4883" max="4883" width="4.125" style="1" customWidth="1"/>
    <col min="4884" max="4884" width="4.25" style="1" bestFit="1" customWidth="1"/>
    <col min="4885" max="4886" width="4.5" style="1" bestFit="1" customWidth="1"/>
    <col min="4887" max="5120" width="9" style="1"/>
    <col min="5121" max="5121" width="3.625" style="1" customWidth="1"/>
    <col min="5122" max="5122" width="35.75" style="1" customWidth="1"/>
    <col min="5123" max="5131" width="7.625" style="1" customWidth="1"/>
    <col min="5132" max="5132" width="9" style="1"/>
    <col min="5133" max="5134" width="4.625" style="1" customWidth="1"/>
    <col min="5135" max="5135" width="5.875" style="1" bestFit="1" customWidth="1"/>
    <col min="5136" max="5137" width="4.625" style="1" customWidth="1"/>
    <col min="5138" max="5138" width="5.875" style="1" bestFit="1" customWidth="1"/>
    <col min="5139" max="5139" width="4.125" style="1" customWidth="1"/>
    <col min="5140" max="5140" width="4.25" style="1" bestFit="1" customWidth="1"/>
    <col min="5141" max="5142" width="4.5" style="1" bestFit="1" customWidth="1"/>
    <col min="5143" max="5376" width="9" style="1"/>
    <col min="5377" max="5377" width="3.625" style="1" customWidth="1"/>
    <col min="5378" max="5378" width="35.75" style="1" customWidth="1"/>
    <col min="5379" max="5387" width="7.625" style="1" customWidth="1"/>
    <col min="5388" max="5388" width="9" style="1"/>
    <col min="5389" max="5390" width="4.625" style="1" customWidth="1"/>
    <col min="5391" max="5391" width="5.875" style="1" bestFit="1" customWidth="1"/>
    <col min="5392" max="5393" width="4.625" style="1" customWidth="1"/>
    <col min="5394" max="5394" width="5.875" style="1" bestFit="1" customWidth="1"/>
    <col min="5395" max="5395" width="4.125" style="1" customWidth="1"/>
    <col min="5396" max="5396" width="4.25" style="1" bestFit="1" customWidth="1"/>
    <col min="5397" max="5398" width="4.5" style="1" bestFit="1" customWidth="1"/>
    <col min="5399" max="5632" width="9" style="1"/>
    <col min="5633" max="5633" width="3.625" style="1" customWidth="1"/>
    <col min="5634" max="5634" width="35.75" style="1" customWidth="1"/>
    <col min="5635" max="5643" width="7.625" style="1" customWidth="1"/>
    <col min="5644" max="5644" width="9" style="1"/>
    <col min="5645" max="5646" width="4.625" style="1" customWidth="1"/>
    <col min="5647" max="5647" width="5.875" style="1" bestFit="1" customWidth="1"/>
    <col min="5648" max="5649" width="4.625" style="1" customWidth="1"/>
    <col min="5650" max="5650" width="5.875" style="1" bestFit="1" customWidth="1"/>
    <col min="5651" max="5651" width="4.125" style="1" customWidth="1"/>
    <col min="5652" max="5652" width="4.25" style="1" bestFit="1" customWidth="1"/>
    <col min="5653" max="5654" width="4.5" style="1" bestFit="1" customWidth="1"/>
    <col min="5655" max="5888" width="9" style="1"/>
    <col min="5889" max="5889" width="3.625" style="1" customWidth="1"/>
    <col min="5890" max="5890" width="35.75" style="1" customWidth="1"/>
    <col min="5891" max="5899" width="7.625" style="1" customWidth="1"/>
    <col min="5900" max="5900" width="9" style="1"/>
    <col min="5901" max="5902" width="4.625" style="1" customWidth="1"/>
    <col min="5903" max="5903" width="5.875" style="1" bestFit="1" customWidth="1"/>
    <col min="5904" max="5905" width="4.625" style="1" customWidth="1"/>
    <col min="5906" max="5906" width="5.875" style="1" bestFit="1" customWidth="1"/>
    <col min="5907" max="5907" width="4.125" style="1" customWidth="1"/>
    <col min="5908" max="5908" width="4.25" style="1" bestFit="1" customWidth="1"/>
    <col min="5909" max="5910" width="4.5" style="1" bestFit="1" customWidth="1"/>
    <col min="5911" max="6144" width="9" style="1"/>
    <col min="6145" max="6145" width="3.625" style="1" customWidth="1"/>
    <col min="6146" max="6146" width="35.75" style="1" customWidth="1"/>
    <col min="6147" max="6155" width="7.625" style="1" customWidth="1"/>
    <col min="6156" max="6156" width="9" style="1"/>
    <col min="6157" max="6158" width="4.625" style="1" customWidth="1"/>
    <col min="6159" max="6159" width="5.875" style="1" bestFit="1" customWidth="1"/>
    <col min="6160" max="6161" width="4.625" style="1" customWidth="1"/>
    <col min="6162" max="6162" width="5.875" style="1" bestFit="1" customWidth="1"/>
    <col min="6163" max="6163" width="4.125" style="1" customWidth="1"/>
    <col min="6164" max="6164" width="4.25" style="1" bestFit="1" customWidth="1"/>
    <col min="6165" max="6166" width="4.5" style="1" bestFit="1" customWidth="1"/>
    <col min="6167" max="6400" width="9" style="1"/>
    <col min="6401" max="6401" width="3.625" style="1" customWidth="1"/>
    <col min="6402" max="6402" width="35.75" style="1" customWidth="1"/>
    <col min="6403" max="6411" width="7.625" style="1" customWidth="1"/>
    <col min="6412" max="6412" width="9" style="1"/>
    <col min="6413" max="6414" width="4.625" style="1" customWidth="1"/>
    <col min="6415" max="6415" width="5.875" style="1" bestFit="1" customWidth="1"/>
    <col min="6416" max="6417" width="4.625" style="1" customWidth="1"/>
    <col min="6418" max="6418" width="5.875" style="1" bestFit="1" customWidth="1"/>
    <col min="6419" max="6419" width="4.125" style="1" customWidth="1"/>
    <col min="6420" max="6420" width="4.25" style="1" bestFit="1" customWidth="1"/>
    <col min="6421" max="6422" width="4.5" style="1" bestFit="1" customWidth="1"/>
    <col min="6423" max="6656" width="9" style="1"/>
    <col min="6657" max="6657" width="3.625" style="1" customWidth="1"/>
    <col min="6658" max="6658" width="35.75" style="1" customWidth="1"/>
    <col min="6659" max="6667" width="7.625" style="1" customWidth="1"/>
    <col min="6668" max="6668" width="9" style="1"/>
    <col min="6669" max="6670" width="4.625" style="1" customWidth="1"/>
    <col min="6671" max="6671" width="5.875" style="1" bestFit="1" customWidth="1"/>
    <col min="6672" max="6673" width="4.625" style="1" customWidth="1"/>
    <col min="6674" max="6674" width="5.875" style="1" bestFit="1" customWidth="1"/>
    <col min="6675" max="6675" width="4.125" style="1" customWidth="1"/>
    <col min="6676" max="6676" width="4.25" style="1" bestFit="1" customWidth="1"/>
    <col min="6677" max="6678" width="4.5" style="1" bestFit="1" customWidth="1"/>
    <col min="6679" max="6912" width="9" style="1"/>
    <col min="6913" max="6913" width="3.625" style="1" customWidth="1"/>
    <col min="6914" max="6914" width="35.75" style="1" customWidth="1"/>
    <col min="6915" max="6923" width="7.625" style="1" customWidth="1"/>
    <col min="6924" max="6924" width="9" style="1"/>
    <col min="6925" max="6926" width="4.625" style="1" customWidth="1"/>
    <col min="6927" max="6927" width="5.875" style="1" bestFit="1" customWidth="1"/>
    <col min="6928" max="6929" width="4.625" style="1" customWidth="1"/>
    <col min="6930" max="6930" width="5.875" style="1" bestFit="1" customWidth="1"/>
    <col min="6931" max="6931" width="4.125" style="1" customWidth="1"/>
    <col min="6932" max="6932" width="4.25" style="1" bestFit="1" customWidth="1"/>
    <col min="6933" max="6934" width="4.5" style="1" bestFit="1" customWidth="1"/>
    <col min="6935" max="7168" width="9" style="1"/>
    <col min="7169" max="7169" width="3.625" style="1" customWidth="1"/>
    <col min="7170" max="7170" width="35.75" style="1" customWidth="1"/>
    <col min="7171" max="7179" width="7.625" style="1" customWidth="1"/>
    <col min="7180" max="7180" width="9" style="1"/>
    <col min="7181" max="7182" width="4.625" style="1" customWidth="1"/>
    <col min="7183" max="7183" width="5.875" style="1" bestFit="1" customWidth="1"/>
    <col min="7184" max="7185" width="4.625" style="1" customWidth="1"/>
    <col min="7186" max="7186" width="5.875" style="1" bestFit="1" customWidth="1"/>
    <col min="7187" max="7187" width="4.125" style="1" customWidth="1"/>
    <col min="7188" max="7188" width="4.25" style="1" bestFit="1" customWidth="1"/>
    <col min="7189" max="7190" width="4.5" style="1" bestFit="1" customWidth="1"/>
    <col min="7191" max="7424" width="9" style="1"/>
    <col min="7425" max="7425" width="3.625" style="1" customWidth="1"/>
    <col min="7426" max="7426" width="35.75" style="1" customWidth="1"/>
    <col min="7427" max="7435" width="7.625" style="1" customWidth="1"/>
    <col min="7436" max="7436" width="9" style="1"/>
    <col min="7437" max="7438" width="4.625" style="1" customWidth="1"/>
    <col min="7439" max="7439" width="5.875" style="1" bestFit="1" customWidth="1"/>
    <col min="7440" max="7441" width="4.625" style="1" customWidth="1"/>
    <col min="7442" max="7442" width="5.875" style="1" bestFit="1" customWidth="1"/>
    <col min="7443" max="7443" width="4.125" style="1" customWidth="1"/>
    <col min="7444" max="7444" width="4.25" style="1" bestFit="1" customWidth="1"/>
    <col min="7445" max="7446" width="4.5" style="1" bestFit="1" customWidth="1"/>
    <col min="7447" max="7680" width="9" style="1"/>
    <col min="7681" max="7681" width="3.625" style="1" customWidth="1"/>
    <col min="7682" max="7682" width="35.75" style="1" customWidth="1"/>
    <col min="7683" max="7691" width="7.625" style="1" customWidth="1"/>
    <col min="7692" max="7692" width="9" style="1"/>
    <col min="7693" max="7694" width="4.625" style="1" customWidth="1"/>
    <col min="7695" max="7695" width="5.875" style="1" bestFit="1" customWidth="1"/>
    <col min="7696" max="7697" width="4.625" style="1" customWidth="1"/>
    <col min="7698" max="7698" width="5.875" style="1" bestFit="1" customWidth="1"/>
    <col min="7699" max="7699" width="4.125" style="1" customWidth="1"/>
    <col min="7700" max="7700" width="4.25" style="1" bestFit="1" customWidth="1"/>
    <col min="7701" max="7702" width="4.5" style="1" bestFit="1" customWidth="1"/>
    <col min="7703" max="7936" width="9" style="1"/>
    <col min="7937" max="7937" width="3.625" style="1" customWidth="1"/>
    <col min="7938" max="7938" width="35.75" style="1" customWidth="1"/>
    <col min="7939" max="7947" width="7.625" style="1" customWidth="1"/>
    <col min="7948" max="7948" width="9" style="1"/>
    <col min="7949" max="7950" width="4.625" style="1" customWidth="1"/>
    <col min="7951" max="7951" width="5.875" style="1" bestFit="1" customWidth="1"/>
    <col min="7952" max="7953" width="4.625" style="1" customWidth="1"/>
    <col min="7954" max="7954" width="5.875" style="1" bestFit="1" customWidth="1"/>
    <col min="7955" max="7955" width="4.125" style="1" customWidth="1"/>
    <col min="7956" max="7956" width="4.25" style="1" bestFit="1" customWidth="1"/>
    <col min="7957" max="7958" width="4.5" style="1" bestFit="1" customWidth="1"/>
    <col min="7959" max="8192" width="9" style="1"/>
    <col min="8193" max="8193" width="3.625" style="1" customWidth="1"/>
    <col min="8194" max="8194" width="35.75" style="1" customWidth="1"/>
    <col min="8195" max="8203" width="7.625" style="1" customWidth="1"/>
    <col min="8204" max="8204" width="9" style="1"/>
    <col min="8205" max="8206" width="4.625" style="1" customWidth="1"/>
    <col min="8207" max="8207" width="5.875" style="1" bestFit="1" customWidth="1"/>
    <col min="8208" max="8209" width="4.625" style="1" customWidth="1"/>
    <col min="8210" max="8210" width="5.875" style="1" bestFit="1" customWidth="1"/>
    <col min="8211" max="8211" width="4.125" style="1" customWidth="1"/>
    <col min="8212" max="8212" width="4.25" style="1" bestFit="1" customWidth="1"/>
    <col min="8213" max="8214" width="4.5" style="1" bestFit="1" customWidth="1"/>
    <col min="8215" max="8448" width="9" style="1"/>
    <col min="8449" max="8449" width="3.625" style="1" customWidth="1"/>
    <col min="8450" max="8450" width="35.75" style="1" customWidth="1"/>
    <col min="8451" max="8459" width="7.625" style="1" customWidth="1"/>
    <col min="8460" max="8460" width="9" style="1"/>
    <col min="8461" max="8462" width="4.625" style="1" customWidth="1"/>
    <col min="8463" max="8463" width="5.875" style="1" bestFit="1" customWidth="1"/>
    <col min="8464" max="8465" width="4.625" style="1" customWidth="1"/>
    <col min="8466" max="8466" width="5.875" style="1" bestFit="1" customWidth="1"/>
    <col min="8467" max="8467" width="4.125" style="1" customWidth="1"/>
    <col min="8468" max="8468" width="4.25" style="1" bestFit="1" customWidth="1"/>
    <col min="8469" max="8470" width="4.5" style="1" bestFit="1" customWidth="1"/>
    <col min="8471" max="8704" width="9" style="1"/>
    <col min="8705" max="8705" width="3.625" style="1" customWidth="1"/>
    <col min="8706" max="8706" width="35.75" style="1" customWidth="1"/>
    <col min="8707" max="8715" width="7.625" style="1" customWidth="1"/>
    <col min="8716" max="8716" width="9" style="1"/>
    <col min="8717" max="8718" width="4.625" style="1" customWidth="1"/>
    <col min="8719" max="8719" width="5.875" style="1" bestFit="1" customWidth="1"/>
    <col min="8720" max="8721" width="4.625" style="1" customWidth="1"/>
    <col min="8722" max="8722" width="5.875" style="1" bestFit="1" customWidth="1"/>
    <col min="8723" max="8723" width="4.125" style="1" customWidth="1"/>
    <col min="8724" max="8724" width="4.25" style="1" bestFit="1" customWidth="1"/>
    <col min="8725" max="8726" width="4.5" style="1" bestFit="1" customWidth="1"/>
    <col min="8727" max="8960" width="9" style="1"/>
    <col min="8961" max="8961" width="3.625" style="1" customWidth="1"/>
    <col min="8962" max="8962" width="35.75" style="1" customWidth="1"/>
    <col min="8963" max="8971" width="7.625" style="1" customWidth="1"/>
    <col min="8972" max="8972" width="9" style="1"/>
    <col min="8973" max="8974" width="4.625" style="1" customWidth="1"/>
    <col min="8975" max="8975" width="5.875" style="1" bestFit="1" customWidth="1"/>
    <col min="8976" max="8977" width="4.625" style="1" customWidth="1"/>
    <col min="8978" max="8978" width="5.875" style="1" bestFit="1" customWidth="1"/>
    <col min="8979" max="8979" width="4.125" style="1" customWidth="1"/>
    <col min="8980" max="8980" width="4.25" style="1" bestFit="1" customWidth="1"/>
    <col min="8981" max="8982" width="4.5" style="1" bestFit="1" customWidth="1"/>
    <col min="8983" max="9216" width="9" style="1"/>
    <col min="9217" max="9217" width="3.625" style="1" customWidth="1"/>
    <col min="9218" max="9218" width="35.75" style="1" customWidth="1"/>
    <col min="9219" max="9227" width="7.625" style="1" customWidth="1"/>
    <col min="9228" max="9228" width="9" style="1"/>
    <col min="9229" max="9230" width="4.625" style="1" customWidth="1"/>
    <col min="9231" max="9231" width="5.875" style="1" bestFit="1" customWidth="1"/>
    <col min="9232" max="9233" width="4.625" style="1" customWidth="1"/>
    <col min="9234" max="9234" width="5.875" style="1" bestFit="1" customWidth="1"/>
    <col min="9235" max="9235" width="4.125" style="1" customWidth="1"/>
    <col min="9236" max="9236" width="4.25" style="1" bestFit="1" customWidth="1"/>
    <col min="9237" max="9238" width="4.5" style="1" bestFit="1" customWidth="1"/>
    <col min="9239" max="9472" width="9" style="1"/>
    <col min="9473" max="9473" width="3.625" style="1" customWidth="1"/>
    <col min="9474" max="9474" width="35.75" style="1" customWidth="1"/>
    <col min="9475" max="9483" width="7.625" style="1" customWidth="1"/>
    <col min="9484" max="9484" width="9" style="1"/>
    <col min="9485" max="9486" width="4.625" style="1" customWidth="1"/>
    <col min="9487" max="9487" width="5.875" style="1" bestFit="1" customWidth="1"/>
    <col min="9488" max="9489" width="4.625" style="1" customWidth="1"/>
    <col min="9490" max="9490" width="5.875" style="1" bestFit="1" customWidth="1"/>
    <col min="9491" max="9491" width="4.125" style="1" customWidth="1"/>
    <col min="9492" max="9492" width="4.25" style="1" bestFit="1" customWidth="1"/>
    <col min="9493" max="9494" width="4.5" style="1" bestFit="1" customWidth="1"/>
    <col min="9495" max="9728" width="9" style="1"/>
    <col min="9729" max="9729" width="3.625" style="1" customWidth="1"/>
    <col min="9730" max="9730" width="35.75" style="1" customWidth="1"/>
    <col min="9731" max="9739" width="7.625" style="1" customWidth="1"/>
    <col min="9740" max="9740" width="9" style="1"/>
    <col min="9741" max="9742" width="4.625" style="1" customWidth="1"/>
    <col min="9743" max="9743" width="5.875" style="1" bestFit="1" customWidth="1"/>
    <col min="9744" max="9745" width="4.625" style="1" customWidth="1"/>
    <col min="9746" max="9746" width="5.875" style="1" bestFit="1" customWidth="1"/>
    <col min="9747" max="9747" width="4.125" style="1" customWidth="1"/>
    <col min="9748" max="9748" width="4.25" style="1" bestFit="1" customWidth="1"/>
    <col min="9749" max="9750" width="4.5" style="1" bestFit="1" customWidth="1"/>
    <col min="9751" max="9984" width="9" style="1"/>
    <col min="9985" max="9985" width="3.625" style="1" customWidth="1"/>
    <col min="9986" max="9986" width="35.75" style="1" customWidth="1"/>
    <col min="9987" max="9995" width="7.625" style="1" customWidth="1"/>
    <col min="9996" max="9996" width="9" style="1"/>
    <col min="9997" max="9998" width="4.625" style="1" customWidth="1"/>
    <col min="9999" max="9999" width="5.875" style="1" bestFit="1" customWidth="1"/>
    <col min="10000" max="10001" width="4.625" style="1" customWidth="1"/>
    <col min="10002" max="10002" width="5.875" style="1" bestFit="1" customWidth="1"/>
    <col min="10003" max="10003" width="4.125" style="1" customWidth="1"/>
    <col min="10004" max="10004" width="4.25" style="1" bestFit="1" customWidth="1"/>
    <col min="10005" max="10006" width="4.5" style="1" bestFit="1" customWidth="1"/>
    <col min="10007" max="10240" width="9" style="1"/>
    <col min="10241" max="10241" width="3.625" style="1" customWidth="1"/>
    <col min="10242" max="10242" width="35.75" style="1" customWidth="1"/>
    <col min="10243" max="10251" width="7.625" style="1" customWidth="1"/>
    <col min="10252" max="10252" width="9" style="1"/>
    <col min="10253" max="10254" width="4.625" style="1" customWidth="1"/>
    <col min="10255" max="10255" width="5.875" style="1" bestFit="1" customWidth="1"/>
    <col min="10256" max="10257" width="4.625" style="1" customWidth="1"/>
    <col min="10258" max="10258" width="5.875" style="1" bestFit="1" customWidth="1"/>
    <col min="10259" max="10259" width="4.125" style="1" customWidth="1"/>
    <col min="10260" max="10260" width="4.25" style="1" bestFit="1" customWidth="1"/>
    <col min="10261" max="10262" width="4.5" style="1" bestFit="1" customWidth="1"/>
    <col min="10263" max="10496" width="9" style="1"/>
    <col min="10497" max="10497" width="3.625" style="1" customWidth="1"/>
    <col min="10498" max="10498" width="35.75" style="1" customWidth="1"/>
    <col min="10499" max="10507" width="7.625" style="1" customWidth="1"/>
    <col min="10508" max="10508" width="9" style="1"/>
    <col min="10509" max="10510" width="4.625" style="1" customWidth="1"/>
    <col min="10511" max="10511" width="5.875" style="1" bestFit="1" customWidth="1"/>
    <col min="10512" max="10513" width="4.625" style="1" customWidth="1"/>
    <col min="10514" max="10514" width="5.875" style="1" bestFit="1" customWidth="1"/>
    <col min="10515" max="10515" width="4.125" style="1" customWidth="1"/>
    <col min="10516" max="10516" width="4.25" style="1" bestFit="1" customWidth="1"/>
    <col min="10517" max="10518" width="4.5" style="1" bestFit="1" customWidth="1"/>
    <col min="10519" max="10752" width="9" style="1"/>
    <col min="10753" max="10753" width="3.625" style="1" customWidth="1"/>
    <col min="10754" max="10754" width="35.75" style="1" customWidth="1"/>
    <col min="10755" max="10763" width="7.625" style="1" customWidth="1"/>
    <col min="10764" max="10764" width="9" style="1"/>
    <col min="10765" max="10766" width="4.625" style="1" customWidth="1"/>
    <col min="10767" max="10767" width="5.875" style="1" bestFit="1" customWidth="1"/>
    <col min="10768" max="10769" width="4.625" style="1" customWidth="1"/>
    <col min="10770" max="10770" width="5.875" style="1" bestFit="1" customWidth="1"/>
    <col min="10771" max="10771" width="4.125" style="1" customWidth="1"/>
    <col min="10772" max="10772" width="4.25" style="1" bestFit="1" customWidth="1"/>
    <col min="10773" max="10774" width="4.5" style="1" bestFit="1" customWidth="1"/>
    <col min="10775" max="11008" width="9" style="1"/>
    <col min="11009" max="11009" width="3.625" style="1" customWidth="1"/>
    <col min="11010" max="11010" width="35.75" style="1" customWidth="1"/>
    <col min="11011" max="11019" width="7.625" style="1" customWidth="1"/>
    <col min="11020" max="11020" width="9" style="1"/>
    <col min="11021" max="11022" width="4.625" style="1" customWidth="1"/>
    <col min="11023" max="11023" width="5.875" style="1" bestFit="1" customWidth="1"/>
    <col min="11024" max="11025" width="4.625" style="1" customWidth="1"/>
    <col min="11026" max="11026" width="5.875" style="1" bestFit="1" customWidth="1"/>
    <col min="11027" max="11027" width="4.125" style="1" customWidth="1"/>
    <col min="11028" max="11028" width="4.25" style="1" bestFit="1" customWidth="1"/>
    <col min="11029" max="11030" width="4.5" style="1" bestFit="1" customWidth="1"/>
    <col min="11031" max="11264" width="9" style="1"/>
    <col min="11265" max="11265" width="3.625" style="1" customWidth="1"/>
    <col min="11266" max="11266" width="35.75" style="1" customWidth="1"/>
    <col min="11267" max="11275" width="7.625" style="1" customWidth="1"/>
    <col min="11276" max="11276" width="9" style="1"/>
    <col min="11277" max="11278" width="4.625" style="1" customWidth="1"/>
    <col min="11279" max="11279" width="5.875" style="1" bestFit="1" customWidth="1"/>
    <col min="11280" max="11281" width="4.625" style="1" customWidth="1"/>
    <col min="11282" max="11282" width="5.875" style="1" bestFit="1" customWidth="1"/>
    <col min="11283" max="11283" width="4.125" style="1" customWidth="1"/>
    <col min="11284" max="11284" width="4.25" style="1" bestFit="1" customWidth="1"/>
    <col min="11285" max="11286" width="4.5" style="1" bestFit="1" customWidth="1"/>
    <col min="11287" max="11520" width="9" style="1"/>
    <col min="11521" max="11521" width="3.625" style="1" customWidth="1"/>
    <col min="11522" max="11522" width="35.75" style="1" customWidth="1"/>
    <col min="11523" max="11531" width="7.625" style="1" customWidth="1"/>
    <col min="11532" max="11532" width="9" style="1"/>
    <col min="11533" max="11534" width="4.625" style="1" customWidth="1"/>
    <col min="11535" max="11535" width="5.875" style="1" bestFit="1" customWidth="1"/>
    <col min="11536" max="11537" width="4.625" style="1" customWidth="1"/>
    <col min="11538" max="11538" width="5.875" style="1" bestFit="1" customWidth="1"/>
    <col min="11539" max="11539" width="4.125" style="1" customWidth="1"/>
    <col min="11540" max="11540" width="4.25" style="1" bestFit="1" customWidth="1"/>
    <col min="11541" max="11542" width="4.5" style="1" bestFit="1" customWidth="1"/>
    <col min="11543" max="11776" width="9" style="1"/>
    <col min="11777" max="11777" width="3.625" style="1" customWidth="1"/>
    <col min="11778" max="11778" width="35.75" style="1" customWidth="1"/>
    <col min="11779" max="11787" width="7.625" style="1" customWidth="1"/>
    <col min="11788" max="11788" width="9" style="1"/>
    <col min="11789" max="11790" width="4.625" style="1" customWidth="1"/>
    <col min="11791" max="11791" width="5.875" style="1" bestFit="1" customWidth="1"/>
    <col min="11792" max="11793" width="4.625" style="1" customWidth="1"/>
    <col min="11794" max="11794" width="5.875" style="1" bestFit="1" customWidth="1"/>
    <col min="11795" max="11795" width="4.125" style="1" customWidth="1"/>
    <col min="11796" max="11796" width="4.25" style="1" bestFit="1" customWidth="1"/>
    <col min="11797" max="11798" width="4.5" style="1" bestFit="1" customWidth="1"/>
    <col min="11799" max="12032" width="9" style="1"/>
    <col min="12033" max="12033" width="3.625" style="1" customWidth="1"/>
    <col min="12034" max="12034" width="35.75" style="1" customWidth="1"/>
    <col min="12035" max="12043" width="7.625" style="1" customWidth="1"/>
    <col min="12044" max="12044" width="9" style="1"/>
    <col min="12045" max="12046" width="4.625" style="1" customWidth="1"/>
    <col min="12047" max="12047" width="5.875" style="1" bestFit="1" customWidth="1"/>
    <col min="12048" max="12049" width="4.625" style="1" customWidth="1"/>
    <col min="12050" max="12050" width="5.875" style="1" bestFit="1" customWidth="1"/>
    <col min="12051" max="12051" width="4.125" style="1" customWidth="1"/>
    <col min="12052" max="12052" width="4.25" style="1" bestFit="1" customWidth="1"/>
    <col min="12053" max="12054" width="4.5" style="1" bestFit="1" customWidth="1"/>
    <col min="12055" max="12288" width="9" style="1"/>
    <col min="12289" max="12289" width="3.625" style="1" customWidth="1"/>
    <col min="12290" max="12290" width="35.75" style="1" customWidth="1"/>
    <col min="12291" max="12299" width="7.625" style="1" customWidth="1"/>
    <col min="12300" max="12300" width="9" style="1"/>
    <col min="12301" max="12302" width="4.625" style="1" customWidth="1"/>
    <col min="12303" max="12303" width="5.875" style="1" bestFit="1" customWidth="1"/>
    <col min="12304" max="12305" width="4.625" style="1" customWidth="1"/>
    <col min="12306" max="12306" width="5.875" style="1" bestFit="1" customWidth="1"/>
    <col min="12307" max="12307" width="4.125" style="1" customWidth="1"/>
    <col min="12308" max="12308" width="4.25" style="1" bestFit="1" customWidth="1"/>
    <col min="12309" max="12310" width="4.5" style="1" bestFit="1" customWidth="1"/>
    <col min="12311" max="12544" width="9" style="1"/>
    <col min="12545" max="12545" width="3.625" style="1" customWidth="1"/>
    <col min="12546" max="12546" width="35.75" style="1" customWidth="1"/>
    <col min="12547" max="12555" width="7.625" style="1" customWidth="1"/>
    <col min="12556" max="12556" width="9" style="1"/>
    <col min="12557" max="12558" width="4.625" style="1" customWidth="1"/>
    <col min="12559" max="12559" width="5.875" style="1" bestFit="1" customWidth="1"/>
    <col min="12560" max="12561" width="4.625" style="1" customWidth="1"/>
    <col min="12562" max="12562" width="5.875" style="1" bestFit="1" customWidth="1"/>
    <col min="12563" max="12563" width="4.125" style="1" customWidth="1"/>
    <col min="12564" max="12564" width="4.25" style="1" bestFit="1" customWidth="1"/>
    <col min="12565" max="12566" width="4.5" style="1" bestFit="1" customWidth="1"/>
    <col min="12567" max="12800" width="9" style="1"/>
    <col min="12801" max="12801" width="3.625" style="1" customWidth="1"/>
    <col min="12802" max="12802" width="35.75" style="1" customWidth="1"/>
    <col min="12803" max="12811" width="7.625" style="1" customWidth="1"/>
    <col min="12812" max="12812" width="9" style="1"/>
    <col min="12813" max="12814" width="4.625" style="1" customWidth="1"/>
    <col min="12815" max="12815" width="5.875" style="1" bestFit="1" customWidth="1"/>
    <col min="12816" max="12817" width="4.625" style="1" customWidth="1"/>
    <col min="12818" max="12818" width="5.875" style="1" bestFit="1" customWidth="1"/>
    <col min="12819" max="12819" width="4.125" style="1" customWidth="1"/>
    <col min="12820" max="12820" width="4.25" style="1" bestFit="1" customWidth="1"/>
    <col min="12821" max="12822" width="4.5" style="1" bestFit="1" customWidth="1"/>
    <col min="12823" max="13056" width="9" style="1"/>
    <col min="13057" max="13057" width="3.625" style="1" customWidth="1"/>
    <col min="13058" max="13058" width="35.75" style="1" customWidth="1"/>
    <col min="13059" max="13067" width="7.625" style="1" customWidth="1"/>
    <col min="13068" max="13068" width="9" style="1"/>
    <col min="13069" max="13070" width="4.625" style="1" customWidth="1"/>
    <col min="13071" max="13071" width="5.875" style="1" bestFit="1" customWidth="1"/>
    <col min="13072" max="13073" width="4.625" style="1" customWidth="1"/>
    <col min="13074" max="13074" width="5.875" style="1" bestFit="1" customWidth="1"/>
    <col min="13075" max="13075" width="4.125" style="1" customWidth="1"/>
    <col min="13076" max="13076" width="4.25" style="1" bestFit="1" customWidth="1"/>
    <col min="13077" max="13078" width="4.5" style="1" bestFit="1" customWidth="1"/>
    <col min="13079" max="13312" width="9" style="1"/>
    <col min="13313" max="13313" width="3.625" style="1" customWidth="1"/>
    <col min="13314" max="13314" width="35.75" style="1" customWidth="1"/>
    <col min="13315" max="13323" width="7.625" style="1" customWidth="1"/>
    <col min="13324" max="13324" width="9" style="1"/>
    <col min="13325" max="13326" width="4.625" style="1" customWidth="1"/>
    <col min="13327" max="13327" width="5.875" style="1" bestFit="1" customWidth="1"/>
    <col min="13328" max="13329" width="4.625" style="1" customWidth="1"/>
    <col min="13330" max="13330" width="5.875" style="1" bestFit="1" customWidth="1"/>
    <col min="13331" max="13331" width="4.125" style="1" customWidth="1"/>
    <col min="13332" max="13332" width="4.25" style="1" bestFit="1" customWidth="1"/>
    <col min="13333" max="13334" width="4.5" style="1" bestFit="1" customWidth="1"/>
    <col min="13335" max="13568" width="9" style="1"/>
    <col min="13569" max="13569" width="3.625" style="1" customWidth="1"/>
    <col min="13570" max="13570" width="35.75" style="1" customWidth="1"/>
    <col min="13571" max="13579" width="7.625" style="1" customWidth="1"/>
    <col min="13580" max="13580" width="9" style="1"/>
    <col min="13581" max="13582" width="4.625" style="1" customWidth="1"/>
    <col min="13583" max="13583" width="5.875" style="1" bestFit="1" customWidth="1"/>
    <col min="13584" max="13585" width="4.625" style="1" customWidth="1"/>
    <col min="13586" max="13586" width="5.875" style="1" bestFit="1" customWidth="1"/>
    <col min="13587" max="13587" width="4.125" style="1" customWidth="1"/>
    <col min="13588" max="13588" width="4.25" style="1" bestFit="1" customWidth="1"/>
    <col min="13589" max="13590" width="4.5" style="1" bestFit="1" customWidth="1"/>
    <col min="13591" max="13824" width="9" style="1"/>
    <col min="13825" max="13825" width="3.625" style="1" customWidth="1"/>
    <col min="13826" max="13826" width="35.75" style="1" customWidth="1"/>
    <col min="13827" max="13835" width="7.625" style="1" customWidth="1"/>
    <col min="13836" max="13836" width="9" style="1"/>
    <col min="13837" max="13838" width="4.625" style="1" customWidth="1"/>
    <col min="13839" max="13839" width="5.875" style="1" bestFit="1" customWidth="1"/>
    <col min="13840" max="13841" width="4.625" style="1" customWidth="1"/>
    <col min="13842" max="13842" width="5.875" style="1" bestFit="1" customWidth="1"/>
    <col min="13843" max="13843" width="4.125" style="1" customWidth="1"/>
    <col min="13844" max="13844" width="4.25" style="1" bestFit="1" customWidth="1"/>
    <col min="13845" max="13846" width="4.5" style="1" bestFit="1" customWidth="1"/>
    <col min="13847" max="14080" width="9" style="1"/>
    <col min="14081" max="14081" width="3.625" style="1" customWidth="1"/>
    <col min="14082" max="14082" width="35.75" style="1" customWidth="1"/>
    <col min="14083" max="14091" width="7.625" style="1" customWidth="1"/>
    <col min="14092" max="14092" width="9" style="1"/>
    <col min="14093" max="14094" width="4.625" style="1" customWidth="1"/>
    <col min="14095" max="14095" width="5.875" style="1" bestFit="1" customWidth="1"/>
    <col min="14096" max="14097" width="4.625" style="1" customWidth="1"/>
    <col min="14098" max="14098" width="5.875" style="1" bestFit="1" customWidth="1"/>
    <col min="14099" max="14099" width="4.125" style="1" customWidth="1"/>
    <col min="14100" max="14100" width="4.25" style="1" bestFit="1" customWidth="1"/>
    <col min="14101" max="14102" width="4.5" style="1" bestFit="1" customWidth="1"/>
    <col min="14103" max="14336" width="9" style="1"/>
    <col min="14337" max="14337" width="3.625" style="1" customWidth="1"/>
    <col min="14338" max="14338" width="35.75" style="1" customWidth="1"/>
    <col min="14339" max="14347" width="7.625" style="1" customWidth="1"/>
    <col min="14348" max="14348" width="9" style="1"/>
    <col min="14349" max="14350" width="4.625" style="1" customWidth="1"/>
    <col min="14351" max="14351" width="5.875" style="1" bestFit="1" customWidth="1"/>
    <col min="14352" max="14353" width="4.625" style="1" customWidth="1"/>
    <col min="14354" max="14354" width="5.875" style="1" bestFit="1" customWidth="1"/>
    <col min="14355" max="14355" width="4.125" style="1" customWidth="1"/>
    <col min="14356" max="14356" width="4.25" style="1" bestFit="1" customWidth="1"/>
    <col min="14357" max="14358" width="4.5" style="1" bestFit="1" customWidth="1"/>
    <col min="14359" max="14592" width="9" style="1"/>
    <col min="14593" max="14593" width="3.625" style="1" customWidth="1"/>
    <col min="14594" max="14594" width="35.75" style="1" customWidth="1"/>
    <col min="14595" max="14603" width="7.625" style="1" customWidth="1"/>
    <col min="14604" max="14604" width="9" style="1"/>
    <col min="14605" max="14606" width="4.625" style="1" customWidth="1"/>
    <col min="14607" max="14607" width="5.875" style="1" bestFit="1" customWidth="1"/>
    <col min="14608" max="14609" width="4.625" style="1" customWidth="1"/>
    <col min="14610" max="14610" width="5.875" style="1" bestFit="1" customWidth="1"/>
    <col min="14611" max="14611" width="4.125" style="1" customWidth="1"/>
    <col min="14612" max="14612" width="4.25" style="1" bestFit="1" customWidth="1"/>
    <col min="14613" max="14614" width="4.5" style="1" bestFit="1" customWidth="1"/>
    <col min="14615" max="14848" width="9" style="1"/>
    <col min="14849" max="14849" width="3.625" style="1" customWidth="1"/>
    <col min="14850" max="14850" width="35.75" style="1" customWidth="1"/>
    <col min="14851" max="14859" width="7.625" style="1" customWidth="1"/>
    <col min="14860" max="14860" width="9" style="1"/>
    <col min="14861" max="14862" width="4.625" style="1" customWidth="1"/>
    <col min="14863" max="14863" width="5.875" style="1" bestFit="1" customWidth="1"/>
    <col min="14864" max="14865" width="4.625" style="1" customWidth="1"/>
    <col min="14866" max="14866" width="5.875" style="1" bestFit="1" customWidth="1"/>
    <col min="14867" max="14867" width="4.125" style="1" customWidth="1"/>
    <col min="14868" max="14868" width="4.25" style="1" bestFit="1" customWidth="1"/>
    <col min="14869" max="14870" width="4.5" style="1" bestFit="1" customWidth="1"/>
    <col min="14871" max="15104" width="9" style="1"/>
    <col min="15105" max="15105" width="3.625" style="1" customWidth="1"/>
    <col min="15106" max="15106" width="35.75" style="1" customWidth="1"/>
    <col min="15107" max="15115" width="7.625" style="1" customWidth="1"/>
    <col min="15116" max="15116" width="9" style="1"/>
    <col min="15117" max="15118" width="4.625" style="1" customWidth="1"/>
    <col min="15119" max="15119" width="5.875" style="1" bestFit="1" customWidth="1"/>
    <col min="15120" max="15121" width="4.625" style="1" customWidth="1"/>
    <col min="15122" max="15122" width="5.875" style="1" bestFit="1" customWidth="1"/>
    <col min="15123" max="15123" width="4.125" style="1" customWidth="1"/>
    <col min="15124" max="15124" width="4.25" style="1" bestFit="1" customWidth="1"/>
    <col min="15125" max="15126" width="4.5" style="1" bestFit="1" customWidth="1"/>
    <col min="15127" max="15360" width="9" style="1"/>
    <col min="15361" max="15361" width="3.625" style="1" customWidth="1"/>
    <col min="15362" max="15362" width="35.75" style="1" customWidth="1"/>
    <col min="15363" max="15371" width="7.625" style="1" customWidth="1"/>
    <col min="15372" max="15372" width="9" style="1"/>
    <col min="15373" max="15374" width="4.625" style="1" customWidth="1"/>
    <col min="15375" max="15375" width="5.875" style="1" bestFit="1" customWidth="1"/>
    <col min="15376" max="15377" width="4.625" style="1" customWidth="1"/>
    <col min="15378" max="15378" width="5.875" style="1" bestFit="1" customWidth="1"/>
    <col min="15379" max="15379" width="4.125" style="1" customWidth="1"/>
    <col min="15380" max="15380" width="4.25" style="1" bestFit="1" customWidth="1"/>
    <col min="15381" max="15382" width="4.5" style="1" bestFit="1" customWidth="1"/>
    <col min="15383" max="15616" width="9" style="1"/>
    <col min="15617" max="15617" width="3.625" style="1" customWidth="1"/>
    <col min="15618" max="15618" width="35.75" style="1" customWidth="1"/>
    <col min="15619" max="15627" width="7.625" style="1" customWidth="1"/>
    <col min="15628" max="15628" width="9" style="1"/>
    <col min="15629" max="15630" width="4.625" style="1" customWidth="1"/>
    <col min="15631" max="15631" width="5.875" style="1" bestFit="1" customWidth="1"/>
    <col min="15632" max="15633" width="4.625" style="1" customWidth="1"/>
    <col min="15634" max="15634" width="5.875" style="1" bestFit="1" customWidth="1"/>
    <col min="15635" max="15635" width="4.125" style="1" customWidth="1"/>
    <col min="15636" max="15636" width="4.25" style="1" bestFit="1" customWidth="1"/>
    <col min="15637" max="15638" width="4.5" style="1" bestFit="1" customWidth="1"/>
    <col min="15639" max="15872" width="9" style="1"/>
    <col min="15873" max="15873" width="3.625" style="1" customWidth="1"/>
    <col min="15874" max="15874" width="35.75" style="1" customWidth="1"/>
    <col min="15875" max="15883" width="7.625" style="1" customWidth="1"/>
    <col min="15884" max="15884" width="9" style="1"/>
    <col min="15885" max="15886" width="4.625" style="1" customWidth="1"/>
    <col min="15887" max="15887" width="5.875" style="1" bestFit="1" customWidth="1"/>
    <col min="15888" max="15889" width="4.625" style="1" customWidth="1"/>
    <col min="15890" max="15890" width="5.875" style="1" bestFit="1" customWidth="1"/>
    <col min="15891" max="15891" width="4.125" style="1" customWidth="1"/>
    <col min="15892" max="15892" width="4.25" style="1" bestFit="1" customWidth="1"/>
    <col min="15893" max="15894" width="4.5" style="1" bestFit="1" customWidth="1"/>
    <col min="15895" max="16128" width="9" style="1"/>
    <col min="16129" max="16129" width="3.625" style="1" customWidth="1"/>
    <col min="16130" max="16130" width="35.75" style="1" customWidth="1"/>
    <col min="16131" max="16139" width="7.625" style="1" customWidth="1"/>
    <col min="16140" max="16140" width="9" style="1"/>
    <col min="16141" max="16142" width="4.625" style="1" customWidth="1"/>
    <col min="16143" max="16143" width="5.875" style="1" bestFit="1" customWidth="1"/>
    <col min="16144" max="16145" width="4.625" style="1" customWidth="1"/>
    <col min="16146" max="16146" width="5.875" style="1" bestFit="1" customWidth="1"/>
    <col min="16147" max="16147" width="4.125" style="1" customWidth="1"/>
    <col min="16148" max="16148" width="4.25" style="1" bestFit="1" customWidth="1"/>
    <col min="16149" max="16150" width="4.5" style="1" bestFit="1" customWidth="1"/>
    <col min="16151" max="16384" width="9" style="1"/>
  </cols>
  <sheetData>
    <row r="1" spans="1:23" ht="15" customHeight="1" x14ac:dyDescent="0.15">
      <c r="B1" s="149" t="s">
        <v>0</v>
      </c>
      <c r="C1" s="149"/>
      <c r="D1" s="149"/>
      <c r="E1" s="149"/>
      <c r="F1" s="149"/>
      <c r="G1" s="149"/>
      <c r="H1" s="149"/>
      <c r="I1" s="149"/>
    </row>
    <row r="2" spans="1:23" ht="15" customHeight="1" thickBot="1" x14ac:dyDescent="0.2"/>
    <row r="3" spans="1:23" ht="15" customHeight="1" x14ac:dyDescent="0.15">
      <c r="A3" s="5"/>
      <c r="B3" s="6"/>
      <c r="C3" s="7" t="s">
        <v>1</v>
      </c>
      <c r="D3" s="8"/>
      <c r="E3" s="9"/>
      <c r="F3" s="7" t="s">
        <v>2</v>
      </c>
      <c r="G3" s="8"/>
      <c r="H3" s="9"/>
      <c r="I3" s="7" t="s">
        <v>3</v>
      </c>
      <c r="J3" s="8"/>
      <c r="K3" s="9"/>
      <c r="M3" s="150"/>
      <c r="N3" s="151"/>
      <c r="P3" s="150"/>
      <c r="Q3" s="151"/>
      <c r="T3" s="150"/>
      <c r="U3" s="151"/>
      <c r="V3" s="150"/>
      <c r="W3" s="151"/>
    </row>
    <row r="4" spans="1:23" ht="15" customHeight="1" x14ac:dyDescent="0.15">
      <c r="A4" s="147" t="s">
        <v>4</v>
      </c>
      <c r="B4" s="148"/>
      <c r="C4" s="10" t="s">
        <v>5</v>
      </c>
      <c r="D4" s="11" t="s">
        <v>6</v>
      </c>
      <c r="E4" s="12" t="s">
        <v>7</v>
      </c>
      <c r="F4" s="10" t="s">
        <v>5</v>
      </c>
      <c r="G4" s="11" t="s">
        <v>6</v>
      </c>
      <c r="H4" s="12" t="s">
        <v>7</v>
      </c>
      <c r="I4" s="10" t="s">
        <v>5</v>
      </c>
      <c r="J4" s="11" t="s">
        <v>6</v>
      </c>
      <c r="K4" s="12" t="s">
        <v>7</v>
      </c>
      <c r="M4" s="13"/>
      <c r="N4" s="13"/>
      <c r="O4" s="14"/>
      <c r="P4" s="13"/>
      <c r="Q4" s="13"/>
      <c r="T4" s="13"/>
      <c r="U4" s="13"/>
      <c r="V4" s="13"/>
    </row>
    <row r="5" spans="1:23" ht="15" customHeight="1" thickBot="1" x14ac:dyDescent="0.2">
      <c r="A5" s="15"/>
      <c r="B5" s="16" t="s">
        <v>8</v>
      </c>
      <c r="C5" s="17" t="s">
        <v>9</v>
      </c>
      <c r="D5" s="18" t="s">
        <v>9</v>
      </c>
      <c r="E5" s="19" t="s">
        <v>10</v>
      </c>
      <c r="F5" s="17" t="s">
        <v>9</v>
      </c>
      <c r="G5" s="18" t="s">
        <v>9</v>
      </c>
      <c r="H5" s="19" t="s">
        <v>10</v>
      </c>
      <c r="I5" s="17" t="s">
        <v>9</v>
      </c>
      <c r="J5" s="18" t="s">
        <v>9</v>
      </c>
      <c r="K5" s="19" t="s">
        <v>10</v>
      </c>
    </row>
    <row r="6" spans="1:23" ht="15" customHeight="1" x14ac:dyDescent="0.15">
      <c r="A6" s="20">
        <v>1</v>
      </c>
      <c r="B6" s="21" t="s">
        <v>11</v>
      </c>
      <c r="C6" s="22">
        <f>SUM(C7)</f>
        <v>863</v>
      </c>
      <c r="D6" s="23">
        <f>SUM(D7)</f>
        <v>268</v>
      </c>
      <c r="E6" s="24">
        <f t="shared" ref="E6:E26" si="0">D6/C6*100</f>
        <v>31.054461181923521</v>
      </c>
      <c r="F6" s="22" t="s">
        <v>12</v>
      </c>
      <c r="G6" s="23" t="s">
        <v>12</v>
      </c>
      <c r="H6" s="24" t="s">
        <v>12</v>
      </c>
      <c r="I6" s="25">
        <f>SUM(C6,F6)</f>
        <v>863</v>
      </c>
      <c r="J6" s="26">
        <f>SUM(D6,G6)</f>
        <v>268</v>
      </c>
      <c r="K6" s="24">
        <f>J6/I6*100</f>
        <v>31.054461181923521</v>
      </c>
      <c r="N6" s="142"/>
      <c r="O6" s="144"/>
      <c r="P6" s="142"/>
      <c r="Q6" s="142"/>
      <c r="R6" s="144"/>
      <c r="S6" s="142"/>
      <c r="T6" s="142"/>
      <c r="U6" s="142"/>
      <c r="V6" s="142"/>
    </row>
    <row r="7" spans="1:23" ht="15" customHeight="1" x14ac:dyDescent="0.15">
      <c r="A7" s="27"/>
      <c r="B7" s="28" t="s">
        <v>13</v>
      </c>
      <c r="C7" s="29">
        <f>'[1]シート1・様式 (実施状況)'!$O$30</f>
        <v>863</v>
      </c>
      <c r="D7" s="30">
        <f>'[1]シート1・様式 (実施状況)'!$T$38</f>
        <v>268</v>
      </c>
      <c r="E7" s="31">
        <f t="shared" si="0"/>
        <v>31.054461181923521</v>
      </c>
      <c r="F7" s="29" t="s">
        <v>12</v>
      </c>
      <c r="G7" s="30" t="s">
        <v>12</v>
      </c>
      <c r="H7" s="31" t="s">
        <v>12</v>
      </c>
      <c r="I7" s="32">
        <f t="shared" ref="I7:J69" si="1">SUM(C7,F7)</f>
        <v>863</v>
      </c>
      <c r="J7" s="33">
        <f t="shared" si="1"/>
        <v>268</v>
      </c>
      <c r="K7" s="31">
        <f t="shared" ref="K7:K69" si="2">J7/I7*100</f>
        <v>31.054461181923521</v>
      </c>
      <c r="N7" s="142"/>
      <c r="O7" s="144"/>
      <c r="P7" s="142"/>
      <c r="Q7" s="142"/>
      <c r="R7" s="144"/>
      <c r="S7" s="142"/>
      <c r="T7" s="142"/>
      <c r="U7" s="142"/>
      <c r="V7" s="142"/>
    </row>
    <row r="8" spans="1:23" ht="15" customHeight="1" x14ac:dyDescent="0.15">
      <c r="A8" s="34">
        <v>2</v>
      </c>
      <c r="B8" s="35" t="s">
        <v>14</v>
      </c>
      <c r="C8" s="36">
        <f>SUM(C9)</f>
        <v>3827</v>
      </c>
      <c r="D8" s="37">
        <f>SUM(D9)</f>
        <v>631</v>
      </c>
      <c r="E8" s="38">
        <f t="shared" si="0"/>
        <v>16.48811079174288</v>
      </c>
      <c r="F8" s="36" t="s">
        <v>12</v>
      </c>
      <c r="G8" s="37" t="s">
        <v>12</v>
      </c>
      <c r="H8" s="38" t="s">
        <v>12</v>
      </c>
      <c r="I8" s="39">
        <f t="shared" si="1"/>
        <v>3827</v>
      </c>
      <c r="J8" s="40">
        <f t="shared" si="1"/>
        <v>631</v>
      </c>
      <c r="K8" s="38">
        <f t="shared" si="2"/>
        <v>16.48811079174288</v>
      </c>
      <c r="N8" s="142"/>
      <c r="O8" s="144"/>
      <c r="P8" s="142"/>
      <c r="Q8" s="142"/>
      <c r="R8" s="144"/>
      <c r="S8" s="142"/>
      <c r="T8" s="142"/>
      <c r="U8" s="142"/>
      <c r="V8" s="142"/>
    </row>
    <row r="9" spans="1:23" ht="15" customHeight="1" x14ac:dyDescent="0.15">
      <c r="A9" s="27"/>
      <c r="B9" s="28" t="s">
        <v>15</v>
      </c>
      <c r="C9" s="29">
        <f>'[2]シート1・様式 (実施状況)'!$O$38</f>
        <v>3827</v>
      </c>
      <c r="D9" s="30">
        <f>[3]キャリコン!$T$38</f>
        <v>631</v>
      </c>
      <c r="E9" s="31">
        <f t="shared" si="0"/>
        <v>16.48811079174288</v>
      </c>
      <c r="F9" s="29" t="s">
        <v>12</v>
      </c>
      <c r="G9" s="30" t="s">
        <v>12</v>
      </c>
      <c r="H9" s="31" t="s">
        <v>12</v>
      </c>
      <c r="I9" s="32">
        <f t="shared" si="1"/>
        <v>3827</v>
      </c>
      <c r="J9" s="33">
        <f t="shared" si="1"/>
        <v>631</v>
      </c>
      <c r="K9" s="31">
        <f t="shared" si="2"/>
        <v>16.48811079174288</v>
      </c>
      <c r="N9" s="142"/>
      <c r="O9" s="144"/>
      <c r="P9" s="142"/>
      <c r="Q9" s="142"/>
      <c r="R9" s="144"/>
      <c r="S9" s="142"/>
      <c r="T9" s="142"/>
      <c r="U9" s="142"/>
      <c r="V9" s="142"/>
    </row>
    <row r="10" spans="1:23" ht="15" customHeight="1" x14ac:dyDescent="0.15">
      <c r="A10" s="34">
        <v>3</v>
      </c>
      <c r="B10" s="35" t="s">
        <v>16</v>
      </c>
      <c r="C10" s="36">
        <f>SUM(C11)</f>
        <v>68</v>
      </c>
      <c r="D10" s="37">
        <f>SUM(D11)</f>
        <v>24</v>
      </c>
      <c r="E10" s="38">
        <f>D10/C10*100</f>
        <v>35.294117647058826</v>
      </c>
      <c r="F10" s="36" t="s">
        <v>12</v>
      </c>
      <c r="G10" s="37" t="s">
        <v>12</v>
      </c>
      <c r="H10" s="38" t="s">
        <v>12</v>
      </c>
      <c r="I10" s="41">
        <f t="shared" si="1"/>
        <v>68</v>
      </c>
      <c r="J10" s="40">
        <f t="shared" si="1"/>
        <v>24</v>
      </c>
      <c r="K10" s="38">
        <f t="shared" si="2"/>
        <v>35.294117647058826</v>
      </c>
      <c r="N10" s="142"/>
      <c r="O10" s="144"/>
      <c r="P10" s="142"/>
      <c r="Q10" s="142"/>
      <c r="R10" s="144"/>
      <c r="S10" s="142"/>
      <c r="T10" s="142"/>
      <c r="U10" s="142"/>
      <c r="V10" s="142"/>
    </row>
    <row r="11" spans="1:23" ht="15" customHeight="1" x14ac:dyDescent="0.15">
      <c r="A11" s="27"/>
      <c r="B11" s="28" t="s">
        <v>17</v>
      </c>
      <c r="C11" s="29">
        <f>[3]ピアノ!$O$38</f>
        <v>68</v>
      </c>
      <c r="D11" s="30">
        <f>[3]ピアノ!$T$38</f>
        <v>24</v>
      </c>
      <c r="E11" s="31">
        <f>D11/C11*100</f>
        <v>35.294117647058826</v>
      </c>
      <c r="F11" s="29" t="s">
        <v>12</v>
      </c>
      <c r="G11" s="30" t="s">
        <v>12</v>
      </c>
      <c r="H11" s="31" t="s">
        <v>12</v>
      </c>
      <c r="I11" s="32">
        <f t="shared" si="1"/>
        <v>68</v>
      </c>
      <c r="J11" s="33">
        <f t="shared" si="1"/>
        <v>24</v>
      </c>
      <c r="K11" s="31">
        <f t="shared" si="2"/>
        <v>35.294117647058826</v>
      </c>
      <c r="N11" s="142"/>
      <c r="O11" s="144"/>
      <c r="P11" s="142"/>
      <c r="Q11" s="142"/>
      <c r="R11" s="144"/>
      <c r="S11" s="142"/>
      <c r="T11" s="142"/>
      <c r="U11" s="142"/>
      <c r="V11" s="142"/>
    </row>
    <row r="12" spans="1:23" ht="15" customHeight="1" x14ac:dyDescent="0.15">
      <c r="A12" s="34">
        <v>4</v>
      </c>
      <c r="B12" s="35" t="s">
        <v>18</v>
      </c>
      <c r="C12" s="36">
        <f>SUM(C13:C19)</f>
        <v>306123</v>
      </c>
      <c r="D12" s="37">
        <f>SUM(D13:D19)</f>
        <v>75608</v>
      </c>
      <c r="E12" s="38">
        <f t="shared" si="0"/>
        <v>24.698568875909359</v>
      </c>
      <c r="F12" s="36" t="s">
        <v>12</v>
      </c>
      <c r="G12" s="37" t="s">
        <v>12</v>
      </c>
      <c r="H12" s="38" t="s">
        <v>12</v>
      </c>
      <c r="I12" s="42">
        <f t="shared" si="1"/>
        <v>306123</v>
      </c>
      <c r="J12" s="43">
        <f t="shared" si="1"/>
        <v>75608</v>
      </c>
      <c r="K12" s="38">
        <f t="shared" si="2"/>
        <v>24.698568875909359</v>
      </c>
      <c r="M12" s="44"/>
      <c r="N12" s="143"/>
      <c r="O12" s="144"/>
      <c r="P12" s="143"/>
      <c r="Q12" s="143"/>
      <c r="R12" s="144"/>
      <c r="S12" s="142"/>
      <c r="T12" s="142"/>
      <c r="U12" s="142"/>
      <c r="V12" s="142"/>
    </row>
    <row r="13" spans="1:23" ht="15" customHeight="1" x14ac:dyDescent="0.15">
      <c r="A13" s="45"/>
      <c r="B13" s="46" t="s">
        <v>19</v>
      </c>
      <c r="C13" s="47"/>
      <c r="D13" s="47"/>
      <c r="E13" s="48"/>
      <c r="F13" s="47" t="s">
        <v>20</v>
      </c>
      <c r="G13" s="47" t="s">
        <v>20</v>
      </c>
      <c r="H13" s="48" t="s">
        <v>20</v>
      </c>
      <c r="I13" s="47"/>
      <c r="J13" s="47"/>
      <c r="K13" s="48"/>
      <c r="N13" s="142"/>
      <c r="O13" s="144"/>
      <c r="P13" s="142"/>
      <c r="Q13" s="142"/>
      <c r="R13" s="144"/>
      <c r="S13" s="142"/>
      <c r="T13" s="142"/>
      <c r="U13" s="142"/>
      <c r="V13" s="142"/>
    </row>
    <row r="14" spans="1:23" ht="15" customHeight="1" x14ac:dyDescent="0.15">
      <c r="A14" s="45"/>
      <c r="B14" s="46" t="s">
        <v>21</v>
      </c>
      <c r="C14" s="47">
        <f>'[3]FP（金財）'!$O$34+'[3]FP（協会）'!$O$30</f>
        <v>108129</v>
      </c>
      <c r="D14" s="49">
        <f>'[3]FP（金財）'!$T$34+'[3]FP（協会）'!$T$30</f>
        <v>38579</v>
      </c>
      <c r="E14" s="50">
        <f t="shared" si="0"/>
        <v>35.678680095071627</v>
      </c>
      <c r="F14" s="47" t="s">
        <v>12</v>
      </c>
      <c r="G14" s="49" t="s">
        <v>12</v>
      </c>
      <c r="H14" s="50" t="s">
        <v>12</v>
      </c>
      <c r="I14" s="41">
        <f t="shared" si="1"/>
        <v>108129</v>
      </c>
      <c r="J14" s="40">
        <f t="shared" si="1"/>
        <v>38579</v>
      </c>
      <c r="K14" s="50">
        <f t="shared" si="2"/>
        <v>35.678680095071627</v>
      </c>
      <c r="N14" s="142"/>
      <c r="O14" s="144"/>
      <c r="P14" s="142"/>
      <c r="Q14" s="142"/>
      <c r="R14" s="144"/>
      <c r="S14" s="142"/>
      <c r="T14" s="142"/>
      <c r="U14" s="142"/>
      <c r="V14" s="142"/>
    </row>
    <row r="15" spans="1:23" ht="15" customHeight="1" x14ac:dyDescent="0.15">
      <c r="A15" s="45"/>
      <c r="B15" s="46" t="s">
        <v>22</v>
      </c>
      <c r="C15" s="47">
        <f>'[3]FP（金財）'!$O$30+'[3]FP（協会）'!$O$31</f>
        <v>78904</v>
      </c>
      <c r="D15" s="49">
        <f>'[3]FP（金財）'!$T$30+'[3]FP（協会）'!$T$31</f>
        <v>19354</v>
      </c>
      <c r="E15" s="50">
        <f t="shared" si="0"/>
        <v>24.528541011862519</v>
      </c>
      <c r="F15" s="47" t="s">
        <v>12</v>
      </c>
      <c r="G15" s="49" t="s">
        <v>12</v>
      </c>
      <c r="H15" s="50" t="s">
        <v>12</v>
      </c>
      <c r="I15" s="51">
        <f t="shared" si="1"/>
        <v>78904</v>
      </c>
      <c r="J15" s="52">
        <f t="shared" si="1"/>
        <v>19354</v>
      </c>
      <c r="K15" s="50">
        <f t="shared" si="2"/>
        <v>24.528541011862519</v>
      </c>
      <c r="N15" s="142"/>
      <c r="O15" s="144"/>
      <c r="P15" s="142"/>
      <c r="Q15" s="142"/>
      <c r="R15" s="144"/>
      <c r="S15" s="142"/>
      <c r="T15" s="142"/>
      <c r="U15" s="142"/>
      <c r="V15" s="142"/>
    </row>
    <row r="16" spans="1:23" ht="15" customHeight="1" x14ac:dyDescent="0.15">
      <c r="A16" s="45"/>
      <c r="B16" s="46" t="s">
        <v>23</v>
      </c>
      <c r="C16" s="47">
        <f>'[3]FP（金財）'!$O$31+'[3]FP（協会）'!$O$32</f>
        <v>4296</v>
      </c>
      <c r="D16" s="49">
        <f>'[3]FP（金財）'!$T$31+'[3]FP（協会）'!$T$32</f>
        <v>1779</v>
      </c>
      <c r="E16" s="50">
        <f t="shared" si="0"/>
        <v>41.410614525139664</v>
      </c>
      <c r="F16" s="47" t="s">
        <v>12</v>
      </c>
      <c r="G16" s="49" t="s">
        <v>12</v>
      </c>
      <c r="H16" s="50" t="s">
        <v>12</v>
      </c>
      <c r="I16" s="41">
        <f t="shared" si="1"/>
        <v>4296</v>
      </c>
      <c r="J16" s="40">
        <f t="shared" si="1"/>
        <v>1779</v>
      </c>
      <c r="K16" s="50">
        <f t="shared" si="2"/>
        <v>41.410614525139664</v>
      </c>
      <c r="N16" s="142"/>
      <c r="O16" s="144"/>
      <c r="P16" s="142"/>
      <c r="Q16" s="142"/>
      <c r="R16" s="144"/>
      <c r="S16" s="142"/>
      <c r="T16" s="142"/>
      <c r="U16" s="142"/>
      <c r="V16" s="142"/>
    </row>
    <row r="17" spans="1:22" ht="15" customHeight="1" x14ac:dyDescent="0.15">
      <c r="A17" s="45"/>
      <c r="B17" s="46" t="s">
        <v>24</v>
      </c>
      <c r="C17" s="47">
        <f>'[3]FP（金財）'!$O$32+'[3]FP（協会）'!$O$33</f>
        <v>95153</v>
      </c>
      <c r="D17" s="49">
        <f>'[3]FP（金財）'!$T$32+'[3]FP（協会）'!$T$33</f>
        <v>15619</v>
      </c>
      <c r="E17" s="50">
        <f t="shared" si="0"/>
        <v>16.414616459806837</v>
      </c>
      <c r="F17" s="47" t="s">
        <v>12</v>
      </c>
      <c r="G17" s="49" t="s">
        <v>12</v>
      </c>
      <c r="H17" s="50" t="s">
        <v>12</v>
      </c>
      <c r="I17" s="51">
        <f t="shared" si="1"/>
        <v>95153</v>
      </c>
      <c r="J17" s="52">
        <f t="shared" si="1"/>
        <v>15619</v>
      </c>
      <c r="K17" s="53">
        <f t="shared" si="2"/>
        <v>16.414616459806837</v>
      </c>
      <c r="N17" s="142"/>
      <c r="O17" s="144"/>
      <c r="P17" s="142"/>
      <c r="Q17" s="142"/>
      <c r="R17" s="144"/>
      <c r="S17" s="142"/>
      <c r="T17" s="142"/>
      <c r="U17" s="142"/>
      <c r="V17" s="142"/>
    </row>
    <row r="18" spans="1:22" ht="15" customHeight="1" x14ac:dyDescent="0.15">
      <c r="A18" s="45"/>
      <c r="B18" s="46" t="s">
        <v>25</v>
      </c>
      <c r="C18" s="47">
        <f>'[3]FP（金財）'!$O$33+'[3]FP（協会）'!$O$34</f>
        <v>741</v>
      </c>
      <c r="D18" s="49">
        <f>'[3]FP（金財）'!$T$33+'[3]FP（協会）'!$T$34</f>
        <v>277</v>
      </c>
      <c r="E18" s="50">
        <f t="shared" si="0"/>
        <v>37.381916329284749</v>
      </c>
      <c r="F18" s="47" t="s">
        <v>12</v>
      </c>
      <c r="G18" s="49" t="s">
        <v>12</v>
      </c>
      <c r="H18" s="50" t="s">
        <v>12</v>
      </c>
      <c r="I18" s="51">
        <f t="shared" si="1"/>
        <v>741</v>
      </c>
      <c r="J18" s="52">
        <f t="shared" si="1"/>
        <v>277</v>
      </c>
      <c r="K18" s="53">
        <f t="shared" si="2"/>
        <v>37.381916329284749</v>
      </c>
      <c r="N18" s="142"/>
      <c r="O18" s="144"/>
      <c r="P18" s="142"/>
      <c r="Q18" s="142"/>
      <c r="R18" s="144"/>
      <c r="S18" s="142"/>
      <c r="T18" s="142"/>
      <c r="U18" s="142"/>
      <c r="V18" s="142"/>
    </row>
    <row r="19" spans="1:22" ht="15" customHeight="1" x14ac:dyDescent="0.15">
      <c r="A19" s="27"/>
      <c r="B19" s="28" t="s">
        <v>26</v>
      </c>
      <c r="C19" s="29">
        <f>'[3]FP（金財）'!$O$35</f>
        <v>18900</v>
      </c>
      <c r="D19" s="30">
        <f>'[3]FP（金財）'!$T$35</f>
        <v>0</v>
      </c>
      <c r="E19" s="31">
        <f t="shared" si="0"/>
        <v>0</v>
      </c>
      <c r="F19" s="29" t="s">
        <v>12</v>
      </c>
      <c r="G19" s="30" t="s">
        <v>12</v>
      </c>
      <c r="H19" s="31" t="s">
        <v>12</v>
      </c>
      <c r="I19" s="54">
        <f t="shared" si="1"/>
        <v>18900</v>
      </c>
      <c r="J19" s="55">
        <f t="shared" si="1"/>
        <v>0</v>
      </c>
      <c r="K19" s="56">
        <f t="shared" si="2"/>
        <v>0</v>
      </c>
      <c r="N19" s="142"/>
      <c r="O19" s="144"/>
      <c r="P19" s="142"/>
      <c r="Q19" s="142"/>
      <c r="R19" s="144"/>
      <c r="S19" s="142"/>
      <c r="T19" s="142"/>
      <c r="U19" s="142"/>
      <c r="V19" s="142"/>
    </row>
    <row r="20" spans="1:22" ht="15" customHeight="1" x14ac:dyDescent="0.15">
      <c r="A20" s="34">
        <v>5</v>
      </c>
      <c r="B20" s="35" t="s">
        <v>27</v>
      </c>
      <c r="C20" s="36">
        <f>SUM(C21:C24)</f>
        <v>6976</v>
      </c>
      <c r="D20" s="37">
        <f>SUM(D21:D24)</f>
        <v>2362</v>
      </c>
      <c r="E20" s="38">
        <f t="shared" si="0"/>
        <v>33.85894495412844</v>
      </c>
      <c r="F20" s="36" t="s">
        <v>12</v>
      </c>
      <c r="G20" s="37" t="s">
        <v>12</v>
      </c>
      <c r="H20" s="38" t="s">
        <v>12</v>
      </c>
      <c r="I20" s="41">
        <f t="shared" si="1"/>
        <v>6976</v>
      </c>
      <c r="J20" s="40">
        <f t="shared" si="1"/>
        <v>2362</v>
      </c>
      <c r="K20" s="38">
        <f t="shared" si="2"/>
        <v>33.85894495412844</v>
      </c>
      <c r="N20" s="142"/>
      <c r="O20" s="144"/>
      <c r="P20" s="142"/>
      <c r="Q20" s="142"/>
      <c r="R20" s="144"/>
      <c r="S20" s="142"/>
      <c r="T20" s="142"/>
      <c r="U20" s="142"/>
      <c r="V20" s="142"/>
    </row>
    <row r="21" spans="1:22" ht="15" customHeight="1" x14ac:dyDescent="0.15">
      <c r="A21" s="45"/>
      <c r="B21" s="46" t="s">
        <v>28</v>
      </c>
      <c r="C21" s="47">
        <f>[3]知財!$O$30</f>
        <v>6976</v>
      </c>
      <c r="D21" s="47">
        <f>[3]知財!$T$30</f>
        <v>2362</v>
      </c>
      <c r="E21" s="50">
        <f t="shared" si="0"/>
        <v>33.85894495412844</v>
      </c>
      <c r="F21" s="47" t="s">
        <v>12</v>
      </c>
      <c r="G21" s="47" t="s">
        <v>12</v>
      </c>
      <c r="H21" s="50" t="s">
        <v>12</v>
      </c>
      <c r="I21" s="57">
        <f t="shared" si="1"/>
        <v>6976</v>
      </c>
      <c r="J21" s="52">
        <f t="shared" si="1"/>
        <v>2362</v>
      </c>
      <c r="K21" s="50">
        <f t="shared" si="2"/>
        <v>33.85894495412844</v>
      </c>
      <c r="N21" s="142"/>
      <c r="O21" s="144"/>
      <c r="P21" s="142"/>
      <c r="Q21" s="142"/>
      <c r="R21" s="144"/>
      <c r="S21" s="142"/>
      <c r="T21" s="142"/>
      <c r="U21" s="142"/>
      <c r="V21" s="142"/>
    </row>
    <row r="22" spans="1:22" ht="15" customHeight="1" x14ac:dyDescent="0.15">
      <c r="A22" s="45"/>
      <c r="B22" s="46" t="s">
        <v>29</v>
      </c>
      <c r="C22" s="47"/>
      <c r="D22" s="47"/>
      <c r="E22" s="48"/>
      <c r="F22" s="47" t="s">
        <v>20</v>
      </c>
      <c r="G22" s="47" t="s">
        <v>20</v>
      </c>
      <c r="H22" s="48" t="s">
        <v>20</v>
      </c>
      <c r="I22" s="51"/>
      <c r="J22" s="47"/>
      <c r="K22" s="48"/>
      <c r="N22" s="142"/>
      <c r="O22" s="144"/>
      <c r="P22" s="142"/>
      <c r="Q22" s="142"/>
      <c r="R22" s="144"/>
      <c r="S22" s="142"/>
      <c r="T22" s="142"/>
      <c r="U22" s="142"/>
      <c r="V22" s="142"/>
    </row>
    <row r="23" spans="1:22" ht="15" customHeight="1" x14ac:dyDescent="0.15">
      <c r="A23" s="45"/>
      <c r="B23" s="46" t="s">
        <v>30</v>
      </c>
      <c r="C23" s="47"/>
      <c r="D23" s="47"/>
      <c r="E23" s="48"/>
      <c r="F23" s="47" t="s">
        <v>20</v>
      </c>
      <c r="G23" s="47" t="s">
        <v>20</v>
      </c>
      <c r="H23" s="48" t="s">
        <v>20</v>
      </c>
      <c r="I23" s="47"/>
      <c r="J23" s="47"/>
      <c r="K23" s="48"/>
      <c r="N23" s="142"/>
      <c r="O23" s="144"/>
      <c r="P23" s="142"/>
      <c r="Q23" s="142"/>
      <c r="R23" s="144"/>
      <c r="S23" s="142"/>
      <c r="T23" s="142"/>
      <c r="U23" s="142"/>
      <c r="V23" s="142"/>
    </row>
    <row r="24" spans="1:22" ht="15" customHeight="1" x14ac:dyDescent="0.15">
      <c r="A24" s="27"/>
      <c r="B24" s="28" t="s">
        <v>31</v>
      </c>
      <c r="C24" s="29"/>
      <c r="D24" s="29"/>
      <c r="E24" s="58"/>
      <c r="F24" s="29" t="s">
        <v>20</v>
      </c>
      <c r="G24" s="29" t="s">
        <v>20</v>
      </c>
      <c r="H24" s="58" t="s">
        <v>20</v>
      </c>
      <c r="I24" s="29"/>
      <c r="J24" s="29"/>
      <c r="K24" s="58"/>
      <c r="N24" s="142"/>
      <c r="O24" s="144"/>
      <c r="P24" s="142"/>
      <c r="Q24" s="142"/>
      <c r="R24" s="144"/>
      <c r="S24" s="142"/>
      <c r="T24" s="142"/>
      <c r="U24" s="142"/>
      <c r="V24" s="142"/>
    </row>
    <row r="25" spans="1:22" ht="15" customHeight="1" x14ac:dyDescent="0.15">
      <c r="A25" s="34">
        <v>6</v>
      </c>
      <c r="B25" s="35" t="s">
        <v>32</v>
      </c>
      <c r="C25" s="36">
        <f>SUM(C26:C26)</f>
        <v>2911</v>
      </c>
      <c r="D25" s="37">
        <f>SUM(D26:D26)</f>
        <v>580</v>
      </c>
      <c r="E25" s="38">
        <f t="shared" si="0"/>
        <v>19.924424596358641</v>
      </c>
      <c r="F25" s="36" t="s">
        <v>33</v>
      </c>
      <c r="G25" s="37" t="s">
        <v>12</v>
      </c>
      <c r="H25" s="38" t="s">
        <v>12</v>
      </c>
      <c r="I25" s="42">
        <f t="shared" si="1"/>
        <v>2911</v>
      </c>
      <c r="J25" s="43">
        <f t="shared" si="1"/>
        <v>580</v>
      </c>
      <c r="K25" s="38">
        <f t="shared" si="2"/>
        <v>19.924424596358641</v>
      </c>
      <c r="N25" s="142"/>
      <c r="O25" s="144"/>
      <c r="P25" s="142"/>
      <c r="Q25" s="142"/>
      <c r="R25" s="144"/>
      <c r="S25" s="142"/>
      <c r="T25" s="142"/>
      <c r="U25" s="142"/>
      <c r="V25" s="142"/>
    </row>
    <row r="26" spans="1:22" ht="15" customHeight="1" x14ac:dyDescent="0.15">
      <c r="A26" s="45"/>
      <c r="B26" s="46" t="s">
        <v>34</v>
      </c>
      <c r="C26" s="51">
        <f>[3]金融窓口!$O$38</f>
        <v>2911</v>
      </c>
      <c r="D26" s="52">
        <f>[3]金融窓口!$T$38</f>
        <v>580</v>
      </c>
      <c r="E26" s="53">
        <f t="shared" si="0"/>
        <v>19.924424596358641</v>
      </c>
      <c r="F26" s="59" t="s">
        <v>12</v>
      </c>
      <c r="G26" s="52" t="s">
        <v>12</v>
      </c>
      <c r="H26" s="53" t="s">
        <v>12</v>
      </c>
      <c r="I26" s="51">
        <f t="shared" si="1"/>
        <v>2911</v>
      </c>
      <c r="J26" s="52">
        <f t="shared" si="1"/>
        <v>580</v>
      </c>
      <c r="K26" s="53">
        <f t="shared" si="2"/>
        <v>19.924424596358641</v>
      </c>
      <c r="N26" s="142"/>
      <c r="O26" s="144"/>
      <c r="P26" s="142"/>
      <c r="Q26" s="142"/>
      <c r="R26" s="144"/>
      <c r="S26" s="142"/>
      <c r="T26" s="142"/>
      <c r="U26" s="142"/>
      <c r="V26" s="142"/>
    </row>
    <row r="27" spans="1:22" ht="15" customHeight="1" x14ac:dyDescent="0.15">
      <c r="A27" s="45"/>
      <c r="B27" s="46" t="s">
        <v>35</v>
      </c>
      <c r="C27" s="60"/>
      <c r="D27" s="61"/>
      <c r="E27" s="50"/>
      <c r="F27" s="60" t="s">
        <v>12</v>
      </c>
      <c r="G27" s="61" t="s">
        <v>12</v>
      </c>
      <c r="H27" s="50" t="s">
        <v>12</v>
      </c>
      <c r="I27" s="60"/>
      <c r="J27" s="61"/>
      <c r="K27" s="50"/>
      <c r="N27" s="142"/>
      <c r="O27" s="144"/>
      <c r="P27" s="142"/>
      <c r="Q27" s="142"/>
      <c r="R27" s="144"/>
      <c r="S27" s="142"/>
      <c r="T27" s="142"/>
      <c r="U27" s="142"/>
      <c r="V27" s="142"/>
    </row>
    <row r="28" spans="1:22" ht="15" customHeight="1" x14ac:dyDescent="0.15">
      <c r="A28" s="45"/>
      <c r="B28" s="46" t="s">
        <v>36</v>
      </c>
      <c r="C28" s="59"/>
      <c r="D28" s="52"/>
      <c r="E28" s="53"/>
      <c r="F28" s="59" t="s">
        <v>12</v>
      </c>
      <c r="G28" s="52" t="s">
        <v>12</v>
      </c>
      <c r="H28" s="53" t="s">
        <v>12</v>
      </c>
      <c r="I28" s="32"/>
      <c r="J28" s="33"/>
      <c r="K28" s="53"/>
      <c r="N28" s="142"/>
      <c r="O28" s="144"/>
      <c r="P28" s="142"/>
      <c r="Q28" s="142"/>
      <c r="R28" s="144"/>
      <c r="S28" s="142"/>
      <c r="T28" s="142"/>
      <c r="U28" s="142"/>
      <c r="V28" s="142"/>
    </row>
    <row r="29" spans="1:22" ht="15" customHeight="1" x14ac:dyDescent="0.15">
      <c r="A29" s="34">
        <v>7</v>
      </c>
      <c r="B29" s="35" t="s">
        <v>37</v>
      </c>
      <c r="C29" s="36">
        <f>SUM(C30)</f>
        <v>187</v>
      </c>
      <c r="D29" s="37">
        <f>SUM(D30)</f>
        <v>75</v>
      </c>
      <c r="E29" s="38">
        <f t="shared" ref="E29:E71" si="3">D29/C29*100</f>
        <v>40.106951871657756</v>
      </c>
      <c r="F29" s="36" t="s">
        <v>12</v>
      </c>
      <c r="G29" s="37" t="s">
        <v>12</v>
      </c>
      <c r="H29" s="38" t="s">
        <v>12</v>
      </c>
      <c r="I29" s="42">
        <f t="shared" si="1"/>
        <v>187</v>
      </c>
      <c r="J29" s="43">
        <f t="shared" si="1"/>
        <v>75</v>
      </c>
      <c r="K29" s="38">
        <f t="shared" si="2"/>
        <v>40.106951871657756</v>
      </c>
      <c r="N29" s="142"/>
      <c r="O29" s="144"/>
      <c r="P29" s="142"/>
      <c r="Q29" s="142"/>
      <c r="R29" s="144"/>
      <c r="S29" s="142"/>
      <c r="T29" s="142"/>
      <c r="U29" s="142"/>
      <c r="V29" s="142"/>
    </row>
    <row r="30" spans="1:22" ht="15" customHeight="1" x14ac:dyDescent="0.15">
      <c r="A30" s="62"/>
      <c r="B30" s="63" t="s">
        <v>38</v>
      </c>
      <c r="C30" s="29">
        <f>[3]ブライダル!$O$30</f>
        <v>187</v>
      </c>
      <c r="D30" s="30">
        <f>[3]ブライダル!$T$30</f>
        <v>75</v>
      </c>
      <c r="E30" s="31">
        <f t="shared" si="3"/>
        <v>40.106951871657756</v>
      </c>
      <c r="F30" s="29" t="s">
        <v>12</v>
      </c>
      <c r="G30" s="30" t="s">
        <v>12</v>
      </c>
      <c r="H30" s="31" t="s">
        <v>12</v>
      </c>
      <c r="I30" s="32">
        <f t="shared" si="1"/>
        <v>187</v>
      </c>
      <c r="J30" s="30">
        <f t="shared" si="1"/>
        <v>75</v>
      </c>
      <c r="K30" s="31">
        <f t="shared" si="2"/>
        <v>40.106951871657756</v>
      </c>
      <c r="N30" s="142"/>
      <c r="O30" s="144"/>
      <c r="P30" s="142"/>
      <c r="Q30" s="142"/>
      <c r="R30" s="144"/>
      <c r="S30" s="142"/>
      <c r="T30" s="142"/>
      <c r="U30" s="142"/>
      <c r="V30" s="142"/>
    </row>
    <row r="31" spans="1:22" ht="15" customHeight="1" x14ac:dyDescent="0.15">
      <c r="A31" s="34">
        <v>8</v>
      </c>
      <c r="B31" s="35" t="s">
        <v>39</v>
      </c>
      <c r="C31" s="36">
        <f>SUM(C32:C34)</f>
        <v>512</v>
      </c>
      <c r="D31" s="37">
        <f>SUM(D32:D34)</f>
        <v>239</v>
      </c>
      <c r="E31" s="38">
        <f t="shared" si="3"/>
        <v>46.6796875</v>
      </c>
      <c r="F31" s="36" t="s">
        <v>12</v>
      </c>
      <c r="G31" s="37" t="s">
        <v>12</v>
      </c>
      <c r="H31" s="38" t="s">
        <v>12</v>
      </c>
      <c r="I31" s="42">
        <f t="shared" si="1"/>
        <v>512</v>
      </c>
      <c r="J31" s="43">
        <f t="shared" si="1"/>
        <v>239</v>
      </c>
      <c r="K31" s="38">
        <f t="shared" si="2"/>
        <v>46.6796875</v>
      </c>
      <c r="N31" s="142"/>
      <c r="O31" s="144"/>
      <c r="P31" s="142"/>
      <c r="Q31" s="142"/>
      <c r="R31" s="144"/>
      <c r="S31" s="142"/>
      <c r="T31" s="142"/>
      <c r="U31" s="142"/>
      <c r="V31" s="142"/>
    </row>
    <row r="32" spans="1:22" ht="15" customHeight="1" x14ac:dyDescent="0.15">
      <c r="A32" s="45"/>
      <c r="B32" s="46" t="s">
        <v>40</v>
      </c>
      <c r="C32" s="47">
        <f>[3]接客・販売!$O$30</f>
        <v>121</v>
      </c>
      <c r="D32" s="49">
        <f>[3]接客・販売!$T$30</f>
        <v>72</v>
      </c>
      <c r="E32" s="50">
        <f t="shared" si="3"/>
        <v>59.504132231404959</v>
      </c>
      <c r="F32" s="47" t="s">
        <v>12</v>
      </c>
      <c r="G32" s="49" t="s">
        <v>12</v>
      </c>
      <c r="H32" s="50" t="s">
        <v>12</v>
      </c>
      <c r="I32" s="41">
        <f t="shared" si="1"/>
        <v>121</v>
      </c>
      <c r="J32" s="40">
        <f t="shared" si="1"/>
        <v>72</v>
      </c>
      <c r="K32" s="50">
        <f t="shared" si="2"/>
        <v>59.504132231404959</v>
      </c>
      <c r="N32" s="142"/>
      <c r="O32" s="144"/>
      <c r="P32" s="142"/>
      <c r="Q32" s="142"/>
      <c r="R32" s="144"/>
      <c r="S32" s="142"/>
      <c r="T32" s="142"/>
      <c r="U32" s="142"/>
      <c r="V32" s="142"/>
    </row>
    <row r="33" spans="1:22" ht="15" customHeight="1" x14ac:dyDescent="0.15">
      <c r="A33" s="45"/>
      <c r="B33" s="46" t="s">
        <v>41</v>
      </c>
      <c r="C33" s="47">
        <f>[3]接客・販売!$O$31</f>
        <v>59</v>
      </c>
      <c r="D33" s="49">
        <f>[3]接客・販売!$T$31</f>
        <v>39</v>
      </c>
      <c r="E33" s="50">
        <f t="shared" si="3"/>
        <v>66.101694915254242</v>
      </c>
      <c r="F33" s="47" t="s">
        <v>12</v>
      </c>
      <c r="G33" s="49" t="s">
        <v>12</v>
      </c>
      <c r="H33" s="50" t="s">
        <v>12</v>
      </c>
      <c r="I33" s="51">
        <f t="shared" si="1"/>
        <v>59</v>
      </c>
      <c r="J33" s="52">
        <f t="shared" si="1"/>
        <v>39</v>
      </c>
      <c r="K33" s="50">
        <f t="shared" si="2"/>
        <v>66.101694915254242</v>
      </c>
      <c r="N33" s="142"/>
      <c r="O33" s="144"/>
      <c r="P33" s="142"/>
      <c r="Q33" s="142"/>
      <c r="R33" s="144"/>
      <c r="S33" s="142"/>
      <c r="T33" s="142"/>
      <c r="U33" s="142"/>
      <c r="V33" s="142"/>
    </row>
    <row r="34" spans="1:22" ht="15" customHeight="1" x14ac:dyDescent="0.15">
      <c r="A34" s="27"/>
      <c r="B34" s="28" t="s">
        <v>42</v>
      </c>
      <c r="C34" s="29">
        <f>[3]接客・販売!$O$32</f>
        <v>332</v>
      </c>
      <c r="D34" s="30">
        <f>[3]接客・販売!$T$32</f>
        <v>128</v>
      </c>
      <c r="E34" s="31">
        <f t="shared" si="3"/>
        <v>38.554216867469883</v>
      </c>
      <c r="F34" s="29" t="s">
        <v>12</v>
      </c>
      <c r="G34" s="30" t="s">
        <v>12</v>
      </c>
      <c r="H34" s="31" t="s">
        <v>12</v>
      </c>
      <c r="I34" s="32">
        <f t="shared" si="1"/>
        <v>332</v>
      </c>
      <c r="J34" s="40">
        <f t="shared" si="1"/>
        <v>128</v>
      </c>
      <c r="K34" s="31">
        <f t="shared" si="2"/>
        <v>38.554216867469883</v>
      </c>
      <c r="N34" s="142"/>
      <c r="O34" s="144"/>
      <c r="P34" s="142"/>
      <c r="Q34" s="142"/>
      <c r="R34" s="144"/>
      <c r="S34" s="142"/>
      <c r="T34" s="142"/>
      <c r="U34" s="142"/>
      <c r="V34" s="142"/>
    </row>
    <row r="35" spans="1:22" ht="15" customHeight="1" x14ac:dyDescent="0.15">
      <c r="A35" s="34">
        <v>9</v>
      </c>
      <c r="B35" s="35" t="s">
        <v>43</v>
      </c>
      <c r="C35" s="36">
        <f>SUM(C36)</f>
        <v>285</v>
      </c>
      <c r="D35" s="37">
        <f>SUM(D36)</f>
        <v>0</v>
      </c>
      <c r="E35" s="38">
        <f>D35/C35*100</f>
        <v>0</v>
      </c>
      <c r="F35" s="36" t="s">
        <v>12</v>
      </c>
      <c r="G35" s="37" t="s">
        <v>12</v>
      </c>
      <c r="H35" s="38" t="s">
        <v>12</v>
      </c>
      <c r="I35" s="64">
        <f t="shared" si="1"/>
        <v>285</v>
      </c>
      <c r="J35" s="43">
        <f t="shared" si="1"/>
        <v>0</v>
      </c>
      <c r="K35" s="38">
        <f t="shared" si="2"/>
        <v>0</v>
      </c>
      <c r="N35" s="142"/>
      <c r="O35" s="144"/>
      <c r="P35" s="142"/>
      <c r="Q35" s="142"/>
      <c r="R35" s="144"/>
      <c r="S35" s="142"/>
      <c r="T35" s="142"/>
      <c r="U35" s="142"/>
      <c r="V35" s="142"/>
    </row>
    <row r="36" spans="1:22" ht="15" customHeight="1" x14ac:dyDescent="0.15">
      <c r="A36" s="27"/>
      <c r="B36" s="28" t="s">
        <v>44</v>
      </c>
      <c r="C36" s="29">
        <f>[3]着付け!$O$38</f>
        <v>285</v>
      </c>
      <c r="D36" s="30">
        <f>[3]着付け!$T$38</f>
        <v>0</v>
      </c>
      <c r="E36" s="31">
        <f>D36/C36*100</f>
        <v>0</v>
      </c>
      <c r="F36" s="29" t="s">
        <v>12</v>
      </c>
      <c r="G36" s="30" t="s">
        <v>12</v>
      </c>
      <c r="H36" s="31" t="s">
        <v>12</v>
      </c>
      <c r="I36" s="29">
        <f t="shared" si="1"/>
        <v>285</v>
      </c>
      <c r="J36" s="30">
        <f t="shared" si="1"/>
        <v>0</v>
      </c>
      <c r="K36" s="31">
        <f t="shared" si="2"/>
        <v>0</v>
      </c>
      <c r="N36" s="142"/>
      <c r="O36" s="144"/>
      <c r="P36" s="142"/>
      <c r="Q36" s="142"/>
      <c r="R36" s="144"/>
      <c r="S36" s="142"/>
      <c r="T36" s="142"/>
      <c r="U36" s="142"/>
      <c r="V36" s="142"/>
    </row>
    <row r="37" spans="1:22" ht="15" customHeight="1" x14ac:dyDescent="0.15">
      <c r="A37" s="34">
        <v>10</v>
      </c>
      <c r="B37" s="35" t="s">
        <v>45</v>
      </c>
      <c r="C37" s="36">
        <f>SUM(C38)</f>
        <v>48</v>
      </c>
      <c r="D37" s="37">
        <f>SUM(D38)</f>
        <v>17</v>
      </c>
      <c r="E37" s="38">
        <f t="shared" si="3"/>
        <v>35.416666666666671</v>
      </c>
      <c r="F37" s="36" t="s">
        <v>12</v>
      </c>
      <c r="G37" s="37" t="s">
        <v>12</v>
      </c>
      <c r="H37" s="38" t="s">
        <v>12</v>
      </c>
      <c r="I37" s="64">
        <f t="shared" si="1"/>
        <v>48</v>
      </c>
      <c r="J37" s="43">
        <f t="shared" si="1"/>
        <v>17</v>
      </c>
      <c r="K37" s="38">
        <f t="shared" si="2"/>
        <v>35.416666666666671</v>
      </c>
      <c r="N37" s="142"/>
      <c r="O37" s="144"/>
      <c r="P37" s="142"/>
      <c r="Q37" s="142"/>
      <c r="R37" s="144"/>
      <c r="S37" s="142"/>
      <c r="T37" s="142"/>
      <c r="U37" s="142"/>
      <c r="V37" s="142"/>
    </row>
    <row r="38" spans="1:22" ht="15" customHeight="1" x14ac:dyDescent="0.15">
      <c r="A38" s="27"/>
      <c r="B38" s="28" t="s">
        <v>46</v>
      </c>
      <c r="C38" s="29">
        <f>[3]ホテル!$O$30</f>
        <v>48</v>
      </c>
      <c r="D38" s="30">
        <f>[3]ホテル!$T$30</f>
        <v>17</v>
      </c>
      <c r="E38" s="31">
        <f t="shared" si="3"/>
        <v>35.416666666666671</v>
      </c>
      <c r="F38" s="29" t="s">
        <v>12</v>
      </c>
      <c r="G38" s="30" t="s">
        <v>12</v>
      </c>
      <c r="H38" s="31" t="s">
        <v>12</v>
      </c>
      <c r="I38" s="29">
        <f t="shared" si="1"/>
        <v>48</v>
      </c>
      <c r="J38" s="30">
        <f t="shared" si="1"/>
        <v>17</v>
      </c>
      <c r="K38" s="31">
        <f t="shared" si="2"/>
        <v>35.416666666666671</v>
      </c>
      <c r="N38" s="142"/>
      <c r="O38" s="144"/>
      <c r="P38" s="142"/>
      <c r="Q38" s="142"/>
      <c r="R38" s="144"/>
      <c r="S38" s="142"/>
      <c r="T38" s="142"/>
      <c r="U38" s="142"/>
      <c r="V38" s="142"/>
    </row>
    <row r="39" spans="1:22" ht="15" customHeight="1" x14ac:dyDescent="0.15">
      <c r="A39" s="34">
        <v>11</v>
      </c>
      <c r="B39" s="35" t="s">
        <v>47</v>
      </c>
      <c r="C39" s="36">
        <f>SUM(C40)</f>
        <v>627</v>
      </c>
      <c r="D39" s="37">
        <f>SUM(D40)</f>
        <v>303</v>
      </c>
      <c r="E39" s="38">
        <f t="shared" si="3"/>
        <v>48.325358851674643</v>
      </c>
      <c r="F39" s="36" t="s">
        <v>12</v>
      </c>
      <c r="G39" s="37" t="s">
        <v>12</v>
      </c>
      <c r="H39" s="38" t="s">
        <v>12</v>
      </c>
      <c r="I39" s="64">
        <f t="shared" si="1"/>
        <v>627</v>
      </c>
      <c r="J39" s="43">
        <f t="shared" si="1"/>
        <v>303</v>
      </c>
      <c r="K39" s="38">
        <f t="shared" si="2"/>
        <v>48.325358851674643</v>
      </c>
      <c r="N39" s="142"/>
      <c r="O39" s="144"/>
      <c r="P39" s="142"/>
      <c r="Q39" s="142"/>
      <c r="R39" s="144"/>
      <c r="S39" s="142"/>
      <c r="T39" s="142"/>
      <c r="U39" s="142"/>
      <c r="V39" s="142"/>
    </row>
    <row r="40" spans="1:22" ht="15" customHeight="1" x14ac:dyDescent="0.15">
      <c r="A40" s="27"/>
      <c r="B40" s="28" t="s">
        <v>48</v>
      </c>
      <c r="C40" s="29">
        <f>[3]レストラン!$O$30</f>
        <v>627</v>
      </c>
      <c r="D40" s="30">
        <f>[3]レストラン!$T$30</f>
        <v>303</v>
      </c>
      <c r="E40" s="31">
        <f t="shared" si="3"/>
        <v>48.325358851674643</v>
      </c>
      <c r="F40" s="29" t="s">
        <v>12</v>
      </c>
      <c r="G40" s="30" t="s">
        <v>12</v>
      </c>
      <c r="H40" s="31" t="s">
        <v>12</v>
      </c>
      <c r="I40" s="29">
        <f t="shared" si="1"/>
        <v>627</v>
      </c>
      <c r="J40" s="30">
        <f t="shared" si="1"/>
        <v>303</v>
      </c>
      <c r="K40" s="31">
        <f t="shared" si="2"/>
        <v>48.325358851674643</v>
      </c>
      <c r="N40" s="142"/>
      <c r="O40" s="144"/>
      <c r="P40" s="142"/>
      <c r="Q40" s="142"/>
      <c r="R40" s="144"/>
      <c r="S40" s="142"/>
      <c r="T40" s="142"/>
      <c r="U40" s="142"/>
      <c r="V40" s="142"/>
    </row>
    <row r="41" spans="1:22" ht="15" customHeight="1" x14ac:dyDescent="0.15">
      <c r="A41" s="34">
        <v>12</v>
      </c>
      <c r="B41" s="35" t="s">
        <v>49</v>
      </c>
      <c r="C41" s="36">
        <f>SUM(C42)</f>
        <v>376</v>
      </c>
      <c r="D41" s="37">
        <f>SUM(D42)</f>
        <v>197</v>
      </c>
      <c r="E41" s="38">
        <f t="shared" si="3"/>
        <v>52.393617021276597</v>
      </c>
      <c r="F41" s="36" t="s">
        <v>12</v>
      </c>
      <c r="G41" s="37" t="s">
        <v>12</v>
      </c>
      <c r="H41" s="38" t="s">
        <v>12</v>
      </c>
      <c r="I41" s="64">
        <f t="shared" si="1"/>
        <v>376</v>
      </c>
      <c r="J41" s="43">
        <f t="shared" si="1"/>
        <v>197</v>
      </c>
      <c r="K41" s="38">
        <f t="shared" si="2"/>
        <v>52.393617021276597</v>
      </c>
      <c r="N41" s="142"/>
      <c r="O41" s="144"/>
      <c r="P41" s="142"/>
      <c r="Q41" s="142"/>
      <c r="R41" s="144"/>
      <c r="S41" s="142"/>
      <c r="T41" s="142"/>
      <c r="U41" s="142"/>
      <c r="V41" s="142"/>
    </row>
    <row r="42" spans="1:22" ht="15" customHeight="1" x14ac:dyDescent="0.15">
      <c r="A42" s="27"/>
      <c r="B42" s="28" t="s">
        <v>50</v>
      </c>
      <c r="C42" s="29">
        <f>[3]フィットネス!$O$30</f>
        <v>376</v>
      </c>
      <c r="D42" s="30">
        <f>[3]フィットネス!$T$30</f>
        <v>197</v>
      </c>
      <c r="E42" s="31">
        <f t="shared" si="3"/>
        <v>52.393617021276597</v>
      </c>
      <c r="F42" s="29" t="s">
        <v>12</v>
      </c>
      <c r="G42" s="30" t="s">
        <v>12</v>
      </c>
      <c r="H42" s="31" t="s">
        <v>12</v>
      </c>
      <c r="I42" s="29">
        <f t="shared" si="1"/>
        <v>376</v>
      </c>
      <c r="J42" s="30">
        <f t="shared" si="1"/>
        <v>197</v>
      </c>
      <c r="K42" s="31">
        <f t="shared" si="2"/>
        <v>52.393617021276597</v>
      </c>
      <c r="N42" s="142"/>
      <c r="O42" s="144"/>
      <c r="P42" s="142"/>
      <c r="Q42" s="142"/>
      <c r="R42" s="144"/>
      <c r="S42" s="142"/>
      <c r="T42" s="142"/>
      <c r="U42" s="142"/>
      <c r="V42" s="142"/>
    </row>
    <row r="43" spans="1:22" ht="15" customHeight="1" x14ac:dyDescent="0.15">
      <c r="A43" s="34">
        <v>13</v>
      </c>
      <c r="B43" s="35" t="s">
        <v>51</v>
      </c>
      <c r="C43" s="36">
        <f>SUM(C44)</f>
        <v>38</v>
      </c>
      <c r="D43" s="37">
        <f>SUM(D44)</f>
        <v>15</v>
      </c>
      <c r="E43" s="38">
        <f t="shared" si="3"/>
        <v>39.473684210526315</v>
      </c>
      <c r="F43" s="36" t="s">
        <v>12</v>
      </c>
      <c r="G43" s="37" t="s">
        <v>12</v>
      </c>
      <c r="H43" s="38" t="s">
        <v>12</v>
      </c>
      <c r="I43" s="64">
        <f t="shared" si="1"/>
        <v>38</v>
      </c>
      <c r="J43" s="43">
        <f t="shared" si="1"/>
        <v>15</v>
      </c>
      <c r="K43" s="38">
        <f t="shared" si="2"/>
        <v>39.473684210526315</v>
      </c>
      <c r="N43" s="142"/>
      <c r="O43" s="144"/>
      <c r="P43" s="142"/>
      <c r="Q43" s="142"/>
      <c r="R43" s="144"/>
      <c r="S43" s="142"/>
      <c r="T43" s="142"/>
      <c r="U43" s="142"/>
      <c r="V43" s="142"/>
    </row>
    <row r="44" spans="1:22" ht="15" customHeight="1" x14ac:dyDescent="0.15">
      <c r="A44" s="27"/>
      <c r="B44" s="28" t="s">
        <v>52</v>
      </c>
      <c r="C44" s="29">
        <f>[3]ビル設備管理!$O$38</f>
        <v>38</v>
      </c>
      <c r="D44" s="30">
        <f>[3]ビル設備管理!$T$38</f>
        <v>15</v>
      </c>
      <c r="E44" s="31">
        <f t="shared" si="3"/>
        <v>39.473684210526315</v>
      </c>
      <c r="F44" s="29" t="s">
        <v>12</v>
      </c>
      <c r="G44" s="30" t="s">
        <v>12</v>
      </c>
      <c r="H44" s="31" t="s">
        <v>12</v>
      </c>
      <c r="I44" s="29">
        <f t="shared" si="1"/>
        <v>38</v>
      </c>
      <c r="J44" s="30">
        <f t="shared" si="1"/>
        <v>15</v>
      </c>
      <c r="K44" s="31">
        <f t="shared" si="2"/>
        <v>39.473684210526315</v>
      </c>
      <c r="N44" s="142"/>
      <c r="O44" s="144"/>
      <c r="P44" s="142"/>
      <c r="Q44" s="142"/>
      <c r="R44" s="144"/>
      <c r="S44" s="142"/>
      <c r="T44" s="142"/>
      <c r="U44" s="142"/>
      <c r="V44" s="142"/>
    </row>
    <row r="45" spans="1:22" ht="15" customHeight="1" x14ac:dyDescent="0.15">
      <c r="A45" s="34">
        <v>14</v>
      </c>
      <c r="B45" s="35" t="s">
        <v>53</v>
      </c>
      <c r="C45" s="36">
        <f>SUM(C46)</f>
        <v>49</v>
      </c>
      <c r="D45" s="37">
        <f>SUM(D46)</f>
        <v>42</v>
      </c>
      <c r="E45" s="38">
        <f>D45/C45*100</f>
        <v>85.714285714285708</v>
      </c>
      <c r="F45" s="36" t="s">
        <v>12</v>
      </c>
      <c r="G45" s="37" t="s">
        <v>12</v>
      </c>
      <c r="H45" s="38" t="s">
        <v>12</v>
      </c>
      <c r="I45" s="64">
        <f t="shared" si="1"/>
        <v>49</v>
      </c>
      <c r="J45" s="43">
        <f t="shared" si="1"/>
        <v>42</v>
      </c>
      <c r="K45" s="38">
        <f t="shared" si="2"/>
        <v>85.714285714285708</v>
      </c>
      <c r="N45" s="142"/>
      <c r="O45" s="144"/>
      <c r="P45" s="142"/>
      <c r="Q45" s="142"/>
      <c r="R45" s="144"/>
      <c r="S45" s="142"/>
      <c r="T45" s="142"/>
      <c r="U45" s="142"/>
      <c r="V45" s="142"/>
    </row>
    <row r="46" spans="1:22" ht="15" customHeight="1" x14ac:dyDescent="0.15">
      <c r="A46" s="27"/>
      <c r="B46" s="28" t="s">
        <v>54</v>
      </c>
      <c r="C46" s="29">
        <v>49</v>
      </c>
      <c r="D46" s="30">
        <v>42</v>
      </c>
      <c r="E46" s="31">
        <f>D46/C46*100</f>
        <v>85.714285714285708</v>
      </c>
      <c r="F46" s="29" t="s">
        <v>12</v>
      </c>
      <c r="G46" s="30" t="s">
        <v>12</v>
      </c>
      <c r="H46" s="31" t="s">
        <v>12</v>
      </c>
      <c r="I46" s="29">
        <f t="shared" si="1"/>
        <v>49</v>
      </c>
      <c r="J46" s="30">
        <f t="shared" si="1"/>
        <v>42</v>
      </c>
      <c r="K46" s="31">
        <f t="shared" si="2"/>
        <v>85.714285714285708</v>
      </c>
      <c r="N46" s="142"/>
      <c r="O46" s="144"/>
      <c r="P46" s="142"/>
      <c r="Q46" s="142"/>
      <c r="R46" s="144"/>
      <c r="S46" s="142"/>
      <c r="T46" s="142"/>
      <c r="U46" s="142"/>
      <c r="V46" s="142"/>
    </row>
    <row r="47" spans="1:22" ht="15" customHeight="1" x14ac:dyDescent="0.15">
      <c r="A47" s="34">
        <v>15</v>
      </c>
      <c r="B47" s="35" t="s">
        <v>55</v>
      </c>
      <c r="C47" s="36">
        <f>SUM(C48)</f>
        <v>1410</v>
      </c>
      <c r="D47" s="37">
        <f>SUM(D48)</f>
        <v>837</v>
      </c>
      <c r="E47" s="38">
        <f t="shared" si="3"/>
        <v>59.361702127659576</v>
      </c>
      <c r="F47" s="36" t="s">
        <v>12</v>
      </c>
      <c r="G47" s="37" t="s">
        <v>12</v>
      </c>
      <c r="H47" s="38" t="s">
        <v>12</v>
      </c>
      <c r="I47" s="64">
        <f t="shared" si="1"/>
        <v>1410</v>
      </c>
      <c r="J47" s="43">
        <f t="shared" si="1"/>
        <v>837</v>
      </c>
      <c r="K47" s="38">
        <f t="shared" si="2"/>
        <v>59.361702127659576</v>
      </c>
      <c r="N47" s="142"/>
      <c r="O47" s="144"/>
      <c r="P47" s="142"/>
      <c r="Q47" s="142"/>
      <c r="R47" s="144"/>
      <c r="S47" s="142"/>
      <c r="T47" s="142"/>
      <c r="U47" s="142"/>
      <c r="V47" s="142"/>
    </row>
    <row r="48" spans="1:22" ht="15" customHeight="1" x14ac:dyDescent="0.15">
      <c r="A48" s="27"/>
      <c r="B48" s="28" t="s">
        <v>56</v>
      </c>
      <c r="C48" s="29">
        <v>1410</v>
      </c>
      <c r="D48" s="30">
        <v>837</v>
      </c>
      <c r="E48" s="31">
        <f t="shared" si="3"/>
        <v>59.361702127659576</v>
      </c>
      <c r="F48" s="29" t="s">
        <v>12</v>
      </c>
      <c r="G48" s="30" t="s">
        <v>12</v>
      </c>
      <c r="H48" s="31" t="s">
        <v>12</v>
      </c>
      <c r="I48" s="29">
        <f t="shared" si="1"/>
        <v>1410</v>
      </c>
      <c r="J48" s="30">
        <f t="shared" si="1"/>
        <v>837</v>
      </c>
      <c r="K48" s="31">
        <f t="shared" si="2"/>
        <v>59.361702127659576</v>
      </c>
      <c r="N48" s="142"/>
      <c r="O48" s="144"/>
      <c r="P48" s="142"/>
      <c r="Q48" s="142"/>
      <c r="R48" s="144"/>
      <c r="S48" s="142"/>
      <c r="T48" s="142"/>
      <c r="U48" s="142"/>
      <c r="V48" s="142"/>
    </row>
    <row r="49" spans="1:23" ht="15" customHeight="1" x14ac:dyDescent="0.15">
      <c r="A49" s="34">
        <v>16</v>
      </c>
      <c r="B49" s="35" t="s">
        <v>57</v>
      </c>
      <c r="C49" s="36">
        <f>SUM(C50:C51)</f>
        <v>150</v>
      </c>
      <c r="D49" s="37">
        <f>SUM(D50:D51)</f>
        <v>96</v>
      </c>
      <c r="E49" s="38">
        <f t="shared" si="3"/>
        <v>64</v>
      </c>
      <c r="F49" s="36">
        <f>SUM(F50:F51)</f>
        <v>21</v>
      </c>
      <c r="G49" s="36">
        <f>SUM(G50:G51)</f>
        <v>1</v>
      </c>
      <c r="H49" s="38">
        <f>G49/F49*100</f>
        <v>4.7619047619047619</v>
      </c>
      <c r="I49" s="64">
        <f t="shared" si="1"/>
        <v>171</v>
      </c>
      <c r="J49" s="43">
        <f t="shared" si="1"/>
        <v>97</v>
      </c>
      <c r="K49" s="38">
        <f t="shared" si="2"/>
        <v>56.725146198830409</v>
      </c>
      <c r="N49" s="142"/>
      <c r="O49" s="144"/>
      <c r="P49" s="142"/>
      <c r="Q49" s="142"/>
      <c r="R49" s="144"/>
      <c r="S49" s="142"/>
      <c r="T49" s="142"/>
      <c r="U49" s="142"/>
      <c r="V49" s="142"/>
    </row>
    <row r="50" spans="1:23" ht="15" customHeight="1" x14ac:dyDescent="0.15">
      <c r="A50" s="45"/>
      <c r="B50" s="46" t="s">
        <v>58</v>
      </c>
      <c r="C50" s="47">
        <v>54</v>
      </c>
      <c r="D50" s="49">
        <v>33</v>
      </c>
      <c r="E50" s="50">
        <f t="shared" si="3"/>
        <v>61.111111111111114</v>
      </c>
      <c r="F50" s="47">
        <v>6</v>
      </c>
      <c r="G50" s="49">
        <v>0</v>
      </c>
      <c r="H50" s="50">
        <f>G50/F50*100</f>
        <v>0</v>
      </c>
      <c r="I50" s="51">
        <f t="shared" si="1"/>
        <v>60</v>
      </c>
      <c r="J50" s="52">
        <f t="shared" si="1"/>
        <v>33</v>
      </c>
      <c r="K50" s="53">
        <f t="shared" si="2"/>
        <v>55.000000000000007</v>
      </c>
      <c r="N50" s="142"/>
      <c r="O50" s="144"/>
      <c r="P50" s="142"/>
      <c r="Q50" s="142"/>
      <c r="R50" s="144"/>
      <c r="S50" s="142"/>
      <c r="T50" s="142"/>
      <c r="U50" s="142"/>
      <c r="V50" s="142"/>
    </row>
    <row r="51" spans="1:23" ht="15" customHeight="1" x14ac:dyDescent="0.15">
      <c r="A51" s="27"/>
      <c r="B51" s="28" t="s">
        <v>59</v>
      </c>
      <c r="C51" s="47">
        <v>96</v>
      </c>
      <c r="D51" s="49">
        <v>63</v>
      </c>
      <c r="E51" s="31">
        <f t="shared" si="3"/>
        <v>65.625</v>
      </c>
      <c r="F51" s="29">
        <v>15</v>
      </c>
      <c r="G51" s="29">
        <v>1</v>
      </c>
      <c r="H51" s="50">
        <f>G51/F51*100</f>
        <v>6.666666666666667</v>
      </c>
      <c r="I51" s="29">
        <f t="shared" si="1"/>
        <v>111</v>
      </c>
      <c r="J51" s="30">
        <f t="shared" si="1"/>
        <v>64</v>
      </c>
      <c r="K51" s="31">
        <f t="shared" si="2"/>
        <v>57.657657657657658</v>
      </c>
      <c r="N51" s="142"/>
      <c r="O51" s="144"/>
      <c r="P51" s="142"/>
      <c r="Q51" s="142"/>
      <c r="R51" s="144"/>
      <c r="S51" s="142"/>
      <c r="T51" s="142"/>
      <c r="U51" s="142"/>
      <c r="V51" s="142"/>
    </row>
    <row r="52" spans="1:23" s="3" customFormat="1" ht="15" customHeight="1" x14ac:dyDescent="0.15">
      <c r="A52" s="65">
        <v>17</v>
      </c>
      <c r="B52" s="35" t="s">
        <v>60</v>
      </c>
      <c r="C52" s="36">
        <f>SUM(C53:C55)</f>
        <v>25</v>
      </c>
      <c r="D52" s="37">
        <f>SUM(D53:D55)</f>
        <v>15</v>
      </c>
      <c r="E52" s="38">
        <f>D52/C52*100</f>
        <v>60</v>
      </c>
      <c r="F52" s="36" t="s">
        <v>12</v>
      </c>
      <c r="G52" s="37" t="s">
        <v>12</v>
      </c>
      <c r="H52" s="38" t="s">
        <v>12</v>
      </c>
      <c r="I52" s="64">
        <f t="shared" si="1"/>
        <v>25</v>
      </c>
      <c r="J52" s="43">
        <f t="shared" si="1"/>
        <v>15</v>
      </c>
      <c r="K52" s="38">
        <f t="shared" si="2"/>
        <v>60</v>
      </c>
      <c r="N52" s="142"/>
      <c r="O52" s="144"/>
      <c r="P52" s="142"/>
      <c r="Q52" s="142"/>
      <c r="R52" s="144"/>
      <c r="S52" s="142"/>
      <c r="T52" s="142"/>
      <c r="U52" s="142"/>
      <c r="V52" s="142"/>
      <c r="W52" s="4"/>
    </row>
    <row r="53" spans="1:23" ht="15" customHeight="1" x14ac:dyDescent="0.15">
      <c r="A53" s="66"/>
      <c r="B53" s="67" t="s">
        <v>61</v>
      </c>
      <c r="C53" s="68">
        <v>25</v>
      </c>
      <c r="D53" s="69">
        <v>15</v>
      </c>
      <c r="E53" s="53">
        <f>D53/C53*100</f>
        <v>60</v>
      </c>
      <c r="F53" s="68" t="s">
        <v>12</v>
      </c>
      <c r="G53" s="69" t="s">
        <v>12</v>
      </c>
      <c r="H53" s="53" t="s">
        <v>12</v>
      </c>
      <c r="I53" s="51">
        <f t="shared" si="1"/>
        <v>25</v>
      </c>
      <c r="J53" s="52">
        <f t="shared" si="1"/>
        <v>15</v>
      </c>
      <c r="K53" s="53">
        <f t="shared" si="2"/>
        <v>60</v>
      </c>
      <c r="N53" s="142"/>
      <c r="O53" s="144"/>
      <c r="P53" s="142"/>
      <c r="Q53" s="142"/>
      <c r="R53" s="144"/>
      <c r="S53" s="142"/>
      <c r="T53" s="142"/>
      <c r="U53" s="142"/>
      <c r="V53" s="142"/>
    </row>
    <row r="54" spans="1:23" ht="15" customHeight="1" x14ac:dyDescent="0.15">
      <c r="A54" s="66"/>
      <c r="B54" s="67" t="s">
        <v>62</v>
      </c>
      <c r="C54" s="70"/>
      <c r="D54" s="71"/>
      <c r="E54" s="72"/>
      <c r="F54" s="68" t="s">
        <v>12</v>
      </c>
      <c r="G54" s="69" t="s">
        <v>12</v>
      </c>
      <c r="H54" s="53" t="s">
        <v>12</v>
      </c>
      <c r="I54" s="51"/>
      <c r="J54" s="52"/>
      <c r="K54" s="53"/>
      <c r="N54" s="142"/>
      <c r="O54" s="144"/>
      <c r="P54" s="142"/>
      <c r="Q54" s="142"/>
      <c r="R54" s="144"/>
      <c r="S54" s="142"/>
      <c r="T54" s="142"/>
      <c r="U54" s="142"/>
      <c r="V54" s="142"/>
    </row>
    <row r="55" spans="1:23" ht="15" customHeight="1" x14ac:dyDescent="0.15">
      <c r="A55" s="27"/>
      <c r="B55" s="28" t="s">
        <v>63</v>
      </c>
      <c r="C55" s="70"/>
      <c r="D55" s="71"/>
      <c r="E55" s="73"/>
      <c r="F55" s="29" t="s">
        <v>12</v>
      </c>
      <c r="G55" s="30" t="s">
        <v>12</v>
      </c>
      <c r="H55" s="31" t="s">
        <v>12</v>
      </c>
      <c r="I55" s="51"/>
      <c r="J55" s="52"/>
      <c r="K55" s="53"/>
      <c r="N55" s="142"/>
      <c r="O55" s="144"/>
      <c r="P55" s="142"/>
      <c r="Q55" s="142"/>
      <c r="R55" s="144"/>
      <c r="S55" s="142"/>
      <c r="T55" s="142"/>
      <c r="U55" s="142"/>
      <c r="V55" s="142"/>
    </row>
    <row r="56" spans="1:23" ht="15" customHeight="1" x14ac:dyDescent="0.15">
      <c r="A56" s="34">
        <v>18</v>
      </c>
      <c r="B56" s="35" t="s">
        <v>64</v>
      </c>
      <c r="C56" s="36">
        <f>SUM(C57:C59)</f>
        <v>353</v>
      </c>
      <c r="D56" s="37">
        <f>SUM(D57:D59)</f>
        <v>256</v>
      </c>
      <c r="E56" s="38">
        <f t="shared" ref="E56:E68" si="4">D56/C56*100</f>
        <v>72.521246458923514</v>
      </c>
      <c r="F56" s="36">
        <f>SUM(F57:F59)</f>
        <v>121</v>
      </c>
      <c r="G56" s="37">
        <f>SUM(G57:G59)</f>
        <v>0</v>
      </c>
      <c r="H56" s="38">
        <f>G56/F56*100</f>
        <v>0</v>
      </c>
      <c r="I56" s="64">
        <f t="shared" si="1"/>
        <v>474</v>
      </c>
      <c r="J56" s="43">
        <f t="shared" si="1"/>
        <v>256</v>
      </c>
      <c r="K56" s="38">
        <f t="shared" si="2"/>
        <v>54.008438818565395</v>
      </c>
      <c r="N56" s="142"/>
      <c r="O56" s="144"/>
      <c r="P56" s="142"/>
      <c r="Q56" s="142"/>
      <c r="R56" s="144"/>
      <c r="S56" s="142"/>
      <c r="T56" s="142"/>
      <c r="U56" s="142"/>
      <c r="V56" s="142"/>
    </row>
    <row r="57" spans="1:23" ht="15" customHeight="1" x14ac:dyDescent="0.15">
      <c r="A57" s="45"/>
      <c r="B57" s="46" t="s">
        <v>65</v>
      </c>
      <c r="C57" s="47">
        <v>340</v>
      </c>
      <c r="D57" s="49">
        <v>247</v>
      </c>
      <c r="E57" s="50">
        <f t="shared" si="4"/>
        <v>72.647058823529406</v>
      </c>
      <c r="F57" s="51">
        <v>94</v>
      </c>
      <c r="G57" s="59">
        <f>V57</f>
        <v>0</v>
      </c>
      <c r="H57" s="53">
        <f>G57/F57*100</f>
        <v>0</v>
      </c>
      <c r="I57" s="51">
        <f t="shared" si="1"/>
        <v>434</v>
      </c>
      <c r="J57" s="52">
        <f t="shared" si="1"/>
        <v>247</v>
      </c>
      <c r="K57" s="53">
        <f t="shared" si="2"/>
        <v>56.912442396313367</v>
      </c>
      <c r="N57" s="142"/>
      <c r="O57" s="144"/>
      <c r="P57" s="142"/>
      <c r="Q57" s="142"/>
      <c r="R57" s="144"/>
      <c r="S57" s="142"/>
      <c r="T57" s="142"/>
      <c r="U57" s="142"/>
      <c r="V57" s="142"/>
    </row>
    <row r="58" spans="1:23" ht="15" customHeight="1" x14ac:dyDescent="0.15">
      <c r="A58" s="45"/>
      <c r="B58" s="46" t="s">
        <v>66</v>
      </c>
      <c r="C58" s="47">
        <v>13</v>
      </c>
      <c r="D58" s="49">
        <v>9</v>
      </c>
      <c r="E58" s="50">
        <f t="shared" si="4"/>
        <v>69.230769230769226</v>
      </c>
      <c r="F58" s="47" t="s">
        <v>12</v>
      </c>
      <c r="G58" s="49" t="s">
        <v>12</v>
      </c>
      <c r="H58" s="50" t="s">
        <v>12</v>
      </c>
      <c r="I58" s="51">
        <f t="shared" si="1"/>
        <v>13</v>
      </c>
      <c r="J58" s="52">
        <f t="shared" si="1"/>
        <v>9</v>
      </c>
      <c r="K58" s="53">
        <f t="shared" si="2"/>
        <v>69.230769230769226</v>
      </c>
      <c r="N58" s="142"/>
      <c r="O58" s="144"/>
      <c r="P58" s="142"/>
      <c r="Q58" s="142"/>
      <c r="R58" s="144"/>
      <c r="S58" s="142"/>
      <c r="T58" s="142"/>
      <c r="U58" s="142"/>
      <c r="V58" s="142"/>
    </row>
    <row r="59" spans="1:23" ht="15" customHeight="1" x14ac:dyDescent="0.15">
      <c r="A59" s="27"/>
      <c r="B59" s="28" t="s">
        <v>67</v>
      </c>
      <c r="C59" s="74"/>
      <c r="D59" s="75"/>
      <c r="E59" s="73"/>
      <c r="F59" s="29">
        <v>27</v>
      </c>
      <c r="G59" s="29">
        <v>0</v>
      </c>
      <c r="H59" s="50">
        <f>G59/F59*100</f>
        <v>0</v>
      </c>
      <c r="I59" s="51">
        <f t="shared" si="1"/>
        <v>27</v>
      </c>
      <c r="J59" s="52">
        <f t="shared" si="1"/>
        <v>0</v>
      </c>
      <c r="K59" s="53">
        <f t="shared" si="2"/>
        <v>0</v>
      </c>
      <c r="N59" s="142"/>
      <c r="O59" s="144"/>
      <c r="P59" s="142"/>
      <c r="Q59" s="142"/>
      <c r="R59" s="144"/>
      <c r="S59" s="142"/>
      <c r="T59" s="142"/>
      <c r="U59" s="142"/>
      <c r="V59" s="142"/>
    </row>
    <row r="60" spans="1:23" ht="15" customHeight="1" x14ac:dyDescent="0.15">
      <c r="A60" s="34">
        <v>19</v>
      </c>
      <c r="B60" s="35" t="s">
        <v>68</v>
      </c>
      <c r="C60" s="36">
        <f>SUM(C61:C63)</f>
        <v>52</v>
      </c>
      <c r="D60" s="37">
        <f>SUM(D61:D63)</f>
        <v>33</v>
      </c>
      <c r="E60" s="38">
        <f t="shared" si="4"/>
        <v>63.46153846153846</v>
      </c>
      <c r="F60" s="36">
        <f>SUM(F61:F63)</f>
        <v>15</v>
      </c>
      <c r="G60" s="37">
        <f>SUM(G61:G63)</f>
        <v>1</v>
      </c>
      <c r="H60" s="38">
        <f>G60/F60*100</f>
        <v>6.666666666666667</v>
      </c>
      <c r="I60" s="64">
        <f t="shared" si="1"/>
        <v>67</v>
      </c>
      <c r="J60" s="43">
        <f t="shared" si="1"/>
        <v>34</v>
      </c>
      <c r="K60" s="38">
        <f t="shared" si="2"/>
        <v>50.746268656716417</v>
      </c>
      <c r="N60" s="142"/>
      <c r="O60" s="144"/>
      <c r="P60" s="142"/>
      <c r="Q60" s="142"/>
      <c r="R60" s="144"/>
      <c r="S60" s="142"/>
      <c r="T60" s="142"/>
      <c r="U60" s="142"/>
      <c r="V60" s="142"/>
    </row>
    <row r="61" spans="1:23" ht="15" customHeight="1" x14ac:dyDescent="0.15">
      <c r="A61" s="45"/>
      <c r="B61" s="46" t="s">
        <v>69</v>
      </c>
      <c r="C61" s="76"/>
      <c r="D61" s="71"/>
      <c r="E61" s="72"/>
      <c r="F61" s="47" t="s">
        <v>12</v>
      </c>
      <c r="G61" s="49" t="s">
        <v>12</v>
      </c>
      <c r="H61" s="50" t="s">
        <v>12</v>
      </c>
      <c r="I61" s="51"/>
      <c r="J61" s="52"/>
      <c r="K61" s="53"/>
      <c r="N61" s="142"/>
      <c r="O61" s="144"/>
      <c r="P61" s="142"/>
      <c r="Q61" s="142"/>
      <c r="R61" s="144"/>
      <c r="S61" s="142"/>
      <c r="T61" s="142"/>
      <c r="U61" s="142"/>
      <c r="V61" s="142"/>
    </row>
    <row r="62" spans="1:23" ht="15" customHeight="1" x14ac:dyDescent="0.15">
      <c r="A62" s="45"/>
      <c r="B62" s="46" t="s">
        <v>70</v>
      </c>
      <c r="C62" s="70"/>
      <c r="D62" s="71"/>
      <c r="E62" s="72"/>
      <c r="F62" s="47">
        <v>1</v>
      </c>
      <c r="G62" s="49">
        <v>1</v>
      </c>
      <c r="H62" s="50">
        <f>G62/F62*100</f>
        <v>100</v>
      </c>
      <c r="I62" s="51">
        <f t="shared" si="1"/>
        <v>1</v>
      </c>
      <c r="J62" s="52">
        <f t="shared" si="1"/>
        <v>1</v>
      </c>
      <c r="K62" s="53">
        <f t="shared" si="2"/>
        <v>100</v>
      </c>
      <c r="N62" s="142"/>
      <c r="O62" s="144"/>
      <c r="P62" s="142"/>
      <c r="Q62" s="142"/>
      <c r="R62" s="144"/>
      <c r="S62" s="142"/>
      <c r="T62" s="142"/>
      <c r="U62" s="142"/>
      <c r="V62" s="142"/>
    </row>
    <row r="63" spans="1:23" ht="15" customHeight="1" x14ac:dyDescent="0.15">
      <c r="A63" s="27"/>
      <c r="B63" s="28" t="s">
        <v>71</v>
      </c>
      <c r="C63" s="68">
        <v>52</v>
      </c>
      <c r="D63" s="49">
        <v>33</v>
      </c>
      <c r="E63" s="31">
        <f t="shared" si="4"/>
        <v>63.46153846153846</v>
      </c>
      <c r="F63" s="51">
        <v>14</v>
      </c>
      <c r="G63" s="59">
        <f>V63</f>
        <v>0</v>
      </c>
      <c r="H63" s="53">
        <f>G63/F63*100</f>
        <v>0</v>
      </c>
      <c r="I63" s="51">
        <f t="shared" si="1"/>
        <v>66</v>
      </c>
      <c r="J63" s="52">
        <f t="shared" si="1"/>
        <v>33</v>
      </c>
      <c r="K63" s="53">
        <f t="shared" si="2"/>
        <v>50</v>
      </c>
      <c r="N63" s="142"/>
      <c r="O63" s="144"/>
      <c r="P63" s="142"/>
      <c r="Q63" s="142"/>
      <c r="R63" s="144"/>
      <c r="S63" s="142"/>
      <c r="T63" s="142"/>
      <c r="U63" s="142"/>
      <c r="V63" s="142"/>
    </row>
    <row r="64" spans="1:23" ht="15" customHeight="1" x14ac:dyDescent="0.15">
      <c r="A64" s="34">
        <v>20</v>
      </c>
      <c r="B64" s="35" t="s">
        <v>72</v>
      </c>
      <c r="C64" s="36">
        <f>SUM(C65:C67)</f>
        <v>2684</v>
      </c>
      <c r="D64" s="37">
        <f>SUM(D65:D67)</f>
        <v>1483</v>
      </c>
      <c r="E64" s="38">
        <f t="shared" si="4"/>
        <v>55.253353204172875</v>
      </c>
      <c r="F64" s="36" t="s">
        <v>12</v>
      </c>
      <c r="G64" s="37" t="s">
        <v>12</v>
      </c>
      <c r="H64" s="38" t="s">
        <v>12</v>
      </c>
      <c r="I64" s="64">
        <f t="shared" si="1"/>
        <v>2684</v>
      </c>
      <c r="J64" s="43">
        <f t="shared" si="1"/>
        <v>1483</v>
      </c>
      <c r="K64" s="38">
        <f t="shared" si="2"/>
        <v>55.253353204172875</v>
      </c>
      <c r="N64" s="142"/>
      <c r="O64" s="144"/>
      <c r="P64" s="142"/>
      <c r="Q64" s="142"/>
      <c r="R64" s="144"/>
      <c r="S64" s="142"/>
      <c r="T64" s="142"/>
      <c r="U64" s="142"/>
      <c r="V64" s="142"/>
    </row>
    <row r="65" spans="1:22" ht="15" customHeight="1" x14ac:dyDescent="0.15">
      <c r="A65" s="45"/>
      <c r="B65" s="46" t="s">
        <v>73</v>
      </c>
      <c r="C65" s="47">
        <v>1696</v>
      </c>
      <c r="D65" s="49">
        <v>928</v>
      </c>
      <c r="E65" s="50">
        <f t="shared" si="4"/>
        <v>54.716981132075468</v>
      </c>
      <c r="F65" s="47" t="s">
        <v>12</v>
      </c>
      <c r="G65" s="49" t="s">
        <v>12</v>
      </c>
      <c r="H65" s="50" t="s">
        <v>12</v>
      </c>
      <c r="I65" s="51">
        <f t="shared" si="1"/>
        <v>1696</v>
      </c>
      <c r="J65" s="52">
        <f t="shared" si="1"/>
        <v>928</v>
      </c>
      <c r="K65" s="53">
        <f t="shared" si="2"/>
        <v>54.716981132075468</v>
      </c>
      <c r="N65" s="142"/>
      <c r="O65" s="144"/>
      <c r="P65" s="142"/>
      <c r="Q65" s="142"/>
      <c r="R65" s="144"/>
      <c r="S65" s="142"/>
      <c r="T65" s="142"/>
      <c r="U65" s="142"/>
      <c r="V65" s="142"/>
    </row>
    <row r="66" spans="1:22" ht="15" customHeight="1" x14ac:dyDescent="0.15">
      <c r="A66" s="45"/>
      <c r="B66" s="46" t="s">
        <v>74</v>
      </c>
      <c r="C66" s="47">
        <v>487</v>
      </c>
      <c r="D66" s="49">
        <v>265</v>
      </c>
      <c r="E66" s="50">
        <f t="shared" si="4"/>
        <v>54.414784394250518</v>
      </c>
      <c r="F66" s="47" t="s">
        <v>12</v>
      </c>
      <c r="G66" s="49" t="s">
        <v>12</v>
      </c>
      <c r="H66" s="50" t="s">
        <v>12</v>
      </c>
      <c r="I66" s="51">
        <f t="shared" si="1"/>
        <v>487</v>
      </c>
      <c r="J66" s="52">
        <f t="shared" si="1"/>
        <v>265</v>
      </c>
      <c r="K66" s="53">
        <f t="shared" si="2"/>
        <v>54.414784394250518</v>
      </c>
      <c r="N66" s="142"/>
      <c r="O66" s="144"/>
      <c r="P66" s="142"/>
      <c r="Q66" s="142"/>
      <c r="R66" s="144"/>
      <c r="S66" s="142"/>
      <c r="T66" s="142"/>
      <c r="U66" s="142"/>
      <c r="V66" s="142"/>
    </row>
    <row r="67" spans="1:22" ht="15" customHeight="1" x14ac:dyDescent="0.15">
      <c r="A67" s="77"/>
      <c r="B67" s="78" t="s">
        <v>75</v>
      </c>
      <c r="C67" s="79">
        <v>501</v>
      </c>
      <c r="D67" s="33">
        <v>290</v>
      </c>
      <c r="E67" s="80">
        <f t="shared" si="4"/>
        <v>57.884231536926144</v>
      </c>
      <c r="F67" s="79" t="s">
        <v>12</v>
      </c>
      <c r="G67" s="33" t="s">
        <v>12</v>
      </c>
      <c r="H67" s="80" t="s">
        <v>12</v>
      </c>
      <c r="I67" s="51">
        <f t="shared" si="1"/>
        <v>501</v>
      </c>
      <c r="J67" s="52">
        <f t="shared" si="1"/>
        <v>290</v>
      </c>
      <c r="K67" s="53">
        <f t="shared" si="2"/>
        <v>57.884231536926144</v>
      </c>
      <c r="N67" s="142"/>
      <c r="O67" s="144"/>
      <c r="P67" s="142"/>
      <c r="Q67" s="142"/>
      <c r="R67" s="144"/>
      <c r="S67" s="142"/>
      <c r="T67" s="142"/>
      <c r="U67" s="142"/>
      <c r="V67" s="142"/>
    </row>
    <row r="68" spans="1:22" ht="15" customHeight="1" x14ac:dyDescent="0.15">
      <c r="A68" s="45">
        <v>21</v>
      </c>
      <c r="B68" s="81" t="s">
        <v>76</v>
      </c>
      <c r="C68" s="36">
        <f>SUM(C69:C70)</f>
        <v>28</v>
      </c>
      <c r="D68" s="37">
        <f>SUM(D69:D70)</f>
        <v>11</v>
      </c>
      <c r="E68" s="38">
        <f t="shared" si="4"/>
        <v>39.285714285714285</v>
      </c>
      <c r="F68" s="60" t="s">
        <v>12</v>
      </c>
      <c r="G68" s="61" t="s">
        <v>12</v>
      </c>
      <c r="H68" s="50" t="s">
        <v>12</v>
      </c>
      <c r="I68" s="64">
        <f t="shared" si="1"/>
        <v>28</v>
      </c>
      <c r="J68" s="43">
        <f t="shared" si="1"/>
        <v>11</v>
      </c>
      <c r="K68" s="38">
        <f t="shared" si="2"/>
        <v>39.285714285714285</v>
      </c>
      <c r="N68" s="142"/>
      <c r="O68" s="144"/>
      <c r="P68" s="142"/>
      <c r="Q68" s="142"/>
      <c r="R68" s="144"/>
      <c r="S68" s="142"/>
      <c r="T68" s="142"/>
      <c r="U68" s="142"/>
      <c r="V68" s="142"/>
    </row>
    <row r="69" spans="1:22" ht="15" customHeight="1" x14ac:dyDescent="0.15">
      <c r="A69" s="45"/>
      <c r="B69" s="46" t="s">
        <v>77</v>
      </c>
      <c r="C69" s="68">
        <v>28</v>
      </c>
      <c r="D69" s="49">
        <v>11</v>
      </c>
      <c r="E69" s="50">
        <f t="shared" si="3"/>
        <v>39.285714285714285</v>
      </c>
      <c r="F69" s="47" t="s">
        <v>12</v>
      </c>
      <c r="G69" s="49" t="s">
        <v>12</v>
      </c>
      <c r="H69" s="50" t="s">
        <v>12</v>
      </c>
      <c r="I69" s="51">
        <f t="shared" si="1"/>
        <v>28</v>
      </c>
      <c r="J69" s="52">
        <f t="shared" si="1"/>
        <v>11</v>
      </c>
      <c r="K69" s="53">
        <f t="shared" si="2"/>
        <v>39.285714285714285</v>
      </c>
      <c r="N69" s="142"/>
      <c r="O69" s="144"/>
      <c r="P69" s="142"/>
      <c r="Q69" s="142"/>
      <c r="R69" s="144"/>
      <c r="S69" s="142"/>
      <c r="T69" s="142"/>
      <c r="U69" s="142"/>
      <c r="V69" s="142"/>
    </row>
    <row r="70" spans="1:22" ht="15" customHeight="1" x14ac:dyDescent="0.15">
      <c r="A70" s="27"/>
      <c r="B70" s="28" t="s">
        <v>78</v>
      </c>
      <c r="C70" s="70"/>
      <c r="D70" s="71"/>
      <c r="E70" s="73"/>
      <c r="F70" s="29" t="s">
        <v>12</v>
      </c>
      <c r="G70" s="30" t="s">
        <v>12</v>
      </c>
      <c r="H70" s="31" t="s">
        <v>12</v>
      </c>
      <c r="I70" s="29"/>
      <c r="J70" s="30"/>
      <c r="K70" s="31"/>
      <c r="N70" s="142"/>
      <c r="O70" s="144"/>
      <c r="P70" s="142"/>
      <c r="Q70" s="142"/>
      <c r="R70" s="144"/>
      <c r="S70" s="142"/>
      <c r="T70" s="142"/>
      <c r="U70" s="142"/>
      <c r="V70" s="142"/>
    </row>
    <row r="71" spans="1:22" ht="15" customHeight="1" x14ac:dyDescent="0.15">
      <c r="A71" s="34">
        <v>22</v>
      </c>
      <c r="B71" s="35" t="s">
        <v>79</v>
      </c>
      <c r="C71" s="36">
        <f>SUM(C72:C94)</f>
        <v>5563</v>
      </c>
      <c r="D71" s="37">
        <f>SUM(D72:D94)</f>
        <v>2830</v>
      </c>
      <c r="E71" s="38">
        <f t="shared" si="3"/>
        <v>50.87183174546108</v>
      </c>
      <c r="F71" s="36">
        <f>SUM(F72:F94)</f>
        <v>422</v>
      </c>
      <c r="G71" s="37">
        <f>SUM(G72:G94)</f>
        <v>6</v>
      </c>
      <c r="H71" s="38">
        <f>G71/F71*100</f>
        <v>1.4218009478672986</v>
      </c>
      <c r="I71" s="64">
        <f t="shared" ref="I71:J134" si="5">SUM(C71,F71)</f>
        <v>5985</v>
      </c>
      <c r="J71" s="43">
        <f t="shared" si="5"/>
        <v>2836</v>
      </c>
      <c r="K71" s="38">
        <f t="shared" ref="K71:K134" si="6">J71/I71*100</f>
        <v>47.38512949039265</v>
      </c>
      <c r="N71" s="142"/>
      <c r="O71" s="144"/>
      <c r="P71" s="142"/>
      <c r="Q71" s="142"/>
      <c r="R71" s="144"/>
      <c r="S71" s="142"/>
      <c r="T71" s="142"/>
      <c r="U71" s="142"/>
      <c r="V71" s="142"/>
    </row>
    <row r="72" spans="1:22" ht="15" customHeight="1" x14ac:dyDescent="0.15">
      <c r="A72" s="45"/>
      <c r="B72" s="46" t="s">
        <v>80</v>
      </c>
      <c r="C72" s="68">
        <v>1718</v>
      </c>
      <c r="D72" s="49">
        <v>992</v>
      </c>
      <c r="E72" s="82">
        <f>D72/C72*100</f>
        <v>57.741559953434226</v>
      </c>
      <c r="F72" s="51">
        <v>203</v>
      </c>
      <c r="G72" s="59">
        <v>5</v>
      </c>
      <c r="H72" s="53">
        <f>G72/F72*100</f>
        <v>2.4630541871921183</v>
      </c>
      <c r="I72" s="51">
        <f t="shared" si="5"/>
        <v>1921</v>
      </c>
      <c r="J72" s="52">
        <f t="shared" si="5"/>
        <v>997</v>
      </c>
      <c r="K72" s="53">
        <f t="shared" si="6"/>
        <v>51.900052056220716</v>
      </c>
      <c r="N72" s="142"/>
      <c r="O72" s="144"/>
      <c r="P72" s="142"/>
      <c r="Q72" s="142"/>
      <c r="R72" s="144"/>
      <c r="S72" s="142"/>
      <c r="T72" s="142"/>
      <c r="U72" s="142"/>
      <c r="V72" s="142"/>
    </row>
    <row r="73" spans="1:22" ht="15" customHeight="1" x14ac:dyDescent="0.15">
      <c r="A73" s="45"/>
      <c r="B73" s="46" t="s">
        <v>81</v>
      </c>
      <c r="C73" s="68">
        <v>929</v>
      </c>
      <c r="D73" s="49">
        <v>511</v>
      </c>
      <c r="E73" s="53">
        <f>D73/C73*100</f>
        <v>55.005382131323998</v>
      </c>
      <c r="F73" s="51">
        <v>67</v>
      </c>
      <c r="G73" s="59">
        <f>V73</f>
        <v>0</v>
      </c>
      <c r="H73" s="53">
        <f>G73/F73*100</f>
        <v>0</v>
      </c>
      <c r="I73" s="51">
        <f t="shared" si="5"/>
        <v>996</v>
      </c>
      <c r="J73" s="52">
        <f t="shared" si="5"/>
        <v>511</v>
      </c>
      <c r="K73" s="53">
        <f t="shared" si="6"/>
        <v>51.30522088353414</v>
      </c>
      <c r="N73" s="142"/>
      <c r="O73" s="144"/>
      <c r="P73" s="142"/>
      <c r="Q73" s="142"/>
      <c r="R73" s="144"/>
      <c r="S73" s="142"/>
      <c r="T73" s="142"/>
      <c r="U73" s="142"/>
      <c r="V73" s="142"/>
    </row>
    <row r="74" spans="1:22" ht="15" customHeight="1" x14ac:dyDescent="0.15">
      <c r="A74" s="45"/>
      <c r="B74" s="46" t="s">
        <v>82</v>
      </c>
      <c r="C74" s="70"/>
      <c r="D74" s="71"/>
      <c r="E74" s="83"/>
      <c r="F74" s="47" t="s">
        <v>12</v>
      </c>
      <c r="G74" s="49" t="s">
        <v>12</v>
      </c>
      <c r="H74" s="50" t="s">
        <v>12</v>
      </c>
      <c r="I74" s="51"/>
      <c r="J74" s="52"/>
      <c r="K74" s="53"/>
      <c r="N74" s="142"/>
      <c r="O74" s="144"/>
      <c r="P74" s="142"/>
      <c r="Q74" s="142"/>
      <c r="R74" s="144"/>
      <c r="S74" s="142"/>
      <c r="T74" s="142"/>
      <c r="U74" s="142"/>
      <c r="V74" s="142"/>
    </row>
    <row r="75" spans="1:22" ht="15" customHeight="1" x14ac:dyDescent="0.15">
      <c r="A75" s="45"/>
      <c r="B75" s="46" t="s">
        <v>83</v>
      </c>
      <c r="C75" s="68">
        <v>470</v>
      </c>
      <c r="D75" s="49">
        <v>204</v>
      </c>
      <c r="E75" s="53">
        <f>D75/C75*100</f>
        <v>43.404255319148938</v>
      </c>
      <c r="F75" s="51">
        <v>143</v>
      </c>
      <c r="G75" s="59">
        <v>1</v>
      </c>
      <c r="H75" s="53">
        <f>G75/F75*100</f>
        <v>0.69930069930069927</v>
      </c>
      <c r="I75" s="51">
        <f t="shared" si="5"/>
        <v>613</v>
      </c>
      <c r="J75" s="52">
        <f t="shared" si="5"/>
        <v>205</v>
      </c>
      <c r="K75" s="53">
        <f t="shared" si="6"/>
        <v>33.442088091353995</v>
      </c>
      <c r="N75" s="142"/>
      <c r="O75" s="144"/>
      <c r="P75" s="142"/>
      <c r="Q75" s="142"/>
      <c r="R75" s="144"/>
      <c r="S75" s="142"/>
      <c r="T75" s="142"/>
      <c r="U75" s="142"/>
      <c r="V75" s="142"/>
    </row>
    <row r="76" spans="1:22" ht="15" customHeight="1" x14ac:dyDescent="0.15">
      <c r="A76" s="45"/>
      <c r="B76" s="46" t="s">
        <v>84</v>
      </c>
      <c r="C76" s="68">
        <v>523</v>
      </c>
      <c r="D76" s="49">
        <v>318</v>
      </c>
      <c r="E76" s="53">
        <f>D76/C76*100</f>
        <v>60.803059273422569</v>
      </c>
      <c r="F76" s="47" t="s">
        <v>12</v>
      </c>
      <c r="G76" s="49" t="s">
        <v>12</v>
      </c>
      <c r="H76" s="50" t="s">
        <v>12</v>
      </c>
      <c r="I76" s="51">
        <f t="shared" si="5"/>
        <v>523</v>
      </c>
      <c r="J76" s="52">
        <f t="shared" si="5"/>
        <v>318</v>
      </c>
      <c r="K76" s="53">
        <f t="shared" si="6"/>
        <v>60.803059273422569</v>
      </c>
      <c r="N76" s="142"/>
      <c r="O76" s="144"/>
      <c r="P76" s="142"/>
      <c r="Q76" s="142"/>
      <c r="R76" s="144"/>
      <c r="S76" s="142"/>
      <c r="T76" s="142"/>
      <c r="U76" s="142"/>
      <c r="V76" s="142"/>
    </row>
    <row r="77" spans="1:22" ht="15" customHeight="1" x14ac:dyDescent="0.15">
      <c r="A77" s="45"/>
      <c r="B77" s="46" t="s">
        <v>85</v>
      </c>
      <c r="C77" s="70"/>
      <c r="D77" s="71"/>
      <c r="E77" s="83"/>
      <c r="F77" s="47" t="s">
        <v>12</v>
      </c>
      <c r="G77" s="49" t="s">
        <v>12</v>
      </c>
      <c r="H77" s="50" t="s">
        <v>12</v>
      </c>
      <c r="I77" s="51"/>
      <c r="J77" s="52"/>
      <c r="K77" s="53"/>
      <c r="N77" s="142"/>
      <c r="O77" s="144"/>
      <c r="P77" s="142"/>
      <c r="Q77" s="142"/>
      <c r="R77" s="144"/>
      <c r="S77" s="142"/>
      <c r="T77" s="142"/>
      <c r="U77" s="142"/>
      <c r="V77" s="142"/>
    </row>
    <row r="78" spans="1:22" ht="15" customHeight="1" x14ac:dyDescent="0.15">
      <c r="A78" s="45"/>
      <c r="B78" s="46" t="s">
        <v>86</v>
      </c>
      <c r="C78" s="70"/>
      <c r="D78" s="71"/>
      <c r="E78" s="83"/>
      <c r="F78" s="47" t="s">
        <v>12</v>
      </c>
      <c r="G78" s="49" t="s">
        <v>12</v>
      </c>
      <c r="H78" s="50" t="s">
        <v>12</v>
      </c>
      <c r="I78" s="51"/>
      <c r="J78" s="52"/>
      <c r="K78" s="53"/>
      <c r="N78" s="142"/>
      <c r="O78" s="144"/>
      <c r="P78" s="142"/>
      <c r="Q78" s="142"/>
      <c r="R78" s="144"/>
      <c r="S78" s="142"/>
      <c r="T78" s="142"/>
      <c r="U78" s="142"/>
      <c r="V78" s="142"/>
    </row>
    <row r="79" spans="1:22" ht="15" customHeight="1" x14ac:dyDescent="0.15">
      <c r="A79" s="45"/>
      <c r="B79" s="46" t="s">
        <v>87</v>
      </c>
      <c r="C79" s="70"/>
      <c r="D79" s="71"/>
      <c r="E79" s="83"/>
      <c r="F79" s="47" t="s">
        <v>12</v>
      </c>
      <c r="G79" s="49" t="s">
        <v>12</v>
      </c>
      <c r="H79" s="50" t="s">
        <v>12</v>
      </c>
      <c r="I79" s="51"/>
      <c r="J79" s="52"/>
      <c r="K79" s="53"/>
      <c r="N79" s="142"/>
      <c r="O79" s="144"/>
      <c r="P79" s="142"/>
      <c r="Q79" s="142"/>
      <c r="R79" s="144"/>
      <c r="S79" s="142"/>
      <c r="T79" s="142"/>
      <c r="U79" s="142"/>
      <c r="V79" s="142"/>
    </row>
    <row r="80" spans="1:22" ht="15" customHeight="1" x14ac:dyDescent="0.15">
      <c r="A80" s="45"/>
      <c r="B80" s="46" t="s">
        <v>88</v>
      </c>
      <c r="C80" s="70"/>
      <c r="D80" s="71"/>
      <c r="E80" s="83"/>
      <c r="F80" s="47" t="s">
        <v>12</v>
      </c>
      <c r="G80" s="49" t="s">
        <v>12</v>
      </c>
      <c r="H80" s="50" t="s">
        <v>12</v>
      </c>
      <c r="I80" s="51"/>
      <c r="J80" s="52"/>
      <c r="K80" s="53"/>
      <c r="N80" s="142"/>
      <c r="O80" s="144"/>
      <c r="P80" s="142"/>
      <c r="Q80" s="142"/>
      <c r="R80" s="144"/>
      <c r="S80" s="142"/>
      <c r="T80" s="142"/>
      <c r="U80" s="142"/>
      <c r="V80" s="142"/>
    </row>
    <row r="81" spans="1:22" ht="15" customHeight="1" x14ac:dyDescent="0.15">
      <c r="A81" s="45"/>
      <c r="B81" s="46" t="s">
        <v>89</v>
      </c>
      <c r="C81" s="70"/>
      <c r="D81" s="71"/>
      <c r="E81" s="83"/>
      <c r="F81" s="47" t="s">
        <v>12</v>
      </c>
      <c r="G81" s="49" t="s">
        <v>12</v>
      </c>
      <c r="H81" s="50" t="s">
        <v>12</v>
      </c>
      <c r="I81" s="51"/>
      <c r="J81" s="52"/>
      <c r="K81" s="53"/>
      <c r="N81" s="142"/>
      <c r="O81" s="144"/>
      <c r="P81" s="142"/>
      <c r="Q81" s="142"/>
      <c r="R81" s="144"/>
      <c r="S81" s="142"/>
      <c r="T81" s="142"/>
      <c r="U81" s="142"/>
      <c r="V81" s="142"/>
    </row>
    <row r="82" spans="1:22" ht="15" customHeight="1" x14ac:dyDescent="0.15">
      <c r="A82" s="45"/>
      <c r="B82" s="46" t="s">
        <v>90</v>
      </c>
      <c r="C82" s="68">
        <v>327</v>
      </c>
      <c r="D82" s="49">
        <v>145</v>
      </c>
      <c r="E82" s="53">
        <f t="shared" ref="E82:E103" si="7">D82/C82*100</f>
        <v>44.342507645259936</v>
      </c>
      <c r="F82" s="47" t="s">
        <v>12</v>
      </c>
      <c r="G82" s="49" t="s">
        <v>12</v>
      </c>
      <c r="H82" s="50" t="s">
        <v>12</v>
      </c>
      <c r="I82" s="51">
        <f t="shared" si="5"/>
        <v>327</v>
      </c>
      <c r="J82" s="52">
        <f t="shared" si="5"/>
        <v>145</v>
      </c>
      <c r="K82" s="53">
        <f t="shared" si="6"/>
        <v>44.342507645259936</v>
      </c>
      <c r="N82" s="142"/>
      <c r="O82" s="144"/>
      <c r="P82" s="142"/>
      <c r="Q82" s="142"/>
      <c r="R82" s="144"/>
      <c r="S82" s="142"/>
      <c r="T82" s="142"/>
      <c r="U82" s="142"/>
      <c r="V82" s="142"/>
    </row>
    <row r="83" spans="1:22" ht="15" customHeight="1" x14ac:dyDescent="0.15">
      <c r="A83" s="45"/>
      <c r="B83" s="46" t="s">
        <v>91</v>
      </c>
      <c r="C83" s="70"/>
      <c r="D83" s="71"/>
      <c r="E83" s="83"/>
      <c r="F83" s="47" t="s">
        <v>12</v>
      </c>
      <c r="G83" s="49" t="s">
        <v>12</v>
      </c>
      <c r="H83" s="50" t="s">
        <v>12</v>
      </c>
      <c r="I83" s="51"/>
      <c r="J83" s="52"/>
      <c r="K83" s="53"/>
      <c r="N83" s="142"/>
      <c r="O83" s="144"/>
      <c r="P83" s="142"/>
      <c r="Q83" s="142"/>
      <c r="R83" s="144"/>
      <c r="S83" s="142"/>
      <c r="T83" s="142"/>
      <c r="U83" s="142"/>
      <c r="V83" s="142"/>
    </row>
    <row r="84" spans="1:22" ht="15" customHeight="1" x14ac:dyDescent="0.15">
      <c r="A84" s="45"/>
      <c r="B84" s="46" t="s">
        <v>92</v>
      </c>
      <c r="C84" s="68">
        <v>176</v>
      </c>
      <c r="D84" s="49">
        <v>82</v>
      </c>
      <c r="E84" s="53">
        <f t="shared" si="7"/>
        <v>46.590909090909086</v>
      </c>
      <c r="F84" s="47" t="s">
        <v>12</v>
      </c>
      <c r="G84" s="49" t="s">
        <v>12</v>
      </c>
      <c r="H84" s="50" t="s">
        <v>12</v>
      </c>
      <c r="I84" s="51">
        <f t="shared" si="5"/>
        <v>176</v>
      </c>
      <c r="J84" s="52">
        <f t="shared" si="5"/>
        <v>82</v>
      </c>
      <c r="K84" s="53">
        <f t="shared" si="6"/>
        <v>46.590909090909086</v>
      </c>
      <c r="N84" s="142"/>
      <c r="O84" s="144"/>
      <c r="P84" s="142"/>
      <c r="Q84" s="142"/>
      <c r="R84" s="144"/>
      <c r="S84" s="142"/>
      <c r="T84" s="142"/>
      <c r="U84" s="142"/>
      <c r="V84" s="142"/>
    </row>
    <row r="85" spans="1:22" ht="15" customHeight="1" x14ac:dyDescent="0.15">
      <c r="A85" s="45"/>
      <c r="B85" s="46" t="s">
        <v>93</v>
      </c>
      <c r="C85" s="70"/>
      <c r="D85" s="71"/>
      <c r="E85" s="83"/>
      <c r="F85" s="47" t="s">
        <v>12</v>
      </c>
      <c r="G85" s="49" t="s">
        <v>12</v>
      </c>
      <c r="H85" s="50" t="s">
        <v>12</v>
      </c>
      <c r="I85" s="51"/>
      <c r="J85" s="52"/>
      <c r="K85" s="53"/>
      <c r="N85" s="142"/>
      <c r="O85" s="144"/>
      <c r="P85" s="142"/>
      <c r="Q85" s="142"/>
      <c r="R85" s="144"/>
      <c r="S85" s="142"/>
      <c r="T85" s="142"/>
      <c r="U85" s="142"/>
      <c r="V85" s="142"/>
    </row>
    <row r="86" spans="1:22" ht="15" customHeight="1" x14ac:dyDescent="0.15">
      <c r="A86" s="45"/>
      <c r="B86" s="46" t="s">
        <v>94</v>
      </c>
      <c r="C86" s="70"/>
      <c r="D86" s="71"/>
      <c r="E86" s="83"/>
      <c r="F86" s="47" t="s">
        <v>12</v>
      </c>
      <c r="G86" s="49" t="s">
        <v>12</v>
      </c>
      <c r="H86" s="50" t="s">
        <v>12</v>
      </c>
      <c r="I86" s="51"/>
      <c r="J86" s="52"/>
      <c r="K86" s="53"/>
      <c r="N86" s="142"/>
      <c r="O86" s="144"/>
      <c r="P86" s="142"/>
      <c r="Q86" s="142"/>
      <c r="R86" s="144"/>
      <c r="S86" s="142"/>
      <c r="T86" s="142"/>
      <c r="U86" s="142"/>
      <c r="V86" s="142"/>
    </row>
    <row r="87" spans="1:22" ht="15" customHeight="1" x14ac:dyDescent="0.15">
      <c r="A87" s="45"/>
      <c r="B87" s="46" t="s">
        <v>95</v>
      </c>
      <c r="C87" s="68">
        <v>66</v>
      </c>
      <c r="D87" s="49">
        <v>33</v>
      </c>
      <c r="E87" s="53">
        <f t="shared" si="7"/>
        <v>50</v>
      </c>
      <c r="F87" s="47" t="s">
        <v>12</v>
      </c>
      <c r="G87" s="49" t="s">
        <v>12</v>
      </c>
      <c r="H87" s="50" t="s">
        <v>12</v>
      </c>
      <c r="I87" s="51">
        <f t="shared" si="5"/>
        <v>66</v>
      </c>
      <c r="J87" s="52">
        <f t="shared" si="5"/>
        <v>33</v>
      </c>
      <c r="K87" s="53">
        <f t="shared" si="6"/>
        <v>50</v>
      </c>
      <c r="N87" s="142"/>
      <c r="O87" s="144"/>
      <c r="P87" s="142"/>
      <c r="Q87" s="142"/>
      <c r="R87" s="144"/>
      <c r="S87" s="142"/>
      <c r="T87" s="142"/>
      <c r="U87" s="142"/>
      <c r="V87" s="142"/>
    </row>
    <row r="88" spans="1:22" ht="15" customHeight="1" x14ac:dyDescent="0.15">
      <c r="A88" s="45"/>
      <c r="B88" s="46" t="s">
        <v>96</v>
      </c>
      <c r="C88" s="68">
        <v>7</v>
      </c>
      <c r="D88" s="49">
        <v>1</v>
      </c>
      <c r="E88" s="53">
        <f t="shared" si="7"/>
        <v>14.285714285714285</v>
      </c>
      <c r="F88" s="47" t="s">
        <v>12</v>
      </c>
      <c r="G88" s="49" t="s">
        <v>12</v>
      </c>
      <c r="H88" s="50" t="s">
        <v>12</v>
      </c>
      <c r="I88" s="51">
        <f t="shared" si="5"/>
        <v>7</v>
      </c>
      <c r="J88" s="52">
        <f t="shared" si="5"/>
        <v>1</v>
      </c>
      <c r="K88" s="53">
        <f t="shared" si="6"/>
        <v>14.285714285714285</v>
      </c>
      <c r="N88" s="142"/>
      <c r="O88" s="144"/>
      <c r="P88" s="142"/>
      <c r="Q88" s="142"/>
      <c r="R88" s="144"/>
      <c r="S88" s="142"/>
      <c r="T88" s="142"/>
      <c r="U88" s="142"/>
      <c r="V88" s="142"/>
    </row>
    <row r="89" spans="1:22" ht="15" customHeight="1" x14ac:dyDescent="0.15">
      <c r="A89" s="45"/>
      <c r="B89" s="46" t="s">
        <v>97</v>
      </c>
      <c r="C89" s="70"/>
      <c r="D89" s="71"/>
      <c r="E89" s="83"/>
      <c r="F89" s="47" t="s">
        <v>12</v>
      </c>
      <c r="G89" s="49" t="s">
        <v>12</v>
      </c>
      <c r="H89" s="50" t="s">
        <v>12</v>
      </c>
      <c r="I89" s="51"/>
      <c r="J89" s="52"/>
      <c r="K89" s="53"/>
      <c r="N89" s="142"/>
      <c r="O89" s="144"/>
      <c r="P89" s="142"/>
      <c r="Q89" s="142"/>
      <c r="R89" s="144"/>
      <c r="S89" s="142"/>
      <c r="T89" s="142"/>
      <c r="U89" s="142"/>
      <c r="V89" s="142"/>
    </row>
    <row r="90" spans="1:22" ht="15" customHeight="1" x14ac:dyDescent="0.15">
      <c r="A90" s="45"/>
      <c r="B90" s="46" t="s">
        <v>98</v>
      </c>
      <c r="C90" s="70"/>
      <c r="D90" s="71"/>
      <c r="E90" s="83"/>
      <c r="F90" s="47" t="s">
        <v>12</v>
      </c>
      <c r="G90" s="49" t="s">
        <v>12</v>
      </c>
      <c r="H90" s="50" t="s">
        <v>12</v>
      </c>
      <c r="I90" s="51"/>
      <c r="J90" s="52"/>
      <c r="K90" s="53"/>
      <c r="N90" s="142"/>
      <c r="O90" s="144"/>
      <c r="P90" s="142"/>
      <c r="Q90" s="142"/>
      <c r="R90" s="144"/>
      <c r="S90" s="142"/>
      <c r="T90" s="142"/>
      <c r="U90" s="142"/>
      <c r="V90" s="142"/>
    </row>
    <row r="91" spans="1:22" ht="15" customHeight="1" x14ac:dyDescent="0.15">
      <c r="A91" s="45"/>
      <c r="B91" s="46" t="s">
        <v>99</v>
      </c>
      <c r="C91" s="70"/>
      <c r="D91" s="71"/>
      <c r="E91" s="83"/>
      <c r="F91" s="47" t="s">
        <v>12</v>
      </c>
      <c r="G91" s="49" t="s">
        <v>12</v>
      </c>
      <c r="H91" s="50" t="s">
        <v>12</v>
      </c>
      <c r="I91" s="51"/>
      <c r="J91" s="52"/>
      <c r="K91" s="53"/>
      <c r="N91" s="142"/>
      <c r="O91" s="144"/>
      <c r="P91" s="142"/>
      <c r="Q91" s="142"/>
      <c r="R91" s="144"/>
      <c r="S91" s="142"/>
      <c r="T91" s="142"/>
      <c r="U91" s="142"/>
      <c r="V91" s="142"/>
    </row>
    <row r="92" spans="1:22" ht="15" customHeight="1" x14ac:dyDescent="0.15">
      <c r="A92" s="45"/>
      <c r="B92" s="46" t="s">
        <v>100</v>
      </c>
      <c r="C92" s="68">
        <v>1347</v>
      </c>
      <c r="D92" s="49">
        <v>544</v>
      </c>
      <c r="E92" s="53">
        <f t="shared" si="7"/>
        <v>40.386043058648852</v>
      </c>
      <c r="F92" s="51">
        <v>9</v>
      </c>
      <c r="G92" s="59">
        <f>V92</f>
        <v>0</v>
      </c>
      <c r="H92" s="53">
        <f>G92/F92*100</f>
        <v>0</v>
      </c>
      <c r="I92" s="51">
        <f t="shared" si="5"/>
        <v>1356</v>
      </c>
      <c r="J92" s="52">
        <f t="shared" si="5"/>
        <v>544</v>
      </c>
      <c r="K92" s="53">
        <f t="shared" si="6"/>
        <v>40.117994100294986</v>
      </c>
      <c r="N92" s="142"/>
      <c r="O92" s="144"/>
      <c r="P92" s="142"/>
      <c r="Q92" s="142"/>
      <c r="R92" s="144"/>
      <c r="S92" s="142"/>
      <c r="T92" s="142"/>
      <c r="U92" s="142"/>
      <c r="V92" s="142"/>
    </row>
    <row r="93" spans="1:22" ht="15" customHeight="1" x14ac:dyDescent="0.15">
      <c r="A93" s="66"/>
      <c r="B93" s="84" t="s">
        <v>101</v>
      </c>
      <c r="C93" s="70"/>
      <c r="D93" s="71"/>
      <c r="E93" s="83"/>
      <c r="F93" s="59" t="s">
        <v>12</v>
      </c>
      <c r="G93" s="52" t="s">
        <v>12</v>
      </c>
      <c r="H93" s="53" t="s">
        <v>12</v>
      </c>
      <c r="I93" s="51"/>
      <c r="J93" s="52"/>
      <c r="K93" s="53"/>
      <c r="N93" s="142"/>
      <c r="O93" s="144"/>
      <c r="P93" s="142"/>
      <c r="Q93" s="142"/>
      <c r="R93" s="144"/>
      <c r="S93" s="142"/>
      <c r="T93" s="142"/>
      <c r="U93" s="142"/>
      <c r="V93" s="142"/>
    </row>
    <row r="94" spans="1:22" ht="15" customHeight="1" x14ac:dyDescent="0.15">
      <c r="A94" s="62"/>
      <c r="B94" s="63" t="s">
        <v>102</v>
      </c>
      <c r="C94" s="70"/>
      <c r="D94" s="71"/>
      <c r="E94" s="73"/>
      <c r="F94" s="29" t="s">
        <v>12</v>
      </c>
      <c r="G94" s="30" t="s">
        <v>12</v>
      </c>
      <c r="H94" s="31" t="s">
        <v>12</v>
      </c>
      <c r="I94" s="85"/>
      <c r="J94" s="86"/>
      <c r="K94" s="87"/>
      <c r="N94" s="142"/>
      <c r="O94" s="144"/>
      <c r="P94" s="142"/>
      <c r="Q94" s="142"/>
      <c r="R94" s="144"/>
      <c r="S94" s="142"/>
      <c r="T94" s="142"/>
      <c r="U94" s="142"/>
      <c r="V94" s="142"/>
    </row>
    <row r="95" spans="1:22" ht="15" customHeight="1" x14ac:dyDescent="0.15">
      <c r="A95" s="34">
        <v>23</v>
      </c>
      <c r="B95" s="35" t="s">
        <v>103</v>
      </c>
      <c r="C95" s="88">
        <f>SUM(C96:C98)</f>
        <v>253</v>
      </c>
      <c r="D95" s="89">
        <f>SUM(D96:D98)</f>
        <v>99</v>
      </c>
      <c r="E95" s="90">
        <f t="shared" si="7"/>
        <v>39.130434782608695</v>
      </c>
      <c r="F95" s="36" t="s">
        <v>12</v>
      </c>
      <c r="G95" s="37" t="s">
        <v>12</v>
      </c>
      <c r="H95" s="38" t="s">
        <v>12</v>
      </c>
      <c r="I95" s="91">
        <f t="shared" si="5"/>
        <v>253</v>
      </c>
      <c r="J95" s="92">
        <f t="shared" si="5"/>
        <v>99</v>
      </c>
      <c r="K95" s="90">
        <f t="shared" si="6"/>
        <v>39.130434782608695</v>
      </c>
      <c r="N95" s="142"/>
      <c r="O95" s="144"/>
      <c r="P95" s="142"/>
      <c r="Q95" s="142"/>
      <c r="R95" s="144"/>
      <c r="S95" s="142"/>
      <c r="T95" s="142"/>
      <c r="U95" s="142"/>
      <c r="V95" s="142"/>
    </row>
    <row r="96" spans="1:22" ht="15" customHeight="1" x14ac:dyDescent="0.15">
      <c r="A96" s="45"/>
      <c r="B96" s="46" t="s">
        <v>104</v>
      </c>
      <c r="C96" s="70"/>
      <c r="D96" s="71"/>
      <c r="E96" s="83"/>
      <c r="F96" s="47" t="s">
        <v>12</v>
      </c>
      <c r="G96" s="49" t="s">
        <v>12</v>
      </c>
      <c r="H96" s="50" t="s">
        <v>12</v>
      </c>
      <c r="I96" s="93"/>
      <c r="J96" s="94"/>
      <c r="K96" s="95"/>
      <c r="N96" s="142"/>
      <c r="O96" s="144"/>
      <c r="P96" s="142"/>
      <c r="Q96" s="142"/>
      <c r="R96" s="144"/>
      <c r="S96" s="142"/>
      <c r="T96" s="142"/>
      <c r="U96" s="142"/>
      <c r="V96" s="142"/>
    </row>
    <row r="97" spans="1:22" ht="15" customHeight="1" x14ac:dyDescent="0.15">
      <c r="A97" s="45"/>
      <c r="B97" s="46" t="s">
        <v>105</v>
      </c>
      <c r="C97" s="68">
        <v>67</v>
      </c>
      <c r="D97" s="49">
        <v>17</v>
      </c>
      <c r="E97" s="53">
        <f t="shared" si="7"/>
        <v>25.373134328358208</v>
      </c>
      <c r="F97" s="47" t="s">
        <v>12</v>
      </c>
      <c r="G97" s="49" t="s">
        <v>12</v>
      </c>
      <c r="H97" s="50" t="s">
        <v>12</v>
      </c>
      <c r="I97" s="93">
        <f t="shared" si="5"/>
        <v>67</v>
      </c>
      <c r="J97" s="94">
        <f t="shared" si="5"/>
        <v>17</v>
      </c>
      <c r="K97" s="95">
        <f t="shared" si="6"/>
        <v>25.373134328358208</v>
      </c>
      <c r="N97" s="142"/>
      <c r="O97" s="144"/>
      <c r="P97" s="142"/>
      <c r="Q97" s="142"/>
      <c r="R97" s="144"/>
      <c r="S97" s="142"/>
      <c r="T97" s="142"/>
      <c r="U97" s="142"/>
      <c r="V97" s="142"/>
    </row>
    <row r="98" spans="1:22" ht="15" customHeight="1" x14ac:dyDescent="0.15">
      <c r="A98" s="27"/>
      <c r="B98" s="28" t="s">
        <v>106</v>
      </c>
      <c r="C98" s="85">
        <v>186</v>
      </c>
      <c r="D98" s="86">
        <v>82</v>
      </c>
      <c r="E98" s="87">
        <f t="shared" si="7"/>
        <v>44.086021505376344</v>
      </c>
      <c r="F98" s="29" t="s">
        <v>12</v>
      </c>
      <c r="G98" s="30" t="s">
        <v>12</v>
      </c>
      <c r="H98" s="31" t="s">
        <v>12</v>
      </c>
      <c r="I98" s="85">
        <f t="shared" si="5"/>
        <v>186</v>
      </c>
      <c r="J98" s="86">
        <f t="shared" si="5"/>
        <v>82</v>
      </c>
      <c r="K98" s="87">
        <f t="shared" si="6"/>
        <v>44.086021505376344</v>
      </c>
      <c r="N98" s="142"/>
      <c r="O98" s="144"/>
      <c r="P98" s="142"/>
      <c r="Q98" s="142"/>
      <c r="R98" s="144"/>
      <c r="S98" s="142"/>
      <c r="T98" s="142"/>
      <c r="U98" s="142"/>
      <c r="V98" s="142"/>
    </row>
    <row r="99" spans="1:22" ht="15" customHeight="1" x14ac:dyDescent="0.15">
      <c r="A99" s="34">
        <v>24</v>
      </c>
      <c r="B99" s="35" t="s">
        <v>107</v>
      </c>
      <c r="C99" s="88">
        <f>SUM(C100:C101)</f>
        <v>41</v>
      </c>
      <c r="D99" s="89">
        <f>SUM(D100:D101)</f>
        <v>20</v>
      </c>
      <c r="E99" s="90">
        <f t="shared" si="7"/>
        <v>48.780487804878049</v>
      </c>
      <c r="F99" s="36" t="s">
        <v>12</v>
      </c>
      <c r="G99" s="37" t="s">
        <v>12</v>
      </c>
      <c r="H99" s="38" t="s">
        <v>12</v>
      </c>
      <c r="I99" s="64">
        <f t="shared" si="5"/>
        <v>41</v>
      </c>
      <c r="J99" s="43">
        <f t="shared" si="5"/>
        <v>20</v>
      </c>
      <c r="K99" s="38">
        <f t="shared" si="6"/>
        <v>48.780487804878049</v>
      </c>
      <c r="N99" s="142"/>
      <c r="O99" s="144"/>
      <c r="P99" s="142"/>
      <c r="Q99" s="142"/>
      <c r="R99" s="144"/>
      <c r="S99" s="142"/>
      <c r="T99" s="142"/>
      <c r="U99" s="142"/>
      <c r="V99" s="142"/>
    </row>
    <row r="100" spans="1:22" ht="15" customHeight="1" x14ac:dyDescent="0.15">
      <c r="A100" s="45"/>
      <c r="B100" s="46" t="s">
        <v>108</v>
      </c>
      <c r="C100" s="68">
        <v>41</v>
      </c>
      <c r="D100" s="49">
        <v>20</v>
      </c>
      <c r="E100" s="53">
        <f t="shared" si="7"/>
        <v>48.780487804878049</v>
      </c>
      <c r="F100" s="47" t="s">
        <v>12</v>
      </c>
      <c r="G100" s="49" t="s">
        <v>12</v>
      </c>
      <c r="H100" s="50" t="s">
        <v>12</v>
      </c>
      <c r="I100" s="51">
        <f t="shared" si="5"/>
        <v>41</v>
      </c>
      <c r="J100" s="52">
        <f t="shared" si="5"/>
        <v>20</v>
      </c>
      <c r="K100" s="53">
        <f t="shared" si="6"/>
        <v>48.780487804878049</v>
      </c>
      <c r="N100" s="142"/>
      <c r="O100" s="144"/>
      <c r="P100" s="142"/>
      <c r="Q100" s="142"/>
      <c r="R100" s="144"/>
      <c r="S100" s="142"/>
      <c r="T100" s="142"/>
      <c r="U100" s="142"/>
      <c r="V100" s="142"/>
    </row>
    <row r="101" spans="1:22" ht="15" customHeight="1" x14ac:dyDescent="0.15">
      <c r="A101" s="27"/>
      <c r="B101" s="28" t="s">
        <v>109</v>
      </c>
      <c r="C101" s="70"/>
      <c r="D101" s="71"/>
      <c r="E101" s="83"/>
      <c r="F101" s="29" t="s">
        <v>12</v>
      </c>
      <c r="G101" s="30" t="s">
        <v>12</v>
      </c>
      <c r="H101" s="31" t="s">
        <v>12</v>
      </c>
      <c r="I101" s="51"/>
      <c r="J101" s="52"/>
      <c r="K101" s="53"/>
      <c r="N101" s="142"/>
      <c r="O101" s="144"/>
      <c r="P101" s="142"/>
      <c r="Q101" s="142"/>
      <c r="R101" s="144"/>
      <c r="S101" s="142"/>
      <c r="T101" s="142"/>
      <c r="U101" s="142"/>
      <c r="V101" s="142"/>
    </row>
    <row r="102" spans="1:22" ht="15" customHeight="1" x14ac:dyDescent="0.15">
      <c r="A102" s="34">
        <v>25</v>
      </c>
      <c r="B102" s="35" t="s">
        <v>110</v>
      </c>
      <c r="C102" s="88">
        <f>SUM(C103:C103)</f>
        <v>623</v>
      </c>
      <c r="D102" s="89">
        <f>SUM(D103)</f>
        <v>240</v>
      </c>
      <c r="E102" s="90">
        <f t="shared" si="7"/>
        <v>38.523274478330663</v>
      </c>
      <c r="F102" s="88">
        <f>SUM(F103)</f>
        <v>331</v>
      </c>
      <c r="G102" s="89">
        <f>SUM(G103)</f>
        <v>5</v>
      </c>
      <c r="H102" s="90">
        <f>G102/F102*100</f>
        <v>1.5105740181268883</v>
      </c>
      <c r="I102" s="64">
        <f t="shared" si="5"/>
        <v>954</v>
      </c>
      <c r="J102" s="43">
        <f t="shared" si="5"/>
        <v>245</v>
      </c>
      <c r="K102" s="38">
        <f t="shared" si="6"/>
        <v>25.681341719077565</v>
      </c>
      <c r="N102" s="142"/>
      <c r="O102" s="144"/>
      <c r="P102" s="142"/>
      <c r="Q102" s="142"/>
      <c r="R102" s="144"/>
      <c r="S102" s="142"/>
      <c r="T102" s="142"/>
      <c r="U102" s="142"/>
      <c r="V102" s="142"/>
    </row>
    <row r="103" spans="1:22" ht="15" customHeight="1" x14ac:dyDescent="0.15">
      <c r="A103" s="27"/>
      <c r="B103" s="28" t="s">
        <v>111</v>
      </c>
      <c r="C103" s="85">
        <v>623</v>
      </c>
      <c r="D103" s="86">
        <v>240</v>
      </c>
      <c r="E103" s="87">
        <f t="shared" si="7"/>
        <v>38.523274478330663</v>
      </c>
      <c r="F103" s="51">
        <v>331</v>
      </c>
      <c r="G103" s="59">
        <v>5</v>
      </c>
      <c r="H103" s="53">
        <f>G103/F103*100</f>
        <v>1.5105740181268883</v>
      </c>
      <c r="I103" s="51">
        <f t="shared" si="5"/>
        <v>954</v>
      </c>
      <c r="J103" s="52">
        <f t="shared" si="5"/>
        <v>245</v>
      </c>
      <c r="K103" s="53">
        <f t="shared" si="6"/>
        <v>25.681341719077565</v>
      </c>
      <c r="N103" s="142"/>
      <c r="O103" s="144"/>
      <c r="P103" s="142"/>
      <c r="Q103" s="142"/>
      <c r="R103" s="144"/>
      <c r="S103" s="142"/>
      <c r="T103" s="142"/>
      <c r="U103" s="142"/>
      <c r="V103" s="142"/>
    </row>
    <row r="104" spans="1:22" ht="15" customHeight="1" x14ac:dyDescent="0.15">
      <c r="A104" s="34">
        <v>26</v>
      </c>
      <c r="B104" s="35" t="s">
        <v>112</v>
      </c>
      <c r="C104" s="88">
        <f>SUM(C105:C106)</f>
        <v>674</v>
      </c>
      <c r="D104" s="89">
        <f>SUM(D105:D106)</f>
        <v>356</v>
      </c>
      <c r="E104" s="90">
        <f>D104/C104*100</f>
        <v>52.818991097922854</v>
      </c>
      <c r="F104" s="88">
        <f>SUM(F105:F107)</f>
        <v>324</v>
      </c>
      <c r="G104" s="89">
        <f>SUM(G105:G107)</f>
        <v>0</v>
      </c>
      <c r="H104" s="90">
        <f>G104/F104*100</f>
        <v>0</v>
      </c>
      <c r="I104" s="64">
        <f t="shared" si="5"/>
        <v>998</v>
      </c>
      <c r="J104" s="43">
        <f t="shared" si="5"/>
        <v>356</v>
      </c>
      <c r="K104" s="38">
        <f t="shared" si="6"/>
        <v>35.671342685370746</v>
      </c>
      <c r="N104" s="142"/>
      <c r="O104" s="144"/>
      <c r="P104" s="142"/>
      <c r="Q104" s="142"/>
      <c r="R104" s="144"/>
      <c r="S104" s="142"/>
      <c r="T104" s="142"/>
      <c r="U104" s="142"/>
      <c r="V104" s="142"/>
    </row>
    <row r="105" spans="1:22" ht="15" customHeight="1" x14ac:dyDescent="0.15">
      <c r="A105" s="45"/>
      <c r="B105" s="46" t="s">
        <v>113</v>
      </c>
      <c r="C105" s="68">
        <v>155</v>
      </c>
      <c r="D105" s="49">
        <v>76</v>
      </c>
      <c r="E105" s="53">
        <f>D105/C105*100</f>
        <v>49.032258064516128</v>
      </c>
      <c r="F105" s="47" t="s">
        <v>12</v>
      </c>
      <c r="G105" s="49" t="s">
        <v>12</v>
      </c>
      <c r="H105" s="50" t="s">
        <v>12</v>
      </c>
      <c r="I105" s="51">
        <f t="shared" si="5"/>
        <v>155</v>
      </c>
      <c r="J105" s="52">
        <f t="shared" si="5"/>
        <v>76</v>
      </c>
      <c r="K105" s="53">
        <f t="shared" si="6"/>
        <v>49.032258064516128</v>
      </c>
      <c r="N105" s="142"/>
      <c r="O105" s="144"/>
      <c r="P105" s="142"/>
      <c r="Q105" s="142"/>
      <c r="R105" s="144"/>
      <c r="S105" s="142"/>
      <c r="T105" s="142"/>
      <c r="U105" s="142"/>
      <c r="V105" s="142"/>
    </row>
    <row r="106" spans="1:22" ht="15" customHeight="1" x14ac:dyDescent="0.15">
      <c r="A106" s="66"/>
      <c r="B106" s="84" t="s">
        <v>114</v>
      </c>
      <c r="C106" s="68">
        <v>519</v>
      </c>
      <c r="D106" s="49">
        <v>280</v>
      </c>
      <c r="E106" s="53">
        <f>D106/C106*100</f>
        <v>53.949903660886321</v>
      </c>
      <c r="F106" s="51">
        <v>324</v>
      </c>
      <c r="G106" s="59">
        <v>0</v>
      </c>
      <c r="H106" s="53">
        <f>G106/F106*100</f>
        <v>0</v>
      </c>
      <c r="I106" s="51">
        <f t="shared" si="5"/>
        <v>843</v>
      </c>
      <c r="J106" s="52">
        <f t="shared" si="5"/>
        <v>280</v>
      </c>
      <c r="K106" s="53">
        <f t="shared" si="6"/>
        <v>33.214709371292997</v>
      </c>
      <c r="N106" s="142"/>
      <c r="O106" s="144"/>
      <c r="P106" s="142"/>
      <c r="Q106" s="142"/>
      <c r="R106" s="144"/>
      <c r="S106" s="142"/>
      <c r="T106" s="142"/>
      <c r="U106" s="142"/>
      <c r="V106" s="142"/>
    </row>
    <row r="107" spans="1:22" ht="15" customHeight="1" x14ac:dyDescent="0.15">
      <c r="A107" s="62"/>
      <c r="B107" s="63" t="s">
        <v>115</v>
      </c>
      <c r="C107" s="74"/>
      <c r="D107" s="75"/>
      <c r="E107" s="73"/>
      <c r="F107" s="29" t="s">
        <v>12</v>
      </c>
      <c r="G107" s="30" t="s">
        <v>12</v>
      </c>
      <c r="H107" s="31" t="s">
        <v>12</v>
      </c>
      <c r="I107" s="51"/>
      <c r="J107" s="52"/>
      <c r="K107" s="53"/>
      <c r="N107" s="142"/>
      <c r="O107" s="144"/>
      <c r="P107" s="142"/>
      <c r="Q107" s="142"/>
      <c r="R107" s="144"/>
      <c r="S107" s="142"/>
      <c r="T107" s="142"/>
      <c r="U107" s="142"/>
      <c r="V107" s="142"/>
    </row>
    <row r="108" spans="1:22" ht="15" customHeight="1" x14ac:dyDescent="0.15">
      <c r="A108" s="34">
        <v>27</v>
      </c>
      <c r="B108" s="35" t="s">
        <v>116</v>
      </c>
      <c r="C108" s="88">
        <f>SUM(C109:C110)</f>
        <v>591</v>
      </c>
      <c r="D108" s="89">
        <f>SUM(D109:D110)</f>
        <v>348</v>
      </c>
      <c r="E108" s="90">
        <f t="shared" ref="E108:E115" si="8">D108/C108*100</f>
        <v>58.883248730964468</v>
      </c>
      <c r="F108" s="88">
        <f>SUM(F109:F110)</f>
        <v>74</v>
      </c>
      <c r="G108" s="89">
        <f>SUM(G109:G110)</f>
        <v>1</v>
      </c>
      <c r="H108" s="90">
        <f>G108/F108*100</f>
        <v>1.3513513513513513</v>
      </c>
      <c r="I108" s="64">
        <f t="shared" si="5"/>
        <v>665</v>
      </c>
      <c r="J108" s="43">
        <f t="shared" si="5"/>
        <v>349</v>
      </c>
      <c r="K108" s="38">
        <f t="shared" si="6"/>
        <v>52.481203007518793</v>
      </c>
      <c r="N108" s="142"/>
      <c r="O108" s="144"/>
      <c r="P108" s="142"/>
      <c r="Q108" s="142"/>
      <c r="R108" s="144"/>
      <c r="S108" s="142"/>
      <c r="T108" s="142"/>
      <c r="U108" s="142"/>
      <c r="V108" s="142"/>
    </row>
    <row r="109" spans="1:22" ht="15" customHeight="1" x14ac:dyDescent="0.15">
      <c r="A109" s="45"/>
      <c r="B109" s="46" t="s">
        <v>117</v>
      </c>
      <c r="C109" s="68">
        <v>440</v>
      </c>
      <c r="D109" s="49">
        <v>271</v>
      </c>
      <c r="E109" s="53">
        <f t="shared" si="8"/>
        <v>61.590909090909093</v>
      </c>
      <c r="F109" s="47" t="s">
        <v>33</v>
      </c>
      <c r="G109" s="49" t="s">
        <v>33</v>
      </c>
      <c r="H109" s="50" t="s">
        <v>33</v>
      </c>
      <c r="I109" s="51">
        <f t="shared" si="5"/>
        <v>440</v>
      </c>
      <c r="J109" s="52">
        <f t="shared" si="5"/>
        <v>271</v>
      </c>
      <c r="K109" s="53">
        <f t="shared" si="6"/>
        <v>61.590909090909093</v>
      </c>
      <c r="N109" s="142"/>
      <c r="O109" s="144"/>
      <c r="P109" s="142"/>
      <c r="Q109" s="142"/>
      <c r="R109" s="144"/>
      <c r="S109" s="142"/>
      <c r="T109" s="142"/>
      <c r="U109" s="142"/>
      <c r="V109" s="142"/>
    </row>
    <row r="110" spans="1:22" ht="15" customHeight="1" x14ac:dyDescent="0.15">
      <c r="A110" s="62"/>
      <c r="B110" s="63" t="s">
        <v>118</v>
      </c>
      <c r="C110" s="68">
        <v>151</v>
      </c>
      <c r="D110" s="49">
        <v>77</v>
      </c>
      <c r="E110" s="53">
        <f t="shared" si="8"/>
        <v>50.993377483443716</v>
      </c>
      <c r="F110" s="51">
        <v>74</v>
      </c>
      <c r="G110" s="59">
        <v>1</v>
      </c>
      <c r="H110" s="53">
        <f>G110/F110*100</f>
        <v>1.3513513513513513</v>
      </c>
      <c r="I110" s="51">
        <f t="shared" si="5"/>
        <v>225</v>
      </c>
      <c r="J110" s="52">
        <f t="shared" si="5"/>
        <v>78</v>
      </c>
      <c r="K110" s="53">
        <f t="shared" si="6"/>
        <v>34.666666666666671</v>
      </c>
      <c r="N110" s="142"/>
      <c r="O110" s="144"/>
      <c r="P110" s="142"/>
      <c r="Q110" s="142"/>
      <c r="R110" s="144"/>
      <c r="S110" s="142"/>
      <c r="T110" s="142"/>
      <c r="U110" s="142"/>
      <c r="V110" s="142"/>
    </row>
    <row r="111" spans="1:22" ht="15" customHeight="1" x14ac:dyDescent="0.15">
      <c r="A111" s="34">
        <v>28</v>
      </c>
      <c r="B111" s="35" t="s">
        <v>119</v>
      </c>
      <c r="C111" s="88">
        <f>SUM(C112:C115)</f>
        <v>963</v>
      </c>
      <c r="D111" s="89">
        <f>SUM(D112:D115)</f>
        <v>599</v>
      </c>
      <c r="E111" s="90">
        <f t="shared" si="8"/>
        <v>62.201453790238837</v>
      </c>
      <c r="F111" s="88">
        <f>SUM(F112:F115)</f>
        <v>180</v>
      </c>
      <c r="G111" s="89">
        <f>SUM(G112:G115)</f>
        <v>4</v>
      </c>
      <c r="H111" s="90">
        <f>G111/F111*100</f>
        <v>2.2222222222222223</v>
      </c>
      <c r="I111" s="64">
        <f t="shared" si="5"/>
        <v>1143</v>
      </c>
      <c r="J111" s="43">
        <f t="shared" si="5"/>
        <v>603</v>
      </c>
      <c r="K111" s="38">
        <f t="shared" si="6"/>
        <v>52.755905511811022</v>
      </c>
      <c r="N111" s="142"/>
      <c r="O111" s="144"/>
      <c r="P111" s="142"/>
      <c r="Q111" s="142"/>
      <c r="R111" s="144"/>
      <c r="S111" s="142"/>
      <c r="T111" s="142"/>
      <c r="U111" s="142"/>
      <c r="V111" s="142"/>
    </row>
    <row r="112" spans="1:22" ht="15" customHeight="1" x14ac:dyDescent="0.15">
      <c r="A112" s="45"/>
      <c r="B112" s="46" t="s">
        <v>120</v>
      </c>
      <c r="C112" s="68">
        <v>309</v>
      </c>
      <c r="D112" s="49">
        <v>189</v>
      </c>
      <c r="E112" s="53">
        <f t="shared" si="8"/>
        <v>61.165048543689316</v>
      </c>
      <c r="F112" s="47" t="s">
        <v>12</v>
      </c>
      <c r="G112" s="49" t="s">
        <v>12</v>
      </c>
      <c r="H112" s="50" t="s">
        <v>12</v>
      </c>
      <c r="I112" s="51">
        <f t="shared" si="5"/>
        <v>309</v>
      </c>
      <c r="J112" s="52">
        <f t="shared" si="5"/>
        <v>189</v>
      </c>
      <c r="K112" s="53">
        <f t="shared" si="6"/>
        <v>61.165048543689316</v>
      </c>
      <c r="N112" s="142"/>
      <c r="O112" s="144"/>
      <c r="P112" s="142"/>
      <c r="Q112" s="142"/>
      <c r="R112" s="144"/>
      <c r="S112" s="142"/>
      <c r="T112" s="142"/>
      <c r="U112" s="142"/>
      <c r="V112" s="142"/>
    </row>
    <row r="113" spans="1:23" ht="15" customHeight="1" x14ac:dyDescent="0.15">
      <c r="A113" s="45"/>
      <c r="B113" s="46" t="s">
        <v>121</v>
      </c>
      <c r="C113" s="68">
        <v>173</v>
      </c>
      <c r="D113" s="49">
        <v>111</v>
      </c>
      <c r="E113" s="53">
        <f t="shared" si="8"/>
        <v>64.161849710982651</v>
      </c>
      <c r="F113" s="47" t="s">
        <v>12</v>
      </c>
      <c r="G113" s="49" t="s">
        <v>12</v>
      </c>
      <c r="H113" s="50" t="s">
        <v>12</v>
      </c>
      <c r="I113" s="51">
        <f t="shared" si="5"/>
        <v>173</v>
      </c>
      <c r="J113" s="52">
        <f t="shared" si="5"/>
        <v>111</v>
      </c>
      <c r="K113" s="53">
        <f t="shared" si="6"/>
        <v>64.161849710982651</v>
      </c>
      <c r="N113" s="142"/>
      <c r="O113" s="144"/>
      <c r="P113" s="142"/>
      <c r="Q113" s="142"/>
      <c r="R113" s="144"/>
      <c r="S113" s="142"/>
      <c r="T113" s="142"/>
      <c r="U113" s="142"/>
      <c r="V113" s="142"/>
    </row>
    <row r="114" spans="1:23" ht="15" customHeight="1" x14ac:dyDescent="0.15">
      <c r="A114" s="45"/>
      <c r="B114" s="46" t="s">
        <v>122</v>
      </c>
      <c r="C114" s="68">
        <v>358</v>
      </c>
      <c r="D114" s="49">
        <v>212</v>
      </c>
      <c r="E114" s="53">
        <f t="shared" si="8"/>
        <v>59.217877094972074</v>
      </c>
      <c r="F114" s="51">
        <v>180</v>
      </c>
      <c r="G114" s="59">
        <v>4</v>
      </c>
      <c r="H114" s="53">
        <f>G114/F114*100</f>
        <v>2.2222222222222223</v>
      </c>
      <c r="I114" s="51">
        <f t="shared" si="5"/>
        <v>538</v>
      </c>
      <c r="J114" s="52">
        <f t="shared" si="5"/>
        <v>216</v>
      </c>
      <c r="K114" s="53">
        <f t="shared" si="6"/>
        <v>40.148698884758367</v>
      </c>
      <c r="N114" s="142"/>
      <c r="O114" s="144"/>
      <c r="P114" s="142"/>
      <c r="Q114" s="142"/>
      <c r="R114" s="144"/>
      <c r="S114" s="142"/>
      <c r="T114" s="142"/>
      <c r="U114" s="142"/>
      <c r="V114" s="142"/>
    </row>
    <row r="115" spans="1:23" ht="15" customHeight="1" x14ac:dyDescent="0.15">
      <c r="A115" s="62"/>
      <c r="B115" s="63" t="s">
        <v>123</v>
      </c>
      <c r="C115" s="68">
        <v>123</v>
      </c>
      <c r="D115" s="49">
        <v>87</v>
      </c>
      <c r="E115" s="53">
        <f t="shared" si="8"/>
        <v>70.731707317073173</v>
      </c>
      <c r="F115" s="29" t="s">
        <v>12</v>
      </c>
      <c r="G115" s="30" t="s">
        <v>12</v>
      </c>
      <c r="H115" s="31" t="s">
        <v>12</v>
      </c>
      <c r="I115" s="51">
        <f t="shared" si="5"/>
        <v>123</v>
      </c>
      <c r="J115" s="52">
        <f t="shared" si="5"/>
        <v>87</v>
      </c>
      <c r="K115" s="53">
        <f t="shared" si="6"/>
        <v>70.731707317073173</v>
      </c>
      <c r="N115" s="142"/>
      <c r="O115" s="144"/>
      <c r="P115" s="142"/>
      <c r="Q115" s="142"/>
      <c r="R115" s="144"/>
      <c r="S115" s="142"/>
      <c r="T115" s="142"/>
      <c r="U115" s="142"/>
      <c r="V115" s="142"/>
    </row>
    <row r="116" spans="1:23" ht="15" customHeight="1" x14ac:dyDescent="0.15">
      <c r="A116" s="34">
        <v>29</v>
      </c>
      <c r="B116" s="35" t="s">
        <v>124</v>
      </c>
      <c r="C116" s="88">
        <f>SUM(C117:C118)</f>
        <v>705</v>
      </c>
      <c r="D116" s="88">
        <f>SUM(D117:D118)</f>
        <v>313</v>
      </c>
      <c r="E116" s="90">
        <v>51.94174757281553</v>
      </c>
      <c r="F116" s="88">
        <f>SUM(F117:F118)</f>
        <v>103</v>
      </c>
      <c r="G116" s="89">
        <f>SUM(G117:G118)</f>
        <v>1</v>
      </c>
      <c r="H116" s="90">
        <f>G116/F116*100</f>
        <v>0.97087378640776689</v>
      </c>
      <c r="I116" s="64">
        <f t="shared" si="5"/>
        <v>808</v>
      </c>
      <c r="J116" s="43">
        <f t="shared" si="5"/>
        <v>314</v>
      </c>
      <c r="K116" s="38">
        <f t="shared" si="6"/>
        <v>38.861386138613859</v>
      </c>
      <c r="N116" s="142"/>
      <c r="O116" s="144"/>
      <c r="P116" s="142"/>
      <c r="Q116" s="142"/>
      <c r="R116" s="144"/>
      <c r="S116" s="142"/>
      <c r="T116" s="142"/>
      <c r="U116" s="142"/>
      <c r="V116" s="142"/>
    </row>
    <row r="117" spans="1:23" ht="15" customHeight="1" x14ac:dyDescent="0.15">
      <c r="A117" s="45"/>
      <c r="B117" s="46" t="s">
        <v>125</v>
      </c>
      <c r="C117" s="93">
        <v>589</v>
      </c>
      <c r="D117" s="94">
        <v>240</v>
      </c>
      <c r="E117" s="95">
        <v>54.54545454545454</v>
      </c>
      <c r="F117" s="51">
        <v>81</v>
      </c>
      <c r="G117" s="59">
        <v>1</v>
      </c>
      <c r="H117" s="53">
        <f>G117/F117*100</f>
        <v>1.2345679012345678</v>
      </c>
      <c r="I117" s="51">
        <f t="shared" si="5"/>
        <v>670</v>
      </c>
      <c r="J117" s="52">
        <f t="shared" si="5"/>
        <v>241</v>
      </c>
      <c r="K117" s="53">
        <f t="shared" si="6"/>
        <v>35.970149253731343</v>
      </c>
      <c r="N117" s="142"/>
      <c r="O117" s="144"/>
      <c r="P117" s="142"/>
      <c r="Q117" s="142"/>
      <c r="R117" s="144"/>
      <c r="S117" s="142"/>
      <c r="T117" s="142"/>
      <c r="U117" s="142"/>
      <c r="V117" s="142"/>
    </row>
    <row r="118" spans="1:23" ht="15" customHeight="1" x14ac:dyDescent="0.15">
      <c r="A118" s="27"/>
      <c r="B118" s="28" t="s">
        <v>126</v>
      </c>
      <c r="C118" s="85">
        <v>116</v>
      </c>
      <c r="D118" s="86">
        <v>73</v>
      </c>
      <c r="E118" s="87">
        <v>41.463414634146339</v>
      </c>
      <c r="F118" s="51">
        <v>22</v>
      </c>
      <c r="G118" s="59">
        <v>0</v>
      </c>
      <c r="H118" s="53">
        <f>G118/F118*100</f>
        <v>0</v>
      </c>
      <c r="I118" s="51">
        <f t="shared" si="5"/>
        <v>138</v>
      </c>
      <c r="J118" s="52">
        <f t="shared" si="5"/>
        <v>73</v>
      </c>
      <c r="K118" s="53">
        <f t="shared" si="6"/>
        <v>52.89855072463768</v>
      </c>
      <c r="N118" s="142"/>
      <c r="O118" s="144"/>
      <c r="P118" s="142"/>
      <c r="Q118" s="142"/>
      <c r="R118" s="144"/>
      <c r="S118" s="142"/>
      <c r="T118" s="142"/>
      <c r="U118" s="142"/>
      <c r="V118" s="142"/>
    </row>
    <row r="119" spans="1:23" s="3" customFormat="1" ht="15" customHeight="1" x14ac:dyDescent="0.15">
      <c r="A119" s="65">
        <v>30</v>
      </c>
      <c r="B119" s="35" t="s">
        <v>127</v>
      </c>
      <c r="C119" s="88"/>
      <c r="D119" s="89"/>
      <c r="E119" s="90"/>
      <c r="F119" s="88">
        <f>SUM(F120)</f>
        <v>4</v>
      </c>
      <c r="G119" s="89">
        <f>SUM(G120)</f>
        <v>0</v>
      </c>
      <c r="H119" s="90">
        <f>G119/F119*100</f>
        <v>0</v>
      </c>
      <c r="I119" s="64">
        <f t="shared" si="5"/>
        <v>4</v>
      </c>
      <c r="J119" s="43">
        <f t="shared" si="5"/>
        <v>0</v>
      </c>
      <c r="K119" s="38">
        <f t="shared" si="6"/>
        <v>0</v>
      </c>
      <c r="N119" s="142"/>
      <c r="O119" s="144"/>
      <c r="P119" s="142"/>
      <c r="Q119" s="142"/>
      <c r="R119" s="144"/>
      <c r="S119" s="142"/>
      <c r="T119" s="142"/>
      <c r="U119" s="142"/>
      <c r="V119" s="142"/>
      <c r="W119" s="4"/>
    </row>
    <row r="120" spans="1:23" ht="15" customHeight="1" x14ac:dyDescent="0.15">
      <c r="A120" s="62"/>
      <c r="B120" s="63" t="s">
        <v>128</v>
      </c>
      <c r="C120" s="70"/>
      <c r="D120" s="71"/>
      <c r="E120" s="83"/>
      <c r="F120" s="51">
        <v>4</v>
      </c>
      <c r="G120" s="59">
        <v>0</v>
      </c>
      <c r="H120" s="53">
        <f>G120/F120*100</f>
        <v>0</v>
      </c>
      <c r="I120" s="51">
        <f t="shared" si="5"/>
        <v>4</v>
      </c>
      <c r="J120" s="52">
        <f t="shared" si="5"/>
        <v>0</v>
      </c>
      <c r="K120" s="53">
        <f t="shared" si="6"/>
        <v>0</v>
      </c>
      <c r="N120" s="142"/>
      <c r="O120" s="144"/>
      <c r="P120" s="142"/>
      <c r="Q120" s="142"/>
      <c r="R120" s="144"/>
      <c r="S120" s="142"/>
      <c r="T120" s="142"/>
      <c r="U120" s="142"/>
      <c r="V120" s="142"/>
    </row>
    <row r="121" spans="1:23" ht="15" customHeight="1" x14ac:dyDescent="0.15">
      <c r="A121" s="34">
        <v>32</v>
      </c>
      <c r="B121" s="35" t="s">
        <v>129</v>
      </c>
      <c r="C121" s="88">
        <f>SUM(C122:C123)</f>
        <v>236</v>
      </c>
      <c r="D121" s="89">
        <f>SUM(D122:D123)</f>
        <v>94</v>
      </c>
      <c r="E121" s="90">
        <f t="shared" ref="E121:E158" si="9">D121/C121*100</f>
        <v>39.83050847457627</v>
      </c>
      <c r="F121" s="36" t="s">
        <v>12</v>
      </c>
      <c r="G121" s="37" t="s">
        <v>12</v>
      </c>
      <c r="H121" s="38" t="s">
        <v>12</v>
      </c>
      <c r="I121" s="64">
        <f t="shared" si="5"/>
        <v>236</v>
      </c>
      <c r="J121" s="43">
        <f t="shared" si="5"/>
        <v>94</v>
      </c>
      <c r="K121" s="38">
        <f t="shared" si="6"/>
        <v>39.83050847457627</v>
      </c>
      <c r="N121" s="142"/>
      <c r="O121" s="144"/>
      <c r="P121" s="142"/>
      <c r="Q121" s="142"/>
      <c r="R121" s="144"/>
      <c r="S121" s="142"/>
      <c r="T121" s="142"/>
      <c r="U121" s="142"/>
      <c r="V121" s="142"/>
    </row>
    <row r="122" spans="1:23" ht="15" customHeight="1" x14ac:dyDescent="0.15">
      <c r="A122" s="45"/>
      <c r="B122" s="46" t="s">
        <v>130</v>
      </c>
      <c r="C122" s="68">
        <v>133</v>
      </c>
      <c r="D122" s="49">
        <v>46</v>
      </c>
      <c r="E122" s="53">
        <f t="shared" si="9"/>
        <v>34.586466165413533</v>
      </c>
      <c r="F122" s="47" t="s">
        <v>12</v>
      </c>
      <c r="G122" s="49" t="s">
        <v>12</v>
      </c>
      <c r="H122" s="50" t="s">
        <v>12</v>
      </c>
      <c r="I122" s="51">
        <f t="shared" si="5"/>
        <v>133</v>
      </c>
      <c r="J122" s="52">
        <f t="shared" si="5"/>
        <v>46</v>
      </c>
      <c r="K122" s="53">
        <f t="shared" si="6"/>
        <v>34.586466165413533</v>
      </c>
      <c r="N122" s="142"/>
      <c r="O122" s="144"/>
      <c r="P122" s="142"/>
      <c r="Q122" s="142"/>
      <c r="R122" s="144"/>
      <c r="S122" s="142"/>
      <c r="T122" s="142"/>
      <c r="U122" s="142"/>
      <c r="V122" s="142"/>
    </row>
    <row r="123" spans="1:23" ht="15" customHeight="1" x14ac:dyDescent="0.15">
      <c r="A123" s="77"/>
      <c r="B123" s="78" t="s">
        <v>131</v>
      </c>
      <c r="C123" s="68">
        <v>103</v>
      </c>
      <c r="D123" s="49">
        <v>48</v>
      </c>
      <c r="E123" s="53">
        <f t="shared" si="9"/>
        <v>46.601941747572816</v>
      </c>
      <c r="F123" s="29" t="s">
        <v>12</v>
      </c>
      <c r="G123" s="30" t="s">
        <v>12</v>
      </c>
      <c r="H123" s="31" t="s">
        <v>12</v>
      </c>
      <c r="I123" s="51">
        <f t="shared" si="5"/>
        <v>103</v>
      </c>
      <c r="J123" s="52">
        <f t="shared" si="5"/>
        <v>48</v>
      </c>
      <c r="K123" s="53">
        <f t="shared" si="6"/>
        <v>46.601941747572816</v>
      </c>
      <c r="N123" s="142"/>
      <c r="O123" s="144"/>
      <c r="P123" s="142"/>
      <c r="Q123" s="142"/>
      <c r="R123" s="144"/>
      <c r="S123" s="142"/>
      <c r="T123" s="142"/>
      <c r="U123" s="142"/>
      <c r="V123" s="142"/>
    </row>
    <row r="124" spans="1:23" ht="15" customHeight="1" x14ac:dyDescent="0.15">
      <c r="A124" s="34">
        <v>33</v>
      </c>
      <c r="B124" s="35" t="s">
        <v>132</v>
      </c>
      <c r="C124" s="88">
        <f>SUM(C125)</f>
        <v>78</v>
      </c>
      <c r="D124" s="88">
        <f>SUM(D125)</f>
        <v>41</v>
      </c>
      <c r="E124" s="90">
        <f t="shared" si="9"/>
        <v>52.564102564102569</v>
      </c>
      <c r="F124" s="36" t="s">
        <v>12</v>
      </c>
      <c r="G124" s="37" t="s">
        <v>12</v>
      </c>
      <c r="H124" s="38" t="s">
        <v>12</v>
      </c>
      <c r="I124" s="64">
        <f t="shared" si="5"/>
        <v>78</v>
      </c>
      <c r="J124" s="43">
        <f t="shared" si="5"/>
        <v>41</v>
      </c>
      <c r="K124" s="38">
        <f t="shared" si="6"/>
        <v>52.564102564102569</v>
      </c>
      <c r="N124" s="142"/>
      <c r="O124" s="144"/>
      <c r="P124" s="142"/>
      <c r="Q124" s="142"/>
      <c r="R124" s="144"/>
      <c r="S124" s="142"/>
      <c r="T124" s="142"/>
      <c r="U124" s="142"/>
      <c r="V124" s="142"/>
    </row>
    <row r="125" spans="1:23" ht="15" customHeight="1" x14ac:dyDescent="0.15">
      <c r="A125" s="62"/>
      <c r="B125" s="63" t="s">
        <v>133</v>
      </c>
      <c r="C125" s="68">
        <v>78</v>
      </c>
      <c r="D125" s="49">
        <v>41</v>
      </c>
      <c r="E125" s="53">
        <f t="shared" si="9"/>
        <v>52.564102564102569</v>
      </c>
      <c r="F125" s="29" t="s">
        <v>12</v>
      </c>
      <c r="G125" s="30" t="s">
        <v>12</v>
      </c>
      <c r="H125" s="31" t="s">
        <v>12</v>
      </c>
      <c r="I125" s="51">
        <f t="shared" si="5"/>
        <v>78</v>
      </c>
      <c r="J125" s="52">
        <f t="shared" si="5"/>
        <v>41</v>
      </c>
      <c r="K125" s="53">
        <f t="shared" si="6"/>
        <v>52.564102564102569</v>
      </c>
      <c r="N125" s="142"/>
      <c r="O125" s="144"/>
      <c r="P125" s="142"/>
      <c r="Q125" s="142"/>
      <c r="R125" s="144"/>
      <c r="S125" s="142"/>
      <c r="T125" s="142"/>
      <c r="U125" s="142"/>
      <c r="V125" s="142"/>
    </row>
    <row r="126" spans="1:23" ht="15" customHeight="1" x14ac:dyDescent="0.15">
      <c r="A126" s="34">
        <v>34</v>
      </c>
      <c r="B126" s="35" t="s">
        <v>134</v>
      </c>
      <c r="C126" s="88">
        <f>SUM(C127:C129)</f>
        <v>2457</v>
      </c>
      <c r="D126" s="88">
        <f>SUM(D127:D129)</f>
        <v>1282</v>
      </c>
      <c r="E126" s="90">
        <f t="shared" si="9"/>
        <v>52.177452177452174</v>
      </c>
      <c r="F126" s="88">
        <f>SUM(F127:F129)</f>
        <v>122</v>
      </c>
      <c r="G126" s="89">
        <f>SUM(G127:G129)</f>
        <v>0</v>
      </c>
      <c r="H126" s="90">
        <f>G126/F126*100</f>
        <v>0</v>
      </c>
      <c r="I126" s="64">
        <f t="shared" si="5"/>
        <v>2579</v>
      </c>
      <c r="J126" s="43">
        <f t="shared" si="5"/>
        <v>1282</v>
      </c>
      <c r="K126" s="38">
        <f t="shared" si="6"/>
        <v>49.70918960837534</v>
      </c>
      <c r="N126" s="142"/>
      <c r="O126" s="144"/>
      <c r="P126" s="142"/>
      <c r="Q126" s="142"/>
      <c r="R126" s="144"/>
      <c r="S126" s="142"/>
      <c r="T126" s="142"/>
      <c r="U126" s="142"/>
      <c r="V126" s="142"/>
    </row>
    <row r="127" spans="1:23" ht="15" customHeight="1" x14ac:dyDescent="0.15">
      <c r="A127" s="45"/>
      <c r="B127" s="46" t="s">
        <v>135</v>
      </c>
      <c r="C127" s="68">
        <v>530</v>
      </c>
      <c r="D127" s="49">
        <v>228</v>
      </c>
      <c r="E127" s="53">
        <f t="shared" si="9"/>
        <v>43.018867924528301</v>
      </c>
      <c r="F127" s="51">
        <v>17</v>
      </c>
      <c r="G127" s="59">
        <v>0</v>
      </c>
      <c r="H127" s="53">
        <f>G127/F127*100</f>
        <v>0</v>
      </c>
      <c r="I127" s="51">
        <f t="shared" si="5"/>
        <v>547</v>
      </c>
      <c r="J127" s="52">
        <f t="shared" si="5"/>
        <v>228</v>
      </c>
      <c r="K127" s="53">
        <f t="shared" si="6"/>
        <v>41.681901279707496</v>
      </c>
      <c r="N127" s="142"/>
      <c r="O127" s="144"/>
      <c r="P127" s="142"/>
      <c r="Q127" s="142"/>
      <c r="R127" s="144"/>
      <c r="S127" s="142"/>
      <c r="T127" s="142"/>
      <c r="U127" s="142"/>
      <c r="V127" s="142"/>
    </row>
    <row r="128" spans="1:23" ht="15" customHeight="1" x14ac:dyDescent="0.15">
      <c r="A128" s="45"/>
      <c r="B128" s="46" t="s">
        <v>136</v>
      </c>
      <c r="C128" s="68">
        <v>171</v>
      </c>
      <c r="D128" s="49">
        <v>62</v>
      </c>
      <c r="E128" s="53">
        <f t="shared" si="9"/>
        <v>36.257309941520468</v>
      </c>
      <c r="F128" s="51">
        <v>24</v>
      </c>
      <c r="G128" s="59">
        <f>V128</f>
        <v>0</v>
      </c>
      <c r="H128" s="53">
        <f>G128/F128*100</f>
        <v>0</v>
      </c>
      <c r="I128" s="51">
        <f t="shared" si="5"/>
        <v>195</v>
      </c>
      <c r="J128" s="52">
        <f t="shared" si="5"/>
        <v>62</v>
      </c>
      <c r="K128" s="53">
        <f t="shared" si="6"/>
        <v>31.794871794871792</v>
      </c>
      <c r="N128" s="142"/>
      <c r="O128" s="144"/>
      <c r="P128" s="142"/>
      <c r="Q128" s="142"/>
      <c r="R128" s="144"/>
      <c r="S128" s="142"/>
      <c r="T128" s="142"/>
      <c r="U128" s="142"/>
      <c r="V128" s="142"/>
    </row>
    <row r="129" spans="1:22" ht="15" customHeight="1" x14ac:dyDescent="0.15">
      <c r="A129" s="62"/>
      <c r="B129" s="63" t="s">
        <v>137</v>
      </c>
      <c r="C129" s="68">
        <v>1756</v>
      </c>
      <c r="D129" s="49">
        <v>992</v>
      </c>
      <c r="E129" s="53">
        <f t="shared" si="9"/>
        <v>56.492027334851933</v>
      </c>
      <c r="F129" s="51">
        <v>81</v>
      </c>
      <c r="G129" s="59">
        <v>0</v>
      </c>
      <c r="H129" s="53">
        <f>G129/F129*100</f>
        <v>0</v>
      </c>
      <c r="I129" s="51">
        <f t="shared" si="5"/>
        <v>1837</v>
      </c>
      <c r="J129" s="52">
        <f t="shared" si="5"/>
        <v>992</v>
      </c>
      <c r="K129" s="53">
        <f t="shared" si="6"/>
        <v>54.001088731627654</v>
      </c>
      <c r="N129" s="142"/>
      <c r="O129" s="144"/>
      <c r="P129" s="142"/>
      <c r="Q129" s="142"/>
      <c r="R129" s="144"/>
      <c r="S129" s="142"/>
      <c r="T129" s="142"/>
      <c r="U129" s="142"/>
      <c r="V129" s="142"/>
    </row>
    <row r="130" spans="1:22" ht="15" customHeight="1" x14ac:dyDescent="0.15">
      <c r="A130" s="34">
        <v>35</v>
      </c>
      <c r="B130" s="35" t="s">
        <v>138</v>
      </c>
      <c r="C130" s="88">
        <f>SUM(C131:C132)</f>
        <v>98</v>
      </c>
      <c r="D130" s="89">
        <f>SUM(D131:D132)</f>
        <v>52</v>
      </c>
      <c r="E130" s="90">
        <f t="shared" si="9"/>
        <v>53.061224489795919</v>
      </c>
      <c r="F130" s="36" t="s">
        <v>12</v>
      </c>
      <c r="G130" s="37" t="s">
        <v>12</v>
      </c>
      <c r="H130" s="38" t="s">
        <v>12</v>
      </c>
      <c r="I130" s="91">
        <f t="shared" si="5"/>
        <v>98</v>
      </c>
      <c r="J130" s="92">
        <f t="shared" si="5"/>
        <v>52</v>
      </c>
      <c r="K130" s="90">
        <f t="shared" si="6"/>
        <v>53.061224489795919</v>
      </c>
      <c r="N130" s="142"/>
      <c r="O130" s="144"/>
      <c r="P130" s="142"/>
      <c r="Q130" s="142"/>
      <c r="R130" s="144"/>
      <c r="S130" s="142"/>
      <c r="T130" s="142"/>
      <c r="U130" s="142"/>
      <c r="V130" s="142"/>
    </row>
    <row r="131" spans="1:22" ht="15" customHeight="1" x14ac:dyDescent="0.15">
      <c r="A131" s="45"/>
      <c r="B131" s="46" t="s">
        <v>139</v>
      </c>
      <c r="C131" s="93">
        <v>78</v>
      </c>
      <c r="D131" s="94">
        <v>44</v>
      </c>
      <c r="E131" s="95">
        <f t="shared" si="9"/>
        <v>56.410256410256409</v>
      </c>
      <c r="F131" s="47" t="s">
        <v>12</v>
      </c>
      <c r="G131" s="49" t="s">
        <v>12</v>
      </c>
      <c r="H131" s="50" t="s">
        <v>12</v>
      </c>
      <c r="I131" s="93">
        <f t="shared" si="5"/>
        <v>78</v>
      </c>
      <c r="J131" s="94">
        <f t="shared" si="5"/>
        <v>44</v>
      </c>
      <c r="K131" s="95">
        <f t="shared" si="6"/>
        <v>56.410256410256409</v>
      </c>
      <c r="N131" s="142"/>
      <c r="O131" s="144"/>
      <c r="P131" s="142"/>
      <c r="Q131" s="142"/>
      <c r="R131" s="144"/>
      <c r="S131" s="142"/>
      <c r="T131" s="142"/>
      <c r="U131" s="142"/>
      <c r="V131" s="142"/>
    </row>
    <row r="132" spans="1:22" ht="15" customHeight="1" x14ac:dyDescent="0.15">
      <c r="A132" s="77"/>
      <c r="B132" s="78" t="s">
        <v>140</v>
      </c>
      <c r="C132" s="85">
        <v>20</v>
      </c>
      <c r="D132" s="86">
        <v>8</v>
      </c>
      <c r="E132" s="87">
        <f t="shared" si="9"/>
        <v>40</v>
      </c>
      <c r="F132" s="29" t="s">
        <v>12</v>
      </c>
      <c r="G132" s="30" t="s">
        <v>12</v>
      </c>
      <c r="H132" s="31" t="s">
        <v>12</v>
      </c>
      <c r="I132" s="85">
        <f t="shared" si="5"/>
        <v>20</v>
      </c>
      <c r="J132" s="86">
        <f t="shared" si="5"/>
        <v>8</v>
      </c>
      <c r="K132" s="87">
        <f t="shared" si="6"/>
        <v>40</v>
      </c>
      <c r="N132" s="142"/>
      <c r="O132" s="144"/>
      <c r="P132" s="142"/>
      <c r="Q132" s="142"/>
      <c r="R132" s="144"/>
      <c r="S132" s="142"/>
      <c r="T132" s="142"/>
      <c r="U132" s="142"/>
      <c r="V132" s="142"/>
    </row>
    <row r="133" spans="1:22" ht="15" customHeight="1" x14ac:dyDescent="0.15">
      <c r="A133" s="34">
        <v>36</v>
      </c>
      <c r="B133" s="35" t="s">
        <v>141</v>
      </c>
      <c r="C133" s="88">
        <f>SUM(C134)</f>
        <v>2879</v>
      </c>
      <c r="D133" s="88">
        <f>SUM(D134)</f>
        <v>791</v>
      </c>
      <c r="E133" s="90">
        <f t="shared" si="9"/>
        <v>27.47481764501563</v>
      </c>
      <c r="F133" s="88">
        <f>SUM(F134)</f>
        <v>162</v>
      </c>
      <c r="G133" s="89">
        <f>SUM(G134)</f>
        <v>3</v>
      </c>
      <c r="H133" s="90">
        <f t="shared" ref="H133:H139" si="10">G133/F133*100</f>
        <v>1.8518518518518516</v>
      </c>
      <c r="I133" s="64">
        <f t="shared" si="5"/>
        <v>3041</v>
      </c>
      <c r="J133" s="43">
        <f t="shared" si="5"/>
        <v>794</v>
      </c>
      <c r="K133" s="38">
        <f t="shared" si="6"/>
        <v>26.109832292009205</v>
      </c>
      <c r="N133" s="142"/>
      <c r="O133" s="144"/>
      <c r="P133" s="142"/>
      <c r="Q133" s="142"/>
      <c r="R133" s="144"/>
      <c r="S133" s="142"/>
      <c r="T133" s="142"/>
      <c r="U133" s="142"/>
      <c r="V133" s="142"/>
    </row>
    <row r="134" spans="1:22" ht="15" customHeight="1" x14ac:dyDescent="0.15">
      <c r="A134" s="62"/>
      <c r="B134" s="63" t="s">
        <v>142</v>
      </c>
      <c r="C134" s="68">
        <v>2879</v>
      </c>
      <c r="D134" s="49">
        <v>791</v>
      </c>
      <c r="E134" s="53">
        <f t="shared" si="9"/>
        <v>27.47481764501563</v>
      </c>
      <c r="F134" s="51">
        <v>162</v>
      </c>
      <c r="G134" s="59">
        <v>3</v>
      </c>
      <c r="H134" s="53">
        <f t="shared" si="10"/>
        <v>1.8518518518518516</v>
      </c>
      <c r="I134" s="51">
        <f t="shared" si="5"/>
        <v>3041</v>
      </c>
      <c r="J134" s="52">
        <f t="shared" si="5"/>
        <v>794</v>
      </c>
      <c r="K134" s="53">
        <f t="shared" si="6"/>
        <v>26.109832292009205</v>
      </c>
      <c r="N134" s="142"/>
      <c r="O134" s="144"/>
      <c r="P134" s="142"/>
      <c r="Q134" s="142"/>
      <c r="R134" s="144"/>
      <c r="S134" s="142"/>
      <c r="T134" s="142"/>
      <c r="U134" s="142"/>
      <c r="V134" s="142"/>
    </row>
    <row r="135" spans="1:22" ht="15" customHeight="1" x14ac:dyDescent="0.15">
      <c r="A135" s="34">
        <v>37</v>
      </c>
      <c r="B135" s="35" t="s">
        <v>143</v>
      </c>
      <c r="C135" s="88">
        <f>SUM(C136:C137)</f>
        <v>422</v>
      </c>
      <c r="D135" s="89">
        <f>SUM(D136:D137)</f>
        <v>259</v>
      </c>
      <c r="E135" s="90">
        <f t="shared" si="9"/>
        <v>61.374407582938382</v>
      </c>
      <c r="F135" s="88">
        <f>SUM(F136:F137)</f>
        <v>79</v>
      </c>
      <c r="G135" s="89">
        <f>SUM(G136:G137)</f>
        <v>1</v>
      </c>
      <c r="H135" s="90">
        <f t="shared" si="10"/>
        <v>1.2658227848101267</v>
      </c>
      <c r="I135" s="64">
        <f t="shared" ref="I135:J198" si="11">SUM(C135,F135)</f>
        <v>501</v>
      </c>
      <c r="J135" s="43">
        <f t="shared" si="11"/>
        <v>260</v>
      </c>
      <c r="K135" s="38">
        <f t="shared" ref="K135:K198" si="12">J135/I135*100</f>
        <v>51.896207584830336</v>
      </c>
      <c r="N135" s="142"/>
      <c r="O135" s="144"/>
      <c r="P135" s="142"/>
      <c r="Q135" s="142"/>
      <c r="R135" s="144"/>
      <c r="S135" s="142"/>
      <c r="T135" s="142"/>
      <c r="U135" s="142"/>
      <c r="V135" s="142"/>
    </row>
    <row r="136" spans="1:22" ht="15" customHeight="1" x14ac:dyDescent="0.15">
      <c r="A136" s="66"/>
      <c r="B136" s="67" t="s">
        <v>144</v>
      </c>
      <c r="C136" s="96"/>
      <c r="D136" s="97"/>
      <c r="E136" s="98"/>
      <c r="F136" s="51">
        <v>2</v>
      </c>
      <c r="G136" s="59">
        <f>V136</f>
        <v>0</v>
      </c>
      <c r="H136" s="53">
        <f t="shared" si="10"/>
        <v>0</v>
      </c>
      <c r="I136" s="51">
        <f t="shared" si="11"/>
        <v>2</v>
      </c>
      <c r="J136" s="52">
        <f t="shared" si="11"/>
        <v>0</v>
      </c>
      <c r="K136" s="53">
        <f t="shared" si="12"/>
        <v>0</v>
      </c>
      <c r="N136" s="142"/>
      <c r="O136" s="144"/>
      <c r="P136" s="142"/>
      <c r="Q136" s="142"/>
      <c r="R136" s="144"/>
      <c r="S136" s="142"/>
      <c r="T136" s="142"/>
      <c r="U136" s="142"/>
      <c r="V136" s="142"/>
    </row>
    <row r="137" spans="1:22" ht="15" customHeight="1" x14ac:dyDescent="0.15">
      <c r="A137" s="62"/>
      <c r="B137" s="63" t="s">
        <v>145</v>
      </c>
      <c r="C137" s="85">
        <v>422</v>
      </c>
      <c r="D137" s="86">
        <v>259</v>
      </c>
      <c r="E137" s="87">
        <f t="shared" si="9"/>
        <v>61.374407582938382</v>
      </c>
      <c r="F137" s="51">
        <v>77</v>
      </c>
      <c r="G137" s="59">
        <v>1</v>
      </c>
      <c r="H137" s="53">
        <f t="shared" si="10"/>
        <v>1.2987012987012987</v>
      </c>
      <c r="I137" s="51">
        <f t="shared" si="11"/>
        <v>499</v>
      </c>
      <c r="J137" s="52">
        <f t="shared" si="11"/>
        <v>260</v>
      </c>
      <c r="K137" s="53">
        <f t="shared" si="12"/>
        <v>52.104208416833664</v>
      </c>
      <c r="N137" s="142"/>
      <c r="O137" s="144"/>
      <c r="P137" s="142"/>
      <c r="Q137" s="142"/>
      <c r="R137" s="144"/>
      <c r="S137" s="142"/>
      <c r="T137" s="142"/>
      <c r="U137" s="142"/>
      <c r="V137" s="142"/>
    </row>
    <row r="138" spans="1:22" ht="15" customHeight="1" x14ac:dyDescent="0.15">
      <c r="A138" s="34">
        <v>38</v>
      </c>
      <c r="B138" s="35" t="s">
        <v>146</v>
      </c>
      <c r="C138" s="88">
        <f>SUM(C139:C141)</f>
        <v>13923</v>
      </c>
      <c r="D138" s="89">
        <f>SUM(D139:D141)</f>
        <v>4871</v>
      </c>
      <c r="E138" s="90">
        <f t="shared" si="9"/>
        <v>34.985276161746746</v>
      </c>
      <c r="F138" s="88">
        <f>SUM(F139:F141)</f>
        <v>60</v>
      </c>
      <c r="G138" s="89">
        <f>SUM(G139:G141)</f>
        <v>0</v>
      </c>
      <c r="H138" s="90">
        <f t="shared" si="10"/>
        <v>0</v>
      </c>
      <c r="I138" s="42">
        <f t="shared" si="11"/>
        <v>13983</v>
      </c>
      <c r="J138" s="43">
        <f t="shared" si="11"/>
        <v>4871</v>
      </c>
      <c r="K138" s="38">
        <f t="shared" si="12"/>
        <v>34.835156976328399</v>
      </c>
      <c r="N138" s="142"/>
      <c r="O138" s="144"/>
      <c r="P138" s="142"/>
      <c r="Q138" s="142"/>
      <c r="R138" s="144"/>
      <c r="S138" s="142"/>
      <c r="T138" s="142"/>
      <c r="U138" s="142"/>
      <c r="V138" s="142"/>
    </row>
    <row r="139" spans="1:22" ht="15" customHeight="1" x14ac:dyDescent="0.15">
      <c r="A139" s="45"/>
      <c r="B139" s="46" t="s">
        <v>147</v>
      </c>
      <c r="C139" s="93">
        <f>'[3]機械保全（定期）'!$O$43</f>
        <v>11218</v>
      </c>
      <c r="D139" s="94">
        <f>'[3]機械保全（定期）'!$T$43</f>
        <v>3962</v>
      </c>
      <c r="E139" s="95">
        <f t="shared" si="9"/>
        <v>35.318238545195221</v>
      </c>
      <c r="F139" s="93">
        <f>'[3]機械保全（随時）'!$O$16</f>
        <v>60</v>
      </c>
      <c r="G139" s="94">
        <f>'[3]機械保全（随時）'!$T$16</f>
        <v>0</v>
      </c>
      <c r="H139" s="53">
        <f t="shared" si="10"/>
        <v>0</v>
      </c>
      <c r="I139" s="47">
        <f t="shared" si="11"/>
        <v>11278</v>
      </c>
      <c r="J139" s="49">
        <f t="shared" si="11"/>
        <v>3962</v>
      </c>
      <c r="K139" s="50">
        <f t="shared" si="12"/>
        <v>35.130342259265831</v>
      </c>
      <c r="N139" s="142"/>
      <c r="O139" s="144"/>
      <c r="P139" s="142"/>
      <c r="Q139" s="142"/>
      <c r="R139" s="144"/>
      <c r="S139" s="142"/>
      <c r="T139" s="142"/>
      <c r="U139" s="142"/>
      <c r="V139" s="142"/>
    </row>
    <row r="140" spans="1:22" ht="15" customHeight="1" x14ac:dyDescent="0.15">
      <c r="A140" s="45"/>
      <c r="B140" s="46" t="s">
        <v>148</v>
      </c>
      <c r="C140" s="93">
        <f>'[3]機械保全（定期）'!$O$44</f>
        <v>2343</v>
      </c>
      <c r="D140" s="94">
        <f>'[3]機械保全（定期）'!$T$44</f>
        <v>715</v>
      </c>
      <c r="E140" s="95">
        <f t="shared" si="9"/>
        <v>30.516431924882632</v>
      </c>
      <c r="F140" s="47" t="s">
        <v>12</v>
      </c>
      <c r="G140" s="49" t="s">
        <v>12</v>
      </c>
      <c r="H140" s="50" t="s">
        <v>12</v>
      </c>
      <c r="I140" s="51">
        <f t="shared" si="11"/>
        <v>2343</v>
      </c>
      <c r="J140" s="52">
        <f t="shared" si="11"/>
        <v>715</v>
      </c>
      <c r="K140" s="53">
        <f t="shared" si="12"/>
        <v>30.516431924882632</v>
      </c>
      <c r="N140" s="142"/>
      <c r="O140" s="144"/>
      <c r="P140" s="142"/>
      <c r="Q140" s="142"/>
      <c r="R140" s="144"/>
      <c r="S140" s="142"/>
      <c r="T140" s="142"/>
      <c r="U140" s="142"/>
      <c r="V140" s="142"/>
    </row>
    <row r="141" spans="1:22" ht="15" customHeight="1" x14ac:dyDescent="0.15">
      <c r="A141" s="62"/>
      <c r="B141" s="63" t="s">
        <v>149</v>
      </c>
      <c r="C141" s="93">
        <f>'[3]機械保全（定期）'!$O$45</f>
        <v>362</v>
      </c>
      <c r="D141" s="86">
        <f>'[3]機械保全（定期）'!$T$45</f>
        <v>194</v>
      </c>
      <c r="E141" s="87">
        <f t="shared" si="9"/>
        <v>53.591160220994475</v>
      </c>
      <c r="F141" s="29" t="s">
        <v>12</v>
      </c>
      <c r="G141" s="30" t="s">
        <v>12</v>
      </c>
      <c r="H141" s="31" t="s">
        <v>12</v>
      </c>
      <c r="I141" s="51">
        <f t="shared" si="11"/>
        <v>362</v>
      </c>
      <c r="J141" s="52">
        <f t="shared" si="11"/>
        <v>194</v>
      </c>
      <c r="K141" s="53">
        <f t="shared" si="12"/>
        <v>53.591160220994475</v>
      </c>
      <c r="N141" s="142"/>
      <c r="O141" s="144"/>
      <c r="P141" s="142"/>
      <c r="Q141" s="142"/>
      <c r="R141" s="144"/>
      <c r="S141" s="142"/>
      <c r="T141" s="142"/>
      <c r="U141" s="142"/>
      <c r="V141" s="142"/>
    </row>
    <row r="142" spans="1:22" ht="15" customHeight="1" x14ac:dyDescent="0.15">
      <c r="A142" s="34">
        <v>40</v>
      </c>
      <c r="B142" s="35" t="s">
        <v>150</v>
      </c>
      <c r="C142" s="88">
        <f>SUM(C143)</f>
        <v>2371</v>
      </c>
      <c r="D142" s="88">
        <f>SUM(D143)</f>
        <v>1064</v>
      </c>
      <c r="E142" s="90">
        <f t="shared" si="9"/>
        <v>44.875579924082665</v>
      </c>
      <c r="F142" s="88">
        <f>SUM(F143)</f>
        <v>394</v>
      </c>
      <c r="G142" s="89">
        <f>SUM(G143)</f>
        <v>1</v>
      </c>
      <c r="H142" s="90">
        <f t="shared" ref="H142:H149" si="13">G142/F142*100</f>
        <v>0.25380710659898476</v>
      </c>
      <c r="I142" s="64">
        <f t="shared" si="11"/>
        <v>2765</v>
      </c>
      <c r="J142" s="43">
        <f t="shared" si="11"/>
        <v>1065</v>
      </c>
      <c r="K142" s="38">
        <f t="shared" si="12"/>
        <v>38.517179023508135</v>
      </c>
      <c r="N142" s="142"/>
      <c r="O142" s="144"/>
      <c r="P142" s="142"/>
      <c r="Q142" s="142"/>
      <c r="R142" s="144"/>
      <c r="S142" s="142"/>
      <c r="T142" s="142"/>
      <c r="U142" s="142"/>
      <c r="V142" s="142"/>
    </row>
    <row r="143" spans="1:22" ht="15" customHeight="1" x14ac:dyDescent="0.15">
      <c r="A143" s="27"/>
      <c r="B143" s="28" t="s">
        <v>151</v>
      </c>
      <c r="C143" s="68">
        <v>2371</v>
      </c>
      <c r="D143" s="49">
        <v>1064</v>
      </c>
      <c r="E143" s="53">
        <f t="shared" si="9"/>
        <v>44.875579924082665</v>
      </c>
      <c r="F143" s="51">
        <v>394</v>
      </c>
      <c r="G143" s="59">
        <v>1</v>
      </c>
      <c r="H143" s="53">
        <f t="shared" si="13"/>
        <v>0.25380710659898476</v>
      </c>
      <c r="I143" s="51">
        <f t="shared" si="11"/>
        <v>2765</v>
      </c>
      <c r="J143" s="52">
        <f t="shared" si="11"/>
        <v>1065</v>
      </c>
      <c r="K143" s="53">
        <f t="shared" si="12"/>
        <v>38.517179023508135</v>
      </c>
      <c r="N143" s="142"/>
      <c r="O143" s="144"/>
      <c r="P143" s="142"/>
      <c r="Q143" s="142"/>
      <c r="R143" s="144"/>
      <c r="S143" s="142"/>
      <c r="T143" s="142"/>
      <c r="U143" s="142"/>
      <c r="V143" s="142"/>
    </row>
    <row r="144" spans="1:22" ht="15" customHeight="1" x14ac:dyDescent="0.15">
      <c r="A144" s="34">
        <v>41</v>
      </c>
      <c r="B144" s="35" t="s">
        <v>152</v>
      </c>
      <c r="C144" s="88">
        <f>SUM(C145:C150)</f>
        <v>2237</v>
      </c>
      <c r="D144" s="89">
        <f>SUM(D145:D150)</f>
        <v>950</v>
      </c>
      <c r="E144" s="90">
        <f t="shared" si="9"/>
        <v>42.467590523021904</v>
      </c>
      <c r="F144" s="88">
        <f>SUM(F145:F150)</f>
        <v>63</v>
      </c>
      <c r="G144" s="89">
        <f>SUM(G145:G150)</f>
        <v>4</v>
      </c>
      <c r="H144" s="90">
        <f>G144/F144*100</f>
        <v>6.3492063492063489</v>
      </c>
      <c r="I144" s="64">
        <f t="shared" si="11"/>
        <v>2300</v>
      </c>
      <c r="J144" s="43">
        <f t="shared" si="11"/>
        <v>954</v>
      </c>
      <c r="K144" s="38">
        <f t="shared" si="12"/>
        <v>41.478260869565219</v>
      </c>
      <c r="N144" s="142"/>
      <c r="O144" s="144"/>
      <c r="P144" s="142"/>
      <c r="Q144" s="142"/>
      <c r="R144" s="144"/>
      <c r="S144" s="142"/>
      <c r="T144" s="142"/>
      <c r="U144" s="142"/>
      <c r="V144" s="142"/>
    </row>
    <row r="145" spans="1:22" ht="15" customHeight="1" x14ac:dyDescent="0.15">
      <c r="A145" s="45"/>
      <c r="B145" s="99" t="s">
        <v>153</v>
      </c>
      <c r="C145" s="68">
        <v>40</v>
      </c>
      <c r="D145" s="49">
        <v>26</v>
      </c>
      <c r="E145" s="53">
        <f t="shared" si="9"/>
        <v>65</v>
      </c>
      <c r="F145" s="51" t="s">
        <v>33</v>
      </c>
      <c r="G145" s="59" t="s">
        <v>33</v>
      </c>
      <c r="H145" s="53" t="s">
        <v>33</v>
      </c>
      <c r="I145" s="51">
        <f t="shared" si="11"/>
        <v>40</v>
      </c>
      <c r="J145" s="52">
        <f t="shared" si="11"/>
        <v>26</v>
      </c>
      <c r="K145" s="53">
        <f t="shared" si="12"/>
        <v>65</v>
      </c>
      <c r="N145" s="142"/>
      <c r="O145" s="144"/>
      <c r="P145" s="142"/>
      <c r="Q145" s="142"/>
      <c r="R145" s="144"/>
      <c r="S145" s="142"/>
      <c r="T145" s="142"/>
      <c r="U145" s="142"/>
      <c r="V145" s="142"/>
    </row>
    <row r="146" spans="1:22" ht="15" customHeight="1" x14ac:dyDescent="0.15">
      <c r="A146" s="45"/>
      <c r="B146" s="46" t="s">
        <v>154</v>
      </c>
      <c r="C146" s="68">
        <v>33</v>
      </c>
      <c r="D146" s="49">
        <v>15</v>
      </c>
      <c r="E146" s="53">
        <f t="shared" si="9"/>
        <v>45.454545454545453</v>
      </c>
      <c r="F146" s="51">
        <v>2</v>
      </c>
      <c r="G146" s="59">
        <f>V146</f>
        <v>0</v>
      </c>
      <c r="H146" s="53">
        <f t="shared" si="13"/>
        <v>0</v>
      </c>
      <c r="I146" s="51">
        <f t="shared" si="11"/>
        <v>35</v>
      </c>
      <c r="J146" s="52">
        <f t="shared" si="11"/>
        <v>15</v>
      </c>
      <c r="K146" s="53">
        <f t="shared" si="12"/>
        <v>42.857142857142854</v>
      </c>
      <c r="N146" s="142"/>
      <c r="O146" s="144"/>
      <c r="P146" s="142"/>
      <c r="Q146" s="142"/>
      <c r="R146" s="144"/>
      <c r="S146" s="142"/>
      <c r="T146" s="142"/>
      <c r="U146" s="142"/>
      <c r="V146" s="142"/>
    </row>
    <row r="147" spans="1:22" ht="15" customHeight="1" x14ac:dyDescent="0.15">
      <c r="A147" s="45"/>
      <c r="B147" s="46" t="s">
        <v>155</v>
      </c>
      <c r="C147" s="68">
        <v>1096</v>
      </c>
      <c r="D147" s="49">
        <v>477</v>
      </c>
      <c r="E147" s="53">
        <f t="shared" si="9"/>
        <v>43.521897810218981</v>
      </c>
      <c r="F147" s="51">
        <v>40</v>
      </c>
      <c r="G147" s="59">
        <v>2</v>
      </c>
      <c r="H147" s="53">
        <f t="shared" si="13"/>
        <v>5</v>
      </c>
      <c r="I147" s="51">
        <f t="shared" si="11"/>
        <v>1136</v>
      </c>
      <c r="J147" s="52">
        <f t="shared" si="11"/>
        <v>479</v>
      </c>
      <c r="K147" s="53">
        <f t="shared" si="12"/>
        <v>42.16549295774648</v>
      </c>
      <c r="N147" s="142"/>
      <c r="O147" s="144"/>
      <c r="P147" s="142"/>
      <c r="Q147" s="142"/>
      <c r="R147" s="144"/>
      <c r="S147" s="142"/>
      <c r="T147" s="142"/>
      <c r="U147" s="142"/>
      <c r="V147" s="142"/>
    </row>
    <row r="148" spans="1:22" ht="15" customHeight="1" x14ac:dyDescent="0.15">
      <c r="A148" s="66"/>
      <c r="B148" s="84" t="s">
        <v>156</v>
      </c>
      <c r="C148" s="68">
        <v>25</v>
      </c>
      <c r="D148" s="49">
        <v>12</v>
      </c>
      <c r="E148" s="53">
        <f t="shared" si="9"/>
        <v>48</v>
      </c>
      <c r="F148" s="51">
        <v>19</v>
      </c>
      <c r="G148" s="59">
        <v>0</v>
      </c>
      <c r="H148" s="53">
        <f t="shared" si="13"/>
        <v>0</v>
      </c>
      <c r="I148" s="51">
        <f t="shared" si="11"/>
        <v>44</v>
      </c>
      <c r="J148" s="52">
        <f t="shared" si="11"/>
        <v>12</v>
      </c>
      <c r="K148" s="53">
        <f t="shared" si="12"/>
        <v>27.27272727272727</v>
      </c>
      <c r="N148" s="142"/>
      <c r="O148" s="144"/>
      <c r="P148" s="142"/>
      <c r="Q148" s="142"/>
      <c r="R148" s="144"/>
      <c r="S148" s="142"/>
      <c r="T148" s="142"/>
      <c r="U148" s="142"/>
      <c r="V148" s="142"/>
    </row>
    <row r="149" spans="1:22" ht="15" customHeight="1" x14ac:dyDescent="0.15">
      <c r="A149" s="66"/>
      <c r="B149" s="84" t="s">
        <v>157</v>
      </c>
      <c r="C149" s="68">
        <v>16</v>
      </c>
      <c r="D149" s="49">
        <v>12</v>
      </c>
      <c r="E149" s="53">
        <f t="shared" si="9"/>
        <v>75</v>
      </c>
      <c r="F149" s="51">
        <v>2</v>
      </c>
      <c r="G149" s="59">
        <v>2</v>
      </c>
      <c r="H149" s="53">
        <f t="shared" si="13"/>
        <v>100</v>
      </c>
      <c r="I149" s="51">
        <f t="shared" si="11"/>
        <v>18</v>
      </c>
      <c r="J149" s="52">
        <f t="shared" si="11"/>
        <v>14</v>
      </c>
      <c r="K149" s="53">
        <f t="shared" si="12"/>
        <v>77.777777777777786</v>
      </c>
      <c r="N149" s="142"/>
      <c r="O149" s="144"/>
      <c r="P149" s="142"/>
      <c r="Q149" s="142"/>
      <c r="R149" s="144"/>
      <c r="S149" s="142"/>
      <c r="T149" s="142"/>
      <c r="U149" s="142"/>
      <c r="V149" s="142"/>
    </row>
    <row r="150" spans="1:22" ht="15" customHeight="1" x14ac:dyDescent="0.15">
      <c r="A150" s="27"/>
      <c r="B150" s="28" t="s">
        <v>158</v>
      </c>
      <c r="C150" s="68">
        <v>1027</v>
      </c>
      <c r="D150" s="49">
        <v>408</v>
      </c>
      <c r="E150" s="53">
        <f t="shared" si="9"/>
        <v>39.727361246348586</v>
      </c>
      <c r="F150" s="29" t="s">
        <v>12</v>
      </c>
      <c r="G150" s="30" t="s">
        <v>12</v>
      </c>
      <c r="H150" s="31" t="s">
        <v>12</v>
      </c>
      <c r="I150" s="51">
        <f t="shared" si="11"/>
        <v>1027</v>
      </c>
      <c r="J150" s="52">
        <f t="shared" si="11"/>
        <v>408</v>
      </c>
      <c r="K150" s="53">
        <f t="shared" si="12"/>
        <v>39.727361246348586</v>
      </c>
      <c r="N150" s="142"/>
      <c r="O150" s="144"/>
      <c r="P150" s="142"/>
      <c r="Q150" s="142"/>
      <c r="R150" s="144"/>
      <c r="S150" s="142"/>
      <c r="T150" s="142"/>
      <c r="U150" s="142"/>
      <c r="V150" s="142"/>
    </row>
    <row r="151" spans="1:22" ht="15" customHeight="1" x14ac:dyDescent="0.15">
      <c r="A151" s="34">
        <v>42</v>
      </c>
      <c r="B151" s="35" t="s">
        <v>159</v>
      </c>
      <c r="C151" s="88">
        <f>SUM(C152:C153)</f>
        <v>529</v>
      </c>
      <c r="D151" s="89">
        <f>SUM(D152:D153)</f>
        <v>224</v>
      </c>
      <c r="E151" s="90">
        <f t="shared" si="9"/>
        <v>42.344045368620037</v>
      </c>
      <c r="F151" s="36" t="s">
        <v>12</v>
      </c>
      <c r="G151" s="37" t="s">
        <v>12</v>
      </c>
      <c r="H151" s="38" t="s">
        <v>12</v>
      </c>
      <c r="I151" s="64">
        <f t="shared" si="11"/>
        <v>529</v>
      </c>
      <c r="J151" s="43">
        <f t="shared" si="11"/>
        <v>224</v>
      </c>
      <c r="K151" s="38">
        <f t="shared" si="12"/>
        <v>42.344045368620037</v>
      </c>
      <c r="N151" s="142"/>
      <c r="O151" s="144"/>
      <c r="P151" s="142"/>
      <c r="Q151" s="142"/>
      <c r="R151" s="144"/>
      <c r="S151" s="142"/>
      <c r="T151" s="142"/>
      <c r="U151" s="142"/>
      <c r="V151" s="142"/>
    </row>
    <row r="152" spans="1:22" ht="15" customHeight="1" x14ac:dyDescent="0.15">
      <c r="A152" s="45"/>
      <c r="B152" s="46" t="s">
        <v>160</v>
      </c>
      <c r="C152" s="68">
        <v>389</v>
      </c>
      <c r="D152" s="49">
        <v>153</v>
      </c>
      <c r="E152" s="53">
        <f t="shared" si="9"/>
        <v>39.331619537275067</v>
      </c>
      <c r="F152" s="47" t="s">
        <v>12</v>
      </c>
      <c r="G152" s="49" t="s">
        <v>12</v>
      </c>
      <c r="H152" s="50" t="s">
        <v>12</v>
      </c>
      <c r="I152" s="51">
        <f t="shared" si="11"/>
        <v>389</v>
      </c>
      <c r="J152" s="52">
        <f t="shared" si="11"/>
        <v>153</v>
      </c>
      <c r="K152" s="53">
        <f t="shared" si="12"/>
        <v>39.331619537275067</v>
      </c>
      <c r="N152" s="142"/>
      <c r="O152" s="144"/>
      <c r="P152" s="142"/>
      <c r="Q152" s="142"/>
      <c r="R152" s="144"/>
      <c r="S152" s="142"/>
      <c r="T152" s="142"/>
      <c r="U152" s="142"/>
      <c r="V152" s="142"/>
    </row>
    <row r="153" spans="1:22" ht="15" customHeight="1" x14ac:dyDescent="0.15">
      <c r="A153" s="62"/>
      <c r="B153" s="63" t="s">
        <v>161</v>
      </c>
      <c r="C153" s="68">
        <v>140</v>
      </c>
      <c r="D153" s="49">
        <v>71</v>
      </c>
      <c r="E153" s="53">
        <f t="shared" si="9"/>
        <v>50.714285714285708</v>
      </c>
      <c r="F153" s="29" t="s">
        <v>12</v>
      </c>
      <c r="G153" s="30" t="s">
        <v>12</v>
      </c>
      <c r="H153" s="31" t="s">
        <v>12</v>
      </c>
      <c r="I153" s="51">
        <f t="shared" si="11"/>
        <v>140</v>
      </c>
      <c r="J153" s="52">
        <f t="shared" si="11"/>
        <v>71</v>
      </c>
      <c r="K153" s="53">
        <f t="shared" si="12"/>
        <v>50.714285714285708</v>
      </c>
      <c r="N153" s="142"/>
      <c r="O153" s="144"/>
      <c r="P153" s="142"/>
      <c r="Q153" s="142"/>
      <c r="R153" s="144"/>
      <c r="S153" s="142"/>
      <c r="T153" s="142"/>
      <c r="U153" s="142"/>
      <c r="V153" s="142"/>
    </row>
    <row r="154" spans="1:22" ht="15" customHeight="1" x14ac:dyDescent="0.15">
      <c r="A154" s="34">
        <v>43</v>
      </c>
      <c r="B154" s="35" t="s">
        <v>162</v>
      </c>
      <c r="C154" s="88">
        <f>SUM(C155:C156)</f>
        <v>132</v>
      </c>
      <c r="D154" s="89">
        <f>SUM(D155:D156)</f>
        <v>62</v>
      </c>
      <c r="E154" s="90">
        <f t="shared" si="9"/>
        <v>46.969696969696969</v>
      </c>
      <c r="F154" s="88">
        <f>SUM(F155:F160)</f>
        <v>24</v>
      </c>
      <c r="G154" s="89">
        <f>SUM(G155:G160)</f>
        <v>5</v>
      </c>
      <c r="H154" s="90">
        <f>G154/F154*100</f>
        <v>20.833333333333336</v>
      </c>
      <c r="I154" s="64">
        <f t="shared" si="11"/>
        <v>156</v>
      </c>
      <c r="J154" s="43">
        <f t="shared" si="11"/>
        <v>67</v>
      </c>
      <c r="K154" s="38">
        <f t="shared" si="12"/>
        <v>42.948717948717949</v>
      </c>
      <c r="N154" s="142"/>
      <c r="O154" s="144"/>
      <c r="P154" s="142"/>
      <c r="Q154" s="142"/>
      <c r="R154" s="144"/>
      <c r="S154" s="142"/>
      <c r="T154" s="142"/>
      <c r="U154" s="142"/>
      <c r="V154" s="142"/>
    </row>
    <row r="155" spans="1:22" ht="15" customHeight="1" x14ac:dyDescent="0.15">
      <c r="A155" s="45"/>
      <c r="B155" s="46" t="s">
        <v>163</v>
      </c>
      <c r="C155" s="68">
        <v>25</v>
      </c>
      <c r="D155" s="49">
        <v>21</v>
      </c>
      <c r="E155" s="53">
        <f t="shared" si="9"/>
        <v>84</v>
      </c>
      <c r="F155" s="51" t="s">
        <v>33</v>
      </c>
      <c r="G155" s="59" t="s">
        <v>33</v>
      </c>
      <c r="H155" s="53" t="s">
        <v>33</v>
      </c>
      <c r="I155" s="51">
        <f t="shared" si="11"/>
        <v>25</v>
      </c>
      <c r="J155" s="52">
        <f t="shared" si="11"/>
        <v>21</v>
      </c>
      <c r="K155" s="53">
        <f t="shared" si="12"/>
        <v>84</v>
      </c>
      <c r="N155" s="142"/>
      <c r="O155" s="144"/>
      <c r="P155" s="142"/>
      <c r="Q155" s="142"/>
      <c r="R155" s="144"/>
      <c r="S155" s="142"/>
      <c r="T155" s="142"/>
      <c r="U155" s="142"/>
      <c r="V155" s="142"/>
    </row>
    <row r="156" spans="1:22" ht="15" customHeight="1" x14ac:dyDescent="0.15">
      <c r="A156" s="62"/>
      <c r="B156" s="63" t="s">
        <v>164</v>
      </c>
      <c r="C156" s="68">
        <v>107</v>
      </c>
      <c r="D156" s="49">
        <v>41</v>
      </c>
      <c r="E156" s="53">
        <f t="shared" si="9"/>
        <v>38.31775700934579</v>
      </c>
      <c r="F156" s="51">
        <v>24</v>
      </c>
      <c r="G156" s="59">
        <v>5</v>
      </c>
      <c r="H156" s="53">
        <f>G156/F156*100</f>
        <v>20.833333333333336</v>
      </c>
      <c r="I156" s="51">
        <f t="shared" si="11"/>
        <v>131</v>
      </c>
      <c r="J156" s="52">
        <f t="shared" si="11"/>
        <v>46</v>
      </c>
      <c r="K156" s="53">
        <f t="shared" si="12"/>
        <v>35.114503816793892</v>
      </c>
      <c r="N156" s="142"/>
      <c r="O156" s="144"/>
      <c r="P156" s="142"/>
      <c r="Q156" s="142"/>
      <c r="R156" s="144"/>
      <c r="S156" s="142"/>
      <c r="T156" s="142"/>
      <c r="U156" s="142"/>
      <c r="V156" s="142"/>
    </row>
    <row r="157" spans="1:22" ht="15" customHeight="1" x14ac:dyDescent="0.15">
      <c r="A157" s="34">
        <v>44</v>
      </c>
      <c r="B157" s="35" t="s">
        <v>165</v>
      </c>
      <c r="C157" s="88">
        <f>SUM(C158)</f>
        <v>99</v>
      </c>
      <c r="D157" s="89">
        <f>SUM(D158)</f>
        <v>37</v>
      </c>
      <c r="E157" s="90">
        <f t="shared" si="9"/>
        <v>37.373737373737377</v>
      </c>
      <c r="F157" s="36" t="s">
        <v>12</v>
      </c>
      <c r="G157" s="37" t="s">
        <v>12</v>
      </c>
      <c r="H157" s="38" t="s">
        <v>12</v>
      </c>
      <c r="I157" s="64">
        <f t="shared" si="11"/>
        <v>99</v>
      </c>
      <c r="J157" s="43">
        <f t="shared" si="11"/>
        <v>37</v>
      </c>
      <c r="K157" s="38">
        <f t="shared" si="12"/>
        <v>37.373737373737377</v>
      </c>
      <c r="N157" s="142"/>
      <c r="O157" s="144"/>
      <c r="P157" s="142"/>
      <c r="Q157" s="142"/>
      <c r="R157" s="144"/>
      <c r="S157" s="142"/>
      <c r="T157" s="142"/>
      <c r="U157" s="142"/>
      <c r="V157" s="142"/>
    </row>
    <row r="158" spans="1:22" ht="15" customHeight="1" x14ac:dyDescent="0.15">
      <c r="A158" s="62"/>
      <c r="B158" s="63" t="s">
        <v>166</v>
      </c>
      <c r="C158" s="68">
        <v>99</v>
      </c>
      <c r="D158" s="49">
        <v>37</v>
      </c>
      <c r="E158" s="53">
        <f t="shared" si="9"/>
        <v>37.373737373737377</v>
      </c>
      <c r="F158" s="29" t="s">
        <v>12</v>
      </c>
      <c r="G158" s="30" t="s">
        <v>12</v>
      </c>
      <c r="H158" s="31" t="s">
        <v>12</v>
      </c>
      <c r="I158" s="51">
        <f t="shared" si="11"/>
        <v>99</v>
      </c>
      <c r="J158" s="52">
        <f t="shared" si="11"/>
        <v>37</v>
      </c>
      <c r="K158" s="53">
        <f t="shared" si="12"/>
        <v>37.373737373737377</v>
      </c>
      <c r="N158" s="142"/>
      <c r="O158" s="144"/>
      <c r="P158" s="142"/>
      <c r="Q158" s="142"/>
      <c r="R158" s="144"/>
      <c r="S158" s="142"/>
      <c r="T158" s="142"/>
      <c r="U158" s="142"/>
      <c r="V158" s="142"/>
    </row>
    <row r="159" spans="1:22" ht="15" customHeight="1" x14ac:dyDescent="0.15">
      <c r="A159" s="34">
        <v>45</v>
      </c>
      <c r="B159" s="35" t="s">
        <v>167</v>
      </c>
      <c r="C159" s="88">
        <f>SUM(C160)</f>
        <v>187</v>
      </c>
      <c r="D159" s="89">
        <f>SUM(D160)</f>
        <v>146</v>
      </c>
      <c r="E159" s="90">
        <f>D159/C159*100</f>
        <v>78.074866310160431</v>
      </c>
      <c r="F159" s="36" t="s">
        <v>12</v>
      </c>
      <c r="G159" s="37" t="s">
        <v>12</v>
      </c>
      <c r="H159" s="38" t="s">
        <v>12</v>
      </c>
      <c r="I159" s="91">
        <f t="shared" si="11"/>
        <v>187</v>
      </c>
      <c r="J159" s="92">
        <f t="shared" si="11"/>
        <v>146</v>
      </c>
      <c r="K159" s="90">
        <f t="shared" si="12"/>
        <v>78.074866310160431</v>
      </c>
      <c r="N159" s="142"/>
      <c r="O159" s="144"/>
      <c r="P159" s="142"/>
      <c r="Q159" s="142"/>
      <c r="R159" s="144"/>
      <c r="S159" s="142"/>
      <c r="T159" s="142"/>
      <c r="U159" s="142"/>
      <c r="V159" s="142"/>
    </row>
    <row r="160" spans="1:22" ht="15" customHeight="1" x14ac:dyDescent="0.15">
      <c r="A160" s="62"/>
      <c r="B160" s="63" t="s">
        <v>168</v>
      </c>
      <c r="C160" s="68">
        <v>187</v>
      </c>
      <c r="D160" s="49">
        <v>146</v>
      </c>
      <c r="E160" s="53">
        <f>D160/C160*100</f>
        <v>78.074866310160431</v>
      </c>
      <c r="F160" s="29" t="s">
        <v>12</v>
      </c>
      <c r="G160" s="30" t="s">
        <v>12</v>
      </c>
      <c r="H160" s="31" t="s">
        <v>12</v>
      </c>
      <c r="I160" s="85">
        <f t="shared" si="11"/>
        <v>187</v>
      </c>
      <c r="J160" s="86">
        <f t="shared" si="11"/>
        <v>146</v>
      </c>
      <c r="K160" s="87">
        <f t="shared" si="12"/>
        <v>78.074866310160431</v>
      </c>
      <c r="N160" s="142"/>
      <c r="O160" s="144"/>
      <c r="P160" s="142"/>
      <c r="Q160" s="142"/>
      <c r="R160" s="144"/>
      <c r="S160" s="142"/>
      <c r="T160" s="142"/>
      <c r="U160" s="142"/>
      <c r="V160" s="142"/>
    </row>
    <row r="161" spans="1:22" ht="15" customHeight="1" x14ac:dyDescent="0.15">
      <c r="A161" s="34">
        <v>46</v>
      </c>
      <c r="B161" s="35" t="s">
        <v>169</v>
      </c>
      <c r="C161" s="88">
        <f>SUM(C162:C169)</f>
        <v>1003</v>
      </c>
      <c r="D161" s="89">
        <f>SUM(D162:D169)</f>
        <v>586</v>
      </c>
      <c r="E161" s="90">
        <f>D161/C161*100</f>
        <v>58.424725822532395</v>
      </c>
      <c r="F161" s="36" t="s">
        <v>12</v>
      </c>
      <c r="G161" s="37" t="s">
        <v>12</v>
      </c>
      <c r="H161" s="38" t="s">
        <v>12</v>
      </c>
      <c r="I161" s="64">
        <f t="shared" si="11"/>
        <v>1003</v>
      </c>
      <c r="J161" s="43">
        <f t="shared" si="11"/>
        <v>586</v>
      </c>
      <c r="K161" s="38">
        <f t="shared" si="12"/>
        <v>58.424725822532395</v>
      </c>
      <c r="N161" s="142"/>
      <c r="O161" s="144"/>
      <c r="P161" s="142"/>
      <c r="Q161" s="142"/>
      <c r="R161" s="144"/>
      <c r="S161" s="142"/>
      <c r="T161" s="142"/>
      <c r="U161" s="142"/>
      <c r="V161" s="142"/>
    </row>
    <row r="162" spans="1:22" ht="15" customHeight="1" x14ac:dyDescent="0.15">
      <c r="A162" s="45"/>
      <c r="B162" s="46" t="s">
        <v>170</v>
      </c>
      <c r="C162" s="70"/>
      <c r="D162" s="71"/>
      <c r="E162" s="83"/>
      <c r="F162" s="47" t="s">
        <v>12</v>
      </c>
      <c r="G162" s="49" t="s">
        <v>12</v>
      </c>
      <c r="H162" s="50" t="s">
        <v>12</v>
      </c>
      <c r="I162" s="51"/>
      <c r="J162" s="52"/>
      <c r="K162" s="53"/>
      <c r="N162" s="142"/>
      <c r="O162" s="144"/>
      <c r="P162" s="142"/>
      <c r="Q162" s="142"/>
      <c r="R162" s="144"/>
      <c r="S162" s="142"/>
      <c r="T162" s="142"/>
      <c r="U162" s="142"/>
      <c r="V162" s="142"/>
    </row>
    <row r="163" spans="1:22" ht="15" customHeight="1" x14ac:dyDescent="0.15">
      <c r="A163" s="45"/>
      <c r="B163" s="46" t="s">
        <v>171</v>
      </c>
      <c r="C163" s="68">
        <v>109</v>
      </c>
      <c r="D163" s="49">
        <v>58</v>
      </c>
      <c r="E163" s="53">
        <f>D163/C163*100</f>
        <v>53.211009174311933</v>
      </c>
      <c r="F163" s="47" t="s">
        <v>12</v>
      </c>
      <c r="G163" s="49" t="s">
        <v>12</v>
      </c>
      <c r="H163" s="50" t="s">
        <v>12</v>
      </c>
      <c r="I163" s="51">
        <f t="shared" si="11"/>
        <v>109</v>
      </c>
      <c r="J163" s="52">
        <f t="shared" si="11"/>
        <v>58</v>
      </c>
      <c r="K163" s="53">
        <f t="shared" si="12"/>
        <v>53.211009174311933</v>
      </c>
      <c r="N163" s="142"/>
      <c r="O163" s="144"/>
      <c r="P163" s="142"/>
      <c r="Q163" s="142"/>
      <c r="R163" s="144"/>
      <c r="S163" s="142"/>
      <c r="T163" s="142"/>
      <c r="U163" s="142"/>
      <c r="V163" s="142"/>
    </row>
    <row r="164" spans="1:22" ht="15" customHeight="1" x14ac:dyDescent="0.15">
      <c r="A164" s="45"/>
      <c r="B164" s="46" t="s">
        <v>172</v>
      </c>
      <c r="C164" s="68">
        <v>96</v>
      </c>
      <c r="D164" s="49">
        <v>63</v>
      </c>
      <c r="E164" s="53">
        <f t="shared" ref="E164:E169" si="14">D164/C164*100</f>
        <v>65.625</v>
      </c>
      <c r="F164" s="47" t="s">
        <v>12</v>
      </c>
      <c r="G164" s="49" t="s">
        <v>12</v>
      </c>
      <c r="H164" s="50" t="s">
        <v>12</v>
      </c>
      <c r="I164" s="51">
        <f t="shared" si="11"/>
        <v>96</v>
      </c>
      <c r="J164" s="52">
        <f t="shared" si="11"/>
        <v>63</v>
      </c>
      <c r="K164" s="53">
        <f t="shared" si="12"/>
        <v>65.625</v>
      </c>
      <c r="N164" s="142"/>
      <c r="O164" s="144"/>
      <c r="P164" s="142"/>
      <c r="Q164" s="142"/>
      <c r="R164" s="144"/>
      <c r="S164" s="142"/>
      <c r="T164" s="142"/>
      <c r="U164" s="142"/>
      <c r="V164" s="142"/>
    </row>
    <row r="165" spans="1:22" ht="15" customHeight="1" x14ac:dyDescent="0.15">
      <c r="A165" s="45"/>
      <c r="B165" s="46" t="s">
        <v>173</v>
      </c>
      <c r="C165" s="68">
        <v>289</v>
      </c>
      <c r="D165" s="49">
        <v>163</v>
      </c>
      <c r="E165" s="53">
        <f t="shared" si="14"/>
        <v>56.401384083044981</v>
      </c>
      <c r="F165" s="47" t="s">
        <v>12</v>
      </c>
      <c r="G165" s="49" t="s">
        <v>12</v>
      </c>
      <c r="H165" s="50" t="s">
        <v>12</v>
      </c>
      <c r="I165" s="51">
        <f t="shared" si="11"/>
        <v>289</v>
      </c>
      <c r="J165" s="52">
        <f t="shared" si="11"/>
        <v>163</v>
      </c>
      <c r="K165" s="53">
        <f t="shared" si="12"/>
        <v>56.401384083044981</v>
      </c>
      <c r="N165" s="142"/>
      <c r="O165" s="144"/>
      <c r="P165" s="142"/>
      <c r="Q165" s="142"/>
      <c r="R165" s="144"/>
      <c r="S165" s="142"/>
      <c r="T165" s="142"/>
      <c r="U165" s="142"/>
      <c r="V165" s="142"/>
    </row>
    <row r="166" spans="1:22" ht="15" customHeight="1" x14ac:dyDescent="0.15">
      <c r="A166" s="45"/>
      <c r="B166" s="46" t="s">
        <v>174</v>
      </c>
      <c r="C166" s="68">
        <v>15</v>
      </c>
      <c r="D166" s="49">
        <v>14</v>
      </c>
      <c r="E166" s="53">
        <f t="shared" si="14"/>
        <v>93.333333333333329</v>
      </c>
      <c r="F166" s="47" t="s">
        <v>12</v>
      </c>
      <c r="G166" s="49" t="s">
        <v>12</v>
      </c>
      <c r="H166" s="50" t="s">
        <v>12</v>
      </c>
      <c r="I166" s="51">
        <f t="shared" si="11"/>
        <v>15</v>
      </c>
      <c r="J166" s="52">
        <f t="shared" si="11"/>
        <v>14</v>
      </c>
      <c r="K166" s="53">
        <f t="shared" si="12"/>
        <v>93.333333333333329</v>
      </c>
      <c r="N166" s="142"/>
      <c r="O166" s="144"/>
      <c r="P166" s="142"/>
      <c r="Q166" s="142"/>
      <c r="R166" s="144"/>
      <c r="S166" s="142"/>
      <c r="T166" s="142"/>
      <c r="U166" s="142"/>
      <c r="V166" s="142"/>
    </row>
    <row r="167" spans="1:22" ht="15" customHeight="1" x14ac:dyDescent="0.15">
      <c r="A167" s="45"/>
      <c r="B167" s="46" t="s">
        <v>175</v>
      </c>
      <c r="C167" s="68">
        <v>243</v>
      </c>
      <c r="D167" s="49">
        <v>145</v>
      </c>
      <c r="E167" s="53">
        <f t="shared" si="14"/>
        <v>59.670781893004111</v>
      </c>
      <c r="F167" s="47" t="s">
        <v>12</v>
      </c>
      <c r="G167" s="49" t="s">
        <v>12</v>
      </c>
      <c r="H167" s="50" t="s">
        <v>12</v>
      </c>
      <c r="I167" s="51">
        <f t="shared" si="11"/>
        <v>243</v>
      </c>
      <c r="J167" s="52">
        <f t="shared" si="11"/>
        <v>145</v>
      </c>
      <c r="K167" s="53">
        <f t="shared" si="12"/>
        <v>59.670781893004111</v>
      </c>
      <c r="N167" s="142"/>
      <c r="O167" s="144"/>
      <c r="P167" s="142"/>
      <c r="Q167" s="142"/>
      <c r="R167" s="144"/>
      <c r="S167" s="142"/>
      <c r="T167" s="142"/>
      <c r="U167" s="142"/>
      <c r="V167" s="142"/>
    </row>
    <row r="168" spans="1:22" ht="15" customHeight="1" x14ac:dyDescent="0.15">
      <c r="A168" s="66"/>
      <c r="B168" s="84" t="s">
        <v>176</v>
      </c>
      <c r="C168" s="70"/>
      <c r="D168" s="71"/>
      <c r="E168" s="83"/>
      <c r="F168" s="59" t="s">
        <v>12</v>
      </c>
      <c r="G168" s="52" t="s">
        <v>12</v>
      </c>
      <c r="H168" s="53" t="s">
        <v>12</v>
      </c>
      <c r="I168" s="51"/>
      <c r="J168" s="52"/>
      <c r="K168" s="53"/>
      <c r="N168" s="142"/>
      <c r="O168" s="144"/>
      <c r="P168" s="142"/>
      <c r="Q168" s="142"/>
      <c r="R168" s="144"/>
      <c r="S168" s="142"/>
      <c r="T168" s="142"/>
      <c r="U168" s="142"/>
      <c r="V168" s="142"/>
    </row>
    <row r="169" spans="1:22" ht="15" customHeight="1" x14ac:dyDescent="0.15">
      <c r="A169" s="62"/>
      <c r="B169" s="63" t="s">
        <v>177</v>
      </c>
      <c r="C169" s="68">
        <v>251</v>
      </c>
      <c r="D169" s="49">
        <v>143</v>
      </c>
      <c r="E169" s="53">
        <f t="shared" si="14"/>
        <v>56.972111553784863</v>
      </c>
      <c r="F169" s="29" t="s">
        <v>12</v>
      </c>
      <c r="G169" s="30" t="s">
        <v>12</v>
      </c>
      <c r="H169" s="31" t="s">
        <v>12</v>
      </c>
      <c r="I169" s="51">
        <f t="shared" si="11"/>
        <v>251</v>
      </c>
      <c r="J169" s="52">
        <f t="shared" si="11"/>
        <v>143</v>
      </c>
      <c r="K169" s="53">
        <f t="shared" si="12"/>
        <v>56.972111553784863</v>
      </c>
      <c r="N169" s="142"/>
      <c r="O169" s="144"/>
      <c r="P169" s="142"/>
      <c r="Q169" s="142"/>
      <c r="R169" s="144"/>
      <c r="S169" s="142"/>
      <c r="T169" s="142"/>
      <c r="U169" s="142"/>
      <c r="V169" s="142"/>
    </row>
    <row r="170" spans="1:22" ht="15" customHeight="1" x14ac:dyDescent="0.15">
      <c r="A170" s="34">
        <v>47</v>
      </c>
      <c r="B170" s="35" t="s">
        <v>178</v>
      </c>
      <c r="C170" s="88">
        <f>SUM(C171)</f>
        <v>262</v>
      </c>
      <c r="D170" s="89">
        <f>SUM(D171)</f>
        <v>121</v>
      </c>
      <c r="E170" s="90">
        <f>D170/C170*100</f>
        <v>46.18320610687023</v>
      </c>
      <c r="F170" s="36" t="s">
        <v>12</v>
      </c>
      <c r="G170" s="37" t="s">
        <v>12</v>
      </c>
      <c r="H170" s="38" t="s">
        <v>12</v>
      </c>
      <c r="I170" s="64">
        <f t="shared" si="11"/>
        <v>262</v>
      </c>
      <c r="J170" s="43">
        <f t="shared" si="11"/>
        <v>121</v>
      </c>
      <c r="K170" s="38">
        <f t="shared" si="12"/>
        <v>46.18320610687023</v>
      </c>
      <c r="N170" s="142"/>
      <c r="O170" s="144"/>
      <c r="P170" s="142"/>
      <c r="Q170" s="142"/>
      <c r="R170" s="144"/>
      <c r="S170" s="142"/>
      <c r="T170" s="142"/>
      <c r="U170" s="142"/>
      <c r="V170" s="142"/>
    </row>
    <row r="171" spans="1:22" ht="15" customHeight="1" x14ac:dyDescent="0.15">
      <c r="A171" s="62"/>
      <c r="B171" s="63" t="s">
        <v>179</v>
      </c>
      <c r="C171" s="68">
        <v>262</v>
      </c>
      <c r="D171" s="49">
        <v>121</v>
      </c>
      <c r="E171" s="53">
        <f>D171/C171*100</f>
        <v>46.18320610687023</v>
      </c>
      <c r="F171" s="29" t="s">
        <v>12</v>
      </c>
      <c r="G171" s="30" t="s">
        <v>12</v>
      </c>
      <c r="H171" s="31" t="s">
        <v>12</v>
      </c>
      <c r="I171" s="32">
        <f t="shared" si="11"/>
        <v>262</v>
      </c>
      <c r="J171" s="33">
        <f t="shared" si="11"/>
        <v>121</v>
      </c>
      <c r="K171" s="80">
        <f t="shared" si="12"/>
        <v>46.18320610687023</v>
      </c>
      <c r="N171" s="142"/>
      <c r="O171" s="144"/>
      <c r="P171" s="142"/>
      <c r="Q171" s="142"/>
      <c r="R171" s="144"/>
      <c r="S171" s="142"/>
      <c r="T171" s="142"/>
      <c r="U171" s="142"/>
      <c r="V171" s="142"/>
    </row>
    <row r="172" spans="1:22" ht="15" customHeight="1" x14ac:dyDescent="0.15">
      <c r="A172" s="34">
        <v>48</v>
      </c>
      <c r="B172" s="35" t="s">
        <v>180</v>
      </c>
      <c r="C172" s="88">
        <f>SUM(C173:C174)</f>
        <v>233</v>
      </c>
      <c r="D172" s="89">
        <f>SUM(D173:D174)</f>
        <v>123</v>
      </c>
      <c r="E172" s="90">
        <f>D172/C172*100</f>
        <v>52.789699570815451</v>
      </c>
      <c r="F172" s="36" t="s">
        <v>12</v>
      </c>
      <c r="G172" s="37" t="s">
        <v>12</v>
      </c>
      <c r="H172" s="38" t="s">
        <v>12</v>
      </c>
      <c r="I172" s="100">
        <f t="shared" si="11"/>
        <v>233</v>
      </c>
      <c r="J172" s="49">
        <f t="shared" si="11"/>
        <v>123</v>
      </c>
      <c r="K172" s="50">
        <f t="shared" si="12"/>
        <v>52.789699570815451</v>
      </c>
      <c r="N172" s="142"/>
      <c r="O172" s="144"/>
      <c r="P172" s="142"/>
      <c r="Q172" s="142"/>
      <c r="R172" s="144"/>
      <c r="S172" s="142"/>
      <c r="T172" s="142"/>
      <c r="U172" s="142"/>
      <c r="V172" s="142"/>
    </row>
    <row r="173" spans="1:22" ht="15" customHeight="1" x14ac:dyDescent="0.15">
      <c r="A173" s="66"/>
      <c r="B173" s="84" t="s">
        <v>181</v>
      </c>
      <c r="C173" s="68">
        <v>83</v>
      </c>
      <c r="D173" s="49">
        <v>35</v>
      </c>
      <c r="E173" s="53">
        <f>D173/C173*100</f>
        <v>42.168674698795186</v>
      </c>
      <c r="F173" s="59" t="s">
        <v>12</v>
      </c>
      <c r="G173" s="52" t="s">
        <v>12</v>
      </c>
      <c r="H173" s="53" t="s">
        <v>12</v>
      </c>
      <c r="I173" s="101">
        <f t="shared" si="11"/>
        <v>83</v>
      </c>
      <c r="J173" s="102">
        <f t="shared" si="11"/>
        <v>35</v>
      </c>
      <c r="K173" s="103">
        <f t="shared" si="12"/>
        <v>42.168674698795186</v>
      </c>
      <c r="N173" s="142"/>
      <c r="O173" s="144"/>
      <c r="P173" s="142"/>
      <c r="Q173" s="142"/>
      <c r="R173" s="144"/>
      <c r="S173" s="142"/>
      <c r="T173" s="142"/>
      <c r="U173" s="142"/>
      <c r="V173" s="142"/>
    </row>
    <row r="174" spans="1:22" ht="15" customHeight="1" x14ac:dyDescent="0.15">
      <c r="A174" s="62"/>
      <c r="B174" s="63" t="s">
        <v>182</v>
      </c>
      <c r="C174" s="68">
        <v>150</v>
      </c>
      <c r="D174" s="49">
        <v>88</v>
      </c>
      <c r="E174" s="53">
        <f t="shared" ref="E174:E194" si="15">D174/C174*100</f>
        <v>58.666666666666664</v>
      </c>
      <c r="F174" s="29" t="s">
        <v>12</v>
      </c>
      <c r="G174" s="30" t="s">
        <v>12</v>
      </c>
      <c r="H174" s="31" t="s">
        <v>12</v>
      </c>
      <c r="I174" s="51">
        <f t="shared" si="11"/>
        <v>150</v>
      </c>
      <c r="J174" s="52">
        <f t="shared" si="11"/>
        <v>88</v>
      </c>
      <c r="K174" s="53">
        <f t="shared" si="12"/>
        <v>58.666666666666664</v>
      </c>
      <c r="N174" s="142"/>
      <c r="O174" s="144"/>
      <c r="P174" s="142"/>
      <c r="Q174" s="142"/>
      <c r="R174" s="144"/>
      <c r="S174" s="142"/>
      <c r="T174" s="142"/>
      <c r="U174" s="142"/>
      <c r="V174" s="142"/>
    </row>
    <row r="175" spans="1:22" ht="15" customHeight="1" x14ac:dyDescent="0.15">
      <c r="A175" s="34">
        <v>49</v>
      </c>
      <c r="B175" s="35" t="s">
        <v>183</v>
      </c>
      <c r="C175" s="88">
        <f>SUM(C176)</f>
        <v>294</v>
      </c>
      <c r="D175" s="89">
        <f>SUM(D176)</f>
        <v>118</v>
      </c>
      <c r="E175" s="90">
        <f t="shared" si="15"/>
        <v>40.136054421768705</v>
      </c>
      <c r="F175" s="36" t="s">
        <v>12</v>
      </c>
      <c r="G175" s="37" t="s">
        <v>12</v>
      </c>
      <c r="H175" s="38" t="s">
        <v>12</v>
      </c>
      <c r="I175" s="64">
        <f t="shared" si="11"/>
        <v>294</v>
      </c>
      <c r="J175" s="43">
        <f t="shared" si="11"/>
        <v>118</v>
      </c>
      <c r="K175" s="38">
        <f t="shared" si="12"/>
        <v>40.136054421768705</v>
      </c>
      <c r="N175" s="142"/>
      <c r="O175" s="144"/>
      <c r="P175" s="142"/>
      <c r="Q175" s="142"/>
      <c r="R175" s="144"/>
      <c r="S175" s="142"/>
      <c r="T175" s="142"/>
      <c r="U175" s="142"/>
      <c r="V175" s="142"/>
    </row>
    <row r="176" spans="1:22" ht="15" customHeight="1" x14ac:dyDescent="0.15">
      <c r="A176" s="62"/>
      <c r="B176" s="63" t="s">
        <v>184</v>
      </c>
      <c r="C176" s="68">
        <v>294</v>
      </c>
      <c r="D176" s="49">
        <v>118</v>
      </c>
      <c r="E176" s="53">
        <f t="shared" si="15"/>
        <v>40.136054421768705</v>
      </c>
      <c r="F176" s="29" t="s">
        <v>12</v>
      </c>
      <c r="G176" s="30" t="s">
        <v>12</v>
      </c>
      <c r="H176" s="31" t="s">
        <v>12</v>
      </c>
      <c r="I176" s="32">
        <f t="shared" si="11"/>
        <v>294</v>
      </c>
      <c r="J176" s="33">
        <f t="shared" si="11"/>
        <v>118</v>
      </c>
      <c r="K176" s="80">
        <f t="shared" si="12"/>
        <v>40.136054421768705</v>
      </c>
      <c r="N176" s="142"/>
      <c r="O176" s="144"/>
      <c r="P176" s="142"/>
      <c r="Q176" s="142"/>
      <c r="R176" s="144"/>
      <c r="S176" s="142"/>
      <c r="T176" s="142"/>
      <c r="U176" s="142"/>
      <c r="V176" s="142"/>
    </row>
    <row r="177" spans="1:22" ht="15" customHeight="1" x14ac:dyDescent="0.15">
      <c r="A177" s="34">
        <v>50</v>
      </c>
      <c r="B177" s="35" t="s">
        <v>185</v>
      </c>
      <c r="C177" s="88">
        <f>SUM(C178)</f>
        <v>1615</v>
      </c>
      <c r="D177" s="89">
        <f>SUM(D178)</f>
        <v>896</v>
      </c>
      <c r="E177" s="90">
        <f t="shared" si="15"/>
        <v>55.479876160990713</v>
      </c>
      <c r="F177" s="36" t="s">
        <v>12</v>
      </c>
      <c r="G177" s="37" t="s">
        <v>12</v>
      </c>
      <c r="H177" s="38" t="s">
        <v>12</v>
      </c>
      <c r="I177" s="64">
        <f t="shared" si="11"/>
        <v>1615</v>
      </c>
      <c r="J177" s="43">
        <f t="shared" si="11"/>
        <v>896</v>
      </c>
      <c r="K177" s="38">
        <f t="shared" si="12"/>
        <v>55.479876160990713</v>
      </c>
      <c r="N177" s="142"/>
      <c r="O177" s="144"/>
      <c r="P177" s="142"/>
      <c r="Q177" s="142"/>
      <c r="R177" s="144"/>
      <c r="S177" s="142"/>
      <c r="T177" s="142"/>
      <c r="U177" s="142"/>
      <c r="V177" s="142"/>
    </row>
    <row r="178" spans="1:22" ht="15" customHeight="1" x14ac:dyDescent="0.15">
      <c r="A178" s="62"/>
      <c r="B178" s="63" t="s">
        <v>186</v>
      </c>
      <c r="C178" s="68">
        <v>1615</v>
      </c>
      <c r="D178" s="49">
        <v>896</v>
      </c>
      <c r="E178" s="53">
        <f t="shared" si="15"/>
        <v>55.479876160990713</v>
      </c>
      <c r="F178" s="29" t="s">
        <v>12</v>
      </c>
      <c r="G178" s="30" t="s">
        <v>12</v>
      </c>
      <c r="H178" s="31" t="s">
        <v>12</v>
      </c>
      <c r="I178" s="32">
        <f t="shared" si="11"/>
        <v>1615</v>
      </c>
      <c r="J178" s="33">
        <f t="shared" si="11"/>
        <v>896</v>
      </c>
      <c r="K178" s="80">
        <f t="shared" si="12"/>
        <v>55.479876160990713</v>
      </c>
      <c r="N178" s="142"/>
      <c r="O178" s="144"/>
      <c r="P178" s="142"/>
      <c r="Q178" s="142"/>
      <c r="R178" s="144"/>
      <c r="S178" s="142"/>
      <c r="T178" s="142"/>
      <c r="U178" s="142"/>
      <c r="V178" s="142"/>
    </row>
    <row r="179" spans="1:22" ht="15" customHeight="1" x14ac:dyDescent="0.15">
      <c r="A179" s="34">
        <v>51</v>
      </c>
      <c r="B179" s="35" t="s">
        <v>187</v>
      </c>
      <c r="C179" s="88">
        <f>SUM(C180)</f>
        <v>560</v>
      </c>
      <c r="D179" s="89">
        <f>SUM(D180)</f>
        <v>265</v>
      </c>
      <c r="E179" s="90">
        <f t="shared" si="15"/>
        <v>47.321428571428569</v>
      </c>
      <c r="F179" s="36" t="s">
        <v>12</v>
      </c>
      <c r="G179" s="37" t="s">
        <v>12</v>
      </c>
      <c r="H179" s="38" t="s">
        <v>12</v>
      </c>
      <c r="I179" s="64">
        <f t="shared" si="11"/>
        <v>560</v>
      </c>
      <c r="J179" s="43">
        <f t="shared" si="11"/>
        <v>265</v>
      </c>
      <c r="K179" s="38">
        <f t="shared" si="12"/>
        <v>47.321428571428569</v>
      </c>
      <c r="N179" s="142"/>
      <c r="O179" s="144"/>
      <c r="P179" s="142"/>
      <c r="Q179" s="142"/>
      <c r="R179" s="144"/>
      <c r="S179" s="142"/>
      <c r="T179" s="142"/>
      <c r="U179" s="142"/>
      <c r="V179" s="142"/>
    </row>
    <row r="180" spans="1:22" ht="15" customHeight="1" x14ac:dyDescent="0.15">
      <c r="A180" s="62"/>
      <c r="B180" s="63" t="s">
        <v>188</v>
      </c>
      <c r="C180" s="68">
        <v>560</v>
      </c>
      <c r="D180" s="49">
        <v>265</v>
      </c>
      <c r="E180" s="53">
        <f t="shared" si="15"/>
        <v>47.321428571428569</v>
      </c>
      <c r="F180" s="29" t="s">
        <v>12</v>
      </c>
      <c r="G180" s="30" t="s">
        <v>12</v>
      </c>
      <c r="H180" s="31" t="s">
        <v>12</v>
      </c>
      <c r="I180" s="32">
        <f t="shared" si="11"/>
        <v>560</v>
      </c>
      <c r="J180" s="33">
        <f t="shared" si="11"/>
        <v>265</v>
      </c>
      <c r="K180" s="80">
        <f t="shared" si="12"/>
        <v>47.321428571428569</v>
      </c>
      <c r="N180" s="142"/>
      <c r="O180" s="144"/>
      <c r="P180" s="142"/>
      <c r="Q180" s="142"/>
      <c r="R180" s="144"/>
      <c r="S180" s="142"/>
      <c r="T180" s="142"/>
      <c r="U180" s="142"/>
      <c r="V180" s="142"/>
    </row>
    <row r="181" spans="1:22" ht="15" customHeight="1" x14ac:dyDescent="0.15">
      <c r="A181" s="34">
        <v>52</v>
      </c>
      <c r="B181" s="35" t="s">
        <v>189</v>
      </c>
      <c r="C181" s="88"/>
      <c r="D181" s="89"/>
      <c r="E181" s="90"/>
      <c r="F181" s="36" t="s">
        <v>12</v>
      </c>
      <c r="G181" s="37" t="s">
        <v>12</v>
      </c>
      <c r="H181" s="38" t="s">
        <v>12</v>
      </c>
      <c r="I181" s="64"/>
      <c r="J181" s="43"/>
      <c r="K181" s="38"/>
      <c r="N181" s="142"/>
      <c r="O181" s="144"/>
      <c r="P181" s="142"/>
      <c r="Q181" s="142"/>
      <c r="R181" s="144"/>
      <c r="S181" s="142"/>
      <c r="T181" s="142"/>
      <c r="U181" s="142"/>
      <c r="V181" s="142"/>
    </row>
    <row r="182" spans="1:22" ht="15" customHeight="1" x14ac:dyDescent="0.15">
      <c r="A182" s="62"/>
      <c r="B182" s="63" t="s">
        <v>190</v>
      </c>
      <c r="C182" s="70"/>
      <c r="D182" s="71"/>
      <c r="E182" s="83"/>
      <c r="F182" s="29" t="s">
        <v>12</v>
      </c>
      <c r="G182" s="30" t="s">
        <v>12</v>
      </c>
      <c r="H182" s="31" t="s">
        <v>12</v>
      </c>
      <c r="I182" s="32"/>
      <c r="J182" s="33"/>
      <c r="K182" s="80"/>
      <c r="N182" s="142"/>
      <c r="O182" s="144"/>
      <c r="P182" s="142"/>
      <c r="Q182" s="142"/>
      <c r="R182" s="144"/>
      <c r="S182" s="142"/>
      <c r="T182" s="142"/>
      <c r="U182" s="142"/>
      <c r="V182" s="142"/>
    </row>
    <row r="183" spans="1:22" ht="15" customHeight="1" x14ac:dyDescent="0.15">
      <c r="A183" s="34">
        <v>53</v>
      </c>
      <c r="B183" s="35" t="s">
        <v>191</v>
      </c>
      <c r="C183" s="88">
        <f>SUM(C184)</f>
        <v>2940</v>
      </c>
      <c r="D183" s="89">
        <f>SUM(D184)</f>
        <v>1685</v>
      </c>
      <c r="E183" s="90">
        <f t="shared" si="15"/>
        <v>57.312925170068027</v>
      </c>
      <c r="F183" s="36" t="s">
        <v>12</v>
      </c>
      <c r="G183" s="37" t="s">
        <v>12</v>
      </c>
      <c r="H183" s="38" t="s">
        <v>12</v>
      </c>
      <c r="I183" s="64">
        <f t="shared" si="11"/>
        <v>2940</v>
      </c>
      <c r="J183" s="43">
        <f t="shared" si="11"/>
        <v>1685</v>
      </c>
      <c r="K183" s="38">
        <f t="shared" si="12"/>
        <v>57.312925170068027</v>
      </c>
      <c r="N183" s="142"/>
      <c r="O183" s="144"/>
      <c r="P183" s="142"/>
      <c r="Q183" s="142"/>
      <c r="R183" s="144"/>
      <c r="S183" s="142"/>
      <c r="T183" s="142"/>
      <c r="U183" s="142"/>
      <c r="V183" s="142"/>
    </row>
    <row r="184" spans="1:22" ht="15" customHeight="1" x14ac:dyDescent="0.15">
      <c r="A184" s="77"/>
      <c r="B184" s="78" t="s">
        <v>192</v>
      </c>
      <c r="C184" s="68">
        <v>2940</v>
      </c>
      <c r="D184" s="49">
        <v>1685</v>
      </c>
      <c r="E184" s="53">
        <f t="shared" si="15"/>
        <v>57.312925170068027</v>
      </c>
      <c r="F184" s="29" t="s">
        <v>12</v>
      </c>
      <c r="G184" s="30" t="s">
        <v>12</v>
      </c>
      <c r="H184" s="31" t="s">
        <v>12</v>
      </c>
      <c r="I184" s="32">
        <f t="shared" si="11"/>
        <v>2940</v>
      </c>
      <c r="J184" s="33">
        <f t="shared" si="11"/>
        <v>1685</v>
      </c>
      <c r="K184" s="80">
        <f t="shared" si="12"/>
        <v>57.312925170068027</v>
      </c>
      <c r="N184" s="142"/>
      <c r="O184" s="144"/>
      <c r="P184" s="142"/>
      <c r="Q184" s="142"/>
      <c r="R184" s="144"/>
      <c r="S184" s="142"/>
      <c r="T184" s="142"/>
      <c r="U184" s="142"/>
      <c r="V184" s="142"/>
    </row>
    <row r="185" spans="1:22" ht="15" customHeight="1" x14ac:dyDescent="0.15">
      <c r="A185" s="34">
        <v>54</v>
      </c>
      <c r="B185" s="35" t="s">
        <v>193</v>
      </c>
      <c r="C185" s="88">
        <f>SUM(C186)</f>
        <v>813</v>
      </c>
      <c r="D185" s="89">
        <f>SUM(D186)</f>
        <v>486</v>
      </c>
      <c r="E185" s="90">
        <f t="shared" si="15"/>
        <v>59.778597785977858</v>
      </c>
      <c r="F185" s="36" t="s">
        <v>12</v>
      </c>
      <c r="G185" s="37" t="s">
        <v>12</v>
      </c>
      <c r="H185" s="38" t="s">
        <v>12</v>
      </c>
      <c r="I185" s="64">
        <f t="shared" si="11"/>
        <v>813</v>
      </c>
      <c r="J185" s="43">
        <f t="shared" si="11"/>
        <v>486</v>
      </c>
      <c r="K185" s="38">
        <f t="shared" si="12"/>
        <v>59.778597785977858</v>
      </c>
      <c r="N185" s="142"/>
      <c r="O185" s="144"/>
      <c r="P185" s="142"/>
      <c r="Q185" s="142"/>
      <c r="R185" s="144"/>
      <c r="S185" s="142"/>
      <c r="T185" s="142"/>
      <c r="U185" s="142"/>
      <c r="V185" s="142"/>
    </row>
    <row r="186" spans="1:22" ht="15" customHeight="1" x14ac:dyDescent="0.15">
      <c r="A186" s="62"/>
      <c r="B186" s="63" t="s">
        <v>194</v>
      </c>
      <c r="C186" s="68">
        <v>813</v>
      </c>
      <c r="D186" s="49">
        <v>486</v>
      </c>
      <c r="E186" s="53">
        <f t="shared" si="15"/>
        <v>59.778597785977858</v>
      </c>
      <c r="F186" s="29" t="s">
        <v>12</v>
      </c>
      <c r="G186" s="30" t="s">
        <v>12</v>
      </c>
      <c r="H186" s="31" t="s">
        <v>12</v>
      </c>
      <c r="I186" s="32">
        <f t="shared" si="11"/>
        <v>813</v>
      </c>
      <c r="J186" s="33">
        <f t="shared" si="11"/>
        <v>486</v>
      </c>
      <c r="K186" s="80">
        <f t="shared" si="12"/>
        <v>59.778597785977858</v>
      </c>
      <c r="N186" s="142"/>
      <c r="O186" s="144"/>
      <c r="P186" s="142"/>
      <c r="Q186" s="142"/>
      <c r="R186" s="144"/>
      <c r="S186" s="142"/>
      <c r="T186" s="142"/>
      <c r="U186" s="142"/>
      <c r="V186" s="142"/>
    </row>
    <row r="187" spans="1:22" ht="15" customHeight="1" x14ac:dyDescent="0.15">
      <c r="A187" s="34">
        <v>55</v>
      </c>
      <c r="B187" s="35" t="s">
        <v>195</v>
      </c>
      <c r="C187" s="88">
        <f>SUM(C188)</f>
        <v>854</v>
      </c>
      <c r="D187" s="89">
        <f>SUM(D188)</f>
        <v>531</v>
      </c>
      <c r="E187" s="90">
        <f t="shared" si="15"/>
        <v>62.177985948477755</v>
      </c>
      <c r="F187" s="88">
        <f>SUM(F188)</f>
        <v>35</v>
      </c>
      <c r="G187" s="89">
        <f>SUM(G188)</f>
        <v>2</v>
      </c>
      <c r="H187" s="90">
        <f>G187/F187*100</f>
        <v>5.7142857142857144</v>
      </c>
      <c r="I187" s="64">
        <f t="shared" si="11"/>
        <v>889</v>
      </c>
      <c r="J187" s="43">
        <f t="shared" si="11"/>
        <v>533</v>
      </c>
      <c r="K187" s="38">
        <f t="shared" si="12"/>
        <v>59.955005624296966</v>
      </c>
      <c r="N187" s="142"/>
      <c r="O187" s="144"/>
      <c r="P187" s="142"/>
      <c r="Q187" s="142"/>
      <c r="R187" s="144"/>
      <c r="S187" s="142"/>
      <c r="T187" s="142"/>
      <c r="U187" s="142"/>
      <c r="V187" s="142"/>
    </row>
    <row r="188" spans="1:22" ht="15" customHeight="1" x14ac:dyDescent="0.15">
      <c r="A188" s="62"/>
      <c r="B188" s="63" t="s">
        <v>196</v>
      </c>
      <c r="C188" s="68">
        <v>854</v>
      </c>
      <c r="D188" s="49">
        <v>531</v>
      </c>
      <c r="E188" s="53">
        <f t="shared" si="15"/>
        <v>62.177985948477755</v>
      </c>
      <c r="F188" s="51">
        <v>35</v>
      </c>
      <c r="G188" s="59">
        <v>2</v>
      </c>
      <c r="H188" s="53">
        <f>G188/F188*100</f>
        <v>5.7142857142857144</v>
      </c>
      <c r="I188" s="32">
        <f t="shared" si="11"/>
        <v>889</v>
      </c>
      <c r="J188" s="33">
        <f t="shared" si="11"/>
        <v>533</v>
      </c>
      <c r="K188" s="80">
        <f t="shared" si="12"/>
        <v>59.955005624296966</v>
      </c>
      <c r="N188" s="142"/>
      <c r="O188" s="144"/>
      <c r="P188" s="142"/>
      <c r="Q188" s="142"/>
      <c r="R188" s="144"/>
      <c r="S188" s="142"/>
      <c r="T188" s="142"/>
      <c r="U188" s="142"/>
      <c r="V188" s="142"/>
    </row>
    <row r="189" spans="1:22" ht="15" customHeight="1" x14ac:dyDescent="0.15">
      <c r="A189" s="34">
        <v>56</v>
      </c>
      <c r="B189" s="35" t="s">
        <v>197</v>
      </c>
      <c r="C189" s="88">
        <f>SUM(C190:C194)</f>
        <v>19</v>
      </c>
      <c r="D189" s="89">
        <f>SUM(D190:D194)</f>
        <v>12</v>
      </c>
      <c r="E189" s="90">
        <f t="shared" si="15"/>
        <v>63.157894736842103</v>
      </c>
      <c r="F189" s="88">
        <f>SUM(F190:F194)</f>
        <v>39</v>
      </c>
      <c r="G189" s="89">
        <f>SUM(G190:G194)</f>
        <v>0</v>
      </c>
      <c r="H189" s="90">
        <f>G189/F189*100</f>
        <v>0</v>
      </c>
      <c r="I189" s="64">
        <f t="shared" si="11"/>
        <v>58</v>
      </c>
      <c r="J189" s="43">
        <f t="shared" si="11"/>
        <v>12</v>
      </c>
      <c r="K189" s="38">
        <f t="shared" si="12"/>
        <v>20.689655172413794</v>
      </c>
      <c r="N189" s="142"/>
      <c r="O189" s="144"/>
      <c r="P189" s="142"/>
      <c r="Q189" s="142"/>
      <c r="R189" s="144"/>
      <c r="S189" s="142"/>
      <c r="T189" s="142"/>
      <c r="U189" s="142"/>
      <c r="V189" s="142"/>
    </row>
    <row r="190" spans="1:22" ht="15" customHeight="1" x14ac:dyDescent="0.15">
      <c r="A190" s="45"/>
      <c r="B190" s="46" t="s">
        <v>198</v>
      </c>
      <c r="C190" s="104"/>
      <c r="D190" s="105"/>
      <c r="E190" s="106"/>
      <c r="F190" s="51">
        <v>20</v>
      </c>
      <c r="G190" s="59">
        <f>V190</f>
        <v>0</v>
      </c>
      <c r="H190" s="53">
        <f>G190/F190*100</f>
        <v>0</v>
      </c>
      <c r="I190" s="57">
        <f t="shared" si="11"/>
        <v>20</v>
      </c>
      <c r="J190" s="107">
        <f t="shared" si="11"/>
        <v>0</v>
      </c>
      <c r="K190" s="82">
        <f t="shared" si="12"/>
        <v>0</v>
      </c>
      <c r="N190" s="142"/>
      <c r="O190" s="144"/>
      <c r="P190" s="142"/>
      <c r="Q190" s="142"/>
      <c r="R190" s="144"/>
      <c r="S190" s="142"/>
      <c r="T190" s="142"/>
      <c r="U190" s="142"/>
      <c r="V190" s="142"/>
    </row>
    <row r="191" spans="1:22" ht="15" customHeight="1" x14ac:dyDescent="0.15">
      <c r="A191" s="45"/>
      <c r="B191" s="46" t="s">
        <v>199</v>
      </c>
      <c r="C191" s="104"/>
      <c r="D191" s="105"/>
      <c r="E191" s="106"/>
      <c r="F191" s="51">
        <v>19</v>
      </c>
      <c r="G191" s="59">
        <f>V191</f>
        <v>0</v>
      </c>
      <c r="H191" s="53">
        <f>G191/F191*100</f>
        <v>0</v>
      </c>
      <c r="I191" s="51">
        <f t="shared" si="11"/>
        <v>19</v>
      </c>
      <c r="J191" s="52">
        <f t="shared" si="11"/>
        <v>0</v>
      </c>
      <c r="K191" s="53">
        <f t="shared" si="12"/>
        <v>0</v>
      </c>
      <c r="N191" s="142"/>
      <c r="O191" s="144"/>
      <c r="P191" s="142"/>
      <c r="Q191" s="142"/>
      <c r="R191" s="144"/>
      <c r="S191" s="142"/>
      <c r="T191" s="142"/>
      <c r="U191" s="142"/>
      <c r="V191" s="142"/>
    </row>
    <row r="192" spans="1:22" ht="15" customHeight="1" x14ac:dyDescent="0.15">
      <c r="A192" s="45"/>
      <c r="B192" s="46" t="s">
        <v>200</v>
      </c>
      <c r="C192" s="104"/>
      <c r="D192" s="105"/>
      <c r="E192" s="106"/>
      <c r="F192" s="47" t="s">
        <v>12</v>
      </c>
      <c r="G192" s="49" t="s">
        <v>12</v>
      </c>
      <c r="H192" s="50" t="s">
        <v>12</v>
      </c>
      <c r="I192" s="51"/>
      <c r="J192" s="52"/>
      <c r="K192" s="53"/>
      <c r="N192" s="142"/>
      <c r="O192" s="144"/>
      <c r="P192" s="142"/>
      <c r="Q192" s="142"/>
      <c r="R192" s="144"/>
      <c r="S192" s="142"/>
      <c r="T192" s="142"/>
      <c r="U192" s="142"/>
      <c r="V192" s="142"/>
    </row>
    <row r="193" spans="1:23" ht="15" customHeight="1" x14ac:dyDescent="0.15">
      <c r="A193" s="45"/>
      <c r="B193" s="46" t="s">
        <v>201</v>
      </c>
      <c r="C193" s="104"/>
      <c r="D193" s="105"/>
      <c r="E193" s="106"/>
      <c r="F193" s="47" t="s">
        <v>12</v>
      </c>
      <c r="G193" s="49" t="s">
        <v>12</v>
      </c>
      <c r="H193" s="50" t="s">
        <v>12</v>
      </c>
      <c r="I193" s="51"/>
      <c r="J193" s="52"/>
      <c r="K193" s="53"/>
      <c r="N193" s="142"/>
      <c r="O193" s="144"/>
      <c r="P193" s="142"/>
      <c r="Q193" s="142"/>
      <c r="R193" s="144"/>
      <c r="S193" s="142"/>
      <c r="T193" s="142"/>
      <c r="U193" s="142"/>
      <c r="V193" s="142"/>
    </row>
    <row r="194" spans="1:23" ht="15" customHeight="1" x14ac:dyDescent="0.15">
      <c r="A194" s="62"/>
      <c r="B194" s="63" t="s">
        <v>202</v>
      </c>
      <c r="C194" s="85">
        <v>19</v>
      </c>
      <c r="D194" s="86">
        <v>12</v>
      </c>
      <c r="E194" s="87">
        <f t="shared" si="15"/>
        <v>63.157894736842103</v>
      </c>
      <c r="F194" s="29" t="s">
        <v>12</v>
      </c>
      <c r="G194" s="30" t="s">
        <v>12</v>
      </c>
      <c r="H194" s="31" t="s">
        <v>12</v>
      </c>
      <c r="I194" s="54">
        <f t="shared" si="11"/>
        <v>19</v>
      </c>
      <c r="J194" s="30">
        <f t="shared" si="11"/>
        <v>12</v>
      </c>
      <c r="K194" s="31">
        <f t="shared" si="12"/>
        <v>63.157894736842103</v>
      </c>
      <c r="N194" s="142"/>
      <c r="O194" s="144"/>
      <c r="P194" s="142"/>
      <c r="Q194" s="142"/>
      <c r="R194" s="144"/>
      <c r="S194" s="142"/>
      <c r="T194" s="142"/>
      <c r="U194" s="142"/>
      <c r="V194" s="142"/>
    </row>
    <row r="195" spans="1:23" ht="15" customHeight="1" x14ac:dyDescent="0.15">
      <c r="A195" s="34">
        <v>57</v>
      </c>
      <c r="B195" s="35" t="s">
        <v>203</v>
      </c>
      <c r="C195" s="88"/>
      <c r="D195" s="89"/>
      <c r="E195" s="90"/>
      <c r="F195" s="88">
        <f>SUM(F196:F197)</f>
        <v>21</v>
      </c>
      <c r="G195" s="89">
        <f>SUM(G196:G197)</f>
        <v>4</v>
      </c>
      <c r="H195" s="90">
        <f>G195/F195*100</f>
        <v>19.047619047619047</v>
      </c>
      <c r="I195" s="64">
        <f t="shared" si="11"/>
        <v>21</v>
      </c>
      <c r="J195" s="43">
        <f t="shared" si="11"/>
        <v>4</v>
      </c>
      <c r="K195" s="38">
        <f t="shared" si="12"/>
        <v>19.047619047619047</v>
      </c>
      <c r="N195" s="142"/>
      <c r="O195" s="144"/>
      <c r="P195" s="142"/>
      <c r="Q195" s="142"/>
      <c r="R195" s="144"/>
      <c r="S195" s="142"/>
      <c r="T195" s="142"/>
      <c r="U195" s="142"/>
      <c r="V195" s="142"/>
    </row>
    <row r="196" spans="1:23" ht="15" customHeight="1" x14ac:dyDescent="0.15">
      <c r="A196" s="66"/>
      <c r="B196" s="84" t="s">
        <v>204</v>
      </c>
      <c r="C196" s="108"/>
      <c r="D196" s="109"/>
      <c r="E196" s="98"/>
      <c r="F196" s="51">
        <v>1</v>
      </c>
      <c r="G196" s="59">
        <f>V196</f>
        <v>0</v>
      </c>
      <c r="H196" s="53">
        <f>G196/F196*100</f>
        <v>0</v>
      </c>
      <c r="I196" s="57">
        <f t="shared" si="11"/>
        <v>1</v>
      </c>
      <c r="J196" s="107">
        <f t="shared" si="11"/>
        <v>0</v>
      </c>
      <c r="K196" s="82">
        <f t="shared" si="12"/>
        <v>0</v>
      </c>
      <c r="N196" s="142"/>
      <c r="O196" s="144"/>
      <c r="P196" s="142"/>
      <c r="Q196" s="142"/>
      <c r="R196" s="144"/>
      <c r="S196" s="142"/>
      <c r="T196" s="142"/>
      <c r="U196" s="142"/>
      <c r="V196" s="142"/>
    </row>
    <row r="197" spans="1:23" ht="15" customHeight="1" x14ac:dyDescent="0.15">
      <c r="A197" s="77"/>
      <c r="B197" s="78" t="s">
        <v>205</v>
      </c>
      <c r="C197" s="70"/>
      <c r="D197" s="71"/>
      <c r="E197" s="83"/>
      <c r="F197" s="51">
        <v>20</v>
      </c>
      <c r="G197" s="59">
        <v>4</v>
      </c>
      <c r="H197" s="53">
        <f>G197/F197*100</f>
        <v>20</v>
      </c>
      <c r="I197" s="57">
        <f t="shared" si="11"/>
        <v>20</v>
      </c>
      <c r="J197" s="107">
        <f t="shared" si="11"/>
        <v>4</v>
      </c>
      <c r="K197" s="82">
        <f t="shared" si="12"/>
        <v>20</v>
      </c>
      <c r="N197" s="142"/>
      <c r="O197" s="144"/>
      <c r="P197" s="142"/>
      <c r="Q197" s="142"/>
      <c r="R197" s="144"/>
      <c r="S197" s="142"/>
      <c r="T197" s="142"/>
      <c r="U197" s="142"/>
      <c r="V197" s="142"/>
    </row>
    <row r="198" spans="1:23" ht="15" customHeight="1" x14ac:dyDescent="0.15">
      <c r="A198" s="34">
        <v>58</v>
      </c>
      <c r="B198" s="35" t="s">
        <v>206</v>
      </c>
      <c r="C198" s="88">
        <f>SUM(C199:C201)</f>
        <v>375</v>
      </c>
      <c r="D198" s="89">
        <f>SUM(D199:D201)</f>
        <v>214</v>
      </c>
      <c r="E198" s="90">
        <f t="shared" ref="E198:E206" si="16">D198/C198*100</f>
        <v>57.066666666666663</v>
      </c>
      <c r="F198" s="88">
        <f>SUM(F199:F201)</f>
        <v>1721</v>
      </c>
      <c r="G198" s="89">
        <f>SUM(G199:G201)</f>
        <v>40</v>
      </c>
      <c r="H198" s="90">
        <f>G198/F198*100</f>
        <v>2.324230098779779</v>
      </c>
      <c r="I198" s="64">
        <f t="shared" si="11"/>
        <v>2096</v>
      </c>
      <c r="J198" s="43">
        <f t="shared" si="11"/>
        <v>254</v>
      </c>
      <c r="K198" s="38">
        <f t="shared" si="12"/>
        <v>12.118320610687022</v>
      </c>
      <c r="N198" s="142"/>
      <c r="O198" s="144"/>
      <c r="P198" s="142"/>
      <c r="Q198" s="142"/>
      <c r="R198" s="144"/>
      <c r="S198" s="142"/>
      <c r="T198" s="142"/>
      <c r="U198" s="142"/>
      <c r="V198" s="142"/>
    </row>
    <row r="199" spans="1:23" ht="15" customHeight="1" x14ac:dyDescent="0.15">
      <c r="A199" s="45"/>
      <c r="B199" s="46" t="s">
        <v>207</v>
      </c>
      <c r="C199" s="68">
        <v>181</v>
      </c>
      <c r="D199" s="49">
        <v>99</v>
      </c>
      <c r="E199" s="53">
        <f t="shared" si="16"/>
        <v>54.696132596685089</v>
      </c>
      <c r="F199" s="47" t="s">
        <v>12</v>
      </c>
      <c r="G199" s="49" t="s">
        <v>12</v>
      </c>
      <c r="H199" s="50" t="s">
        <v>12</v>
      </c>
      <c r="I199" s="57">
        <f t="shared" ref="I199:J260" si="17">SUM(C199,F199)</f>
        <v>181</v>
      </c>
      <c r="J199" s="107">
        <f t="shared" si="17"/>
        <v>99</v>
      </c>
      <c r="K199" s="82">
        <f t="shared" ref="K199:K260" si="18">J199/I199*100</f>
        <v>54.696132596685089</v>
      </c>
      <c r="N199" s="142"/>
      <c r="O199" s="144"/>
      <c r="P199" s="142"/>
      <c r="Q199" s="142"/>
      <c r="R199" s="144"/>
      <c r="S199" s="142"/>
      <c r="T199" s="142"/>
      <c r="U199" s="142"/>
      <c r="V199" s="142"/>
    </row>
    <row r="200" spans="1:23" ht="15" customHeight="1" x14ac:dyDescent="0.15">
      <c r="A200" s="45"/>
      <c r="B200" s="46" t="s">
        <v>208</v>
      </c>
      <c r="C200" s="68">
        <v>69</v>
      </c>
      <c r="D200" s="49">
        <v>43</v>
      </c>
      <c r="E200" s="53">
        <f t="shared" si="16"/>
        <v>62.318840579710141</v>
      </c>
      <c r="F200" s="47" t="s">
        <v>12</v>
      </c>
      <c r="G200" s="49" t="s">
        <v>12</v>
      </c>
      <c r="H200" s="50" t="s">
        <v>12</v>
      </c>
      <c r="I200" s="57">
        <f t="shared" si="17"/>
        <v>69</v>
      </c>
      <c r="J200" s="107">
        <f t="shared" si="17"/>
        <v>43</v>
      </c>
      <c r="K200" s="82">
        <f t="shared" si="18"/>
        <v>62.318840579710141</v>
      </c>
      <c r="N200" s="142"/>
      <c r="O200" s="144"/>
      <c r="P200" s="142"/>
      <c r="Q200" s="142"/>
      <c r="R200" s="144"/>
      <c r="S200" s="142"/>
      <c r="T200" s="142"/>
      <c r="U200" s="142"/>
      <c r="V200" s="142"/>
    </row>
    <row r="201" spans="1:23" ht="15" customHeight="1" x14ac:dyDescent="0.15">
      <c r="A201" s="62"/>
      <c r="B201" s="63" t="s">
        <v>209</v>
      </c>
      <c r="C201" s="68">
        <v>125</v>
      </c>
      <c r="D201" s="49">
        <v>72</v>
      </c>
      <c r="E201" s="53">
        <f t="shared" si="16"/>
        <v>57.599999999999994</v>
      </c>
      <c r="F201" s="51">
        <v>1721</v>
      </c>
      <c r="G201" s="59">
        <v>40</v>
      </c>
      <c r="H201" s="53">
        <f>G201/F201*100</f>
        <v>2.324230098779779</v>
      </c>
      <c r="I201" s="57">
        <f t="shared" si="17"/>
        <v>1846</v>
      </c>
      <c r="J201" s="107">
        <f t="shared" si="17"/>
        <v>112</v>
      </c>
      <c r="K201" s="82">
        <f t="shared" si="18"/>
        <v>6.0671722643553627</v>
      </c>
      <c r="N201" s="142"/>
      <c r="O201" s="144"/>
      <c r="P201" s="142"/>
      <c r="Q201" s="142"/>
      <c r="R201" s="144"/>
      <c r="S201" s="142"/>
      <c r="T201" s="142"/>
      <c r="U201" s="142"/>
      <c r="V201" s="142"/>
    </row>
    <row r="202" spans="1:23" s="3" customFormat="1" ht="15" customHeight="1" x14ac:dyDescent="0.15">
      <c r="A202" s="65">
        <v>59</v>
      </c>
      <c r="B202" s="35" t="s">
        <v>210</v>
      </c>
      <c r="C202" s="88"/>
      <c r="D202" s="89"/>
      <c r="E202" s="90"/>
      <c r="F202" s="88">
        <f>SUM(F203:F204)</f>
        <v>79</v>
      </c>
      <c r="G202" s="89">
        <f>SUM(G203:G204)</f>
        <v>2</v>
      </c>
      <c r="H202" s="90">
        <f>G202/F202*100</f>
        <v>2.5316455696202533</v>
      </c>
      <c r="I202" s="64">
        <f t="shared" si="17"/>
        <v>79</v>
      </c>
      <c r="J202" s="43">
        <f t="shared" si="17"/>
        <v>2</v>
      </c>
      <c r="K202" s="38">
        <f t="shared" si="18"/>
        <v>2.5316455696202533</v>
      </c>
      <c r="N202" s="142"/>
      <c r="O202" s="144"/>
      <c r="P202" s="142"/>
      <c r="Q202" s="142"/>
      <c r="R202" s="144"/>
      <c r="S202" s="142"/>
      <c r="T202" s="142"/>
      <c r="U202" s="142"/>
      <c r="V202" s="142"/>
      <c r="W202" s="4"/>
    </row>
    <row r="203" spans="1:23" ht="15" customHeight="1" x14ac:dyDescent="0.15">
      <c r="A203" s="45"/>
      <c r="B203" s="46" t="s">
        <v>211</v>
      </c>
      <c r="C203" s="70"/>
      <c r="D203" s="71"/>
      <c r="E203" s="83"/>
      <c r="F203" s="47" t="s">
        <v>12</v>
      </c>
      <c r="G203" s="49" t="s">
        <v>12</v>
      </c>
      <c r="H203" s="50" t="s">
        <v>12</v>
      </c>
      <c r="I203" s="57"/>
      <c r="J203" s="107"/>
      <c r="K203" s="82"/>
      <c r="N203" s="142"/>
      <c r="O203" s="144"/>
      <c r="P203" s="142"/>
      <c r="Q203" s="142"/>
      <c r="R203" s="144"/>
      <c r="S203" s="142"/>
      <c r="T203" s="142"/>
      <c r="U203" s="142"/>
      <c r="V203" s="142"/>
    </row>
    <row r="204" spans="1:23" ht="15" customHeight="1" x14ac:dyDescent="0.15">
      <c r="A204" s="62"/>
      <c r="B204" s="63" t="s">
        <v>212</v>
      </c>
      <c r="C204" s="70"/>
      <c r="D204" s="71"/>
      <c r="E204" s="83"/>
      <c r="F204" s="51">
        <v>79</v>
      </c>
      <c r="G204" s="59">
        <v>2</v>
      </c>
      <c r="H204" s="53">
        <f>G204/F204*100</f>
        <v>2.5316455696202533</v>
      </c>
      <c r="I204" s="57">
        <f t="shared" si="17"/>
        <v>79</v>
      </c>
      <c r="J204" s="107">
        <f t="shared" si="17"/>
        <v>2</v>
      </c>
      <c r="K204" s="82">
        <f t="shared" si="18"/>
        <v>2.5316455696202533</v>
      </c>
      <c r="N204" s="142"/>
      <c r="O204" s="144"/>
      <c r="P204" s="142"/>
      <c r="Q204" s="142"/>
      <c r="R204" s="144"/>
      <c r="S204" s="142"/>
      <c r="T204" s="142"/>
      <c r="U204" s="142"/>
      <c r="V204" s="142"/>
    </row>
    <row r="205" spans="1:23" ht="15" customHeight="1" x14ac:dyDescent="0.15">
      <c r="A205" s="34">
        <v>60</v>
      </c>
      <c r="B205" s="35" t="s">
        <v>213</v>
      </c>
      <c r="C205" s="88">
        <f>SUM(C206)</f>
        <v>79</v>
      </c>
      <c r="D205" s="89">
        <f>SUM(D206)</f>
        <v>30</v>
      </c>
      <c r="E205" s="90">
        <f t="shared" si="16"/>
        <v>37.974683544303801</v>
      </c>
      <c r="F205" s="36" t="s">
        <v>12</v>
      </c>
      <c r="G205" s="37" t="s">
        <v>12</v>
      </c>
      <c r="H205" s="38" t="s">
        <v>12</v>
      </c>
      <c r="I205" s="64">
        <f t="shared" si="17"/>
        <v>79</v>
      </c>
      <c r="J205" s="43">
        <f t="shared" si="17"/>
        <v>30</v>
      </c>
      <c r="K205" s="38">
        <f t="shared" si="18"/>
        <v>37.974683544303801</v>
      </c>
      <c r="N205" s="142"/>
      <c r="O205" s="144"/>
      <c r="P205" s="142"/>
      <c r="Q205" s="142"/>
      <c r="R205" s="144"/>
      <c r="S205" s="142"/>
      <c r="T205" s="142"/>
      <c r="U205" s="142"/>
      <c r="V205" s="142"/>
    </row>
    <row r="206" spans="1:23" ht="15" customHeight="1" x14ac:dyDescent="0.15">
      <c r="A206" s="62"/>
      <c r="B206" s="63" t="s">
        <v>214</v>
      </c>
      <c r="C206" s="68">
        <v>79</v>
      </c>
      <c r="D206" s="49">
        <v>30</v>
      </c>
      <c r="E206" s="53">
        <f t="shared" si="16"/>
        <v>37.974683544303801</v>
      </c>
      <c r="F206" s="29" t="s">
        <v>12</v>
      </c>
      <c r="G206" s="30" t="s">
        <v>12</v>
      </c>
      <c r="H206" s="31" t="s">
        <v>12</v>
      </c>
      <c r="I206" s="57">
        <f t="shared" si="17"/>
        <v>79</v>
      </c>
      <c r="J206" s="107">
        <f t="shared" si="17"/>
        <v>30</v>
      </c>
      <c r="K206" s="82">
        <f t="shared" si="18"/>
        <v>37.974683544303801</v>
      </c>
      <c r="N206" s="142"/>
      <c r="O206" s="144"/>
      <c r="P206" s="142"/>
      <c r="Q206" s="142"/>
      <c r="R206" s="144"/>
      <c r="S206" s="142"/>
      <c r="T206" s="142"/>
      <c r="U206" s="142"/>
      <c r="V206" s="142"/>
    </row>
    <row r="207" spans="1:23" ht="15" customHeight="1" x14ac:dyDescent="0.15">
      <c r="A207" s="34">
        <v>61</v>
      </c>
      <c r="B207" s="35" t="s">
        <v>215</v>
      </c>
      <c r="C207" s="88">
        <f>SUM(C208)</f>
        <v>10</v>
      </c>
      <c r="D207" s="89">
        <f>SUM(D208)</f>
        <v>8</v>
      </c>
      <c r="E207" s="90">
        <f>D207/C207*100</f>
        <v>80</v>
      </c>
      <c r="F207" s="88">
        <f>SUM(F208)</f>
        <v>23</v>
      </c>
      <c r="G207" s="89">
        <f>SUM(G208)</f>
        <v>0</v>
      </c>
      <c r="H207" s="90">
        <f t="shared" ref="H207:H212" si="19">G207/F207*100</f>
        <v>0</v>
      </c>
      <c r="I207" s="64">
        <f t="shared" si="17"/>
        <v>33</v>
      </c>
      <c r="J207" s="43">
        <f t="shared" si="17"/>
        <v>8</v>
      </c>
      <c r="K207" s="38">
        <f t="shared" si="18"/>
        <v>24.242424242424242</v>
      </c>
      <c r="N207" s="142"/>
      <c r="O207" s="144"/>
      <c r="P207" s="142"/>
      <c r="Q207" s="142"/>
      <c r="R207" s="144"/>
      <c r="S207" s="142"/>
      <c r="T207" s="142"/>
      <c r="U207" s="142"/>
      <c r="V207" s="142"/>
    </row>
    <row r="208" spans="1:23" ht="15" customHeight="1" x14ac:dyDescent="0.15">
      <c r="A208" s="62"/>
      <c r="B208" s="63" t="s">
        <v>216</v>
      </c>
      <c r="C208" s="85">
        <v>10</v>
      </c>
      <c r="D208" s="86">
        <v>8</v>
      </c>
      <c r="E208" s="87">
        <f>D208/C208*100</f>
        <v>80</v>
      </c>
      <c r="F208" s="51">
        <v>23</v>
      </c>
      <c r="G208" s="59">
        <v>0</v>
      </c>
      <c r="H208" s="53">
        <f t="shared" si="19"/>
        <v>0</v>
      </c>
      <c r="I208" s="57">
        <f t="shared" si="17"/>
        <v>33</v>
      </c>
      <c r="J208" s="107">
        <f t="shared" si="17"/>
        <v>8</v>
      </c>
      <c r="K208" s="82">
        <f t="shared" si="18"/>
        <v>24.242424242424242</v>
      </c>
      <c r="N208" s="142"/>
      <c r="O208" s="144"/>
      <c r="P208" s="142"/>
      <c r="Q208" s="142"/>
      <c r="R208" s="144"/>
      <c r="S208" s="142"/>
      <c r="T208" s="142"/>
      <c r="U208" s="142"/>
      <c r="V208" s="142"/>
    </row>
    <row r="209" spans="1:22" ht="15" customHeight="1" x14ac:dyDescent="0.15">
      <c r="A209" s="34">
        <v>62</v>
      </c>
      <c r="B209" s="35" t="s">
        <v>217</v>
      </c>
      <c r="C209" s="88">
        <f>SUM(C210)</f>
        <v>50</v>
      </c>
      <c r="D209" s="89">
        <f>SUM(D210)</f>
        <v>42</v>
      </c>
      <c r="E209" s="90">
        <f>D209/C209*100</f>
        <v>84</v>
      </c>
      <c r="F209" s="88">
        <f>SUM(F210)</f>
        <v>62</v>
      </c>
      <c r="G209" s="89">
        <f>SUM(G210)</f>
        <v>0</v>
      </c>
      <c r="H209" s="90">
        <f t="shared" si="19"/>
        <v>0</v>
      </c>
      <c r="I209" s="64">
        <f t="shared" si="17"/>
        <v>112</v>
      </c>
      <c r="J209" s="43">
        <f t="shared" si="17"/>
        <v>42</v>
      </c>
      <c r="K209" s="38">
        <f t="shared" si="18"/>
        <v>37.5</v>
      </c>
      <c r="N209" s="142"/>
      <c r="O209" s="144"/>
      <c r="P209" s="142"/>
      <c r="Q209" s="142"/>
      <c r="R209" s="144"/>
      <c r="S209" s="142"/>
      <c r="T209" s="142"/>
      <c r="U209" s="142"/>
      <c r="V209" s="142"/>
    </row>
    <row r="210" spans="1:22" ht="15" customHeight="1" x14ac:dyDescent="0.15">
      <c r="A210" s="62"/>
      <c r="B210" s="63" t="s">
        <v>218</v>
      </c>
      <c r="C210" s="85">
        <v>50</v>
      </c>
      <c r="D210" s="86">
        <v>42</v>
      </c>
      <c r="E210" s="87">
        <f>D210/C210*100</f>
        <v>84</v>
      </c>
      <c r="F210" s="51">
        <v>62</v>
      </c>
      <c r="G210" s="59">
        <f>V210</f>
        <v>0</v>
      </c>
      <c r="H210" s="53">
        <f t="shared" si="19"/>
        <v>0</v>
      </c>
      <c r="I210" s="57">
        <f t="shared" si="17"/>
        <v>112</v>
      </c>
      <c r="J210" s="107">
        <f t="shared" si="17"/>
        <v>42</v>
      </c>
      <c r="K210" s="82">
        <f t="shared" si="18"/>
        <v>37.5</v>
      </c>
      <c r="N210" s="142"/>
      <c r="O210" s="144"/>
      <c r="P210" s="142"/>
      <c r="Q210" s="142"/>
      <c r="R210" s="144"/>
      <c r="S210" s="142"/>
      <c r="T210" s="142"/>
      <c r="U210" s="142"/>
      <c r="V210" s="142"/>
    </row>
    <row r="211" spans="1:22" ht="15" customHeight="1" x14ac:dyDescent="0.15">
      <c r="A211" s="34">
        <v>63</v>
      </c>
      <c r="B211" s="35" t="s">
        <v>219</v>
      </c>
      <c r="C211" s="88"/>
      <c r="D211" s="89"/>
      <c r="E211" s="90"/>
      <c r="F211" s="88">
        <f>SUM(F212:F213)</f>
        <v>27</v>
      </c>
      <c r="G211" s="89">
        <f>SUM(G212:G213)</f>
        <v>1</v>
      </c>
      <c r="H211" s="90">
        <f t="shared" si="19"/>
        <v>3.7037037037037033</v>
      </c>
      <c r="I211" s="64">
        <f t="shared" si="17"/>
        <v>27</v>
      </c>
      <c r="J211" s="43">
        <f t="shared" si="17"/>
        <v>1</v>
      </c>
      <c r="K211" s="38">
        <f t="shared" si="18"/>
        <v>3.7037037037037033</v>
      </c>
      <c r="N211" s="142"/>
      <c r="O211" s="144"/>
      <c r="P211" s="142"/>
      <c r="Q211" s="142"/>
      <c r="R211" s="144"/>
      <c r="S211" s="142"/>
      <c r="T211" s="142"/>
      <c r="U211" s="142"/>
      <c r="V211" s="142"/>
    </row>
    <row r="212" spans="1:22" ht="15" customHeight="1" x14ac:dyDescent="0.15">
      <c r="A212" s="45"/>
      <c r="B212" s="46" t="s">
        <v>220</v>
      </c>
      <c r="C212" s="104"/>
      <c r="D212" s="105"/>
      <c r="E212" s="106"/>
      <c r="F212" s="51">
        <v>27</v>
      </c>
      <c r="G212" s="59">
        <v>1</v>
      </c>
      <c r="H212" s="53">
        <f t="shared" si="19"/>
        <v>3.7037037037037033</v>
      </c>
      <c r="I212" s="57">
        <f t="shared" si="17"/>
        <v>27</v>
      </c>
      <c r="J212" s="107">
        <f t="shared" si="17"/>
        <v>1</v>
      </c>
      <c r="K212" s="82">
        <f t="shared" si="18"/>
        <v>3.7037037037037033</v>
      </c>
      <c r="N212" s="142"/>
      <c r="O212" s="144"/>
      <c r="P212" s="142"/>
      <c r="Q212" s="142"/>
      <c r="R212" s="144"/>
      <c r="S212" s="142"/>
      <c r="T212" s="142"/>
      <c r="U212" s="142"/>
      <c r="V212" s="142"/>
    </row>
    <row r="213" spans="1:22" ht="15" customHeight="1" x14ac:dyDescent="0.15">
      <c r="A213" s="62"/>
      <c r="B213" s="63" t="s">
        <v>221</v>
      </c>
      <c r="C213" s="110"/>
      <c r="D213" s="111"/>
      <c r="E213" s="112"/>
      <c r="F213" s="29" t="s">
        <v>12</v>
      </c>
      <c r="G213" s="30" t="s">
        <v>12</v>
      </c>
      <c r="H213" s="31" t="s">
        <v>12</v>
      </c>
      <c r="I213" s="57"/>
      <c r="J213" s="107"/>
      <c r="K213" s="82"/>
      <c r="N213" s="142"/>
      <c r="O213" s="144"/>
      <c r="P213" s="142"/>
      <c r="Q213" s="142"/>
      <c r="R213" s="144"/>
      <c r="S213" s="142"/>
      <c r="T213" s="142"/>
      <c r="U213" s="142"/>
      <c r="V213" s="142"/>
    </row>
    <row r="214" spans="1:22" ht="15" customHeight="1" x14ac:dyDescent="0.15">
      <c r="A214" s="34">
        <v>64</v>
      </c>
      <c r="B214" s="35" t="s">
        <v>222</v>
      </c>
      <c r="C214" s="88"/>
      <c r="D214" s="89"/>
      <c r="E214" s="90"/>
      <c r="F214" s="36" t="s">
        <v>12</v>
      </c>
      <c r="G214" s="37" t="s">
        <v>12</v>
      </c>
      <c r="H214" s="38" t="s">
        <v>12</v>
      </c>
      <c r="I214" s="64"/>
      <c r="J214" s="43"/>
      <c r="K214" s="38"/>
      <c r="N214" s="142"/>
      <c r="O214" s="144"/>
      <c r="P214" s="142"/>
      <c r="Q214" s="142"/>
      <c r="R214" s="144"/>
      <c r="S214" s="142"/>
      <c r="T214" s="142"/>
      <c r="U214" s="142"/>
      <c r="V214" s="142"/>
    </row>
    <row r="215" spans="1:22" ht="15" customHeight="1" x14ac:dyDescent="0.15">
      <c r="A215" s="45"/>
      <c r="B215" s="46" t="s">
        <v>223</v>
      </c>
      <c r="C215" s="104"/>
      <c r="D215" s="105"/>
      <c r="E215" s="106"/>
      <c r="F215" s="47" t="s">
        <v>12</v>
      </c>
      <c r="G215" s="49" t="s">
        <v>12</v>
      </c>
      <c r="H215" s="50" t="s">
        <v>12</v>
      </c>
      <c r="I215" s="57"/>
      <c r="J215" s="107"/>
      <c r="K215" s="82"/>
      <c r="N215" s="142"/>
      <c r="O215" s="144"/>
      <c r="P215" s="142"/>
      <c r="Q215" s="142"/>
      <c r="R215" s="144"/>
      <c r="S215" s="142"/>
      <c r="T215" s="142"/>
      <c r="U215" s="142"/>
      <c r="V215" s="142"/>
    </row>
    <row r="216" spans="1:22" ht="15" customHeight="1" x14ac:dyDescent="0.15">
      <c r="A216" s="62"/>
      <c r="B216" s="63" t="s">
        <v>224</v>
      </c>
      <c r="C216" s="110"/>
      <c r="D216" s="111"/>
      <c r="E216" s="112"/>
      <c r="F216" s="29" t="s">
        <v>12</v>
      </c>
      <c r="G216" s="30" t="s">
        <v>12</v>
      </c>
      <c r="H216" s="31" t="s">
        <v>12</v>
      </c>
      <c r="I216" s="57"/>
      <c r="J216" s="107"/>
      <c r="K216" s="82"/>
      <c r="N216" s="142"/>
      <c r="O216" s="144"/>
      <c r="P216" s="142"/>
      <c r="Q216" s="142"/>
      <c r="R216" s="144"/>
      <c r="S216" s="142"/>
      <c r="T216" s="142"/>
      <c r="U216" s="142"/>
      <c r="V216" s="142"/>
    </row>
    <row r="217" spans="1:22" ht="15" customHeight="1" x14ac:dyDescent="0.15">
      <c r="A217" s="34">
        <v>65</v>
      </c>
      <c r="B217" s="35" t="s">
        <v>225</v>
      </c>
      <c r="C217" s="88">
        <f>SUM(C218:C220)</f>
        <v>309</v>
      </c>
      <c r="D217" s="89">
        <f>SUM(D218:D220)</f>
        <v>191</v>
      </c>
      <c r="E217" s="90">
        <f t="shared" ref="E217:E232" si="20">D217/C217*100</f>
        <v>61.812297734627833</v>
      </c>
      <c r="F217" s="88">
        <f>SUM(F218:F220)</f>
        <v>108</v>
      </c>
      <c r="G217" s="89">
        <f>SUM(G218:G220)</f>
        <v>1</v>
      </c>
      <c r="H217" s="90">
        <f>G217/F217*100</f>
        <v>0.92592592592592582</v>
      </c>
      <c r="I217" s="64">
        <f t="shared" si="17"/>
        <v>417</v>
      </c>
      <c r="J217" s="43">
        <f t="shared" si="17"/>
        <v>192</v>
      </c>
      <c r="K217" s="38">
        <f t="shared" si="18"/>
        <v>46.043165467625904</v>
      </c>
      <c r="N217" s="142"/>
      <c r="O217" s="144"/>
      <c r="P217" s="142"/>
      <c r="Q217" s="142"/>
      <c r="R217" s="144"/>
      <c r="S217" s="142"/>
      <c r="T217" s="142"/>
      <c r="U217" s="142"/>
      <c r="V217" s="142"/>
    </row>
    <row r="218" spans="1:22" ht="15" customHeight="1" x14ac:dyDescent="0.15">
      <c r="A218" s="45"/>
      <c r="B218" s="46" t="s">
        <v>226</v>
      </c>
      <c r="C218" s="68">
        <v>237</v>
      </c>
      <c r="D218" s="49">
        <v>144</v>
      </c>
      <c r="E218" s="53">
        <f t="shared" si="20"/>
        <v>60.75949367088608</v>
      </c>
      <c r="F218" s="51">
        <v>108</v>
      </c>
      <c r="G218" s="59">
        <v>1</v>
      </c>
      <c r="H218" s="53">
        <f>G218/F218*100</f>
        <v>0.92592592592592582</v>
      </c>
      <c r="I218" s="57">
        <f t="shared" si="17"/>
        <v>345</v>
      </c>
      <c r="J218" s="107">
        <f t="shared" si="17"/>
        <v>145</v>
      </c>
      <c r="K218" s="82">
        <f t="shared" si="18"/>
        <v>42.028985507246375</v>
      </c>
      <c r="N218" s="142"/>
      <c r="O218" s="144"/>
      <c r="P218" s="142"/>
      <c r="Q218" s="142"/>
      <c r="R218" s="144"/>
      <c r="S218" s="142"/>
      <c r="T218" s="142"/>
      <c r="U218" s="142"/>
      <c r="V218" s="142"/>
    </row>
    <row r="219" spans="1:22" ht="15" customHeight="1" x14ac:dyDescent="0.15">
      <c r="A219" s="45"/>
      <c r="B219" s="46" t="s">
        <v>227</v>
      </c>
      <c r="C219" s="70"/>
      <c r="D219" s="71"/>
      <c r="E219" s="83"/>
      <c r="F219" s="47" t="s">
        <v>12</v>
      </c>
      <c r="G219" s="49" t="s">
        <v>12</v>
      </c>
      <c r="H219" s="50" t="s">
        <v>12</v>
      </c>
      <c r="I219" s="57"/>
      <c r="J219" s="107"/>
      <c r="K219" s="82"/>
      <c r="N219" s="142"/>
      <c r="O219" s="144"/>
      <c r="P219" s="142"/>
      <c r="Q219" s="142"/>
      <c r="R219" s="144"/>
      <c r="S219" s="142"/>
      <c r="T219" s="142"/>
      <c r="U219" s="142"/>
      <c r="V219" s="142"/>
    </row>
    <row r="220" spans="1:22" ht="15" customHeight="1" x14ac:dyDescent="0.15">
      <c r="A220" s="62"/>
      <c r="B220" s="63" t="s">
        <v>228</v>
      </c>
      <c r="C220" s="68">
        <v>72</v>
      </c>
      <c r="D220" s="49">
        <v>47</v>
      </c>
      <c r="E220" s="53">
        <f t="shared" si="20"/>
        <v>65.277777777777786</v>
      </c>
      <c r="F220" s="29" t="s">
        <v>12</v>
      </c>
      <c r="G220" s="30" t="s">
        <v>12</v>
      </c>
      <c r="H220" s="31" t="s">
        <v>12</v>
      </c>
      <c r="I220" s="57">
        <f t="shared" si="17"/>
        <v>72</v>
      </c>
      <c r="J220" s="107">
        <f t="shared" si="17"/>
        <v>47</v>
      </c>
      <c r="K220" s="82">
        <f t="shared" si="18"/>
        <v>65.277777777777786</v>
      </c>
      <c r="N220" s="142"/>
      <c r="O220" s="144"/>
      <c r="P220" s="142"/>
      <c r="Q220" s="142"/>
      <c r="R220" s="144"/>
      <c r="S220" s="142"/>
      <c r="T220" s="142"/>
      <c r="U220" s="142"/>
      <c r="V220" s="142"/>
    </row>
    <row r="221" spans="1:22" ht="15" customHeight="1" x14ac:dyDescent="0.15">
      <c r="A221" s="34">
        <v>66</v>
      </c>
      <c r="B221" s="35" t="s">
        <v>229</v>
      </c>
      <c r="C221" s="88">
        <f>SUM(C222:C223)</f>
        <v>95</v>
      </c>
      <c r="D221" s="89">
        <f>SUM(D222:D223)</f>
        <v>44</v>
      </c>
      <c r="E221" s="90">
        <f t="shared" si="20"/>
        <v>46.315789473684212</v>
      </c>
      <c r="F221" s="88">
        <f>SUM(F222:F223)</f>
        <v>9</v>
      </c>
      <c r="G221" s="89">
        <f>SUM(G222:G223)</f>
        <v>0</v>
      </c>
      <c r="H221" s="90">
        <f>G221/F221*100</f>
        <v>0</v>
      </c>
      <c r="I221" s="64">
        <f t="shared" si="17"/>
        <v>104</v>
      </c>
      <c r="J221" s="43">
        <f t="shared" si="17"/>
        <v>44</v>
      </c>
      <c r="K221" s="38">
        <f t="shared" si="18"/>
        <v>42.307692307692307</v>
      </c>
      <c r="N221" s="142"/>
      <c r="O221" s="144"/>
      <c r="P221" s="142"/>
      <c r="Q221" s="142"/>
      <c r="R221" s="144"/>
      <c r="S221" s="142"/>
      <c r="T221" s="142"/>
      <c r="U221" s="142"/>
      <c r="V221" s="142"/>
    </row>
    <row r="222" spans="1:22" ht="15" customHeight="1" x14ac:dyDescent="0.15">
      <c r="A222" s="45"/>
      <c r="B222" s="46" t="s">
        <v>230</v>
      </c>
      <c r="C222" s="68">
        <v>95</v>
      </c>
      <c r="D222" s="49">
        <v>44</v>
      </c>
      <c r="E222" s="53">
        <f t="shared" si="20"/>
        <v>46.315789473684212</v>
      </c>
      <c r="F222" s="51">
        <v>9</v>
      </c>
      <c r="G222" s="59">
        <v>0</v>
      </c>
      <c r="H222" s="53">
        <f>G222/F222*100</f>
        <v>0</v>
      </c>
      <c r="I222" s="57">
        <f t="shared" si="17"/>
        <v>104</v>
      </c>
      <c r="J222" s="107">
        <f t="shared" si="17"/>
        <v>44</v>
      </c>
      <c r="K222" s="82">
        <f t="shared" si="18"/>
        <v>42.307692307692307</v>
      </c>
      <c r="N222" s="142"/>
      <c r="O222" s="144"/>
      <c r="P222" s="142"/>
      <c r="Q222" s="142"/>
      <c r="R222" s="144"/>
      <c r="S222" s="142"/>
      <c r="T222" s="142"/>
      <c r="U222" s="142"/>
      <c r="V222" s="142"/>
    </row>
    <row r="223" spans="1:22" ht="15" customHeight="1" x14ac:dyDescent="0.15">
      <c r="A223" s="27"/>
      <c r="B223" s="28" t="s">
        <v>231</v>
      </c>
      <c r="C223" s="70"/>
      <c r="D223" s="71"/>
      <c r="E223" s="83"/>
      <c r="F223" s="29" t="s">
        <v>12</v>
      </c>
      <c r="G223" s="30" t="s">
        <v>12</v>
      </c>
      <c r="H223" s="31" t="s">
        <v>12</v>
      </c>
      <c r="I223" s="57"/>
      <c r="J223" s="107"/>
      <c r="K223" s="82"/>
      <c r="N223" s="142"/>
      <c r="O223" s="144"/>
      <c r="P223" s="142"/>
      <c r="Q223" s="142"/>
      <c r="R223" s="144"/>
      <c r="S223" s="142"/>
      <c r="T223" s="142"/>
      <c r="U223" s="142"/>
      <c r="V223" s="142"/>
    </row>
    <row r="224" spans="1:22" ht="15" customHeight="1" x14ac:dyDescent="0.15">
      <c r="A224" s="34">
        <v>67</v>
      </c>
      <c r="B224" s="35" t="s">
        <v>232</v>
      </c>
      <c r="C224" s="88"/>
      <c r="D224" s="89"/>
      <c r="E224" s="90"/>
      <c r="F224" s="88">
        <f>SUM(F225:F228)</f>
        <v>19</v>
      </c>
      <c r="G224" s="89">
        <f>SUM(G225:G228)</f>
        <v>1</v>
      </c>
      <c r="H224" s="90">
        <f>G224/F224*100</f>
        <v>5.2631578947368416</v>
      </c>
      <c r="I224" s="64">
        <f t="shared" si="17"/>
        <v>19</v>
      </c>
      <c r="J224" s="43">
        <f t="shared" si="17"/>
        <v>1</v>
      </c>
      <c r="K224" s="38">
        <f t="shared" si="18"/>
        <v>5.2631578947368416</v>
      </c>
      <c r="N224" s="142"/>
      <c r="O224" s="144"/>
      <c r="P224" s="142"/>
      <c r="Q224" s="142"/>
      <c r="R224" s="144"/>
      <c r="S224" s="142"/>
      <c r="T224" s="142"/>
      <c r="U224" s="142"/>
      <c r="V224" s="142"/>
    </row>
    <row r="225" spans="1:23" ht="15" customHeight="1" x14ac:dyDescent="0.15">
      <c r="A225" s="45"/>
      <c r="B225" s="46" t="s">
        <v>233</v>
      </c>
      <c r="C225" s="70"/>
      <c r="D225" s="71"/>
      <c r="E225" s="83"/>
      <c r="F225" s="51">
        <v>2</v>
      </c>
      <c r="G225" s="59">
        <v>0</v>
      </c>
      <c r="H225" s="53">
        <f>G225/F225*100</f>
        <v>0</v>
      </c>
      <c r="I225" s="57">
        <f t="shared" si="17"/>
        <v>2</v>
      </c>
      <c r="J225" s="107">
        <f t="shared" si="17"/>
        <v>0</v>
      </c>
      <c r="K225" s="82">
        <f t="shared" si="18"/>
        <v>0</v>
      </c>
      <c r="N225" s="142"/>
      <c r="O225" s="144"/>
      <c r="P225" s="142"/>
      <c r="Q225" s="142"/>
      <c r="R225" s="144"/>
      <c r="S225" s="142"/>
      <c r="T225" s="142"/>
      <c r="U225" s="142"/>
      <c r="V225" s="142"/>
    </row>
    <row r="226" spans="1:23" ht="15" customHeight="1" x14ac:dyDescent="0.15">
      <c r="A226" s="45"/>
      <c r="B226" s="46" t="s">
        <v>234</v>
      </c>
      <c r="C226" s="70"/>
      <c r="D226" s="71"/>
      <c r="E226" s="83"/>
      <c r="F226" s="51">
        <v>4</v>
      </c>
      <c r="G226" s="59">
        <v>0</v>
      </c>
      <c r="H226" s="53">
        <f>G226/F226*100</f>
        <v>0</v>
      </c>
      <c r="I226" s="57">
        <f t="shared" si="17"/>
        <v>4</v>
      </c>
      <c r="J226" s="107">
        <f t="shared" si="17"/>
        <v>0</v>
      </c>
      <c r="K226" s="82">
        <f t="shared" si="18"/>
        <v>0</v>
      </c>
      <c r="N226" s="142"/>
      <c r="O226" s="144"/>
      <c r="P226" s="142"/>
      <c r="Q226" s="142"/>
      <c r="R226" s="144"/>
      <c r="S226" s="142"/>
      <c r="T226" s="142"/>
      <c r="U226" s="142"/>
      <c r="V226" s="142"/>
    </row>
    <row r="227" spans="1:23" ht="15" customHeight="1" x14ac:dyDescent="0.15">
      <c r="A227" s="45"/>
      <c r="B227" s="46" t="s">
        <v>235</v>
      </c>
      <c r="C227" s="70"/>
      <c r="D227" s="71"/>
      <c r="E227" s="83"/>
      <c r="F227" s="51">
        <v>1</v>
      </c>
      <c r="G227" s="59">
        <v>0</v>
      </c>
      <c r="H227" s="53">
        <f>G227/F227*100</f>
        <v>0</v>
      </c>
      <c r="I227" s="57">
        <f t="shared" si="17"/>
        <v>1</v>
      </c>
      <c r="J227" s="107">
        <f t="shared" si="17"/>
        <v>0</v>
      </c>
      <c r="K227" s="82">
        <f t="shared" si="18"/>
        <v>0</v>
      </c>
      <c r="N227" s="142"/>
      <c r="O227" s="144"/>
      <c r="P227" s="142"/>
      <c r="Q227" s="142"/>
      <c r="R227" s="144"/>
      <c r="S227" s="142"/>
      <c r="T227" s="142"/>
      <c r="U227" s="142"/>
      <c r="V227" s="142"/>
    </row>
    <row r="228" spans="1:23" ht="15" customHeight="1" x14ac:dyDescent="0.15">
      <c r="A228" s="62"/>
      <c r="B228" s="63" t="s">
        <v>236</v>
      </c>
      <c r="C228" s="70"/>
      <c r="D228" s="71"/>
      <c r="E228" s="83"/>
      <c r="F228" s="51">
        <v>12</v>
      </c>
      <c r="G228" s="59">
        <v>1</v>
      </c>
      <c r="H228" s="53">
        <f>G228/F228*100</f>
        <v>8.3333333333333321</v>
      </c>
      <c r="I228" s="57">
        <f t="shared" si="17"/>
        <v>12</v>
      </c>
      <c r="J228" s="107">
        <f t="shared" si="17"/>
        <v>1</v>
      </c>
      <c r="K228" s="82">
        <f t="shared" si="18"/>
        <v>8.3333333333333321</v>
      </c>
      <c r="N228" s="142"/>
      <c r="O228" s="144"/>
      <c r="P228" s="142"/>
      <c r="Q228" s="142"/>
      <c r="R228" s="144"/>
      <c r="S228" s="142"/>
      <c r="T228" s="142"/>
      <c r="U228" s="142"/>
      <c r="V228" s="142"/>
    </row>
    <row r="229" spans="1:23" ht="15" customHeight="1" x14ac:dyDescent="0.15">
      <c r="A229" s="34">
        <v>68</v>
      </c>
      <c r="B229" s="35" t="s">
        <v>237</v>
      </c>
      <c r="C229" s="88">
        <f>SUM(C230)</f>
        <v>69</v>
      </c>
      <c r="D229" s="89">
        <f>SUM(D230)</f>
        <v>29</v>
      </c>
      <c r="E229" s="90">
        <f t="shared" si="20"/>
        <v>42.028985507246375</v>
      </c>
      <c r="F229" s="36" t="s">
        <v>12</v>
      </c>
      <c r="G229" s="37" t="s">
        <v>12</v>
      </c>
      <c r="H229" s="38" t="s">
        <v>12</v>
      </c>
      <c r="I229" s="64">
        <f t="shared" si="17"/>
        <v>69</v>
      </c>
      <c r="J229" s="43">
        <f t="shared" si="17"/>
        <v>29</v>
      </c>
      <c r="K229" s="38">
        <f t="shared" si="18"/>
        <v>42.028985507246375</v>
      </c>
      <c r="N229" s="142"/>
      <c r="O229" s="144"/>
      <c r="P229" s="142"/>
      <c r="Q229" s="142"/>
      <c r="R229" s="144"/>
      <c r="S229" s="142"/>
      <c r="T229" s="142"/>
      <c r="U229" s="142"/>
      <c r="V229" s="142"/>
    </row>
    <row r="230" spans="1:23" ht="15" customHeight="1" x14ac:dyDescent="0.15">
      <c r="A230" s="62"/>
      <c r="B230" s="63" t="s">
        <v>238</v>
      </c>
      <c r="C230" s="68">
        <v>69</v>
      </c>
      <c r="D230" s="49">
        <v>29</v>
      </c>
      <c r="E230" s="53">
        <f t="shared" si="20"/>
        <v>42.028985507246375</v>
      </c>
      <c r="F230" s="29" t="s">
        <v>12</v>
      </c>
      <c r="G230" s="30" t="s">
        <v>12</v>
      </c>
      <c r="H230" s="31" t="s">
        <v>12</v>
      </c>
      <c r="I230" s="57">
        <f t="shared" si="17"/>
        <v>69</v>
      </c>
      <c r="J230" s="107">
        <f t="shared" si="17"/>
        <v>29</v>
      </c>
      <c r="K230" s="82">
        <f t="shared" si="18"/>
        <v>42.028985507246375</v>
      </c>
      <c r="N230" s="142"/>
      <c r="O230" s="144"/>
      <c r="P230" s="142"/>
      <c r="Q230" s="142"/>
      <c r="R230" s="144"/>
      <c r="S230" s="142"/>
      <c r="T230" s="142"/>
      <c r="U230" s="142"/>
      <c r="V230" s="142"/>
    </row>
    <row r="231" spans="1:23" ht="15" customHeight="1" x14ac:dyDescent="0.15">
      <c r="A231" s="34">
        <v>69</v>
      </c>
      <c r="B231" s="35" t="s">
        <v>239</v>
      </c>
      <c r="C231" s="88">
        <f>SUM(C232)</f>
        <v>168</v>
      </c>
      <c r="D231" s="89">
        <f>SUM(D232)</f>
        <v>47</v>
      </c>
      <c r="E231" s="90">
        <f t="shared" si="20"/>
        <v>27.976190476190478</v>
      </c>
      <c r="F231" s="88">
        <f>SUM(F232)</f>
        <v>45</v>
      </c>
      <c r="G231" s="89">
        <f>SUM(G232)</f>
        <v>5</v>
      </c>
      <c r="H231" s="90">
        <f t="shared" ref="H231:H242" si="21">G231/F231*100</f>
        <v>11.111111111111111</v>
      </c>
      <c r="I231" s="64">
        <f t="shared" si="17"/>
        <v>213</v>
      </c>
      <c r="J231" s="43">
        <f t="shared" si="17"/>
        <v>52</v>
      </c>
      <c r="K231" s="38">
        <f t="shared" si="18"/>
        <v>24.413145539906104</v>
      </c>
      <c r="N231" s="142"/>
      <c r="O231" s="144"/>
      <c r="P231" s="142"/>
      <c r="Q231" s="142"/>
      <c r="R231" s="144"/>
      <c r="S231" s="142"/>
      <c r="T231" s="142"/>
      <c r="U231" s="142"/>
      <c r="V231" s="142"/>
    </row>
    <row r="232" spans="1:23" ht="15" customHeight="1" x14ac:dyDescent="0.15">
      <c r="A232" s="27"/>
      <c r="B232" s="28" t="s">
        <v>240</v>
      </c>
      <c r="C232" s="68">
        <v>168</v>
      </c>
      <c r="D232" s="49">
        <v>47</v>
      </c>
      <c r="E232" s="53">
        <f t="shared" si="20"/>
        <v>27.976190476190478</v>
      </c>
      <c r="F232" s="51">
        <v>45</v>
      </c>
      <c r="G232" s="59">
        <v>5</v>
      </c>
      <c r="H232" s="53">
        <f t="shared" si="21"/>
        <v>11.111111111111111</v>
      </c>
      <c r="I232" s="57">
        <f t="shared" si="17"/>
        <v>213</v>
      </c>
      <c r="J232" s="107">
        <f t="shared" si="17"/>
        <v>52</v>
      </c>
      <c r="K232" s="82">
        <f t="shared" si="18"/>
        <v>24.413145539906104</v>
      </c>
      <c r="N232" s="142"/>
      <c r="O232" s="144"/>
      <c r="P232" s="142"/>
      <c r="Q232" s="142"/>
      <c r="R232" s="144"/>
      <c r="S232" s="142"/>
      <c r="T232" s="142"/>
      <c r="U232" s="142"/>
      <c r="V232" s="142"/>
    </row>
    <row r="233" spans="1:23" s="3" customFormat="1" ht="15" customHeight="1" x14ac:dyDescent="0.15">
      <c r="A233" s="65">
        <v>70</v>
      </c>
      <c r="B233" s="35" t="s">
        <v>241</v>
      </c>
      <c r="C233" s="88"/>
      <c r="D233" s="89"/>
      <c r="E233" s="90"/>
      <c r="F233" s="88">
        <f>SUM(F234)</f>
        <v>87</v>
      </c>
      <c r="G233" s="89">
        <f>SUM(G234)</f>
        <v>3</v>
      </c>
      <c r="H233" s="90">
        <f t="shared" si="21"/>
        <v>3.4482758620689653</v>
      </c>
      <c r="I233" s="64">
        <f t="shared" si="17"/>
        <v>87</v>
      </c>
      <c r="J233" s="43">
        <f t="shared" si="17"/>
        <v>3</v>
      </c>
      <c r="K233" s="38">
        <f t="shared" si="18"/>
        <v>3.4482758620689653</v>
      </c>
      <c r="N233" s="142"/>
      <c r="O233" s="144"/>
      <c r="P233" s="142"/>
      <c r="Q233" s="142"/>
      <c r="R233" s="144"/>
      <c r="S233" s="142"/>
      <c r="T233" s="142"/>
      <c r="U233" s="142"/>
      <c r="V233" s="142"/>
      <c r="W233" s="4"/>
    </row>
    <row r="234" spans="1:23" ht="15" customHeight="1" x14ac:dyDescent="0.15">
      <c r="A234" s="62"/>
      <c r="B234" s="63" t="s">
        <v>242</v>
      </c>
      <c r="C234" s="70"/>
      <c r="D234" s="71"/>
      <c r="E234" s="83"/>
      <c r="F234" s="51">
        <v>87</v>
      </c>
      <c r="G234" s="59">
        <v>3</v>
      </c>
      <c r="H234" s="53">
        <f t="shared" si="21"/>
        <v>3.4482758620689653</v>
      </c>
      <c r="I234" s="57">
        <f t="shared" si="17"/>
        <v>87</v>
      </c>
      <c r="J234" s="107">
        <f t="shared" si="17"/>
        <v>3</v>
      </c>
      <c r="K234" s="82">
        <f t="shared" si="18"/>
        <v>3.4482758620689653</v>
      </c>
      <c r="N234" s="142"/>
      <c r="O234" s="144"/>
      <c r="P234" s="142"/>
      <c r="Q234" s="142"/>
      <c r="R234" s="144"/>
      <c r="S234" s="142"/>
      <c r="T234" s="142"/>
      <c r="U234" s="142"/>
      <c r="V234" s="142"/>
    </row>
    <row r="235" spans="1:23" ht="15" customHeight="1" x14ac:dyDescent="0.15">
      <c r="A235" s="34">
        <v>71</v>
      </c>
      <c r="B235" s="35" t="s">
        <v>243</v>
      </c>
      <c r="C235" s="88">
        <f>SUM(C236:C240)</f>
        <v>3141</v>
      </c>
      <c r="D235" s="89">
        <f>SUM(D236:D240)</f>
        <v>1020</v>
      </c>
      <c r="E235" s="90">
        <f t="shared" ref="E235:E250" si="22">D235/C235*100</f>
        <v>32.473734479465136</v>
      </c>
      <c r="F235" s="88">
        <f>SUM(F236:F240)</f>
        <v>521</v>
      </c>
      <c r="G235" s="89">
        <f>SUM(G236:G240)</f>
        <v>5</v>
      </c>
      <c r="H235" s="90">
        <f t="shared" si="21"/>
        <v>0.95969289827255266</v>
      </c>
      <c r="I235" s="64">
        <f t="shared" si="17"/>
        <v>3662</v>
      </c>
      <c r="J235" s="43">
        <f t="shared" si="17"/>
        <v>1025</v>
      </c>
      <c r="K235" s="38">
        <f t="shared" si="18"/>
        <v>27.990169306389951</v>
      </c>
      <c r="N235" s="142"/>
      <c r="O235" s="144"/>
      <c r="P235" s="142"/>
      <c r="Q235" s="142"/>
      <c r="R235" s="144"/>
      <c r="S235" s="142"/>
      <c r="T235" s="142"/>
      <c r="U235" s="142"/>
      <c r="V235" s="142"/>
    </row>
    <row r="236" spans="1:23" ht="15" customHeight="1" x14ac:dyDescent="0.15">
      <c r="A236" s="45"/>
      <c r="B236" s="46" t="s">
        <v>244</v>
      </c>
      <c r="C236" s="70"/>
      <c r="D236" s="71"/>
      <c r="E236" s="83"/>
      <c r="F236" s="51">
        <v>9</v>
      </c>
      <c r="G236" s="59">
        <f>V236</f>
        <v>0</v>
      </c>
      <c r="H236" s="53">
        <f t="shared" si="21"/>
        <v>0</v>
      </c>
      <c r="I236" s="57">
        <f t="shared" si="17"/>
        <v>9</v>
      </c>
      <c r="J236" s="107">
        <f t="shared" si="17"/>
        <v>0</v>
      </c>
      <c r="K236" s="82">
        <f t="shared" si="18"/>
        <v>0</v>
      </c>
      <c r="N236" s="142"/>
      <c r="O236" s="144"/>
      <c r="P236" s="142"/>
      <c r="Q236" s="142"/>
      <c r="R236" s="144"/>
      <c r="S236" s="142"/>
      <c r="T236" s="142"/>
      <c r="U236" s="142"/>
      <c r="V236" s="142"/>
    </row>
    <row r="237" spans="1:23" ht="15" customHeight="1" x14ac:dyDescent="0.15">
      <c r="A237" s="45"/>
      <c r="B237" s="46" t="s">
        <v>245</v>
      </c>
      <c r="C237" s="68">
        <v>2831</v>
      </c>
      <c r="D237" s="49">
        <v>924</v>
      </c>
      <c r="E237" s="53">
        <f t="shared" si="22"/>
        <v>32.638643588837866</v>
      </c>
      <c r="F237" s="51">
        <v>481</v>
      </c>
      <c r="G237" s="59">
        <v>5</v>
      </c>
      <c r="H237" s="53">
        <f t="shared" si="21"/>
        <v>1.0395010395010396</v>
      </c>
      <c r="I237" s="57">
        <f t="shared" si="17"/>
        <v>3312</v>
      </c>
      <c r="J237" s="107">
        <f t="shared" si="17"/>
        <v>929</v>
      </c>
      <c r="K237" s="82">
        <f t="shared" si="18"/>
        <v>28.049516908212563</v>
      </c>
      <c r="N237" s="142"/>
      <c r="O237" s="144"/>
      <c r="P237" s="142"/>
      <c r="Q237" s="142"/>
      <c r="R237" s="144"/>
      <c r="S237" s="142"/>
      <c r="T237" s="142"/>
      <c r="U237" s="142"/>
      <c r="V237" s="142"/>
    </row>
    <row r="238" spans="1:23" ht="15" customHeight="1" x14ac:dyDescent="0.15">
      <c r="A238" s="45"/>
      <c r="B238" s="46" t="s">
        <v>246</v>
      </c>
      <c r="C238" s="68">
        <v>117</v>
      </c>
      <c r="D238" s="49">
        <v>36</v>
      </c>
      <c r="E238" s="53">
        <f t="shared" si="22"/>
        <v>30.76923076923077</v>
      </c>
      <c r="F238" s="51">
        <v>24</v>
      </c>
      <c r="G238" s="59">
        <f>V238</f>
        <v>0</v>
      </c>
      <c r="H238" s="53">
        <f t="shared" si="21"/>
        <v>0</v>
      </c>
      <c r="I238" s="57">
        <f t="shared" si="17"/>
        <v>141</v>
      </c>
      <c r="J238" s="107">
        <f t="shared" si="17"/>
        <v>36</v>
      </c>
      <c r="K238" s="82">
        <f t="shared" si="18"/>
        <v>25.531914893617021</v>
      </c>
      <c r="N238" s="142"/>
      <c r="O238" s="144"/>
      <c r="P238" s="142"/>
      <c r="Q238" s="142"/>
      <c r="R238" s="144"/>
      <c r="S238" s="142"/>
      <c r="T238" s="142"/>
      <c r="U238" s="142"/>
      <c r="V238" s="142"/>
    </row>
    <row r="239" spans="1:23" ht="15" customHeight="1" x14ac:dyDescent="0.15">
      <c r="A239" s="45"/>
      <c r="B239" s="46" t="s">
        <v>247</v>
      </c>
      <c r="C239" s="70"/>
      <c r="D239" s="71"/>
      <c r="E239" s="83"/>
      <c r="F239" s="51">
        <v>7</v>
      </c>
      <c r="G239" s="59">
        <f>V239</f>
        <v>0</v>
      </c>
      <c r="H239" s="53">
        <f>G239/F239*100</f>
        <v>0</v>
      </c>
      <c r="I239" s="51">
        <f t="shared" si="17"/>
        <v>7</v>
      </c>
      <c r="J239" s="52">
        <f t="shared" si="17"/>
        <v>0</v>
      </c>
      <c r="K239" s="53">
        <f t="shared" si="18"/>
        <v>0</v>
      </c>
      <c r="N239" s="142"/>
      <c r="O239" s="144"/>
      <c r="P239" s="142"/>
      <c r="Q239" s="142"/>
      <c r="R239" s="144"/>
      <c r="S239" s="142"/>
      <c r="T239" s="142"/>
      <c r="U239" s="142"/>
      <c r="V239" s="142"/>
    </row>
    <row r="240" spans="1:23" ht="15" customHeight="1" x14ac:dyDescent="0.15">
      <c r="A240" s="45"/>
      <c r="B240" s="46" t="s">
        <v>248</v>
      </c>
      <c r="C240" s="68">
        <v>193</v>
      </c>
      <c r="D240" s="49">
        <v>60</v>
      </c>
      <c r="E240" s="53">
        <f t="shared" si="22"/>
        <v>31.088082901554404</v>
      </c>
      <c r="F240" s="51" t="s">
        <v>33</v>
      </c>
      <c r="G240" s="59" t="s">
        <v>33</v>
      </c>
      <c r="H240" s="53" t="s">
        <v>33</v>
      </c>
      <c r="I240" s="51">
        <f t="shared" si="17"/>
        <v>193</v>
      </c>
      <c r="J240" s="52">
        <f t="shared" si="17"/>
        <v>60</v>
      </c>
      <c r="K240" s="53">
        <f t="shared" si="18"/>
        <v>31.088082901554404</v>
      </c>
      <c r="N240" s="142"/>
      <c r="O240" s="144"/>
      <c r="P240" s="142"/>
      <c r="Q240" s="142"/>
      <c r="R240" s="144"/>
      <c r="S240" s="142"/>
      <c r="T240" s="142"/>
      <c r="U240" s="142"/>
      <c r="V240" s="142"/>
    </row>
    <row r="241" spans="1:23" ht="15" customHeight="1" x14ac:dyDescent="0.15">
      <c r="A241" s="34">
        <v>72</v>
      </c>
      <c r="B241" s="35" t="s">
        <v>249</v>
      </c>
      <c r="C241" s="88">
        <f>SUM(C242:C244)</f>
        <v>62</v>
      </c>
      <c r="D241" s="89">
        <f>SUM(D242:D244)</f>
        <v>28</v>
      </c>
      <c r="E241" s="90">
        <f t="shared" si="22"/>
        <v>45.161290322580641</v>
      </c>
      <c r="F241" s="88">
        <f>SUM(F242:F244)</f>
        <v>32</v>
      </c>
      <c r="G241" s="89">
        <f>SUM(G242:G244)</f>
        <v>0</v>
      </c>
      <c r="H241" s="90">
        <f t="shared" si="21"/>
        <v>0</v>
      </c>
      <c r="I241" s="64">
        <f t="shared" si="17"/>
        <v>94</v>
      </c>
      <c r="J241" s="43">
        <f t="shared" si="17"/>
        <v>28</v>
      </c>
      <c r="K241" s="38">
        <f t="shared" si="18"/>
        <v>29.787234042553191</v>
      </c>
      <c r="N241" s="142"/>
      <c r="O241" s="144"/>
      <c r="P241" s="142"/>
      <c r="Q241" s="142"/>
      <c r="R241" s="144"/>
      <c r="S241" s="142"/>
      <c r="T241" s="142"/>
      <c r="U241" s="142"/>
      <c r="V241" s="142"/>
    </row>
    <row r="242" spans="1:23" ht="15" customHeight="1" x14ac:dyDescent="0.15">
      <c r="A242" s="45"/>
      <c r="B242" s="46" t="s">
        <v>250</v>
      </c>
      <c r="C242" s="68">
        <v>55</v>
      </c>
      <c r="D242" s="49">
        <v>22</v>
      </c>
      <c r="E242" s="53">
        <f t="shared" si="22"/>
        <v>40</v>
      </c>
      <c r="F242" s="51">
        <v>32</v>
      </c>
      <c r="G242" s="59">
        <v>0</v>
      </c>
      <c r="H242" s="53">
        <f t="shared" si="21"/>
        <v>0</v>
      </c>
      <c r="I242" s="57">
        <f t="shared" si="17"/>
        <v>87</v>
      </c>
      <c r="J242" s="107">
        <f t="shared" si="17"/>
        <v>22</v>
      </c>
      <c r="K242" s="82">
        <f t="shared" si="18"/>
        <v>25.287356321839084</v>
      </c>
      <c r="N242" s="142"/>
      <c r="O242" s="144"/>
      <c r="P242" s="142"/>
      <c r="Q242" s="142"/>
      <c r="R242" s="144"/>
      <c r="S242" s="142"/>
      <c r="T242" s="142"/>
      <c r="U242" s="142"/>
      <c r="V242" s="142"/>
    </row>
    <row r="243" spans="1:23" ht="15" customHeight="1" x14ac:dyDescent="0.15">
      <c r="A243" s="45"/>
      <c r="B243" s="46" t="s">
        <v>251</v>
      </c>
      <c r="C243" s="68">
        <v>1</v>
      </c>
      <c r="D243" s="49">
        <v>1</v>
      </c>
      <c r="E243" s="53">
        <f t="shared" si="22"/>
        <v>100</v>
      </c>
      <c r="F243" s="47" t="s">
        <v>12</v>
      </c>
      <c r="G243" s="49" t="s">
        <v>12</v>
      </c>
      <c r="H243" s="50" t="s">
        <v>12</v>
      </c>
      <c r="I243" s="57">
        <f t="shared" si="17"/>
        <v>1</v>
      </c>
      <c r="J243" s="107">
        <f t="shared" si="17"/>
        <v>1</v>
      </c>
      <c r="K243" s="82">
        <f t="shared" si="18"/>
        <v>100</v>
      </c>
      <c r="N243" s="142"/>
      <c r="O243" s="144"/>
      <c r="P243" s="142"/>
      <c r="Q243" s="142"/>
      <c r="R243" s="144"/>
      <c r="S243" s="142"/>
      <c r="T243" s="142"/>
      <c r="U243" s="142"/>
      <c r="V243" s="142"/>
    </row>
    <row r="244" spans="1:23" ht="15" customHeight="1" x14ac:dyDescent="0.15">
      <c r="A244" s="62"/>
      <c r="B244" s="63" t="s">
        <v>252</v>
      </c>
      <c r="C244" s="68">
        <v>6</v>
      </c>
      <c r="D244" s="49">
        <v>5</v>
      </c>
      <c r="E244" s="53">
        <f t="shared" si="22"/>
        <v>83.333333333333343</v>
      </c>
      <c r="F244" s="29" t="s">
        <v>12</v>
      </c>
      <c r="G244" s="30" t="s">
        <v>12</v>
      </c>
      <c r="H244" s="31" t="s">
        <v>12</v>
      </c>
      <c r="I244" s="57">
        <f t="shared" si="17"/>
        <v>6</v>
      </c>
      <c r="J244" s="107">
        <f t="shared" si="17"/>
        <v>5</v>
      </c>
      <c r="K244" s="82">
        <f t="shared" si="18"/>
        <v>83.333333333333343</v>
      </c>
      <c r="N244" s="142"/>
      <c r="O244" s="144"/>
      <c r="P244" s="142"/>
      <c r="Q244" s="142"/>
      <c r="R244" s="144"/>
      <c r="S244" s="142"/>
      <c r="T244" s="142"/>
      <c r="U244" s="142"/>
      <c r="V244" s="142"/>
    </row>
    <row r="245" spans="1:23" s="3" customFormat="1" ht="15" customHeight="1" x14ac:dyDescent="0.15">
      <c r="A245" s="65">
        <v>73</v>
      </c>
      <c r="B245" s="35" t="s">
        <v>253</v>
      </c>
      <c r="C245" s="88">
        <f>SUM(C246:C247)</f>
        <v>8</v>
      </c>
      <c r="D245" s="89">
        <f>SUM(D246:D247)</f>
        <v>8</v>
      </c>
      <c r="E245" s="90">
        <f t="shared" si="22"/>
        <v>100</v>
      </c>
      <c r="F245" s="36" t="s">
        <v>12</v>
      </c>
      <c r="G245" s="37" t="s">
        <v>12</v>
      </c>
      <c r="H245" s="38" t="s">
        <v>12</v>
      </c>
      <c r="I245" s="91">
        <f t="shared" si="17"/>
        <v>8</v>
      </c>
      <c r="J245" s="92">
        <f t="shared" si="17"/>
        <v>8</v>
      </c>
      <c r="K245" s="90">
        <f t="shared" si="18"/>
        <v>100</v>
      </c>
      <c r="N245" s="142"/>
      <c r="O245" s="144"/>
      <c r="P245" s="142"/>
      <c r="Q245" s="142"/>
      <c r="R245" s="144"/>
      <c r="S245" s="142"/>
      <c r="T245" s="142"/>
      <c r="U245" s="142"/>
      <c r="V245" s="142"/>
      <c r="W245" s="4"/>
    </row>
    <row r="246" spans="1:23" ht="15" customHeight="1" x14ac:dyDescent="0.15">
      <c r="A246" s="45"/>
      <c r="B246" s="46" t="s">
        <v>254</v>
      </c>
      <c r="C246" s="93">
        <v>8</v>
      </c>
      <c r="D246" s="94">
        <v>8</v>
      </c>
      <c r="E246" s="95">
        <f t="shared" si="22"/>
        <v>100</v>
      </c>
      <c r="F246" s="47" t="s">
        <v>12</v>
      </c>
      <c r="G246" s="49" t="s">
        <v>12</v>
      </c>
      <c r="H246" s="50" t="s">
        <v>12</v>
      </c>
      <c r="I246" s="93">
        <f t="shared" si="17"/>
        <v>8</v>
      </c>
      <c r="J246" s="94">
        <f t="shared" si="17"/>
        <v>8</v>
      </c>
      <c r="K246" s="95">
        <f t="shared" si="18"/>
        <v>100</v>
      </c>
      <c r="N246" s="142"/>
      <c r="O246" s="144"/>
      <c r="P246" s="142"/>
      <c r="Q246" s="142"/>
      <c r="R246" s="144"/>
      <c r="S246" s="142"/>
      <c r="T246" s="142"/>
      <c r="U246" s="142"/>
      <c r="V246" s="142"/>
    </row>
    <row r="247" spans="1:23" ht="15" customHeight="1" x14ac:dyDescent="0.15">
      <c r="A247" s="77"/>
      <c r="B247" s="78" t="s">
        <v>255</v>
      </c>
      <c r="C247" s="110"/>
      <c r="D247" s="111"/>
      <c r="E247" s="112"/>
      <c r="F247" s="29" t="s">
        <v>12</v>
      </c>
      <c r="G247" s="30" t="s">
        <v>12</v>
      </c>
      <c r="H247" s="31" t="s">
        <v>12</v>
      </c>
      <c r="I247" s="85"/>
      <c r="J247" s="86"/>
      <c r="K247" s="87"/>
      <c r="N247" s="142"/>
      <c r="O247" s="144"/>
      <c r="P247" s="142"/>
      <c r="Q247" s="142"/>
      <c r="R247" s="144"/>
      <c r="S247" s="142"/>
      <c r="T247" s="142"/>
      <c r="U247" s="142"/>
      <c r="V247" s="142"/>
    </row>
    <row r="248" spans="1:23" ht="15" customHeight="1" x14ac:dyDescent="0.15">
      <c r="A248" s="34">
        <v>74</v>
      </c>
      <c r="B248" s="35" t="s">
        <v>256</v>
      </c>
      <c r="C248" s="88">
        <f>SUM(C249:C251)</f>
        <v>25</v>
      </c>
      <c r="D248" s="89">
        <f>SUM(D249:D251)</f>
        <v>12</v>
      </c>
      <c r="E248" s="90">
        <f t="shared" si="22"/>
        <v>48</v>
      </c>
      <c r="F248" s="88">
        <f>SUM(F249:F251)</f>
        <v>37</v>
      </c>
      <c r="G248" s="89">
        <f>SUM(G249:G251)</f>
        <v>1</v>
      </c>
      <c r="H248" s="90">
        <f>G248/F248*100</f>
        <v>2.7027027027027026</v>
      </c>
      <c r="I248" s="64">
        <f t="shared" si="17"/>
        <v>62</v>
      </c>
      <c r="J248" s="43">
        <f t="shared" si="17"/>
        <v>13</v>
      </c>
      <c r="K248" s="38">
        <f t="shared" si="18"/>
        <v>20.967741935483872</v>
      </c>
      <c r="N248" s="142"/>
      <c r="O248" s="144"/>
      <c r="P248" s="142"/>
      <c r="Q248" s="142"/>
      <c r="R248" s="144"/>
      <c r="S248" s="142"/>
      <c r="T248" s="142"/>
      <c r="U248" s="142"/>
      <c r="V248" s="142"/>
    </row>
    <row r="249" spans="1:23" ht="15" customHeight="1" x14ac:dyDescent="0.15">
      <c r="A249" s="45"/>
      <c r="B249" s="46" t="s">
        <v>257</v>
      </c>
      <c r="C249" s="68">
        <v>12</v>
      </c>
      <c r="D249" s="49">
        <v>6</v>
      </c>
      <c r="E249" s="53">
        <f t="shared" si="22"/>
        <v>50</v>
      </c>
      <c r="F249" s="51">
        <v>17</v>
      </c>
      <c r="G249" s="59">
        <f>V249</f>
        <v>0</v>
      </c>
      <c r="H249" s="53">
        <f>G249/F249*100</f>
        <v>0</v>
      </c>
      <c r="I249" s="57">
        <f t="shared" si="17"/>
        <v>29</v>
      </c>
      <c r="J249" s="107">
        <f t="shared" si="17"/>
        <v>6</v>
      </c>
      <c r="K249" s="82">
        <f t="shared" si="18"/>
        <v>20.689655172413794</v>
      </c>
      <c r="N249" s="142"/>
      <c r="O249" s="144"/>
      <c r="P249" s="142"/>
      <c r="Q249" s="142"/>
      <c r="R249" s="144"/>
      <c r="S249" s="142"/>
      <c r="T249" s="142"/>
      <c r="U249" s="142"/>
      <c r="V249" s="142"/>
    </row>
    <row r="250" spans="1:23" ht="15" customHeight="1" x14ac:dyDescent="0.15">
      <c r="A250" s="45"/>
      <c r="B250" s="46" t="s">
        <v>258</v>
      </c>
      <c r="C250" s="68">
        <v>13</v>
      </c>
      <c r="D250" s="49">
        <v>6</v>
      </c>
      <c r="E250" s="53">
        <f t="shared" si="22"/>
        <v>46.153846153846153</v>
      </c>
      <c r="F250" s="51">
        <v>20</v>
      </c>
      <c r="G250" s="59">
        <v>1</v>
      </c>
      <c r="H250" s="53">
        <f>G250/F250*100</f>
        <v>5</v>
      </c>
      <c r="I250" s="57">
        <f t="shared" si="17"/>
        <v>33</v>
      </c>
      <c r="J250" s="107">
        <f t="shared" si="17"/>
        <v>7</v>
      </c>
      <c r="K250" s="82">
        <f t="shared" si="18"/>
        <v>21.212121212121211</v>
      </c>
      <c r="N250" s="142"/>
      <c r="O250" s="144"/>
      <c r="P250" s="142"/>
      <c r="Q250" s="142"/>
      <c r="R250" s="144"/>
      <c r="S250" s="142"/>
      <c r="T250" s="142"/>
      <c r="U250" s="142"/>
      <c r="V250" s="142"/>
    </row>
    <row r="251" spans="1:23" ht="15" customHeight="1" x14ac:dyDescent="0.15">
      <c r="A251" s="77"/>
      <c r="B251" s="78" t="s">
        <v>259</v>
      </c>
      <c r="C251" s="70"/>
      <c r="D251" s="71"/>
      <c r="E251" s="83"/>
      <c r="F251" s="29" t="s">
        <v>12</v>
      </c>
      <c r="G251" s="30" t="s">
        <v>12</v>
      </c>
      <c r="H251" s="31" t="s">
        <v>12</v>
      </c>
      <c r="I251" s="57"/>
      <c r="J251" s="107"/>
      <c r="K251" s="82"/>
      <c r="N251" s="142"/>
      <c r="O251" s="144"/>
      <c r="P251" s="142"/>
      <c r="Q251" s="142"/>
      <c r="R251" s="144"/>
      <c r="S251" s="142"/>
      <c r="T251" s="142"/>
      <c r="U251" s="142"/>
      <c r="V251" s="142"/>
    </row>
    <row r="252" spans="1:23" ht="15" customHeight="1" x14ac:dyDescent="0.15">
      <c r="A252" s="34">
        <v>75</v>
      </c>
      <c r="B252" s="35" t="s">
        <v>260</v>
      </c>
      <c r="C252" s="88">
        <f>SUM(C253)</f>
        <v>405</v>
      </c>
      <c r="D252" s="89">
        <f>SUM(D253)</f>
        <v>285</v>
      </c>
      <c r="E252" s="90">
        <f t="shared" ref="E252:E315" si="23">D252/C252*100</f>
        <v>70.370370370370367</v>
      </c>
      <c r="F252" s="88">
        <f>SUM(F253)</f>
        <v>240</v>
      </c>
      <c r="G252" s="89">
        <f>SUM(G253)</f>
        <v>2</v>
      </c>
      <c r="H252" s="90">
        <f>G252/F252*100</f>
        <v>0.83333333333333337</v>
      </c>
      <c r="I252" s="64">
        <f t="shared" si="17"/>
        <v>645</v>
      </c>
      <c r="J252" s="43">
        <f t="shared" si="17"/>
        <v>287</v>
      </c>
      <c r="K252" s="38">
        <f t="shared" si="18"/>
        <v>44.496124031007753</v>
      </c>
      <c r="N252" s="142"/>
      <c r="O252" s="144"/>
      <c r="P252" s="142"/>
      <c r="Q252" s="142"/>
      <c r="R252" s="144"/>
      <c r="S252" s="142"/>
      <c r="T252" s="142"/>
      <c r="U252" s="142"/>
      <c r="V252" s="142"/>
    </row>
    <row r="253" spans="1:23" ht="15" customHeight="1" x14ac:dyDescent="0.15">
      <c r="A253" s="62"/>
      <c r="B253" s="63" t="s">
        <v>261</v>
      </c>
      <c r="C253" s="68">
        <v>405</v>
      </c>
      <c r="D253" s="49">
        <v>285</v>
      </c>
      <c r="E253" s="53">
        <f t="shared" si="23"/>
        <v>70.370370370370367</v>
      </c>
      <c r="F253" s="51">
        <v>240</v>
      </c>
      <c r="G253" s="59">
        <v>2</v>
      </c>
      <c r="H253" s="53">
        <f>G253/F253*100</f>
        <v>0.83333333333333337</v>
      </c>
      <c r="I253" s="57">
        <f t="shared" si="17"/>
        <v>645</v>
      </c>
      <c r="J253" s="107">
        <f t="shared" si="17"/>
        <v>287</v>
      </c>
      <c r="K253" s="82">
        <f t="shared" si="18"/>
        <v>44.496124031007753</v>
      </c>
      <c r="N253" s="142"/>
      <c r="O253" s="144"/>
      <c r="P253" s="142"/>
      <c r="Q253" s="142"/>
      <c r="R253" s="144"/>
      <c r="S253" s="142"/>
      <c r="T253" s="142"/>
      <c r="U253" s="142"/>
      <c r="V253" s="142"/>
    </row>
    <row r="254" spans="1:23" ht="15" customHeight="1" x14ac:dyDescent="0.15">
      <c r="A254" s="34">
        <v>76</v>
      </c>
      <c r="B254" s="35" t="s">
        <v>262</v>
      </c>
      <c r="C254" s="88">
        <f>SUM(C255:C256)</f>
        <v>203</v>
      </c>
      <c r="D254" s="89">
        <f>SUM(D255:D256)</f>
        <v>104</v>
      </c>
      <c r="E254" s="90">
        <f t="shared" si="23"/>
        <v>51.231527093596064</v>
      </c>
      <c r="F254" s="36" t="s">
        <v>12</v>
      </c>
      <c r="G254" s="37" t="s">
        <v>12</v>
      </c>
      <c r="H254" s="38" t="s">
        <v>12</v>
      </c>
      <c r="I254" s="64">
        <f t="shared" si="17"/>
        <v>203</v>
      </c>
      <c r="J254" s="43">
        <f t="shared" si="17"/>
        <v>104</v>
      </c>
      <c r="K254" s="38">
        <f t="shared" si="18"/>
        <v>51.231527093596064</v>
      </c>
      <c r="N254" s="142"/>
      <c r="O254" s="144"/>
      <c r="P254" s="142"/>
      <c r="Q254" s="142"/>
      <c r="R254" s="144"/>
      <c r="S254" s="142"/>
      <c r="T254" s="142"/>
      <c r="U254" s="142"/>
      <c r="V254" s="142"/>
    </row>
    <row r="255" spans="1:23" ht="15" customHeight="1" x14ac:dyDescent="0.15">
      <c r="A255" s="45"/>
      <c r="B255" s="46" t="s">
        <v>263</v>
      </c>
      <c r="C255" s="68">
        <v>133</v>
      </c>
      <c r="D255" s="49">
        <v>64</v>
      </c>
      <c r="E255" s="53">
        <f t="shared" si="23"/>
        <v>48.120300751879697</v>
      </c>
      <c r="F255" s="47" t="s">
        <v>12</v>
      </c>
      <c r="G255" s="49" t="s">
        <v>12</v>
      </c>
      <c r="H255" s="50" t="s">
        <v>12</v>
      </c>
      <c r="I255" s="57">
        <f t="shared" si="17"/>
        <v>133</v>
      </c>
      <c r="J255" s="107">
        <f t="shared" si="17"/>
        <v>64</v>
      </c>
      <c r="K255" s="82">
        <f t="shared" si="18"/>
        <v>48.120300751879697</v>
      </c>
      <c r="N255" s="142"/>
      <c r="O255" s="144"/>
      <c r="P255" s="142"/>
      <c r="Q255" s="142"/>
      <c r="R255" s="144"/>
      <c r="S255" s="142"/>
      <c r="T255" s="142"/>
      <c r="U255" s="142"/>
      <c r="V255" s="142"/>
    </row>
    <row r="256" spans="1:23" ht="15" customHeight="1" x14ac:dyDescent="0.15">
      <c r="A256" s="62"/>
      <c r="B256" s="63" t="s">
        <v>264</v>
      </c>
      <c r="C256" s="68">
        <v>70</v>
      </c>
      <c r="D256" s="49">
        <v>40</v>
      </c>
      <c r="E256" s="53">
        <f t="shared" si="23"/>
        <v>57.142857142857139</v>
      </c>
      <c r="F256" s="29" t="s">
        <v>12</v>
      </c>
      <c r="G256" s="30" t="s">
        <v>12</v>
      </c>
      <c r="H256" s="31" t="s">
        <v>12</v>
      </c>
      <c r="I256" s="57">
        <f t="shared" si="17"/>
        <v>70</v>
      </c>
      <c r="J256" s="107">
        <f t="shared" si="17"/>
        <v>40</v>
      </c>
      <c r="K256" s="82">
        <f t="shared" si="18"/>
        <v>57.142857142857139</v>
      </c>
      <c r="N256" s="142"/>
      <c r="O256" s="144"/>
      <c r="P256" s="142"/>
      <c r="Q256" s="142"/>
      <c r="R256" s="144"/>
      <c r="S256" s="142"/>
      <c r="T256" s="142"/>
      <c r="U256" s="142"/>
      <c r="V256" s="142"/>
    </row>
    <row r="257" spans="1:23" ht="15" customHeight="1" x14ac:dyDescent="0.15">
      <c r="A257" s="34">
        <v>78</v>
      </c>
      <c r="B257" s="35" t="s">
        <v>265</v>
      </c>
      <c r="C257" s="88">
        <f>SUM(C258)</f>
        <v>72</v>
      </c>
      <c r="D257" s="89">
        <f>SUM(D258)</f>
        <v>27</v>
      </c>
      <c r="E257" s="90">
        <f t="shared" si="23"/>
        <v>37.5</v>
      </c>
      <c r="F257" s="88">
        <f>SUM(F258)</f>
        <v>74</v>
      </c>
      <c r="G257" s="89">
        <f>SUM(G258)</f>
        <v>0</v>
      </c>
      <c r="H257" s="90">
        <f>G257/F257*100</f>
        <v>0</v>
      </c>
      <c r="I257" s="64">
        <f t="shared" si="17"/>
        <v>146</v>
      </c>
      <c r="J257" s="43">
        <f t="shared" si="17"/>
        <v>27</v>
      </c>
      <c r="K257" s="38">
        <f t="shared" si="18"/>
        <v>18.493150684931507</v>
      </c>
      <c r="N257" s="142"/>
      <c r="O257" s="144"/>
      <c r="P257" s="142"/>
      <c r="Q257" s="142"/>
      <c r="R257" s="144"/>
      <c r="S257" s="142"/>
      <c r="T257" s="142"/>
      <c r="U257" s="142"/>
      <c r="V257" s="142"/>
    </row>
    <row r="258" spans="1:23" ht="15" customHeight="1" x14ac:dyDescent="0.15">
      <c r="A258" s="77"/>
      <c r="B258" s="78" t="s">
        <v>266</v>
      </c>
      <c r="C258" s="68">
        <v>72</v>
      </c>
      <c r="D258" s="49">
        <v>27</v>
      </c>
      <c r="E258" s="53">
        <f t="shared" si="23"/>
        <v>37.5</v>
      </c>
      <c r="F258" s="51">
        <v>74</v>
      </c>
      <c r="G258" s="59">
        <v>0</v>
      </c>
      <c r="H258" s="53">
        <f>G258/F258*100</f>
        <v>0</v>
      </c>
      <c r="I258" s="57">
        <f t="shared" si="17"/>
        <v>146</v>
      </c>
      <c r="J258" s="107">
        <f t="shared" si="17"/>
        <v>27</v>
      </c>
      <c r="K258" s="82">
        <f t="shared" si="18"/>
        <v>18.493150684931507</v>
      </c>
      <c r="N258" s="142"/>
      <c r="O258" s="144"/>
      <c r="P258" s="142"/>
      <c r="Q258" s="142"/>
      <c r="R258" s="144"/>
      <c r="S258" s="142"/>
      <c r="T258" s="142"/>
      <c r="U258" s="142"/>
      <c r="V258" s="142"/>
    </row>
    <row r="259" spans="1:23" ht="15" customHeight="1" x14ac:dyDescent="0.15">
      <c r="A259" s="34">
        <v>79</v>
      </c>
      <c r="B259" s="35" t="s">
        <v>267</v>
      </c>
      <c r="C259" s="88">
        <f>SUM(C260)</f>
        <v>56</v>
      </c>
      <c r="D259" s="89">
        <f>SUM(D260)</f>
        <v>47</v>
      </c>
      <c r="E259" s="90">
        <f t="shared" si="23"/>
        <v>83.928571428571431</v>
      </c>
      <c r="F259" s="88">
        <f>SUM(F260)</f>
        <v>43</v>
      </c>
      <c r="G259" s="89">
        <f>SUM(G260)</f>
        <v>1</v>
      </c>
      <c r="H259" s="90">
        <f>G259/F259*100</f>
        <v>2.3255813953488373</v>
      </c>
      <c r="I259" s="64">
        <f t="shared" si="17"/>
        <v>99</v>
      </c>
      <c r="J259" s="43">
        <f t="shared" si="17"/>
        <v>48</v>
      </c>
      <c r="K259" s="38">
        <f t="shared" si="18"/>
        <v>48.484848484848484</v>
      </c>
      <c r="N259" s="142"/>
      <c r="O259" s="144"/>
      <c r="P259" s="142"/>
      <c r="Q259" s="142"/>
      <c r="R259" s="144"/>
      <c r="S259" s="142"/>
      <c r="T259" s="142"/>
      <c r="U259" s="142"/>
      <c r="V259" s="142"/>
    </row>
    <row r="260" spans="1:23" ht="15" customHeight="1" x14ac:dyDescent="0.15">
      <c r="A260" s="62"/>
      <c r="B260" s="63" t="s">
        <v>268</v>
      </c>
      <c r="C260" s="85">
        <v>56</v>
      </c>
      <c r="D260" s="86">
        <v>47</v>
      </c>
      <c r="E260" s="87">
        <f t="shared" si="23"/>
        <v>83.928571428571431</v>
      </c>
      <c r="F260" s="51">
        <v>43</v>
      </c>
      <c r="G260" s="59">
        <v>1</v>
      </c>
      <c r="H260" s="53">
        <f>G260/F260*100</f>
        <v>2.3255813953488373</v>
      </c>
      <c r="I260" s="57">
        <f t="shared" si="17"/>
        <v>99</v>
      </c>
      <c r="J260" s="107">
        <f t="shared" si="17"/>
        <v>48</v>
      </c>
      <c r="K260" s="82">
        <f t="shared" si="18"/>
        <v>48.484848484848484</v>
      </c>
      <c r="N260" s="142"/>
      <c r="O260" s="144"/>
      <c r="P260" s="142"/>
      <c r="Q260" s="142"/>
      <c r="R260" s="144"/>
      <c r="S260" s="142"/>
      <c r="T260" s="142"/>
      <c r="U260" s="142"/>
      <c r="V260" s="142"/>
    </row>
    <row r="261" spans="1:23" s="3" customFormat="1" ht="15" customHeight="1" x14ac:dyDescent="0.15">
      <c r="A261" s="65">
        <v>80</v>
      </c>
      <c r="B261" s="35" t="s">
        <v>269</v>
      </c>
      <c r="C261" s="88"/>
      <c r="D261" s="89"/>
      <c r="E261" s="90"/>
      <c r="F261" s="36" t="s">
        <v>12</v>
      </c>
      <c r="G261" s="37" t="s">
        <v>12</v>
      </c>
      <c r="H261" s="38" t="s">
        <v>12</v>
      </c>
      <c r="I261" s="64"/>
      <c r="J261" s="43"/>
      <c r="K261" s="38"/>
      <c r="N261" s="142"/>
      <c r="O261" s="144"/>
      <c r="P261" s="142"/>
      <c r="Q261" s="142"/>
      <c r="R261" s="144"/>
      <c r="S261" s="142"/>
      <c r="T261" s="142"/>
      <c r="U261" s="142"/>
      <c r="V261" s="142"/>
      <c r="W261" s="4"/>
    </row>
    <row r="262" spans="1:23" ht="15" customHeight="1" x14ac:dyDescent="0.15">
      <c r="A262" s="77"/>
      <c r="B262" s="78" t="s">
        <v>270</v>
      </c>
      <c r="C262" s="70"/>
      <c r="D262" s="71"/>
      <c r="E262" s="83"/>
      <c r="F262" s="29" t="s">
        <v>12</v>
      </c>
      <c r="G262" s="30" t="s">
        <v>12</v>
      </c>
      <c r="H262" s="31" t="s">
        <v>12</v>
      </c>
      <c r="I262" s="57"/>
      <c r="J262" s="107"/>
      <c r="K262" s="82"/>
      <c r="N262" s="142"/>
      <c r="O262" s="144"/>
      <c r="P262" s="142"/>
      <c r="Q262" s="142"/>
      <c r="R262" s="144"/>
      <c r="S262" s="142"/>
      <c r="T262" s="142"/>
      <c r="U262" s="142"/>
      <c r="V262" s="142"/>
    </row>
    <row r="263" spans="1:23" ht="15" customHeight="1" x14ac:dyDescent="0.15">
      <c r="A263" s="34">
        <v>81</v>
      </c>
      <c r="B263" s="35" t="s">
        <v>271</v>
      </c>
      <c r="C263" s="88">
        <f>SUM(C264)</f>
        <v>62</v>
      </c>
      <c r="D263" s="89">
        <f>SUM(D264)</f>
        <v>43</v>
      </c>
      <c r="E263" s="90">
        <f t="shared" si="23"/>
        <v>69.354838709677423</v>
      </c>
      <c r="F263" s="36" t="s">
        <v>12</v>
      </c>
      <c r="G263" s="37" t="s">
        <v>12</v>
      </c>
      <c r="H263" s="38" t="s">
        <v>12</v>
      </c>
      <c r="I263" s="91">
        <f t="shared" ref="I263:J326" si="24">SUM(C263,F263)</f>
        <v>62</v>
      </c>
      <c r="J263" s="92">
        <f t="shared" si="24"/>
        <v>43</v>
      </c>
      <c r="K263" s="90">
        <f t="shared" ref="K263:K326" si="25">J263/I263*100</f>
        <v>69.354838709677423</v>
      </c>
      <c r="N263" s="142"/>
      <c r="O263" s="144"/>
      <c r="P263" s="142"/>
      <c r="Q263" s="142"/>
      <c r="R263" s="144"/>
      <c r="S263" s="142"/>
      <c r="T263" s="142"/>
      <c r="U263" s="142"/>
      <c r="V263" s="142"/>
    </row>
    <row r="264" spans="1:23" ht="15" customHeight="1" x14ac:dyDescent="0.15">
      <c r="A264" s="62"/>
      <c r="B264" s="63" t="s">
        <v>272</v>
      </c>
      <c r="C264" s="68">
        <v>62</v>
      </c>
      <c r="D264" s="49">
        <v>43</v>
      </c>
      <c r="E264" s="53">
        <f t="shared" si="23"/>
        <v>69.354838709677423</v>
      </c>
      <c r="F264" s="29" t="s">
        <v>12</v>
      </c>
      <c r="G264" s="30" t="s">
        <v>12</v>
      </c>
      <c r="H264" s="31" t="s">
        <v>12</v>
      </c>
      <c r="I264" s="85">
        <f t="shared" si="24"/>
        <v>62</v>
      </c>
      <c r="J264" s="86">
        <f t="shared" si="24"/>
        <v>43</v>
      </c>
      <c r="K264" s="87">
        <f t="shared" si="25"/>
        <v>69.354838709677423</v>
      </c>
      <c r="N264" s="142"/>
      <c r="O264" s="144"/>
      <c r="P264" s="142"/>
      <c r="Q264" s="142"/>
      <c r="R264" s="144"/>
      <c r="S264" s="142"/>
      <c r="T264" s="142"/>
      <c r="U264" s="142"/>
      <c r="V264" s="142"/>
    </row>
    <row r="265" spans="1:23" ht="15" customHeight="1" x14ac:dyDescent="0.15">
      <c r="A265" s="34">
        <v>82</v>
      </c>
      <c r="B265" s="35" t="s">
        <v>273</v>
      </c>
      <c r="C265" s="88">
        <f>SUM(C266)</f>
        <v>85</v>
      </c>
      <c r="D265" s="89">
        <f>SUM(D266)</f>
        <v>47</v>
      </c>
      <c r="E265" s="90">
        <f t="shared" si="23"/>
        <v>55.294117647058826</v>
      </c>
      <c r="F265" s="36" t="s">
        <v>33</v>
      </c>
      <c r="G265" s="37" t="s">
        <v>33</v>
      </c>
      <c r="H265" s="38" t="s">
        <v>33</v>
      </c>
      <c r="I265" s="64">
        <f t="shared" si="24"/>
        <v>85</v>
      </c>
      <c r="J265" s="43">
        <f t="shared" si="24"/>
        <v>47</v>
      </c>
      <c r="K265" s="38">
        <f t="shared" si="25"/>
        <v>55.294117647058826</v>
      </c>
      <c r="N265" s="142"/>
      <c r="O265" s="144"/>
      <c r="P265" s="142"/>
      <c r="Q265" s="142"/>
      <c r="R265" s="144"/>
      <c r="S265" s="142"/>
      <c r="T265" s="142"/>
      <c r="U265" s="142"/>
      <c r="V265" s="142"/>
    </row>
    <row r="266" spans="1:23" ht="15" customHeight="1" x14ac:dyDescent="0.15">
      <c r="A266" s="62"/>
      <c r="B266" s="63" t="s">
        <v>274</v>
      </c>
      <c r="C266" s="85">
        <f>[3]情報配線!$O$38</f>
        <v>85</v>
      </c>
      <c r="D266" s="86">
        <f>[3]情報配線!$T$38</f>
        <v>47</v>
      </c>
      <c r="E266" s="87">
        <f t="shared" si="23"/>
        <v>55.294117647058826</v>
      </c>
      <c r="F266" s="29" t="s">
        <v>33</v>
      </c>
      <c r="G266" s="30" t="s">
        <v>33</v>
      </c>
      <c r="H266" s="31" t="s">
        <v>33</v>
      </c>
      <c r="I266" s="57">
        <f t="shared" si="24"/>
        <v>85</v>
      </c>
      <c r="J266" s="107">
        <f t="shared" si="24"/>
        <v>47</v>
      </c>
      <c r="K266" s="82">
        <f t="shared" si="25"/>
        <v>55.294117647058826</v>
      </c>
      <c r="N266" s="142"/>
      <c r="O266" s="144"/>
      <c r="P266" s="142"/>
      <c r="Q266" s="142"/>
      <c r="R266" s="144"/>
      <c r="S266" s="142"/>
      <c r="T266" s="142"/>
      <c r="U266" s="142"/>
      <c r="V266" s="142"/>
    </row>
    <row r="267" spans="1:23" ht="15" customHeight="1" x14ac:dyDescent="0.15">
      <c r="A267" s="34">
        <v>83</v>
      </c>
      <c r="B267" s="35" t="s">
        <v>275</v>
      </c>
      <c r="C267" s="88">
        <f>SUM(C268)</f>
        <v>1505</v>
      </c>
      <c r="D267" s="89">
        <f>SUM(D268)</f>
        <v>661</v>
      </c>
      <c r="E267" s="90">
        <f t="shared" si="23"/>
        <v>43.920265780730901</v>
      </c>
      <c r="F267" s="88">
        <f>SUM(F268)</f>
        <v>230</v>
      </c>
      <c r="G267" s="89">
        <f>SUM(G268)</f>
        <v>0</v>
      </c>
      <c r="H267" s="90">
        <f t="shared" ref="H267:H274" si="26">G267/F267*100</f>
        <v>0</v>
      </c>
      <c r="I267" s="64">
        <f t="shared" si="24"/>
        <v>1735</v>
      </c>
      <c r="J267" s="43">
        <f t="shared" si="24"/>
        <v>661</v>
      </c>
      <c r="K267" s="38">
        <f t="shared" si="25"/>
        <v>38.097982708933721</v>
      </c>
      <c r="N267" s="142"/>
      <c r="O267" s="144"/>
      <c r="P267" s="142"/>
      <c r="Q267" s="142"/>
      <c r="R267" s="144"/>
      <c r="S267" s="142"/>
      <c r="T267" s="142"/>
      <c r="U267" s="142"/>
      <c r="V267" s="142"/>
    </row>
    <row r="268" spans="1:23" ht="15" customHeight="1" x14ac:dyDescent="0.15">
      <c r="A268" s="27"/>
      <c r="B268" s="28" t="s">
        <v>276</v>
      </c>
      <c r="C268" s="68">
        <v>1505</v>
      </c>
      <c r="D268" s="49">
        <v>661</v>
      </c>
      <c r="E268" s="53">
        <f t="shared" si="23"/>
        <v>43.920265780730901</v>
      </c>
      <c r="F268" s="51">
        <v>230</v>
      </c>
      <c r="G268" s="59">
        <v>0</v>
      </c>
      <c r="H268" s="53">
        <f t="shared" si="26"/>
        <v>0</v>
      </c>
      <c r="I268" s="57">
        <f t="shared" si="24"/>
        <v>1735</v>
      </c>
      <c r="J268" s="107">
        <f t="shared" si="24"/>
        <v>661</v>
      </c>
      <c r="K268" s="82">
        <f t="shared" si="25"/>
        <v>38.097982708933721</v>
      </c>
      <c r="N268" s="142"/>
      <c r="O268" s="144"/>
      <c r="P268" s="142"/>
      <c r="Q268" s="142"/>
      <c r="R268" s="144"/>
      <c r="S268" s="142"/>
      <c r="T268" s="142"/>
      <c r="U268" s="142"/>
      <c r="V268" s="142"/>
    </row>
    <row r="269" spans="1:23" ht="15" customHeight="1" x14ac:dyDescent="0.15">
      <c r="A269" s="34">
        <v>85</v>
      </c>
      <c r="B269" s="35" t="s">
        <v>277</v>
      </c>
      <c r="C269" s="88">
        <f>SUM(C270)</f>
        <v>98</v>
      </c>
      <c r="D269" s="89">
        <f>SUM(D270)</f>
        <v>54</v>
      </c>
      <c r="E269" s="90">
        <f t="shared" si="23"/>
        <v>55.102040816326522</v>
      </c>
      <c r="F269" s="88">
        <f>SUM(F270)</f>
        <v>44</v>
      </c>
      <c r="G269" s="89">
        <f>SUM(G270)</f>
        <v>5</v>
      </c>
      <c r="H269" s="90">
        <f t="shared" si="26"/>
        <v>11.363636363636363</v>
      </c>
      <c r="I269" s="64">
        <f t="shared" si="24"/>
        <v>142</v>
      </c>
      <c r="J269" s="43">
        <f t="shared" si="24"/>
        <v>59</v>
      </c>
      <c r="K269" s="38">
        <f t="shared" si="25"/>
        <v>41.549295774647888</v>
      </c>
      <c r="N269" s="142"/>
      <c r="O269" s="144"/>
      <c r="P269" s="142"/>
      <c r="Q269" s="142"/>
      <c r="R269" s="144"/>
      <c r="S269" s="142"/>
      <c r="T269" s="142"/>
      <c r="U269" s="142"/>
      <c r="V269" s="142"/>
    </row>
    <row r="270" spans="1:23" ht="15" customHeight="1" x14ac:dyDescent="0.15">
      <c r="A270" s="62"/>
      <c r="B270" s="63" t="s">
        <v>278</v>
      </c>
      <c r="C270" s="68">
        <v>98</v>
      </c>
      <c r="D270" s="49">
        <v>54</v>
      </c>
      <c r="E270" s="53">
        <f t="shared" si="23"/>
        <v>55.102040816326522</v>
      </c>
      <c r="F270" s="51">
        <v>44</v>
      </c>
      <c r="G270" s="59">
        <v>5</v>
      </c>
      <c r="H270" s="53">
        <f t="shared" si="26"/>
        <v>11.363636363636363</v>
      </c>
      <c r="I270" s="57">
        <f t="shared" si="24"/>
        <v>142</v>
      </c>
      <c r="J270" s="107">
        <f t="shared" si="24"/>
        <v>59</v>
      </c>
      <c r="K270" s="82">
        <f t="shared" si="25"/>
        <v>41.549295774647888</v>
      </c>
      <c r="N270" s="142"/>
      <c r="O270" s="144"/>
      <c r="P270" s="142"/>
      <c r="Q270" s="142"/>
      <c r="R270" s="144"/>
      <c r="S270" s="142"/>
      <c r="T270" s="142"/>
      <c r="U270" s="142"/>
      <c r="V270" s="142"/>
    </row>
    <row r="271" spans="1:23" ht="15" customHeight="1" x14ac:dyDescent="0.15">
      <c r="A271" s="34">
        <v>86</v>
      </c>
      <c r="B271" s="35" t="s">
        <v>279</v>
      </c>
      <c r="C271" s="88">
        <f>SUM(C272)</f>
        <v>441</v>
      </c>
      <c r="D271" s="89">
        <f>SUM(D272)</f>
        <v>210</v>
      </c>
      <c r="E271" s="90">
        <f t="shared" si="23"/>
        <v>47.619047619047613</v>
      </c>
      <c r="F271" s="88">
        <f>SUM(F272)</f>
        <v>1002</v>
      </c>
      <c r="G271" s="89">
        <f>SUM(G272)</f>
        <v>18</v>
      </c>
      <c r="H271" s="90">
        <f t="shared" si="26"/>
        <v>1.7964071856287425</v>
      </c>
      <c r="I271" s="64">
        <f t="shared" si="24"/>
        <v>1443</v>
      </c>
      <c r="J271" s="43">
        <f t="shared" si="24"/>
        <v>228</v>
      </c>
      <c r="K271" s="38">
        <f t="shared" si="25"/>
        <v>15.800415800415802</v>
      </c>
      <c r="N271" s="142"/>
      <c r="O271" s="144"/>
      <c r="P271" s="142"/>
      <c r="Q271" s="142"/>
      <c r="R271" s="144"/>
      <c r="S271" s="142"/>
      <c r="T271" s="142"/>
      <c r="U271" s="142"/>
      <c r="V271" s="142"/>
    </row>
    <row r="272" spans="1:23" ht="15" customHeight="1" x14ac:dyDescent="0.15">
      <c r="A272" s="62"/>
      <c r="B272" s="63" t="s">
        <v>280</v>
      </c>
      <c r="C272" s="85">
        <v>441</v>
      </c>
      <c r="D272" s="86">
        <v>210</v>
      </c>
      <c r="E272" s="87">
        <f t="shared" si="23"/>
        <v>47.619047619047613</v>
      </c>
      <c r="F272" s="51">
        <v>1002</v>
      </c>
      <c r="G272" s="59">
        <v>18</v>
      </c>
      <c r="H272" s="53">
        <f t="shared" si="26"/>
        <v>1.7964071856287425</v>
      </c>
      <c r="I272" s="57">
        <f t="shared" si="24"/>
        <v>1443</v>
      </c>
      <c r="J272" s="107">
        <f t="shared" si="24"/>
        <v>228</v>
      </c>
      <c r="K272" s="82">
        <f t="shared" si="25"/>
        <v>15.800415800415802</v>
      </c>
      <c r="N272" s="142"/>
      <c r="O272" s="144"/>
      <c r="P272" s="142"/>
      <c r="Q272" s="142"/>
      <c r="R272" s="144"/>
      <c r="S272" s="142"/>
      <c r="T272" s="142"/>
      <c r="U272" s="142"/>
      <c r="V272" s="142"/>
    </row>
    <row r="273" spans="1:22" ht="15" customHeight="1" x14ac:dyDescent="0.15">
      <c r="A273" s="34">
        <v>87</v>
      </c>
      <c r="B273" s="35" t="s">
        <v>281</v>
      </c>
      <c r="C273" s="88">
        <f>SUM(C274)</f>
        <v>394</v>
      </c>
      <c r="D273" s="89">
        <f>SUM(D274)</f>
        <v>271</v>
      </c>
      <c r="E273" s="90">
        <f t="shared" si="23"/>
        <v>68.781725888324871</v>
      </c>
      <c r="F273" s="88">
        <f>SUM(F274)</f>
        <v>156</v>
      </c>
      <c r="G273" s="89">
        <f>SUM(G274)</f>
        <v>8</v>
      </c>
      <c r="H273" s="90">
        <f t="shared" si="26"/>
        <v>5.1282051282051277</v>
      </c>
      <c r="I273" s="64">
        <f t="shared" si="24"/>
        <v>550</v>
      </c>
      <c r="J273" s="43">
        <f t="shared" si="24"/>
        <v>279</v>
      </c>
      <c r="K273" s="38">
        <f t="shared" si="25"/>
        <v>50.727272727272734</v>
      </c>
      <c r="N273" s="142"/>
      <c r="O273" s="144"/>
      <c r="P273" s="142"/>
      <c r="Q273" s="142"/>
      <c r="R273" s="144"/>
      <c r="S273" s="142"/>
      <c r="T273" s="142"/>
      <c r="U273" s="142"/>
      <c r="V273" s="142"/>
    </row>
    <row r="274" spans="1:22" ht="15" customHeight="1" x14ac:dyDescent="0.15">
      <c r="A274" s="62"/>
      <c r="B274" s="63" t="s">
        <v>282</v>
      </c>
      <c r="C274" s="68">
        <v>394</v>
      </c>
      <c r="D274" s="49">
        <v>271</v>
      </c>
      <c r="E274" s="53">
        <f t="shared" si="23"/>
        <v>68.781725888324871</v>
      </c>
      <c r="F274" s="51">
        <v>156</v>
      </c>
      <c r="G274" s="59">
        <v>8</v>
      </c>
      <c r="H274" s="53">
        <f t="shared" si="26"/>
        <v>5.1282051282051277</v>
      </c>
      <c r="I274" s="57">
        <f t="shared" si="24"/>
        <v>550</v>
      </c>
      <c r="J274" s="107">
        <f t="shared" si="24"/>
        <v>279</v>
      </c>
      <c r="K274" s="82">
        <f t="shared" si="25"/>
        <v>50.727272727272734</v>
      </c>
      <c r="N274" s="142"/>
      <c r="O274" s="144"/>
      <c r="P274" s="142"/>
      <c r="Q274" s="142"/>
      <c r="R274" s="144"/>
      <c r="S274" s="142"/>
      <c r="T274" s="142"/>
      <c r="U274" s="142"/>
      <c r="V274" s="142"/>
    </row>
    <row r="275" spans="1:22" ht="15" customHeight="1" x14ac:dyDescent="0.15">
      <c r="A275" s="34">
        <v>88</v>
      </c>
      <c r="B275" s="35" t="s">
        <v>283</v>
      </c>
      <c r="C275" s="88">
        <f>SUM(C276)</f>
        <v>251</v>
      </c>
      <c r="D275" s="89">
        <f>SUM(D276)</f>
        <v>181</v>
      </c>
      <c r="E275" s="90">
        <f t="shared" si="23"/>
        <v>72.111553784860561</v>
      </c>
      <c r="F275" s="36" t="s">
        <v>33</v>
      </c>
      <c r="G275" s="37" t="s">
        <v>33</v>
      </c>
      <c r="H275" s="38" t="s">
        <v>33</v>
      </c>
      <c r="I275" s="91">
        <f t="shared" si="24"/>
        <v>251</v>
      </c>
      <c r="J275" s="92">
        <f t="shared" si="24"/>
        <v>181</v>
      </c>
      <c r="K275" s="90">
        <f t="shared" si="25"/>
        <v>72.111553784860561</v>
      </c>
      <c r="N275" s="142"/>
      <c r="O275" s="144"/>
      <c r="P275" s="142"/>
      <c r="Q275" s="142"/>
      <c r="R275" s="144"/>
      <c r="S275" s="142"/>
      <c r="T275" s="142"/>
      <c r="U275" s="142"/>
      <c r="V275" s="142"/>
    </row>
    <row r="276" spans="1:22" ht="15" customHeight="1" x14ac:dyDescent="0.15">
      <c r="A276" s="62"/>
      <c r="B276" s="63" t="s">
        <v>284</v>
      </c>
      <c r="C276" s="68">
        <v>251</v>
      </c>
      <c r="D276" s="49">
        <v>181</v>
      </c>
      <c r="E276" s="53">
        <f t="shared" si="23"/>
        <v>72.111553784860561</v>
      </c>
      <c r="F276" s="29" t="s">
        <v>33</v>
      </c>
      <c r="G276" s="30" t="s">
        <v>33</v>
      </c>
      <c r="H276" s="53" t="s">
        <v>33</v>
      </c>
      <c r="I276" s="85">
        <f t="shared" si="24"/>
        <v>251</v>
      </c>
      <c r="J276" s="86">
        <f t="shared" si="24"/>
        <v>181</v>
      </c>
      <c r="K276" s="87">
        <f t="shared" si="25"/>
        <v>72.111553784860561</v>
      </c>
      <c r="N276" s="142"/>
      <c r="O276" s="144"/>
      <c r="P276" s="142"/>
      <c r="Q276" s="142"/>
      <c r="R276" s="144"/>
      <c r="S276" s="142"/>
      <c r="T276" s="142"/>
      <c r="U276" s="142"/>
      <c r="V276" s="142"/>
    </row>
    <row r="277" spans="1:22" ht="15" customHeight="1" x14ac:dyDescent="0.15">
      <c r="A277" s="34">
        <v>89</v>
      </c>
      <c r="B277" s="35" t="s">
        <v>285</v>
      </c>
      <c r="C277" s="88">
        <f>SUM(C278)</f>
        <v>76</v>
      </c>
      <c r="D277" s="89">
        <f>SUM(D278)</f>
        <v>30</v>
      </c>
      <c r="E277" s="90">
        <f t="shared" si="23"/>
        <v>39.473684210526315</v>
      </c>
      <c r="F277" s="36" t="s">
        <v>12</v>
      </c>
      <c r="G277" s="37" t="s">
        <v>12</v>
      </c>
      <c r="H277" s="38" t="s">
        <v>12</v>
      </c>
      <c r="I277" s="64">
        <f t="shared" si="24"/>
        <v>76</v>
      </c>
      <c r="J277" s="43">
        <f t="shared" si="24"/>
        <v>30</v>
      </c>
      <c r="K277" s="38">
        <f t="shared" si="25"/>
        <v>39.473684210526315</v>
      </c>
      <c r="N277" s="142"/>
      <c r="O277" s="144"/>
      <c r="P277" s="142"/>
      <c r="Q277" s="142"/>
      <c r="R277" s="144"/>
      <c r="S277" s="142"/>
      <c r="T277" s="142"/>
      <c r="U277" s="142"/>
      <c r="V277" s="142"/>
    </row>
    <row r="278" spans="1:22" ht="15" customHeight="1" x14ac:dyDescent="0.15">
      <c r="A278" s="62"/>
      <c r="B278" s="63" t="s">
        <v>286</v>
      </c>
      <c r="C278" s="68">
        <v>76</v>
      </c>
      <c r="D278" s="113">
        <v>30</v>
      </c>
      <c r="E278" s="53">
        <f t="shared" si="23"/>
        <v>39.473684210526315</v>
      </c>
      <c r="F278" s="29" t="s">
        <v>12</v>
      </c>
      <c r="G278" s="30" t="s">
        <v>12</v>
      </c>
      <c r="H278" s="31" t="s">
        <v>12</v>
      </c>
      <c r="I278" s="57">
        <f t="shared" si="24"/>
        <v>76</v>
      </c>
      <c r="J278" s="107">
        <f t="shared" si="24"/>
        <v>30</v>
      </c>
      <c r="K278" s="82">
        <f t="shared" si="25"/>
        <v>39.473684210526315</v>
      </c>
      <c r="N278" s="142"/>
      <c r="O278" s="144"/>
      <c r="P278" s="142"/>
      <c r="Q278" s="142"/>
      <c r="R278" s="144"/>
      <c r="S278" s="142"/>
      <c r="T278" s="142"/>
      <c r="U278" s="142"/>
      <c r="V278" s="142"/>
    </row>
    <row r="279" spans="1:22" ht="15" customHeight="1" x14ac:dyDescent="0.15">
      <c r="A279" s="34">
        <v>91</v>
      </c>
      <c r="B279" s="35" t="s">
        <v>287</v>
      </c>
      <c r="C279" s="88">
        <f>SUM(C280)</f>
        <v>97</v>
      </c>
      <c r="D279" s="89">
        <f>SUM(D280)</f>
        <v>69</v>
      </c>
      <c r="E279" s="90">
        <f t="shared" si="23"/>
        <v>71.134020618556704</v>
      </c>
      <c r="F279" s="88">
        <f>SUM(F280)</f>
        <v>71</v>
      </c>
      <c r="G279" s="89">
        <f>SUM(G280)</f>
        <v>0</v>
      </c>
      <c r="H279" s="90">
        <f>G279/F279*100</f>
        <v>0</v>
      </c>
      <c r="I279" s="64">
        <f t="shared" si="24"/>
        <v>168</v>
      </c>
      <c r="J279" s="43">
        <f t="shared" si="24"/>
        <v>69</v>
      </c>
      <c r="K279" s="38">
        <f t="shared" si="25"/>
        <v>41.071428571428569</v>
      </c>
      <c r="N279" s="142"/>
      <c r="O279" s="144"/>
      <c r="P279" s="142"/>
      <c r="Q279" s="142"/>
      <c r="R279" s="144"/>
      <c r="S279" s="142"/>
      <c r="T279" s="142"/>
      <c r="U279" s="142"/>
      <c r="V279" s="142"/>
    </row>
    <row r="280" spans="1:22" ht="15" customHeight="1" x14ac:dyDescent="0.15">
      <c r="A280" s="62"/>
      <c r="B280" s="63" t="s">
        <v>288</v>
      </c>
      <c r="C280" s="85">
        <v>97</v>
      </c>
      <c r="D280" s="86">
        <v>69</v>
      </c>
      <c r="E280" s="87">
        <f t="shared" si="23"/>
        <v>71.134020618556704</v>
      </c>
      <c r="F280" s="51">
        <v>71</v>
      </c>
      <c r="G280" s="59">
        <f>V280</f>
        <v>0</v>
      </c>
      <c r="H280" s="53">
        <f>G280/F280*100</f>
        <v>0</v>
      </c>
      <c r="I280" s="57">
        <f t="shared" si="24"/>
        <v>168</v>
      </c>
      <c r="J280" s="107">
        <f t="shared" si="24"/>
        <v>69</v>
      </c>
      <c r="K280" s="82">
        <f t="shared" si="25"/>
        <v>41.071428571428569</v>
      </c>
      <c r="N280" s="142"/>
      <c r="O280" s="144"/>
      <c r="P280" s="142"/>
      <c r="Q280" s="142"/>
      <c r="R280" s="144"/>
      <c r="S280" s="142"/>
      <c r="T280" s="142"/>
      <c r="U280" s="142"/>
      <c r="V280" s="142"/>
    </row>
    <row r="281" spans="1:22" ht="15" customHeight="1" x14ac:dyDescent="0.15">
      <c r="A281" s="34">
        <v>92</v>
      </c>
      <c r="B281" s="35" t="s">
        <v>289</v>
      </c>
      <c r="C281" s="88">
        <f>SUM(C282)</f>
        <v>51</v>
      </c>
      <c r="D281" s="89">
        <f>SUM(D282)</f>
        <v>37</v>
      </c>
      <c r="E281" s="90">
        <f t="shared" si="23"/>
        <v>72.549019607843135</v>
      </c>
      <c r="F281" s="36" t="s">
        <v>12</v>
      </c>
      <c r="G281" s="37" t="s">
        <v>12</v>
      </c>
      <c r="H281" s="38" t="s">
        <v>12</v>
      </c>
      <c r="I281" s="64">
        <f t="shared" si="24"/>
        <v>51</v>
      </c>
      <c r="J281" s="43">
        <f t="shared" si="24"/>
        <v>37</v>
      </c>
      <c r="K281" s="38">
        <f t="shared" si="25"/>
        <v>72.549019607843135</v>
      </c>
      <c r="N281" s="142"/>
      <c r="O281" s="144"/>
      <c r="P281" s="142"/>
      <c r="Q281" s="142"/>
      <c r="R281" s="144"/>
      <c r="S281" s="142"/>
      <c r="T281" s="142"/>
      <c r="U281" s="142"/>
      <c r="V281" s="142"/>
    </row>
    <row r="282" spans="1:22" ht="15" customHeight="1" x14ac:dyDescent="0.15">
      <c r="A282" s="62"/>
      <c r="B282" s="63" t="s">
        <v>290</v>
      </c>
      <c r="C282" s="68">
        <v>51</v>
      </c>
      <c r="D282" s="49">
        <v>37</v>
      </c>
      <c r="E282" s="53">
        <f t="shared" si="23"/>
        <v>72.549019607843135</v>
      </c>
      <c r="F282" s="29" t="s">
        <v>12</v>
      </c>
      <c r="G282" s="30" t="s">
        <v>12</v>
      </c>
      <c r="H282" s="31" t="s">
        <v>12</v>
      </c>
      <c r="I282" s="57">
        <f t="shared" si="24"/>
        <v>51</v>
      </c>
      <c r="J282" s="107">
        <f t="shared" si="24"/>
        <v>37</v>
      </c>
      <c r="K282" s="82">
        <f t="shared" si="25"/>
        <v>72.549019607843135</v>
      </c>
      <c r="N282" s="142"/>
      <c r="O282" s="144"/>
      <c r="P282" s="142"/>
      <c r="Q282" s="142"/>
      <c r="R282" s="144"/>
      <c r="S282" s="142"/>
      <c r="T282" s="142"/>
      <c r="U282" s="142"/>
      <c r="V282" s="142"/>
    </row>
    <row r="283" spans="1:22" ht="15" customHeight="1" x14ac:dyDescent="0.15">
      <c r="A283" s="34">
        <v>93</v>
      </c>
      <c r="B283" s="35" t="s">
        <v>291</v>
      </c>
      <c r="C283" s="88">
        <f>SUM(C284:C285)</f>
        <v>1341</v>
      </c>
      <c r="D283" s="89">
        <f>SUM(D284:D285)</f>
        <v>582</v>
      </c>
      <c r="E283" s="90">
        <f t="shared" si="23"/>
        <v>43.400447427293066</v>
      </c>
      <c r="F283" s="88">
        <f>SUM(F284:F285)</f>
        <v>152</v>
      </c>
      <c r="G283" s="89">
        <f>SUM(G284:G285)</f>
        <v>4</v>
      </c>
      <c r="H283" s="90">
        <f>G283/F283*100</f>
        <v>2.6315789473684208</v>
      </c>
      <c r="I283" s="64">
        <f t="shared" si="24"/>
        <v>1493</v>
      </c>
      <c r="J283" s="43">
        <f t="shared" si="24"/>
        <v>586</v>
      </c>
      <c r="K283" s="38">
        <f t="shared" si="25"/>
        <v>39.249832551908909</v>
      </c>
      <c r="N283" s="142"/>
      <c r="O283" s="144"/>
      <c r="P283" s="142"/>
      <c r="Q283" s="142"/>
      <c r="R283" s="144"/>
      <c r="S283" s="142"/>
      <c r="T283" s="142"/>
      <c r="U283" s="142"/>
      <c r="V283" s="142"/>
    </row>
    <row r="284" spans="1:22" ht="15" customHeight="1" x14ac:dyDescent="0.15">
      <c r="A284" s="45"/>
      <c r="B284" s="46" t="s">
        <v>292</v>
      </c>
      <c r="C284" s="68">
        <v>1261</v>
      </c>
      <c r="D284" s="49">
        <v>555</v>
      </c>
      <c r="E284" s="53">
        <f t="shared" si="23"/>
        <v>44.01268834258525</v>
      </c>
      <c r="F284" s="51">
        <v>139</v>
      </c>
      <c r="G284" s="59">
        <v>4</v>
      </c>
      <c r="H284" s="53">
        <f>G284/F284*100</f>
        <v>2.877697841726619</v>
      </c>
      <c r="I284" s="57">
        <f t="shared" si="24"/>
        <v>1400</v>
      </c>
      <c r="J284" s="107">
        <f t="shared" si="24"/>
        <v>559</v>
      </c>
      <c r="K284" s="82">
        <f t="shared" si="25"/>
        <v>39.928571428571431</v>
      </c>
      <c r="N284" s="142"/>
      <c r="O284" s="144"/>
      <c r="P284" s="142"/>
      <c r="Q284" s="142"/>
      <c r="R284" s="144"/>
      <c r="S284" s="142"/>
      <c r="T284" s="142"/>
      <c r="U284" s="142"/>
      <c r="V284" s="142"/>
    </row>
    <row r="285" spans="1:22" ht="15" customHeight="1" x14ac:dyDescent="0.15">
      <c r="A285" s="27"/>
      <c r="B285" s="28" t="s">
        <v>293</v>
      </c>
      <c r="C285" s="68">
        <v>80</v>
      </c>
      <c r="D285" s="49">
        <v>27</v>
      </c>
      <c r="E285" s="53">
        <f t="shared" si="23"/>
        <v>33.75</v>
      </c>
      <c r="F285" s="51">
        <v>13</v>
      </c>
      <c r="G285" s="59">
        <f>V285</f>
        <v>0</v>
      </c>
      <c r="H285" s="53">
        <f>G285/F285*100</f>
        <v>0</v>
      </c>
      <c r="I285" s="57">
        <f t="shared" si="24"/>
        <v>93</v>
      </c>
      <c r="J285" s="107">
        <f t="shared" si="24"/>
        <v>27</v>
      </c>
      <c r="K285" s="82">
        <f t="shared" si="25"/>
        <v>29.032258064516132</v>
      </c>
      <c r="N285" s="142"/>
      <c r="O285" s="144"/>
      <c r="P285" s="142"/>
      <c r="Q285" s="142"/>
      <c r="R285" s="144"/>
      <c r="S285" s="142"/>
      <c r="T285" s="142"/>
      <c r="U285" s="142"/>
      <c r="V285" s="142"/>
    </row>
    <row r="286" spans="1:22" ht="15" customHeight="1" x14ac:dyDescent="0.15">
      <c r="A286" s="45">
        <v>94</v>
      </c>
      <c r="B286" s="81" t="s">
        <v>294</v>
      </c>
      <c r="C286" s="88">
        <f>SUM(C287)</f>
        <v>85</v>
      </c>
      <c r="D286" s="89">
        <f>SUM(D287)</f>
        <v>56</v>
      </c>
      <c r="E286" s="90">
        <f t="shared" si="23"/>
        <v>65.882352941176464</v>
      </c>
      <c r="F286" s="36" t="s">
        <v>12</v>
      </c>
      <c r="G286" s="37" t="s">
        <v>12</v>
      </c>
      <c r="H286" s="38" t="s">
        <v>12</v>
      </c>
      <c r="I286" s="64">
        <f t="shared" si="24"/>
        <v>85</v>
      </c>
      <c r="J286" s="43">
        <f t="shared" si="24"/>
        <v>56</v>
      </c>
      <c r="K286" s="38">
        <f t="shared" si="25"/>
        <v>65.882352941176464</v>
      </c>
      <c r="N286" s="142"/>
      <c r="O286" s="144"/>
      <c r="P286" s="142"/>
      <c r="Q286" s="142"/>
      <c r="R286" s="144"/>
      <c r="S286" s="142"/>
      <c r="T286" s="142"/>
      <c r="U286" s="142"/>
      <c r="V286" s="142"/>
    </row>
    <row r="287" spans="1:22" ht="15" customHeight="1" x14ac:dyDescent="0.15">
      <c r="A287" s="62"/>
      <c r="B287" s="63" t="s">
        <v>295</v>
      </c>
      <c r="C287" s="68">
        <v>85</v>
      </c>
      <c r="D287" s="49">
        <v>56</v>
      </c>
      <c r="E287" s="53">
        <f t="shared" si="23"/>
        <v>65.882352941176464</v>
      </c>
      <c r="F287" s="29" t="s">
        <v>12</v>
      </c>
      <c r="G287" s="30" t="s">
        <v>12</v>
      </c>
      <c r="H287" s="31" t="s">
        <v>12</v>
      </c>
      <c r="I287" s="57">
        <f t="shared" si="24"/>
        <v>85</v>
      </c>
      <c r="J287" s="107">
        <f t="shared" si="24"/>
        <v>56</v>
      </c>
      <c r="K287" s="82">
        <f t="shared" si="25"/>
        <v>65.882352941176464</v>
      </c>
      <c r="N287" s="142"/>
      <c r="O287" s="144"/>
      <c r="P287" s="142"/>
      <c r="Q287" s="142"/>
      <c r="R287" s="144"/>
      <c r="S287" s="142"/>
      <c r="T287" s="142"/>
      <c r="U287" s="142"/>
      <c r="V287" s="142"/>
    </row>
    <row r="288" spans="1:22" ht="15" customHeight="1" x14ac:dyDescent="0.15">
      <c r="A288" s="34">
        <v>95</v>
      </c>
      <c r="B288" s="35" t="s">
        <v>296</v>
      </c>
      <c r="C288" s="88">
        <f>SUM(C289)</f>
        <v>149</v>
      </c>
      <c r="D288" s="89">
        <f>SUM(D289)</f>
        <v>62</v>
      </c>
      <c r="E288" s="90">
        <f t="shared" si="23"/>
        <v>41.61073825503356</v>
      </c>
      <c r="F288" s="88">
        <f>SUM(F289)</f>
        <v>472</v>
      </c>
      <c r="G288" s="89">
        <f>SUM(G289)</f>
        <v>12</v>
      </c>
      <c r="H288" s="90">
        <f>G288/F288*100</f>
        <v>2.5423728813559325</v>
      </c>
      <c r="I288" s="64">
        <f t="shared" si="24"/>
        <v>621</v>
      </c>
      <c r="J288" s="43">
        <f t="shared" si="24"/>
        <v>74</v>
      </c>
      <c r="K288" s="38">
        <f t="shared" si="25"/>
        <v>11.916264090177133</v>
      </c>
      <c r="N288" s="142"/>
      <c r="O288" s="144"/>
      <c r="P288" s="142"/>
      <c r="Q288" s="142"/>
      <c r="R288" s="144"/>
      <c r="S288" s="142"/>
      <c r="T288" s="142"/>
      <c r="U288" s="142"/>
      <c r="V288" s="142"/>
    </row>
    <row r="289" spans="1:22" ht="15" customHeight="1" x14ac:dyDescent="0.15">
      <c r="A289" s="62"/>
      <c r="B289" s="63" t="s">
        <v>297</v>
      </c>
      <c r="C289" s="68">
        <v>149</v>
      </c>
      <c r="D289" s="49">
        <v>62</v>
      </c>
      <c r="E289" s="53">
        <f t="shared" si="23"/>
        <v>41.61073825503356</v>
      </c>
      <c r="F289" s="51">
        <v>472</v>
      </c>
      <c r="G289" s="59">
        <v>12</v>
      </c>
      <c r="H289" s="53">
        <f>G289/F289*100</f>
        <v>2.5423728813559325</v>
      </c>
      <c r="I289" s="57">
        <f t="shared" si="24"/>
        <v>621</v>
      </c>
      <c r="J289" s="107">
        <f t="shared" si="24"/>
        <v>74</v>
      </c>
      <c r="K289" s="82">
        <f t="shared" si="25"/>
        <v>11.916264090177133</v>
      </c>
      <c r="N289" s="142"/>
      <c r="O289" s="144"/>
      <c r="P289" s="142"/>
      <c r="Q289" s="142"/>
      <c r="R289" s="144"/>
      <c r="S289" s="142"/>
      <c r="T289" s="142"/>
      <c r="U289" s="142"/>
      <c r="V289" s="142"/>
    </row>
    <row r="290" spans="1:22" ht="15" customHeight="1" x14ac:dyDescent="0.15">
      <c r="A290" s="34">
        <v>96</v>
      </c>
      <c r="B290" s="35" t="s">
        <v>298</v>
      </c>
      <c r="C290" s="88">
        <f>SUM(C291:C292)</f>
        <v>280</v>
      </c>
      <c r="D290" s="89">
        <f>SUM(D291:D292)</f>
        <v>122</v>
      </c>
      <c r="E290" s="90">
        <f t="shared" si="23"/>
        <v>43.571428571428569</v>
      </c>
      <c r="F290" s="88">
        <f>SUM(F291:F292)</f>
        <v>723</v>
      </c>
      <c r="G290" s="89">
        <f>SUM(G291:G292)</f>
        <v>28</v>
      </c>
      <c r="H290" s="90">
        <f>G290/F290*100</f>
        <v>3.8727524204702628</v>
      </c>
      <c r="I290" s="64">
        <f t="shared" si="24"/>
        <v>1003</v>
      </c>
      <c r="J290" s="43">
        <f t="shared" si="24"/>
        <v>150</v>
      </c>
      <c r="K290" s="38">
        <f t="shared" si="25"/>
        <v>14.955134596211368</v>
      </c>
      <c r="N290" s="142"/>
      <c r="O290" s="144"/>
      <c r="P290" s="142"/>
      <c r="Q290" s="142"/>
      <c r="R290" s="144"/>
      <c r="S290" s="142"/>
      <c r="T290" s="142"/>
      <c r="U290" s="142"/>
      <c r="V290" s="142"/>
    </row>
    <row r="291" spans="1:22" ht="15" customHeight="1" x14ac:dyDescent="0.15">
      <c r="A291" s="45"/>
      <c r="B291" s="46" t="s">
        <v>299</v>
      </c>
      <c r="C291" s="68">
        <v>11</v>
      </c>
      <c r="D291" s="49">
        <v>9</v>
      </c>
      <c r="E291" s="53">
        <f t="shared" si="23"/>
        <v>81.818181818181827</v>
      </c>
      <c r="F291" s="47" t="s">
        <v>12</v>
      </c>
      <c r="G291" s="49" t="s">
        <v>12</v>
      </c>
      <c r="H291" s="50" t="s">
        <v>12</v>
      </c>
      <c r="I291" s="57">
        <f t="shared" si="24"/>
        <v>11</v>
      </c>
      <c r="J291" s="107">
        <f t="shared" si="24"/>
        <v>9</v>
      </c>
      <c r="K291" s="82">
        <f t="shared" si="25"/>
        <v>81.818181818181827</v>
      </c>
      <c r="N291" s="142"/>
      <c r="O291" s="144"/>
      <c r="P291" s="142"/>
      <c r="Q291" s="142"/>
      <c r="R291" s="144"/>
      <c r="S291" s="142"/>
      <c r="T291" s="142"/>
      <c r="U291" s="142"/>
      <c r="V291" s="142"/>
    </row>
    <row r="292" spans="1:22" ht="15" customHeight="1" x14ac:dyDescent="0.15">
      <c r="A292" s="62"/>
      <c r="B292" s="63" t="s">
        <v>300</v>
      </c>
      <c r="C292" s="68">
        <v>269</v>
      </c>
      <c r="D292" s="49">
        <v>113</v>
      </c>
      <c r="E292" s="53">
        <f t="shared" si="23"/>
        <v>42.007434944237922</v>
      </c>
      <c r="F292" s="51">
        <v>723</v>
      </c>
      <c r="G292" s="59">
        <v>28</v>
      </c>
      <c r="H292" s="53">
        <f>G292/F292*100</f>
        <v>3.8727524204702628</v>
      </c>
      <c r="I292" s="57">
        <f t="shared" si="24"/>
        <v>992</v>
      </c>
      <c r="J292" s="107">
        <f t="shared" si="24"/>
        <v>141</v>
      </c>
      <c r="K292" s="82">
        <f t="shared" si="25"/>
        <v>14.213709677419356</v>
      </c>
      <c r="N292" s="142"/>
      <c r="O292" s="144"/>
      <c r="P292" s="142"/>
      <c r="Q292" s="142"/>
      <c r="R292" s="144"/>
      <c r="S292" s="142"/>
      <c r="T292" s="142"/>
      <c r="U292" s="142"/>
      <c r="V292" s="142"/>
    </row>
    <row r="293" spans="1:22" ht="15" customHeight="1" x14ac:dyDescent="0.15">
      <c r="A293" s="34">
        <v>97</v>
      </c>
      <c r="B293" s="35" t="s">
        <v>301</v>
      </c>
      <c r="C293" s="88">
        <f>SUM(C294)</f>
        <v>210</v>
      </c>
      <c r="D293" s="89">
        <f>SUM(D294)</f>
        <v>120</v>
      </c>
      <c r="E293" s="90">
        <f t="shared" si="23"/>
        <v>57.142857142857139</v>
      </c>
      <c r="F293" s="88">
        <f>SUM(F294)</f>
        <v>24</v>
      </c>
      <c r="G293" s="89">
        <f>SUM(G294)</f>
        <v>0</v>
      </c>
      <c r="H293" s="90">
        <f>G293/F293*100</f>
        <v>0</v>
      </c>
      <c r="I293" s="64">
        <f t="shared" si="24"/>
        <v>234</v>
      </c>
      <c r="J293" s="43">
        <f t="shared" si="24"/>
        <v>120</v>
      </c>
      <c r="K293" s="38">
        <f t="shared" si="25"/>
        <v>51.282051282051277</v>
      </c>
      <c r="N293" s="142"/>
      <c r="O293" s="144"/>
      <c r="P293" s="142"/>
      <c r="Q293" s="142"/>
      <c r="R293" s="144"/>
      <c r="S293" s="142"/>
      <c r="T293" s="142"/>
      <c r="U293" s="142"/>
      <c r="V293" s="142"/>
    </row>
    <row r="294" spans="1:22" ht="15" customHeight="1" x14ac:dyDescent="0.15">
      <c r="A294" s="27"/>
      <c r="B294" s="28" t="s">
        <v>302</v>
      </c>
      <c r="C294" s="68">
        <v>210</v>
      </c>
      <c r="D294" s="49">
        <v>120</v>
      </c>
      <c r="E294" s="53">
        <f t="shared" si="23"/>
        <v>57.142857142857139</v>
      </c>
      <c r="F294" s="51">
        <v>24</v>
      </c>
      <c r="G294" s="59">
        <v>0</v>
      </c>
      <c r="H294" s="53">
        <f>G294/F294*100</f>
        <v>0</v>
      </c>
      <c r="I294" s="57">
        <f t="shared" si="24"/>
        <v>234</v>
      </c>
      <c r="J294" s="107">
        <f t="shared" si="24"/>
        <v>120</v>
      </c>
      <c r="K294" s="82">
        <f t="shared" si="25"/>
        <v>51.282051282051277</v>
      </c>
      <c r="N294" s="142"/>
      <c r="O294" s="144"/>
      <c r="P294" s="142"/>
      <c r="Q294" s="142"/>
      <c r="R294" s="144"/>
      <c r="S294" s="142"/>
      <c r="T294" s="142"/>
      <c r="U294" s="142"/>
      <c r="V294" s="142"/>
    </row>
    <row r="295" spans="1:22" ht="15" customHeight="1" x14ac:dyDescent="0.15">
      <c r="A295" s="34">
        <v>98</v>
      </c>
      <c r="B295" s="35" t="s">
        <v>303</v>
      </c>
      <c r="C295" s="88">
        <f>SUM(C296:C305)</f>
        <v>378</v>
      </c>
      <c r="D295" s="89">
        <f>SUM(D296:D305)</f>
        <v>202</v>
      </c>
      <c r="E295" s="90">
        <f t="shared" si="23"/>
        <v>53.439153439153444</v>
      </c>
      <c r="F295" s="88">
        <f>SUM(F296:F305)</f>
        <v>143</v>
      </c>
      <c r="G295" s="89">
        <f>SUM(G296:G305)</f>
        <v>7</v>
      </c>
      <c r="H295" s="90">
        <f>G295/F295*100</f>
        <v>4.895104895104895</v>
      </c>
      <c r="I295" s="64">
        <f t="shared" si="24"/>
        <v>521</v>
      </c>
      <c r="J295" s="43">
        <f t="shared" si="24"/>
        <v>209</v>
      </c>
      <c r="K295" s="38">
        <f t="shared" si="25"/>
        <v>40.115163147792707</v>
      </c>
      <c r="N295" s="142"/>
      <c r="O295" s="144"/>
      <c r="P295" s="142"/>
      <c r="Q295" s="142"/>
      <c r="R295" s="144"/>
      <c r="S295" s="142"/>
      <c r="T295" s="142"/>
      <c r="U295" s="142"/>
      <c r="V295" s="142"/>
    </row>
    <row r="296" spans="1:22" ht="15" customHeight="1" x14ac:dyDescent="0.15">
      <c r="A296" s="45"/>
      <c r="B296" s="46" t="s">
        <v>304</v>
      </c>
      <c r="C296" s="114"/>
      <c r="D296" s="71"/>
      <c r="E296" s="83"/>
      <c r="F296" s="47" t="s">
        <v>12</v>
      </c>
      <c r="G296" s="49" t="s">
        <v>12</v>
      </c>
      <c r="H296" s="50" t="s">
        <v>12</v>
      </c>
      <c r="I296" s="57"/>
      <c r="J296" s="107"/>
      <c r="K296" s="82"/>
      <c r="N296" s="142"/>
      <c r="O296" s="144"/>
      <c r="P296" s="142"/>
      <c r="Q296" s="142"/>
      <c r="R296" s="144"/>
      <c r="S296" s="142"/>
      <c r="T296" s="142"/>
      <c r="U296" s="142"/>
      <c r="V296" s="142"/>
    </row>
    <row r="297" spans="1:22" ht="15" customHeight="1" x14ac:dyDescent="0.15">
      <c r="A297" s="45"/>
      <c r="B297" s="46" t="s">
        <v>305</v>
      </c>
      <c r="C297" s="68">
        <v>141</v>
      </c>
      <c r="D297" s="49">
        <v>79</v>
      </c>
      <c r="E297" s="53">
        <f t="shared" si="23"/>
        <v>56.028368794326241</v>
      </c>
      <c r="F297" s="47" t="s">
        <v>12</v>
      </c>
      <c r="G297" s="49" t="s">
        <v>12</v>
      </c>
      <c r="H297" s="50" t="s">
        <v>12</v>
      </c>
      <c r="I297" s="57">
        <f t="shared" si="24"/>
        <v>141</v>
      </c>
      <c r="J297" s="107">
        <f t="shared" si="24"/>
        <v>79</v>
      </c>
      <c r="K297" s="82">
        <f t="shared" si="25"/>
        <v>56.028368794326241</v>
      </c>
      <c r="N297" s="142"/>
      <c r="O297" s="144"/>
      <c r="P297" s="142"/>
      <c r="Q297" s="142"/>
      <c r="R297" s="144"/>
      <c r="S297" s="142"/>
      <c r="T297" s="142"/>
      <c r="U297" s="142"/>
      <c r="V297" s="142"/>
    </row>
    <row r="298" spans="1:22" ht="15" customHeight="1" x14ac:dyDescent="0.15">
      <c r="A298" s="45"/>
      <c r="B298" s="46" t="s">
        <v>306</v>
      </c>
      <c r="C298" s="68">
        <v>9</v>
      </c>
      <c r="D298" s="49">
        <v>5</v>
      </c>
      <c r="E298" s="53">
        <f t="shared" si="23"/>
        <v>55.555555555555557</v>
      </c>
      <c r="F298" s="47" t="s">
        <v>12</v>
      </c>
      <c r="G298" s="49" t="s">
        <v>12</v>
      </c>
      <c r="H298" s="50" t="s">
        <v>12</v>
      </c>
      <c r="I298" s="57">
        <f t="shared" si="24"/>
        <v>9</v>
      </c>
      <c r="J298" s="107">
        <f t="shared" si="24"/>
        <v>5</v>
      </c>
      <c r="K298" s="82">
        <f t="shared" si="25"/>
        <v>55.555555555555557</v>
      </c>
      <c r="N298" s="142"/>
      <c r="O298" s="144"/>
      <c r="P298" s="142"/>
      <c r="Q298" s="142"/>
      <c r="R298" s="144"/>
      <c r="S298" s="142"/>
      <c r="T298" s="142"/>
      <c r="U298" s="142"/>
      <c r="V298" s="142"/>
    </row>
    <row r="299" spans="1:22" ht="15" customHeight="1" x14ac:dyDescent="0.15">
      <c r="A299" s="45"/>
      <c r="B299" s="46" t="s">
        <v>307</v>
      </c>
      <c r="C299" s="114"/>
      <c r="D299" s="71"/>
      <c r="E299" s="83"/>
      <c r="F299" s="47" t="s">
        <v>12</v>
      </c>
      <c r="G299" s="49" t="s">
        <v>12</v>
      </c>
      <c r="H299" s="50" t="s">
        <v>12</v>
      </c>
      <c r="I299" s="57"/>
      <c r="J299" s="107"/>
      <c r="K299" s="82"/>
      <c r="N299" s="142"/>
      <c r="O299" s="144"/>
      <c r="P299" s="142"/>
      <c r="Q299" s="142"/>
      <c r="R299" s="144"/>
      <c r="S299" s="142"/>
      <c r="T299" s="142"/>
      <c r="U299" s="142"/>
      <c r="V299" s="142"/>
    </row>
    <row r="300" spans="1:22" ht="15" customHeight="1" x14ac:dyDescent="0.15">
      <c r="A300" s="45"/>
      <c r="B300" s="46" t="s">
        <v>308</v>
      </c>
      <c r="C300" s="68">
        <v>46</v>
      </c>
      <c r="D300" s="49">
        <v>27</v>
      </c>
      <c r="E300" s="53">
        <f t="shared" si="23"/>
        <v>58.695652173913047</v>
      </c>
      <c r="F300" s="47" t="s">
        <v>12</v>
      </c>
      <c r="G300" s="49" t="s">
        <v>12</v>
      </c>
      <c r="H300" s="50" t="s">
        <v>12</v>
      </c>
      <c r="I300" s="57">
        <f t="shared" si="24"/>
        <v>46</v>
      </c>
      <c r="J300" s="107">
        <f t="shared" si="24"/>
        <v>27</v>
      </c>
      <c r="K300" s="82">
        <f t="shared" si="25"/>
        <v>58.695652173913047</v>
      </c>
      <c r="N300" s="142"/>
      <c r="O300" s="144"/>
      <c r="P300" s="142"/>
      <c r="Q300" s="142"/>
      <c r="R300" s="144"/>
      <c r="S300" s="142"/>
      <c r="T300" s="142"/>
      <c r="U300" s="142"/>
      <c r="V300" s="142"/>
    </row>
    <row r="301" spans="1:22" ht="15" customHeight="1" x14ac:dyDescent="0.15">
      <c r="A301" s="45"/>
      <c r="B301" s="46" t="s">
        <v>309</v>
      </c>
      <c r="C301" s="68"/>
      <c r="D301" s="49"/>
      <c r="E301" s="53"/>
      <c r="F301" s="47" t="s">
        <v>12</v>
      </c>
      <c r="G301" s="49" t="s">
        <v>12</v>
      </c>
      <c r="H301" s="50" t="s">
        <v>12</v>
      </c>
      <c r="I301" s="57">
        <f t="shared" si="24"/>
        <v>0</v>
      </c>
      <c r="J301" s="107">
        <f t="shared" si="24"/>
        <v>0</v>
      </c>
      <c r="K301" s="82"/>
      <c r="N301" s="142"/>
      <c r="O301" s="144"/>
      <c r="P301" s="142"/>
      <c r="Q301" s="142"/>
      <c r="R301" s="144"/>
      <c r="S301" s="142"/>
      <c r="T301" s="142"/>
      <c r="U301" s="142"/>
      <c r="V301" s="142"/>
    </row>
    <row r="302" spans="1:22" ht="15" customHeight="1" x14ac:dyDescent="0.15">
      <c r="A302" s="45"/>
      <c r="B302" s="46" t="s">
        <v>310</v>
      </c>
      <c r="C302" s="68">
        <v>143</v>
      </c>
      <c r="D302" s="49">
        <v>69</v>
      </c>
      <c r="E302" s="53">
        <f t="shared" si="23"/>
        <v>48.251748251748253</v>
      </c>
      <c r="F302" s="51">
        <v>143</v>
      </c>
      <c r="G302" s="59">
        <v>7</v>
      </c>
      <c r="H302" s="53">
        <f>G302/F302*100</f>
        <v>4.895104895104895</v>
      </c>
      <c r="I302" s="57">
        <f t="shared" si="24"/>
        <v>286</v>
      </c>
      <c r="J302" s="107">
        <f t="shared" si="24"/>
        <v>76</v>
      </c>
      <c r="K302" s="82">
        <f t="shared" si="25"/>
        <v>26.573426573426573</v>
      </c>
      <c r="N302" s="142"/>
      <c r="O302" s="144"/>
      <c r="P302" s="142"/>
      <c r="Q302" s="142"/>
      <c r="R302" s="144"/>
      <c r="S302" s="142"/>
      <c r="T302" s="142"/>
      <c r="U302" s="142"/>
      <c r="V302" s="142"/>
    </row>
    <row r="303" spans="1:22" ht="15" customHeight="1" x14ac:dyDescent="0.15">
      <c r="A303" s="45"/>
      <c r="B303" s="115" t="s">
        <v>311</v>
      </c>
      <c r="C303" s="68">
        <v>11</v>
      </c>
      <c r="D303" s="49">
        <v>6</v>
      </c>
      <c r="E303" s="53">
        <f t="shared" si="23"/>
        <v>54.54545454545454</v>
      </c>
      <c r="F303" s="47" t="s">
        <v>12</v>
      </c>
      <c r="G303" s="49" t="s">
        <v>12</v>
      </c>
      <c r="H303" s="50" t="s">
        <v>12</v>
      </c>
      <c r="I303" s="57">
        <f t="shared" si="24"/>
        <v>11</v>
      </c>
      <c r="J303" s="107">
        <f t="shared" si="24"/>
        <v>6</v>
      </c>
      <c r="K303" s="82">
        <f t="shared" si="25"/>
        <v>54.54545454545454</v>
      </c>
      <c r="N303" s="142"/>
      <c r="O303" s="144"/>
      <c r="P303" s="142"/>
      <c r="Q303" s="142"/>
      <c r="R303" s="144"/>
      <c r="S303" s="142"/>
      <c r="T303" s="142"/>
      <c r="U303" s="142"/>
      <c r="V303" s="142"/>
    </row>
    <row r="304" spans="1:22" ht="15" customHeight="1" x14ac:dyDescent="0.15">
      <c r="A304" s="45"/>
      <c r="B304" s="116" t="s">
        <v>312</v>
      </c>
      <c r="C304" s="68">
        <v>7</v>
      </c>
      <c r="D304" s="49">
        <v>2</v>
      </c>
      <c r="E304" s="53">
        <f t="shared" si="23"/>
        <v>28.571428571428569</v>
      </c>
      <c r="F304" s="47" t="s">
        <v>12</v>
      </c>
      <c r="G304" s="49" t="s">
        <v>12</v>
      </c>
      <c r="H304" s="50" t="s">
        <v>12</v>
      </c>
      <c r="I304" s="57">
        <f t="shared" si="24"/>
        <v>7</v>
      </c>
      <c r="J304" s="107">
        <f t="shared" si="24"/>
        <v>2</v>
      </c>
      <c r="K304" s="82">
        <f t="shared" si="25"/>
        <v>28.571428571428569</v>
      </c>
      <c r="N304" s="142"/>
      <c r="O304" s="144"/>
      <c r="P304" s="142"/>
      <c r="Q304" s="142"/>
      <c r="R304" s="144"/>
      <c r="S304" s="142"/>
      <c r="T304" s="142"/>
      <c r="U304" s="142"/>
      <c r="V304" s="142"/>
    </row>
    <row r="305" spans="1:22" ht="15" customHeight="1" x14ac:dyDescent="0.15">
      <c r="A305" s="77"/>
      <c r="B305" s="78" t="s">
        <v>313</v>
      </c>
      <c r="C305" s="68">
        <v>21</v>
      </c>
      <c r="D305" s="49">
        <v>14</v>
      </c>
      <c r="E305" s="53">
        <f t="shared" si="23"/>
        <v>66.666666666666657</v>
      </c>
      <c r="F305" s="29" t="s">
        <v>12</v>
      </c>
      <c r="G305" s="30" t="s">
        <v>12</v>
      </c>
      <c r="H305" s="31" t="s">
        <v>12</v>
      </c>
      <c r="I305" s="57">
        <f t="shared" si="24"/>
        <v>21</v>
      </c>
      <c r="J305" s="107">
        <f t="shared" si="24"/>
        <v>14</v>
      </c>
      <c r="K305" s="82">
        <f t="shared" si="25"/>
        <v>66.666666666666657</v>
      </c>
      <c r="N305" s="142"/>
      <c r="O305" s="144"/>
      <c r="P305" s="142"/>
      <c r="Q305" s="142"/>
      <c r="R305" s="144"/>
      <c r="S305" s="142"/>
      <c r="T305" s="142"/>
      <c r="U305" s="142"/>
      <c r="V305" s="142"/>
    </row>
    <row r="306" spans="1:22" ht="15" customHeight="1" x14ac:dyDescent="0.15">
      <c r="A306" s="34">
        <v>99</v>
      </c>
      <c r="B306" s="35" t="s">
        <v>314</v>
      </c>
      <c r="C306" s="88">
        <f>SUM(C307)</f>
        <v>48</v>
      </c>
      <c r="D306" s="89">
        <f>SUM(D307)</f>
        <v>18</v>
      </c>
      <c r="E306" s="90">
        <f t="shared" si="23"/>
        <v>37.5</v>
      </c>
      <c r="F306" s="36" t="s">
        <v>12</v>
      </c>
      <c r="G306" s="37" t="s">
        <v>12</v>
      </c>
      <c r="H306" s="38" t="s">
        <v>12</v>
      </c>
      <c r="I306" s="64">
        <f t="shared" si="24"/>
        <v>48</v>
      </c>
      <c r="J306" s="43">
        <f t="shared" si="24"/>
        <v>18</v>
      </c>
      <c r="K306" s="38">
        <f t="shared" si="25"/>
        <v>37.5</v>
      </c>
      <c r="N306" s="142"/>
      <c r="O306" s="144"/>
      <c r="P306" s="142"/>
      <c r="Q306" s="142"/>
      <c r="R306" s="144"/>
      <c r="S306" s="142"/>
      <c r="T306" s="142"/>
      <c r="U306" s="142"/>
      <c r="V306" s="142"/>
    </row>
    <row r="307" spans="1:22" ht="15" customHeight="1" x14ac:dyDescent="0.15">
      <c r="A307" s="77"/>
      <c r="B307" s="78" t="s">
        <v>315</v>
      </c>
      <c r="C307" s="68">
        <v>48</v>
      </c>
      <c r="D307" s="49">
        <v>18</v>
      </c>
      <c r="E307" s="53">
        <f t="shared" si="23"/>
        <v>37.5</v>
      </c>
      <c r="F307" s="29" t="s">
        <v>12</v>
      </c>
      <c r="G307" s="30" t="s">
        <v>12</v>
      </c>
      <c r="H307" s="31" t="s">
        <v>12</v>
      </c>
      <c r="I307" s="57">
        <f t="shared" si="24"/>
        <v>48</v>
      </c>
      <c r="J307" s="107">
        <f t="shared" si="24"/>
        <v>18</v>
      </c>
      <c r="K307" s="82">
        <f t="shared" si="25"/>
        <v>37.5</v>
      </c>
      <c r="N307" s="142"/>
      <c r="O307" s="144"/>
      <c r="P307" s="142"/>
      <c r="Q307" s="142"/>
      <c r="R307" s="144"/>
      <c r="S307" s="142"/>
      <c r="T307" s="142"/>
      <c r="U307" s="142"/>
      <c r="V307" s="142"/>
    </row>
    <row r="308" spans="1:22" ht="15" customHeight="1" x14ac:dyDescent="0.15">
      <c r="A308" s="34">
        <v>100</v>
      </c>
      <c r="B308" s="35" t="s">
        <v>316</v>
      </c>
      <c r="C308" s="88">
        <f>SUM(C309:C315)</f>
        <v>236</v>
      </c>
      <c r="D308" s="89">
        <f>SUM(D309:D315)</f>
        <v>124</v>
      </c>
      <c r="E308" s="90">
        <f t="shared" si="23"/>
        <v>52.542372881355938</v>
      </c>
      <c r="F308" s="88">
        <f>SUM(F309:F315)</f>
        <v>201</v>
      </c>
      <c r="G308" s="89">
        <f>SUM(G309:G315)</f>
        <v>22</v>
      </c>
      <c r="H308" s="90">
        <f>G308/F308*100</f>
        <v>10.945273631840797</v>
      </c>
      <c r="I308" s="64">
        <f t="shared" si="24"/>
        <v>437</v>
      </c>
      <c r="J308" s="43">
        <f t="shared" si="24"/>
        <v>146</v>
      </c>
      <c r="K308" s="38">
        <f t="shared" si="25"/>
        <v>33.409610983981693</v>
      </c>
      <c r="N308" s="142"/>
      <c r="O308" s="144"/>
      <c r="P308" s="142"/>
      <c r="Q308" s="142"/>
      <c r="R308" s="144"/>
      <c r="S308" s="142"/>
      <c r="T308" s="142"/>
      <c r="U308" s="142"/>
      <c r="V308" s="142"/>
    </row>
    <row r="309" spans="1:22" ht="15" customHeight="1" x14ac:dyDescent="0.15">
      <c r="A309" s="45"/>
      <c r="B309" s="46" t="s">
        <v>317</v>
      </c>
      <c r="C309" s="68">
        <v>89</v>
      </c>
      <c r="D309" s="49">
        <v>53</v>
      </c>
      <c r="E309" s="53">
        <f t="shared" si="23"/>
        <v>59.550561797752813</v>
      </c>
      <c r="F309" s="51">
        <v>15</v>
      </c>
      <c r="G309" s="59">
        <v>0</v>
      </c>
      <c r="H309" s="53">
        <f>G309/F309*100</f>
        <v>0</v>
      </c>
      <c r="I309" s="57">
        <f t="shared" si="24"/>
        <v>104</v>
      </c>
      <c r="J309" s="107">
        <f t="shared" si="24"/>
        <v>53</v>
      </c>
      <c r="K309" s="82">
        <f t="shared" si="25"/>
        <v>50.96153846153846</v>
      </c>
      <c r="N309" s="142"/>
      <c r="O309" s="144"/>
      <c r="P309" s="142"/>
      <c r="Q309" s="142"/>
      <c r="R309" s="144"/>
      <c r="S309" s="142"/>
      <c r="T309" s="142"/>
      <c r="U309" s="142"/>
      <c r="V309" s="142"/>
    </row>
    <row r="310" spans="1:22" ht="15" customHeight="1" x14ac:dyDescent="0.15">
      <c r="A310" s="45"/>
      <c r="B310" s="46" t="s">
        <v>318</v>
      </c>
      <c r="C310" s="68">
        <v>5</v>
      </c>
      <c r="D310" s="49">
        <v>5</v>
      </c>
      <c r="E310" s="53">
        <f t="shared" si="23"/>
        <v>100</v>
      </c>
      <c r="F310" s="51">
        <v>6</v>
      </c>
      <c r="G310" s="59">
        <v>0</v>
      </c>
      <c r="H310" s="53">
        <f>G310/F310*100</f>
        <v>0</v>
      </c>
      <c r="I310" s="57">
        <f t="shared" si="24"/>
        <v>11</v>
      </c>
      <c r="J310" s="107">
        <f t="shared" si="24"/>
        <v>5</v>
      </c>
      <c r="K310" s="82">
        <f t="shared" si="25"/>
        <v>45.454545454545453</v>
      </c>
      <c r="N310" s="142"/>
      <c r="O310" s="144"/>
      <c r="P310" s="142"/>
      <c r="Q310" s="142"/>
      <c r="R310" s="144"/>
      <c r="S310" s="142"/>
      <c r="T310" s="142"/>
      <c r="U310" s="142"/>
      <c r="V310" s="142"/>
    </row>
    <row r="311" spans="1:22" ht="15" customHeight="1" x14ac:dyDescent="0.15">
      <c r="A311" s="45"/>
      <c r="B311" s="46" t="s">
        <v>319</v>
      </c>
      <c r="C311" s="68">
        <v>3</v>
      </c>
      <c r="D311" s="49">
        <v>2</v>
      </c>
      <c r="E311" s="53">
        <f t="shared" si="23"/>
        <v>66.666666666666657</v>
      </c>
      <c r="F311" s="47" t="s">
        <v>12</v>
      </c>
      <c r="G311" s="49" t="s">
        <v>12</v>
      </c>
      <c r="H311" s="50" t="s">
        <v>12</v>
      </c>
      <c r="I311" s="57">
        <f t="shared" si="24"/>
        <v>3</v>
      </c>
      <c r="J311" s="107">
        <f t="shared" si="24"/>
        <v>2</v>
      </c>
      <c r="K311" s="82">
        <f t="shared" si="25"/>
        <v>66.666666666666657</v>
      </c>
      <c r="N311" s="142"/>
      <c r="O311" s="144"/>
      <c r="P311" s="142"/>
      <c r="Q311" s="142"/>
      <c r="R311" s="144"/>
      <c r="S311" s="142"/>
      <c r="T311" s="142"/>
      <c r="U311" s="142"/>
      <c r="V311" s="142"/>
    </row>
    <row r="312" spans="1:22" ht="15" customHeight="1" x14ac:dyDescent="0.15">
      <c r="A312" s="45"/>
      <c r="B312" s="46" t="s">
        <v>320</v>
      </c>
      <c r="C312" s="68">
        <v>51</v>
      </c>
      <c r="D312" s="49">
        <v>32</v>
      </c>
      <c r="E312" s="53">
        <f t="shared" si="23"/>
        <v>62.745098039215684</v>
      </c>
      <c r="F312" s="51">
        <v>18</v>
      </c>
      <c r="G312" s="59">
        <v>1</v>
      </c>
      <c r="H312" s="53">
        <f>G312/F312*100</f>
        <v>5.5555555555555554</v>
      </c>
      <c r="I312" s="57">
        <f t="shared" si="24"/>
        <v>69</v>
      </c>
      <c r="J312" s="107">
        <f t="shared" si="24"/>
        <v>33</v>
      </c>
      <c r="K312" s="82">
        <f t="shared" si="25"/>
        <v>47.826086956521742</v>
      </c>
      <c r="N312" s="142"/>
      <c r="O312" s="144"/>
      <c r="P312" s="142"/>
      <c r="Q312" s="142"/>
      <c r="R312" s="144"/>
      <c r="S312" s="142"/>
      <c r="T312" s="142"/>
      <c r="U312" s="142"/>
      <c r="V312" s="142"/>
    </row>
    <row r="313" spans="1:22" ht="15" customHeight="1" x14ac:dyDescent="0.15">
      <c r="A313" s="45"/>
      <c r="B313" s="46" t="s">
        <v>321</v>
      </c>
      <c r="C313" s="68">
        <v>53</v>
      </c>
      <c r="D313" s="49">
        <v>15</v>
      </c>
      <c r="E313" s="53">
        <f t="shared" si="23"/>
        <v>28.30188679245283</v>
      </c>
      <c r="F313" s="51">
        <v>117</v>
      </c>
      <c r="G313" s="59">
        <v>20</v>
      </c>
      <c r="H313" s="53">
        <f>G313/F313*100</f>
        <v>17.094017094017094</v>
      </c>
      <c r="I313" s="57">
        <f t="shared" si="24"/>
        <v>170</v>
      </c>
      <c r="J313" s="107">
        <f t="shared" si="24"/>
        <v>35</v>
      </c>
      <c r="K313" s="82">
        <f t="shared" si="25"/>
        <v>20.588235294117645</v>
      </c>
      <c r="N313" s="142"/>
      <c r="O313" s="144"/>
      <c r="P313" s="142"/>
      <c r="Q313" s="142"/>
      <c r="R313" s="144"/>
      <c r="S313" s="142"/>
      <c r="T313" s="142"/>
      <c r="U313" s="142"/>
      <c r="V313" s="142"/>
    </row>
    <row r="314" spans="1:22" ht="15" customHeight="1" x14ac:dyDescent="0.15">
      <c r="A314" s="45"/>
      <c r="B314" s="46" t="s">
        <v>322</v>
      </c>
      <c r="C314" s="114"/>
      <c r="D314" s="71"/>
      <c r="E314" s="83"/>
      <c r="F314" s="51">
        <v>45</v>
      </c>
      <c r="G314" s="59">
        <v>1</v>
      </c>
      <c r="H314" s="53">
        <f>G314/F314*100</f>
        <v>2.2222222222222223</v>
      </c>
      <c r="I314" s="57">
        <f t="shared" si="24"/>
        <v>45</v>
      </c>
      <c r="J314" s="107">
        <f t="shared" si="24"/>
        <v>1</v>
      </c>
      <c r="K314" s="82">
        <f t="shared" si="25"/>
        <v>2.2222222222222223</v>
      </c>
      <c r="N314" s="142"/>
      <c r="O314" s="144"/>
      <c r="P314" s="142"/>
      <c r="Q314" s="142"/>
      <c r="R314" s="144"/>
      <c r="S314" s="142"/>
      <c r="T314" s="142"/>
      <c r="U314" s="142"/>
      <c r="V314" s="142"/>
    </row>
    <row r="315" spans="1:22" ht="15" customHeight="1" x14ac:dyDescent="0.15">
      <c r="A315" s="62"/>
      <c r="B315" s="63" t="s">
        <v>323</v>
      </c>
      <c r="C315" s="68">
        <v>35</v>
      </c>
      <c r="D315" s="49">
        <v>17</v>
      </c>
      <c r="E315" s="53">
        <f t="shared" si="23"/>
        <v>48.571428571428569</v>
      </c>
      <c r="F315" s="29" t="s">
        <v>12</v>
      </c>
      <c r="G315" s="30" t="s">
        <v>33</v>
      </c>
      <c r="H315" s="31" t="s">
        <v>12</v>
      </c>
      <c r="I315" s="57">
        <f t="shared" si="24"/>
        <v>35</v>
      </c>
      <c r="J315" s="107">
        <f t="shared" si="24"/>
        <v>17</v>
      </c>
      <c r="K315" s="82">
        <f t="shared" si="25"/>
        <v>48.571428571428569</v>
      </c>
      <c r="N315" s="142"/>
      <c r="O315" s="144"/>
      <c r="P315" s="142"/>
      <c r="Q315" s="142"/>
      <c r="R315" s="144"/>
      <c r="S315" s="142"/>
      <c r="T315" s="142"/>
      <c r="U315" s="142"/>
      <c r="V315" s="142"/>
    </row>
    <row r="316" spans="1:22" ht="15" customHeight="1" x14ac:dyDescent="0.15">
      <c r="A316" s="34">
        <v>101</v>
      </c>
      <c r="B316" s="35" t="s">
        <v>324</v>
      </c>
      <c r="C316" s="117">
        <f>SUM(C317:C318)</f>
        <v>203</v>
      </c>
      <c r="D316" s="89">
        <f>SUM(D317:D318)</f>
        <v>91</v>
      </c>
      <c r="E316" s="90">
        <f t="shared" ref="E316:E347" si="27">D316/C316*100</f>
        <v>44.827586206896555</v>
      </c>
      <c r="F316" s="88">
        <f>SUM(F317:F318)</f>
        <v>49</v>
      </c>
      <c r="G316" s="89">
        <f>SUM(G317:G318)</f>
        <v>1</v>
      </c>
      <c r="H316" s="90">
        <f>G316/F316*100</f>
        <v>2.0408163265306123</v>
      </c>
      <c r="I316" s="64">
        <f t="shared" si="24"/>
        <v>252</v>
      </c>
      <c r="J316" s="43">
        <f t="shared" si="24"/>
        <v>92</v>
      </c>
      <c r="K316" s="38">
        <f t="shared" si="25"/>
        <v>36.507936507936506</v>
      </c>
      <c r="N316" s="142"/>
      <c r="O316" s="144"/>
      <c r="P316" s="142"/>
      <c r="Q316" s="142"/>
      <c r="R316" s="144"/>
      <c r="S316" s="142"/>
      <c r="T316" s="142"/>
      <c r="U316" s="142"/>
      <c r="V316" s="142"/>
    </row>
    <row r="317" spans="1:22" ht="15" customHeight="1" x14ac:dyDescent="0.15">
      <c r="A317" s="45"/>
      <c r="B317" s="46" t="s">
        <v>325</v>
      </c>
      <c r="C317" s="68">
        <v>120</v>
      </c>
      <c r="D317" s="49">
        <v>51</v>
      </c>
      <c r="E317" s="53">
        <f t="shared" si="27"/>
        <v>42.5</v>
      </c>
      <c r="F317" s="51">
        <v>49</v>
      </c>
      <c r="G317" s="59">
        <v>1</v>
      </c>
      <c r="H317" s="53">
        <f>G317/F317*100</f>
        <v>2.0408163265306123</v>
      </c>
      <c r="I317" s="57">
        <f t="shared" si="24"/>
        <v>169</v>
      </c>
      <c r="J317" s="107">
        <f t="shared" si="24"/>
        <v>52</v>
      </c>
      <c r="K317" s="82">
        <f t="shared" si="25"/>
        <v>30.76923076923077</v>
      </c>
      <c r="N317" s="142"/>
      <c r="O317" s="144"/>
      <c r="P317" s="142"/>
      <c r="Q317" s="142"/>
      <c r="R317" s="144"/>
      <c r="S317" s="142"/>
      <c r="T317" s="142"/>
      <c r="U317" s="142"/>
      <c r="V317" s="142"/>
    </row>
    <row r="318" spans="1:22" ht="15" customHeight="1" x14ac:dyDescent="0.15">
      <c r="A318" s="27"/>
      <c r="B318" s="28" t="s">
        <v>326</v>
      </c>
      <c r="C318" s="68">
        <v>83</v>
      </c>
      <c r="D318" s="49">
        <v>40</v>
      </c>
      <c r="E318" s="53">
        <f t="shared" si="27"/>
        <v>48.192771084337352</v>
      </c>
      <c r="F318" s="29" t="s">
        <v>12</v>
      </c>
      <c r="G318" s="30" t="s">
        <v>12</v>
      </c>
      <c r="H318" s="31" t="s">
        <v>12</v>
      </c>
      <c r="I318" s="57">
        <f t="shared" si="24"/>
        <v>83</v>
      </c>
      <c r="J318" s="107">
        <f t="shared" si="24"/>
        <v>40</v>
      </c>
      <c r="K318" s="82">
        <f t="shared" si="25"/>
        <v>48.192771084337352</v>
      </c>
      <c r="N318" s="142"/>
      <c r="O318" s="144"/>
      <c r="P318" s="142"/>
      <c r="Q318" s="142"/>
      <c r="R318" s="144"/>
      <c r="S318" s="142"/>
      <c r="T318" s="142"/>
      <c r="U318" s="142"/>
      <c r="V318" s="142"/>
    </row>
    <row r="319" spans="1:22" ht="15" customHeight="1" x14ac:dyDescent="0.15">
      <c r="A319" s="34">
        <v>102</v>
      </c>
      <c r="B319" s="35" t="s">
        <v>327</v>
      </c>
      <c r="C319" s="88">
        <f>SUM(C320)</f>
        <v>10</v>
      </c>
      <c r="D319" s="89">
        <f>SUM(D320)</f>
        <v>5</v>
      </c>
      <c r="E319" s="90">
        <f t="shared" si="27"/>
        <v>50</v>
      </c>
      <c r="F319" s="36" t="s">
        <v>12</v>
      </c>
      <c r="G319" s="37" t="s">
        <v>12</v>
      </c>
      <c r="H319" s="38" t="s">
        <v>12</v>
      </c>
      <c r="I319" s="64">
        <f t="shared" si="24"/>
        <v>10</v>
      </c>
      <c r="J319" s="43">
        <f t="shared" si="24"/>
        <v>5</v>
      </c>
      <c r="K319" s="38">
        <f t="shared" si="25"/>
        <v>50</v>
      </c>
      <c r="N319" s="142"/>
      <c r="O319" s="144"/>
      <c r="P319" s="142"/>
      <c r="Q319" s="142"/>
      <c r="R319" s="144"/>
      <c r="S319" s="142"/>
      <c r="T319" s="142"/>
      <c r="U319" s="142"/>
      <c r="V319" s="142"/>
    </row>
    <row r="320" spans="1:22" ht="15" customHeight="1" x14ac:dyDescent="0.15">
      <c r="A320" s="62"/>
      <c r="B320" s="63" t="s">
        <v>328</v>
      </c>
      <c r="C320" s="68">
        <v>10</v>
      </c>
      <c r="D320" s="49">
        <v>5</v>
      </c>
      <c r="E320" s="53">
        <f t="shared" si="27"/>
        <v>50</v>
      </c>
      <c r="F320" s="29" t="s">
        <v>12</v>
      </c>
      <c r="G320" s="30" t="s">
        <v>12</v>
      </c>
      <c r="H320" s="31" t="s">
        <v>12</v>
      </c>
      <c r="I320" s="57">
        <f t="shared" si="24"/>
        <v>10</v>
      </c>
      <c r="J320" s="107">
        <f t="shared" si="24"/>
        <v>5</v>
      </c>
      <c r="K320" s="82">
        <f t="shared" si="25"/>
        <v>50</v>
      </c>
      <c r="N320" s="142"/>
      <c r="O320" s="144"/>
      <c r="P320" s="142"/>
      <c r="Q320" s="142"/>
      <c r="R320" s="144"/>
      <c r="S320" s="142"/>
      <c r="T320" s="142"/>
      <c r="U320" s="142"/>
      <c r="V320" s="142"/>
    </row>
    <row r="321" spans="1:23" ht="15" customHeight="1" x14ac:dyDescent="0.15">
      <c r="A321" s="34">
        <v>103</v>
      </c>
      <c r="B321" s="35" t="s">
        <v>329</v>
      </c>
      <c r="C321" s="88">
        <f>SUM(C322)</f>
        <v>130</v>
      </c>
      <c r="D321" s="89">
        <f>SUM(D322)</f>
        <v>40</v>
      </c>
      <c r="E321" s="90">
        <f t="shared" si="27"/>
        <v>30.76923076923077</v>
      </c>
      <c r="F321" s="88">
        <f>SUM(F322)</f>
        <v>9</v>
      </c>
      <c r="G321" s="89">
        <f>SUM(G322)</f>
        <v>0</v>
      </c>
      <c r="H321" s="90">
        <f>G321/F321*100</f>
        <v>0</v>
      </c>
      <c r="I321" s="64">
        <f t="shared" si="24"/>
        <v>139</v>
      </c>
      <c r="J321" s="43">
        <f t="shared" si="24"/>
        <v>40</v>
      </c>
      <c r="K321" s="38">
        <f t="shared" si="25"/>
        <v>28.776978417266186</v>
      </c>
      <c r="N321" s="142"/>
      <c r="O321" s="144"/>
      <c r="P321" s="142"/>
      <c r="Q321" s="142"/>
      <c r="R321" s="144"/>
      <c r="S321" s="142"/>
      <c r="T321" s="142"/>
      <c r="U321" s="142"/>
      <c r="V321" s="142"/>
    </row>
    <row r="322" spans="1:23" ht="15" customHeight="1" x14ac:dyDescent="0.15">
      <c r="A322" s="77"/>
      <c r="B322" s="78" t="s">
        <v>330</v>
      </c>
      <c r="C322" s="68">
        <v>130</v>
      </c>
      <c r="D322" s="49">
        <v>40</v>
      </c>
      <c r="E322" s="53">
        <f t="shared" si="27"/>
        <v>30.76923076923077</v>
      </c>
      <c r="F322" s="51">
        <v>9</v>
      </c>
      <c r="G322" s="59">
        <v>0</v>
      </c>
      <c r="H322" s="53">
        <f>G322/F322*100</f>
        <v>0</v>
      </c>
      <c r="I322" s="57">
        <f t="shared" si="24"/>
        <v>139</v>
      </c>
      <c r="J322" s="107">
        <f t="shared" si="24"/>
        <v>40</v>
      </c>
      <c r="K322" s="82">
        <f t="shared" si="25"/>
        <v>28.776978417266186</v>
      </c>
      <c r="N322" s="142"/>
      <c r="O322" s="144"/>
      <c r="P322" s="142"/>
      <c r="Q322" s="142"/>
      <c r="R322" s="144"/>
      <c r="S322" s="142"/>
      <c r="T322" s="142"/>
      <c r="U322" s="142"/>
      <c r="V322" s="142"/>
    </row>
    <row r="323" spans="1:23" ht="15" customHeight="1" x14ac:dyDescent="0.15">
      <c r="A323" s="34">
        <v>104</v>
      </c>
      <c r="B323" s="35" t="s">
        <v>331</v>
      </c>
      <c r="C323" s="88">
        <f>SUM(C324)</f>
        <v>134</v>
      </c>
      <c r="D323" s="89">
        <f>SUM(D324)</f>
        <v>92</v>
      </c>
      <c r="E323" s="90">
        <f t="shared" si="27"/>
        <v>68.656716417910445</v>
      </c>
      <c r="F323" s="36" t="s">
        <v>12</v>
      </c>
      <c r="G323" s="37" t="s">
        <v>12</v>
      </c>
      <c r="H323" s="38" t="s">
        <v>12</v>
      </c>
      <c r="I323" s="64">
        <f t="shared" si="24"/>
        <v>134</v>
      </c>
      <c r="J323" s="43">
        <f t="shared" si="24"/>
        <v>92</v>
      </c>
      <c r="K323" s="38">
        <f t="shared" si="25"/>
        <v>68.656716417910445</v>
      </c>
      <c r="N323" s="142"/>
      <c r="O323" s="144"/>
      <c r="P323" s="142"/>
      <c r="Q323" s="142"/>
      <c r="R323" s="144"/>
      <c r="S323" s="142"/>
      <c r="T323" s="142"/>
      <c r="U323" s="142"/>
      <c r="V323" s="142"/>
    </row>
    <row r="324" spans="1:23" ht="15" customHeight="1" x14ac:dyDescent="0.15">
      <c r="A324" s="62"/>
      <c r="B324" s="63" t="s">
        <v>332</v>
      </c>
      <c r="C324" s="68">
        <v>134</v>
      </c>
      <c r="D324" s="49">
        <v>92</v>
      </c>
      <c r="E324" s="53">
        <f t="shared" si="27"/>
        <v>68.656716417910445</v>
      </c>
      <c r="F324" s="29" t="s">
        <v>12</v>
      </c>
      <c r="G324" s="30" t="s">
        <v>12</v>
      </c>
      <c r="H324" s="31" t="s">
        <v>12</v>
      </c>
      <c r="I324" s="57">
        <f t="shared" si="24"/>
        <v>134</v>
      </c>
      <c r="J324" s="107">
        <f t="shared" si="24"/>
        <v>92</v>
      </c>
      <c r="K324" s="82">
        <f t="shared" si="25"/>
        <v>68.656716417910445</v>
      </c>
      <c r="N324" s="142"/>
      <c r="O324" s="144"/>
      <c r="P324" s="142"/>
      <c r="Q324" s="142"/>
      <c r="R324" s="144"/>
      <c r="S324" s="142"/>
      <c r="T324" s="142"/>
      <c r="U324" s="142"/>
      <c r="V324" s="142"/>
    </row>
    <row r="325" spans="1:23" ht="15" customHeight="1" x14ac:dyDescent="0.15">
      <c r="A325" s="34">
        <v>106</v>
      </c>
      <c r="B325" s="35" t="s">
        <v>333</v>
      </c>
      <c r="C325" s="88">
        <f>SUM(C326)</f>
        <v>105</v>
      </c>
      <c r="D325" s="89">
        <f>SUM(D326)</f>
        <v>55</v>
      </c>
      <c r="E325" s="90">
        <f t="shared" si="27"/>
        <v>52.380952380952387</v>
      </c>
      <c r="F325" s="36" t="s">
        <v>12</v>
      </c>
      <c r="G325" s="37" t="s">
        <v>12</v>
      </c>
      <c r="H325" s="38" t="s">
        <v>12</v>
      </c>
      <c r="I325" s="64">
        <f t="shared" si="24"/>
        <v>105</v>
      </c>
      <c r="J325" s="43">
        <f t="shared" si="24"/>
        <v>55</v>
      </c>
      <c r="K325" s="38">
        <f t="shared" si="25"/>
        <v>52.380952380952387</v>
      </c>
      <c r="N325" s="142"/>
      <c r="O325" s="144"/>
      <c r="P325" s="142"/>
      <c r="Q325" s="142"/>
      <c r="R325" s="144"/>
      <c r="S325" s="142"/>
      <c r="T325" s="142"/>
      <c r="U325" s="142"/>
      <c r="V325" s="142"/>
    </row>
    <row r="326" spans="1:23" ht="15" customHeight="1" x14ac:dyDescent="0.15">
      <c r="A326" s="62"/>
      <c r="B326" s="63" t="s">
        <v>334</v>
      </c>
      <c r="C326" s="68">
        <v>105</v>
      </c>
      <c r="D326" s="49">
        <v>55</v>
      </c>
      <c r="E326" s="53">
        <f t="shared" si="27"/>
        <v>52.380952380952387</v>
      </c>
      <c r="F326" s="29" t="s">
        <v>12</v>
      </c>
      <c r="G326" s="30" t="s">
        <v>12</v>
      </c>
      <c r="H326" s="31" t="s">
        <v>12</v>
      </c>
      <c r="I326" s="57">
        <f t="shared" si="24"/>
        <v>105</v>
      </c>
      <c r="J326" s="107">
        <f t="shared" si="24"/>
        <v>55</v>
      </c>
      <c r="K326" s="82">
        <f t="shared" si="25"/>
        <v>52.380952380952387</v>
      </c>
      <c r="N326" s="142"/>
      <c r="O326" s="144"/>
      <c r="P326" s="142"/>
      <c r="Q326" s="142"/>
      <c r="R326" s="144"/>
      <c r="S326" s="142"/>
      <c r="T326" s="142"/>
      <c r="U326" s="142"/>
      <c r="V326" s="142"/>
    </row>
    <row r="327" spans="1:23" s="3" customFormat="1" ht="15" customHeight="1" x14ac:dyDescent="0.15">
      <c r="A327" s="65">
        <v>107</v>
      </c>
      <c r="B327" s="35" t="s">
        <v>335</v>
      </c>
      <c r="C327" s="88">
        <f>SUM(C328)</f>
        <v>24</v>
      </c>
      <c r="D327" s="89">
        <f>SUM(D328)</f>
        <v>14</v>
      </c>
      <c r="E327" s="90">
        <f t="shared" si="27"/>
        <v>58.333333333333336</v>
      </c>
      <c r="F327" s="36" t="s">
        <v>33</v>
      </c>
      <c r="G327" s="37" t="s">
        <v>33</v>
      </c>
      <c r="H327" s="38" t="s">
        <v>33</v>
      </c>
      <c r="I327" s="64">
        <f t="shared" ref="I327:J377" si="28">SUM(C327,F327)</f>
        <v>24</v>
      </c>
      <c r="J327" s="43">
        <f t="shared" si="28"/>
        <v>14</v>
      </c>
      <c r="K327" s="38">
        <f t="shared" ref="K327:K377" si="29">J327/I327*100</f>
        <v>58.333333333333336</v>
      </c>
      <c r="N327" s="142"/>
      <c r="O327" s="144"/>
      <c r="P327" s="142"/>
      <c r="Q327" s="142"/>
      <c r="R327" s="144"/>
      <c r="S327" s="142"/>
      <c r="T327" s="142"/>
      <c r="U327" s="142"/>
      <c r="V327" s="142"/>
      <c r="W327" s="4"/>
    </row>
    <row r="328" spans="1:23" ht="15" customHeight="1" x14ac:dyDescent="0.15">
      <c r="A328" s="77"/>
      <c r="B328" s="78" t="s">
        <v>336</v>
      </c>
      <c r="C328" s="85">
        <v>24</v>
      </c>
      <c r="D328" s="86">
        <v>14</v>
      </c>
      <c r="E328" s="87">
        <f t="shared" si="27"/>
        <v>58.333333333333336</v>
      </c>
      <c r="F328" s="29" t="s">
        <v>33</v>
      </c>
      <c r="G328" s="30" t="s">
        <v>33</v>
      </c>
      <c r="H328" s="31" t="s">
        <v>33</v>
      </c>
      <c r="I328" s="29">
        <f t="shared" si="28"/>
        <v>24</v>
      </c>
      <c r="J328" s="30">
        <f t="shared" si="28"/>
        <v>14</v>
      </c>
      <c r="K328" s="31">
        <f t="shared" si="29"/>
        <v>58.333333333333336</v>
      </c>
      <c r="N328" s="142"/>
      <c r="O328" s="144"/>
      <c r="P328" s="142"/>
      <c r="Q328" s="142"/>
      <c r="R328" s="144"/>
      <c r="S328" s="142"/>
      <c r="T328" s="142"/>
      <c r="U328" s="142"/>
      <c r="V328" s="142"/>
    </row>
    <row r="329" spans="1:23" s="3" customFormat="1" ht="15" customHeight="1" x14ac:dyDescent="0.15">
      <c r="A329" s="65">
        <v>108</v>
      </c>
      <c r="B329" s="35" t="s">
        <v>337</v>
      </c>
      <c r="C329" s="88">
        <f>SUM(C330:C331)</f>
        <v>16</v>
      </c>
      <c r="D329" s="89">
        <f>SUM(D330:D331)</f>
        <v>16</v>
      </c>
      <c r="E329" s="90">
        <f t="shared" si="27"/>
        <v>100</v>
      </c>
      <c r="F329" s="36" t="s">
        <v>12</v>
      </c>
      <c r="G329" s="37" t="s">
        <v>12</v>
      </c>
      <c r="H329" s="38" t="s">
        <v>12</v>
      </c>
      <c r="I329" s="64">
        <f t="shared" si="28"/>
        <v>16</v>
      </c>
      <c r="J329" s="43">
        <f t="shared" si="28"/>
        <v>16</v>
      </c>
      <c r="K329" s="38">
        <f t="shared" si="29"/>
        <v>100</v>
      </c>
      <c r="N329" s="142"/>
      <c r="O329" s="144"/>
      <c r="P329" s="142"/>
      <c r="Q329" s="142"/>
      <c r="R329" s="144"/>
      <c r="S329" s="142"/>
      <c r="T329" s="142"/>
      <c r="U329" s="142"/>
      <c r="V329" s="142"/>
      <c r="W329" s="4"/>
    </row>
    <row r="330" spans="1:23" ht="15" customHeight="1" x14ac:dyDescent="0.15">
      <c r="A330" s="45"/>
      <c r="B330" s="46" t="s">
        <v>338</v>
      </c>
      <c r="C330" s="114">
        <v>1</v>
      </c>
      <c r="D330" s="71">
        <v>1</v>
      </c>
      <c r="E330" s="83">
        <f t="shared" si="27"/>
        <v>100</v>
      </c>
      <c r="F330" s="47" t="s">
        <v>12</v>
      </c>
      <c r="G330" s="49" t="s">
        <v>12</v>
      </c>
      <c r="H330" s="50" t="s">
        <v>12</v>
      </c>
      <c r="I330" s="57">
        <f t="shared" si="28"/>
        <v>1</v>
      </c>
      <c r="J330" s="107">
        <f t="shared" si="28"/>
        <v>1</v>
      </c>
      <c r="K330" s="82">
        <f t="shared" si="29"/>
        <v>100</v>
      </c>
      <c r="N330" s="142"/>
      <c r="O330" s="144"/>
      <c r="P330" s="142"/>
      <c r="Q330" s="142"/>
      <c r="R330" s="144"/>
      <c r="S330" s="142"/>
      <c r="T330" s="142"/>
      <c r="U330" s="142"/>
      <c r="V330" s="142"/>
    </row>
    <row r="331" spans="1:23" ht="15" customHeight="1" x14ac:dyDescent="0.15">
      <c r="A331" s="62"/>
      <c r="B331" s="63" t="s">
        <v>339</v>
      </c>
      <c r="C331" s="114">
        <v>15</v>
      </c>
      <c r="D331" s="71">
        <v>15</v>
      </c>
      <c r="E331" s="83">
        <f>D331/C331*100</f>
        <v>100</v>
      </c>
      <c r="F331" s="29" t="s">
        <v>12</v>
      </c>
      <c r="G331" s="30" t="s">
        <v>12</v>
      </c>
      <c r="H331" s="31" t="s">
        <v>12</v>
      </c>
      <c r="I331" s="57">
        <f t="shared" si="28"/>
        <v>15</v>
      </c>
      <c r="J331" s="107">
        <f t="shared" si="28"/>
        <v>15</v>
      </c>
      <c r="K331" s="82">
        <f t="shared" si="29"/>
        <v>100</v>
      </c>
      <c r="N331" s="142"/>
      <c r="O331" s="144"/>
      <c r="P331" s="142"/>
      <c r="Q331" s="142"/>
      <c r="R331" s="144"/>
      <c r="S331" s="142"/>
      <c r="T331" s="142"/>
      <c r="U331" s="142"/>
      <c r="V331" s="142"/>
    </row>
    <row r="332" spans="1:23" ht="15" customHeight="1" x14ac:dyDescent="0.15">
      <c r="A332" s="34">
        <v>109</v>
      </c>
      <c r="B332" s="35" t="s">
        <v>340</v>
      </c>
      <c r="C332" s="88">
        <f>SUM(C333:C335)</f>
        <v>2687</v>
      </c>
      <c r="D332" s="89">
        <f>SUM(D333:D335)</f>
        <v>747</v>
      </c>
      <c r="E332" s="90">
        <f t="shared" si="27"/>
        <v>27.800521027167846</v>
      </c>
      <c r="F332" s="36" t="s">
        <v>12</v>
      </c>
      <c r="G332" s="37" t="s">
        <v>12</v>
      </c>
      <c r="H332" s="38" t="s">
        <v>12</v>
      </c>
      <c r="I332" s="64">
        <f t="shared" si="28"/>
        <v>2687</v>
      </c>
      <c r="J332" s="43">
        <f t="shared" si="28"/>
        <v>747</v>
      </c>
      <c r="K332" s="38">
        <f t="shared" si="29"/>
        <v>27.800521027167846</v>
      </c>
      <c r="N332" s="142"/>
      <c r="O332" s="144"/>
      <c r="P332" s="142"/>
      <c r="Q332" s="142"/>
      <c r="R332" s="144"/>
      <c r="S332" s="142"/>
      <c r="T332" s="142"/>
      <c r="U332" s="142"/>
      <c r="V332" s="142"/>
    </row>
    <row r="333" spans="1:23" ht="15" customHeight="1" x14ac:dyDescent="0.15">
      <c r="A333" s="45"/>
      <c r="B333" s="46" t="s">
        <v>341</v>
      </c>
      <c r="C333" s="68">
        <v>150</v>
      </c>
      <c r="D333" s="49">
        <v>31</v>
      </c>
      <c r="E333" s="53">
        <f t="shared" si="27"/>
        <v>20.666666666666668</v>
      </c>
      <c r="F333" s="47" t="s">
        <v>12</v>
      </c>
      <c r="G333" s="49" t="s">
        <v>12</v>
      </c>
      <c r="H333" s="50" t="s">
        <v>12</v>
      </c>
      <c r="I333" s="57">
        <f t="shared" si="28"/>
        <v>150</v>
      </c>
      <c r="J333" s="107">
        <f t="shared" si="28"/>
        <v>31</v>
      </c>
      <c r="K333" s="82">
        <f t="shared" si="29"/>
        <v>20.666666666666668</v>
      </c>
      <c r="N333" s="142"/>
      <c r="O333" s="144"/>
      <c r="P333" s="142"/>
      <c r="Q333" s="142"/>
      <c r="R333" s="144"/>
      <c r="S333" s="142"/>
      <c r="T333" s="142"/>
      <c r="U333" s="142"/>
      <c r="V333" s="142"/>
    </row>
    <row r="334" spans="1:23" ht="15" customHeight="1" x14ac:dyDescent="0.15">
      <c r="A334" s="45"/>
      <c r="B334" s="46" t="s">
        <v>342</v>
      </c>
      <c r="C334" s="68">
        <v>2508</v>
      </c>
      <c r="D334" s="49">
        <v>704</v>
      </c>
      <c r="E334" s="53">
        <f t="shared" si="27"/>
        <v>28.07017543859649</v>
      </c>
      <c r="F334" s="47" t="s">
        <v>12</v>
      </c>
      <c r="G334" s="49" t="s">
        <v>12</v>
      </c>
      <c r="H334" s="50" t="s">
        <v>12</v>
      </c>
      <c r="I334" s="51">
        <f t="shared" si="28"/>
        <v>2508</v>
      </c>
      <c r="J334" s="52">
        <f t="shared" si="28"/>
        <v>704</v>
      </c>
      <c r="K334" s="53">
        <f t="shared" si="29"/>
        <v>28.07017543859649</v>
      </c>
      <c r="N334" s="142"/>
      <c r="O334" s="144"/>
      <c r="P334" s="142"/>
      <c r="Q334" s="142"/>
      <c r="R334" s="144"/>
      <c r="S334" s="142"/>
      <c r="T334" s="142"/>
      <c r="U334" s="142"/>
      <c r="V334" s="142"/>
    </row>
    <row r="335" spans="1:23" ht="15" customHeight="1" x14ac:dyDescent="0.15">
      <c r="A335" s="62"/>
      <c r="B335" s="63" t="s">
        <v>343</v>
      </c>
      <c r="C335" s="68">
        <v>29</v>
      </c>
      <c r="D335" s="49">
        <v>12</v>
      </c>
      <c r="E335" s="53">
        <f t="shared" si="27"/>
        <v>41.379310344827587</v>
      </c>
      <c r="F335" s="29" t="s">
        <v>12</v>
      </c>
      <c r="G335" s="30" t="s">
        <v>12</v>
      </c>
      <c r="H335" s="31" t="s">
        <v>12</v>
      </c>
      <c r="I335" s="85">
        <f t="shared" si="28"/>
        <v>29</v>
      </c>
      <c r="J335" s="86">
        <f t="shared" si="28"/>
        <v>12</v>
      </c>
      <c r="K335" s="87">
        <f t="shared" si="29"/>
        <v>41.379310344827587</v>
      </c>
      <c r="N335" s="142"/>
      <c r="O335" s="144"/>
      <c r="P335" s="142"/>
      <c r="Q335" s="142"/>
      <c r="R335" s="144"/>
      <c r="S335" s="142"/>
      <c r="T335" s="142"/>
      <c r="U335" s="142"/>
      <c r="V335" s="142"/>
    </row>
    <row r="336" spans="1:23" ht="15" customHeight="1" x14ac:dyDescent="0.15">
      <c r="A336" s="34">
        <v>110</v>
      </c>
      <c r="B336" s="35" t="s">
        <v>344</v>
      </c>
      <c r="C336" s="88">
        <f>SUM(C337)</f>
        <v>248</v>
      </c>
      <c r="D336" s="89">
        <f>SUM(D337)</f>
        <v>121</v>
      </c>
      <c r="E336" s="90">
        <f t="shared" si="27"/>
        <v>48.79032258064516</v>
      </c>
      <c r="F336" s="36" t="s">
        <v>12</v>
      </c>
      <c r="G336" s="37" t="s">
        <v>12</v>
      </c>
      <c r="H336" s="38" t="s">
        <v>12</v>
      </c>
      <c r="I336" s="64">
        <f t="shared" si="28"/>
        <v>248</v>
      </c>
      <c r="J336" s="43">
        <f t="shared" si="28"/>
        <v>121</v>
      </c>
      <c r="K336" s="38">
        <f t="shared" si="29"/>
        <v>48.79032258064516</v>
      </c>
      <c r="N336" s="142"/>
      <c r="O336" s="144"/>
      <c r="P336" s="142"/>
      <c r="Q336" s="142"/>
      <c r="R336" s="144"/>
      <c r="S336" s="142"/>
      <c r="T336" s="142"/>
      <c r="U336" s="142"/>
      <c r="V336" s="142"/>
    </row>
    <row r="337" spans="1:22" ht="15" customHeight="1" x14ac:dyDescent="0.15">
      <c r="A337" s="62"/>
      <c r="B337" s="63" t="s">
        <v>345</v>
      </c>
      <c r="C337" s="68">
        <v>248</v>
      </c>
      <c r="D337" s="49">
        <v>121</v>
      </c>
      <c r="E337" s="53">
        <f t="shared" si="27"/>
        <v>48.79032258064516</v>
      </c>
      <c r="F337" s="29" t="s">
        <v>12</v>
      </c>
      <c r="G337" s="30" t="s">
        <v>12</v>
      </c>
      <c r="H337" s="31" t="s">
        <v>12</v>
      </c>
      <c r="I337" s="57">
        <f t="shared" si="28"/>
        <v>248</v>
      </c>
      <c r="J337" s="107">
        <f t="shared" si="28"/>
        <v>121</v>
      </c>
      <c r="K337" s="82">
        <f t="shared" si="29"/>
        <v>48.79032258064516</v>
      </c>
      <c r="N337" s="142"/>
      <c r="O337" s="144"/>
      <c r="P337" s="142"/>
      <c r="Q337" s="142"/>
      <c r="R337" s="144"/>
      <c r="S337" s="142"/>
      <c r="T337" s="142"/>
      <c r="U337" s="142"/>
      <c r="V337" s="142"/>
    </row>
    <row r="338" spans="1:22" ht="15" customHeight="1" x14ac:dyDescent="0.15">
      <c r="A338" s="34">
        <v>111</v>
      </c>
      <c r="B338" s="35" t="s">
        <v>346</v>
      </c>
      <c r="C338" s="88">
        <f>SUM(C339)</f>
        <v>152</v>
      </c>
      <c r="D338" s="89">
        <f>SUM(D339)</f>
        <v>104</v>
      </c>
      <c r="E338" s="90">
        <f t="shared" si="27"/>
        <v>68.421052631578945</v>
      </c>
      <c r="F338" s="36" t="s">
        <v>12</v>
      </c>
      <c r="G338" s="37" t="s">
        <v>12</v>
      </c>
      <c r="H338" s="38" t="s">
        <v>12</v>
      </c>
      <c r="I338" s="91">
        <f t="shared" si="28"/>
        <v>152</v>
      </c>
      <c r="J338" s="92">
        <f t="shared" si="28"/>
        <v>104</v>
      </c>
      <c r="K338" s="90">
        <f t="shared" si="29"/>
        <v>68.421052631578945</v>
      </c>
      <c r="N338" s="142"/>
      <c r="O338" s="144"/>
      <c r="P338" s="142"/>
      <c r="Q338" s="142"/>
      <c r="R338" s="144"/>
      <c r="S338" s="142"/>
      <c r="T338" s="142"/>
      <c r="U338" s="142"/>
      <c r="V338" s="142"/>
    </row>
    <row r="339" spans="1:22" ht="15" customHeight="1" x14ac:dyDescent="0.15">
      <c r="A339" s="62"/>
      <c r="B339" s="63" t="s">
        <v>347</v>
      </c>
      <c r="C339" s="68">
        <v>152</v>
      </c>
      <c r="D339" s="49">
        <v>104</v>
      </c>
      <c r="E339" s="53">
        <f t="shared" si="27"/>
        <v>68.421052631578945</v>
      </c>
      <c r="F339" s="29" t="s">
        <v>12</v>
      </c>
      <c r="G339" s="30" t="s">
        <v>12</v>
      </c>
      <c r="H339" s="31" t="s">
        <v>12</v>
      </c>
      <c r="I339" s="85">
        <f t="shared" si="28"/>
        <v>152</v>
      </c>
      <c r="J339" s="86">
        <f t="shared" si="28"/>
        <v>104</v>
      </c>
      <c r="K339" s="87">
        <f t="shared" si="29"/>
        <v>68.421052631578945</v>
      </c>
      <c r="N339" s="142"/>
      <c r="O339" s="144"/>
      <c r="P339" s="142"/>
      <c r="Q339" s="142"/>
      <c r="R339" s="144"/>
      <c r="S339" s="142"/>
      <c r="T339" s="142"/>
      <c r="U339" s="142"/>
      <c r="V339" s="142"/>
    </row>
    <row r="340" spans="1:22" ht="15" customHeight="1" x14ac:dyDescent="0.15">
      <c r="A340" s="34">
        <v>112</v>
      </c>
      <c r="B340" s="35" t="s">
        <v>348</v>
      </c>
      <c r="C340" s="88">
        <f>SUM(C341:C342)</f>
        <v>351</v>
      </c>
      <c r="D340" s="89">
        <f>SUM(D341:D342)</f>
        <v>146</v>
      </c>
      <c r="E340" s="90">
        <f t="shared" si="27"/>
        <v>41.595441595441599</v>
      </c>
      <c r="F340" s="36" t="s">
        <v>12</v>
      </c>
      <c r="G340" s="37" t="s">
        <v>12</v>
      </c>
      <c r="H340" s="38" t="s">
        <v>12</v>
      </c>
      <c r="I340" s="64">
        <f t="shared" si="28"/>
        <v>351</v>
      </c>
      <c r="J340" s="43">
        <f t="shared" si="28"/>
        <v>146</v>
      </c>
      <c r="K340" s="38">
        <f t="shared" si="29"/>
        <v>41.595441595441599</v>
      </c>
      <c r="N340" s="142"/>
      <c r="O340" s="144"/>
      <c r="P340" s="142"/>
      <c r="Q340" s="142"/>
      <c r="R340" s="144"/>
      <c r="S340" s="142"/>
      <c r="T340" s="142"/>
      <c r="U340" s="142"/>
      <c r="V340" s="142"/>
    </row>
    <row r="341" spans="1:22" ht="15" customHeight="1" x14ac:dyDescent="0.15">
      <c r="A341" s="45"/>
      <c r="B341" s="46" t="s">
        <v>349</v>
      </c>
      <c r="C341" s="68">
        <v>69</v>
      </c>
      <c r="D341" s="49">
        <v>39</v>
      </c>
      <c r="E341" s="53">
        <f t="shared" si="27"/>
        <v>56.521739130434781</v>
      </c>
      <c r="F341" s="47" t="s">
        <v>12</v>
      </c>
      <c r="G341" s="49" t="s">
        <v>12</v>
      </c>
      <c r="H341" s="50" t="s">
        <v>12</v>
      </c>
      <c r="I341" s="57">
        <f t="shared" si="28"/>
        <v>69</v>
      </c>
      <c r="J341" s="107">
        <f t="shared" si="28"/>
        <v>39</v>
      </c>
      <c r="K341" s="82">
        <f t="shared" si="29"/>
        <v>56.521739130434781</v>
      </c>
      <c r="N341" s="142"/>
      <c r="O341" s="144"/>
      <c r="P341" s="142"/>
      <c r="Q341" s="142"/>
      <c r="R341" s="144"/>
      <c r="S341" s="142"/>
      <c r="T341" s="142"/>
      <c r="U341" s="142"/>
      <c r="V341" s="142"/>
    </row>
    <row r="342" spans="1:22" ht="15" customHeight="1" x14ac:dyDescent="0.15">
      <c r="A342" s="62"/>
      <c r="B342" s="63" t="s">
        <v>350</v>
      </c>
      <c r="C342" s="68">
        <v>282</v>
      </c>
      <c r="D342" s="49">
        <v>107</v>
      </c>
      <c r="E342" s="53">
        <f t="shared" si="27"/>
        <v>37.943262411347519</v>
      </c>
      <c r="F342" s="29" t="s">
        <v>12</v>
      </c>
      <c r="G342" s="30" t="s">
        <v>12</v>
      </c>
      <c r="H342" s="31" t="s">
        <v>12</v>
      </c>
      <c r="I342" s="57">
        <f t="shared" si="28"/>
        <v>282</v>
      </c>
      <c r="J342" s="107">
        <f t="shared" si="28"/>
        <v>107</v>
      </c>
      <c r="K342" s="82">
        <f t="shared" si="29"/>
        <v>37.943262411347519</v>
      </c>
      <c r="N342" s="142"/>
      <c r="O342" s="144"/>
      <c r="P342" s="142"/>
      <c r="Q342" s="142"/>
      <c r="R342" s="144"/>
      <c r="S342" s="142"/>
      <c r="T342" s="142"/>
      <c r="U342" s="142"/>
      <c r="V342" s="142"/>
    </row>
    <row r="343" spans="1:22" ht="15" customHeight="1" x14ac:dyDescent="0.15">
      <c r="A343" s="34">
        <v>113</v>
      </c>
      <c r="B343" s="35" t="s">
        <v>351</v>
      </c>
      <c r="C343" s="88">
        <f>SUM(C344)</f>
        <v>110</v>
      </c>
      <c r="D343" s="89">
        <f>SUM(D344)</f>
        <v>47</v>
      </c>
      <c r="E343" s="90">
        <f t="shared" si="27"/>
        <v>42.727272727272727</v>
      </c>
      <c r="F343" s="36" t="s">
        <v>12</v>
      </c>
      <c r="G343" s="37" t="s">
        <v>12</v>
      </c>
      <c r="H343" s="38" t="s">
        <v>12</v>
      </c>
      <c r="I343" s="91">
        <f t="shared" si="28"/>
        <v>110</v>
      </c>
      <c r="J343" s="92">
        <f t="shared" si="28"/>
        <v>47</v>
      </c>
      <c r="K343" s="90">
        <f t="shared" si="29"/>
        <v>42.727272727272727</v>
      </c>
      <c r="N343" s="142"/>
      <c r="O343" s="144"/>
      <c r="P343" s="142"/>
      <c r="Q343" s="142"/>
      <c r="R343" s="144"/>
      <c r="S343" s="142"/>
      <c r="T343" s="142"/>
      <c r="U343" s="142"/>
      <c r="V343" s="142"/>
    </row>
    <row r="344" spans="1:22" ht="15" customHeight="1" x14ac:dyDescent="0.15">
      <c r="A344" s="62"/>
      <c r="B344" s="63" t="s">
        <v>352</v>
      </c>
      <c r="C344" s="85">
        <v>110</v>
      </c>
      <c r="D344" s="86">
        <v>47</v>
      </c>
      <c r="E344" s="87">
        <f t="shared" si="27"/>
        <v>42.727272727272727</v>
      </c>
      <c r="F344" s="29" t="s">
        <v>12</v>
      </c>
      <c r="G344" s="30" t="s">
        <v>12</v>
      </c>
      <c r="H344" s="31" t="s">
        <v>12</v>
      </c>
      <c r="I344" s="85">
        <f t="shared" si="28"/>
        <v>110</v>
      </c>
      <c r="J344" s="86">
        <f t="shared" si="28"/>
        <v>47</v>
      </c>
      <c r="K344" s="87">
        <f t="shared" si="29"/>
        <v>42.727272727272727</v>
      </c>
      <c r="N344" s="142"/>
      <c r="O344" s="144"/>
      <c r="P344" s="142"/>
      <c r="Q344" s="142"/>
      <c r="R344" s="144"/>
      <c r="S344" s="142"/>
      <c r="T344" s="142"/>
      <c r="U344" s="142"/>
      <c r="V344" s="142"/>
    </row>
    <row r="345" spans="1:22" ht="15" customHeight="1" x14ac:dyDescent="0.15">
      <c r="A345" s="34">
        <v>114</v>
      </c>
      <c r="B345" s="35" t="s">
        <v>353</v>
      </c>
      <c r="C345" s="88">
        <f>SUM(C346)</f>
        <v>97</v>
      </c>
      <c r="D345" s="89">
        <f>SUM(D346)</f>
        <v>78</v>
      </c>
      <c r="E345" s="90">
        <f t="shared" si="27"/>
        <v>80.412371134020617</v>
      </c>
      <c r="F345" s="36" t="s">
        <v>12</v>
      </c>
      <c r="G345" s="37" t="s">
        <v>12</v>
      </c>
      <c r="H345" s="38" t="s">
        <v>12</v>
      </c>
      <c r="I345" s="91">
        <f t="shared" si="28"/>
        <v>97</v>
      </c>
      <c r="J345" s="92">
        <f t="shared" si="28"/>
        <v>78</v>
      </c>
      <c r="K345" s="90">
        <f t="shared" si="29"/>
        <v>80.412371134020617</v>
      </c>
      <c r="N345" s="142"/>
      <c r="O345" s="144"/>
      <c r="P345" s="142"/>
      <c r="Q345" s="142"/>
      <c r="R345" s="144"/>
      <c r="S345" s="142"/>
      <c r="T345" s="142"/>
      <c r="U345" s="142"/>
      <c r="V345" s="142"/>
    </row>
    <row r="346" spans="1:22" ht="15" customHeight="1" x14ac:dyDescent="0.15">
      <c r="A346" s="45"/>
      <c r="B346" s="46" t="s">
        <v>354</v>
      </c>
      <c r="C346" s="93">
        <v>97</v>
      </c>
      <c r="D346" s="94">
        <v>78</v>
      </c>
      <c r="E346" s="95">
        <f t="shared" si="27"/>
        <v>80.412371134020617</v>
      </c>
      <c r="F346" s="47" t="s">
        <v>12</v>
      </c>
      <c r="G346" s="49" t="s">
        <v>12</v>
      </c>
      <c r="H346" s="50" t="s">
        <v>12</v>
      </c>
      <c r="I346" s="93">
        <f t="shared" si="28"/>
        <v>97</v>
      </c>
      <c r="J346" s="94">
        <f t="shared" si="28"/>
        <v>78</v>
      </c>
      <c r="K346" s="95">
        <f t="shared" si="29"/>
        <v>80.412371134020617</v>
      </c>
      <c r="N346" s="142"/>
      <c r="O346" s="144"/>
      <c r="P346" s="142"/>
      <c r="Q346" s="142"/>
      <c r="R346" s="144"/>
      <c r="S346" s="142"/>
      <c r="T346" s="142"/>
      <c r="U346" s="142"/>
      <c r="V346" s="142"/>
    </row>
    <row r="347" spans="1:22" ht="15" customHeight="1" x14ac:dyDescent="0.15">
      <c r="A347" s="34">
        <v>115</v>
      </c>
      <c r="B347" s="35" t="s">
        <v>355</v>
      </c>
      <c r="C347" s="88">
        <f>SUM(C348:C349)</f>
        <v>102</v>
      </c>
      <c r="D347" s="89">
        <f>SUM(D348:D349)</f>
        <v>73</v>
      </c>
      <c r="E347" s="90">
        <f t="shared" si="27"/>
        <v>71.568627450980387</v>
      </c>
      <c r="F347" s="36" t="s">
        <v>12</v>
      </c>
      <c r="G347" s="37" t="s">
        <v>12</v>
      </c>
      <c r="H347" s="38" t="s">
        <v>12</v>
      </c>
      <c r="I347" s="64">
        <f t="shared" si="28"/>
        <v>102</v>
      </c>
      <c r="J347" s="43">
        <f t="shared" si="28"/>
        <v>73</v>
      </c>
      <c r="K347" s="38">
        <f t="shared" si="29"/>
        <v>71.568627450980387</v>
      </c>
      <c r="N347" s="142"/>
      <c r="O347" s="144"/>
      <c r="P347" s="142"/>
      <c r="Q347" s="142"/>
      <c r="R347" s="144"/>
      <c r="S347" s="142"/>
      <c r="T347" s="142"/>
      <c r="U347" s="142"/>
      <c r="V347" s="142"/>
    </row>
    <row r="348" spans="1:22" ht="15" customHeight="1" x14ac:dyDescent="0.15">
      <c r="A348" s="45"/>
      <c r="B348" s="46" t="s">
        <v>356</v>
      </c>
      <c r="C348" s="47"/>
      <c r="D348" s="49"/>
      <c r="E348" s="50"/>
      <c r="F348" s="47" t="s">
        <v>33</v>
      </c>
      <c r="G348" s="49" t="s">
        <v>33</v>
      </c>
      <c r="H348" s="50" t="s">
        <v>33</v>
      </c>
      <c r="I348" s="57"/>
      <c r="J348" s="107"/>
      <c r="K348" s="82"/>
      <c r="N348" s="142"/>
      <c r="O348" s="144"/>
      <c r="P348" s="142"/>
      <c r="Q348" s="142"/>
      <c r="R348" s="144"/>
      <c r="S348" s="142"/>
      <c r="T348" s="142"/>
      <c r="U348" s="142"/>
      <c r="V348" s="142"/>
    </row>
    <row r="349" spans="1:22" ht="15" customHeight="1" x14ac:dyDescent="0.15">
      <c r="A349" s="62"/>
      <c r="B349" s="63" t="s">
        <v>357</v>
      </c>
      <c r="C349" s="85">
        <f>[3]ガラスフィルム!$O$30</f>
        <v>102</v>
      </c>
      <c r="D349" s="86">
        <f>[3]ガラスフィルム!$T$30</f>
        <v>73</v>
      </c>
      <c r="E349" s="87">
        <f t="shared" ref="E349:E359" si="30">D349/C349*100</f>
        <v>71.568627450980387</v>
      </c>
      <c r="F349" s="29" t="s">
        <v>33</v>
      </c>
      <c r="G349" s="30" t="s">
        <v>33</v>
      </c>
      <c r="H349" s="31" t="s">
        <v>33</v>
      </c>
      <c r="I349" s="57">
        <f t="shared" si="28"/>
        <v>102</v>
      </c>
      <c r="J349" s="107">
        <f t="shared" si="28"/>
        <v>73</v>
      </c>
      <c r="K349" s="82">
        <f t="shared" si="29"/>
        <v>71.568627450980387</v>
      </c>
      <c r="N349" s="142"/>
      <c r="O349" s="144"/>
      <c r="P349" s="142"/>
      <c r="Q349" s="142"/>
      <c r="R349" s="144"/>
      <c r="S349" s="142"/>
      <c r="T349" s="142"/>
      <c r="U349" s="142"/>
      <c r="V349" s="142"/>
    </row>
    <row r="350" spans="1:22" ht="15" customHeight="1" x14ac:dyDescent="0.15">
      <c r="A350" s="34">
        <v>116</v>
      </c>
      <c r="B350" s="35" t="s">
        <v>358</v>
      </c>
      <c r="C350" s="88">
        <f>SUM(C351:C352)</f>
        <v>179</v>
      </c>
      <c r="D350" s="89">
        <f>SUM(D351:D352)</f>
        <v>92</v>
      </c>
      <c r="E350" s="90">
        <f t="shared" si="30"/>
        <v>51.396648044692739</v>
      </c>
      <c r="F350" s="88">
        <f>SUM(F351:F352)</f>
        <v>23</v>
      </c>
      <c r="G350" s="89">
        <f>SUM(G351:G352)</f>
        <v>5</v>
      </c>
      <c r="H350" s="90">
        <f>G350/F350*100</f>
        <v>21.739130434782609</v>
      </c>
      <c r="I350" s="64">
        <f t="shared" si="28"/>
        <v>202</v>
      </c>
      <c r="J350" s="43">
        <f t="shared" si="28"/>
        <v>97</v>
      </c>
      <c r="K350" s="38">
        <f t="shared" si="29"/>
        <v>48.019801980198018</v>
      </c>
      <c r="N350" s="142"/>
      <c r="O350" s="144"/>
      <c r="P350" s="142"/>
      <c r="Q350" s="142"/>
      <c r="R350" s="144"/>
      <c r="S350" s="142"/>
      <c r="T350" s="142"/>
      <c r="U350" s="142"/>
      <c r="V350" s="142"/>
    </row>
    <row r="351" spans="1:22" ht="15" customHeight="1" x14ac:dyDescent="0.15">
      <c r="A351" s="45"/>
      <c r="B351" s="46" t="s">
        <v>359</v>
      </c>
      <c r="C351" s="68">
        <v>14</v>
      </c>
      <c r="D351" s="49">
        <v>8</v>
      </c>
      <c r="E351" s="53">
        <f t="shared" si="30"/>
        <v>57.142857142857139</v>
      </c>
      <c r="F351" s="47" t="s">
        <v>12</v>
      </c>
      <c r="G351" s="49" t="s">
        <v>12</v>
      </c>
      <c r="H351" s="50" t="s">
        <v>12</v>
      </c>
      <c r="I351" s="57">
        <f t="shared" si="28"/>
        <v>14</v>
      </c>
      <c r="J351" s="107">
        <f t="shared" si="28"/>
        <v>8</v>
      </c>
      <c r="K351" s="82">
        <f t="shared" si="29"/>
        <v>57.142857142857139</v>
      </c>
      <c r="N351" s="142"/>
      <c r="O351" s="144"/>
      <c r="P351" s="142"/>
      <c r="Q351" s="142"/>
      <c r="R351" s="144"/>
      <c r="S351" s="142"/>
      <c r="T351" s="142"/>
      <c r="U351" s="142"/>
      <c r="V351" s="142"/>
    </row>
    <row r="352" spans="1:22" ht="15" customHeight="1" x14ac:dyDescent="0.15">
      <c r="A352" s="62"/>
      <c r="B352" s="63" t="s">
        <v>360</v>
      </c>
      <c r="C352" s="68">
        <v>165</v>
      </c>
      <c r="D352" s="49">
        <v>84</v>
      </c>
      <c r="E352" s="53">
        <f t="shared" si="30"/>
        <v>50.909090909090907</v>
      </c>
      <c r="F352" s="51">
        <v>23</v>
      </c>
      <c r="G352" s="59">
        <v>5</v>
      </c>
      <c r="H352" s="53">
        <f>G352/F352*100</f>
        <v>21.739130434782609</v>
      </c>
      <c r="I352" s="57">
        <f t="shared" si="28"/>
        <v>188</v>
      </c>
      <c r="J352" s="107">
        <f t="shared" si="28"/>
        <v>89</v>
      </c>
      <c r="K352" s="82">
        <f t="shared" si="29"/>
        <v>47.340425531914896</v>
      </c>
      <c r="N352" s="142"/>
      <c r="O352" s="144"/>
      <c r="P352" s="142"/>
      <c r="Q352" s="142"/>
      <c r="R352" s="144"/>
      <c r="S352" s="142"/>
      <c r="T352" s="142"/>
      <c r="U352" s="142"/>
      <c r="V352" s="142"/>
    </row>
    <row r="353" spans="1:22" ht="15" customHeight="1" x14ac:dyDescent="0.15">
      <c r="A353" s="34">
        <v>117</v>
      </c>
      <c r="B353" s="35" t="s">
        <v>361</v>
      </c>
      <c r="C353" s="88">
        <f>SUM(C354:C358)</f>
        <v>2019</v>
      </c>
      <c r="D353" s="89">
        <f>SUM(D354:D358)</f>
        <v>1032</v>
      </c>
      <c r="E353" s="90">
        <f t="shared" si="30"/>
        <v>51.114413075780085</v>
      </c>
      <c r="F353" s="88">
        <f>SUM(F354:F358)</f>
        <v>514</v>
      </c>
      <c r="G353" s="89">
        <f>SUM(G354:G358)</f>
        <v>6</v>
      </c>
      <c r="H353" s="90">
        <f>G353/F353*100</f>
        <v>1.1673151750972763</v>
      </c>
      <c r="I353" s="64">
        <f t="shared" si="28"/>
        <v>2533</v>
      </c>
      <c r="J353" s="43">
        <f t="shared" si="28"/>
        <v>1038</v>
      </c>
      <c r="K353" s="38">
        <f t="shared" si="29"/>
        <v>40.979076194236086</v>
      </c>
      <c r="N353" s="142"/>
      <c r="O353" s="144"/>
      <c r="P353" s="142"/>
      <c r="Q353" s="142"/>
      <c r="R353" s="144"/>
      <c r="S353" s="142"/>
      <c r="T353" s="142"/>
      <c r="U353" s="142"/>
      <c r="V353" s="142"/>
    </row>
    <row r="354" spans="1:22" ht="15" customHeight="1" x14ac:dyDescent="0.15">
      <c r="A354" s="45"/>
      <c r="B354" s="46" t="s">
        <v>362</v>
      </c>
      <c r="C354" s="68">
        <v>37</v>
      </c>
      <c r="D354" s="49">
        <v>31</v>
      </c>
      <c r="E354" s="53">
        <f t="shared" si="30"/>
        <v>83.78378378378379</v>
      </c>
      <c r="F354" s="47" t="s">
        <v>12</v>
      </c>
      <c r="G354" s="49" t="s">
        <v>12</v>
      </c>
      <c r="H354" s="50" t="s">
        <v>12</v>
      </c>
      <c r="I354" s="57">
        <f t="shared" si="28"/>
        <v>37</v>
      </c>
      <c r="J354" s="107">
        <f t="shared" si="28"/>
        <v>31</v>
      </c>
      <c r="K354" s="82">
        <f t="shared" si="29"/>
        <v>83.78378378378379</v>
      </c>
      <c r="N354" s="142"/>
      <c r="O354" s="144"/>
      <c r="P354" s="142"/>
      <c r="Q354" s="142"/>
      <c r="R354" s="144"/>
      <c r="S354" s="142"/>
      <c r="T354" s="142"/>
      <c r="U354" s="142"/>
      <c r="V354" s="142"/>
    </row>
    <row r="355" spans="1:22" ht="15" customHeight="1" x14ac:dyDescent="0.15">
      <c r="A355" s="45"/>
      <c r="B355" s="46" t="s">
        <v>363</v>
      </c>
      <c r="C355" s="68">
        <v>639</v>
      </c>
      <c r="D355" s="49">
        <v>322</v>
      </c>
      <c r="E355" s="53">
        <f t="shared" si="30"/>
        <v>50.391236306729262</v>
      </c>
      <c r="F355" s="51">
        <v>137</v>
      </c>
      <c r="G355" s="59">
        <v>2</v>
      </c>
      <c r="H355" s="53">
        <f>G355/F355*100</f>
        <v>1.4598540145985401</v>
      </c>
      <c r="I355" s="57">
        <f t="shared" si="28"/>
        <v>776</v>
      </c>
      <c r="J355" s="107">
        <f t="shared" si="28"/>
        <v>324</v>
      </c>
      <c r="K355" s="82">
        <f t="shared" si="29"/>
        <v>41.75257731958763</v>
      </c>
      <c r="N355" s="142"/>
      <c r="O355" s="144"/>
      <c r="P355" s="142"/>
      <c r="Q355" s="142"/>
      <c r="R355" s="144"/>
      <c r="S355" s="142"/>
      <c r="T355" s="142"/>
      <c r="U355" s="142"/>
      <c r="V355" s="142"/>
    </row>
    <row r="356" spans="1:22" ht="15" customHeight="1" x14ac:dyDescent="0.15">
      <c r="A356" s="45"/>
      <c r="B356" s="46" t="s">
        <v>364</v>
      </c>
      <c r="C356" s="68">
        <v>936</v>
      </c>
      <c r="D356" s="49">
        <v>507</v>
      </c>
      <c r="E356" s="53">
        <f t="shared" si="30"/>
        <v>54.166666666666664</v>
      </c>
      <c r="F356" s="51">
        <v>247</v>
      </c>
      <c r="G356" s="59">
        <v>3</v>
      </c>
      <c r="H356" s="53">
        <f>G356/F356*100</f>
        <v>1.214574898785425</v>
      </c>
      <c r="I356" s="57">
        <f t="shared" si="28"/>
        <v>1183</v>
      </c>
      <c r="J356" s="107">
        <f t="shared" si="28"/>
        <v>510</v>
      </c>
      <c r="K356" s="82">
        <f t="shared" si="29"/>
        <v>43.110735418427723</v>
      </c>
      <c r="N356" s="142"/>
      <c r="O356" s="144"/>
      <c r="P356" s="142"/>
      <c r="Q356" s="142"/>
      <c r="R356" s="144"/>
      <c r="S356" s="142"/>
      <c r="T356" s="142"/>
      <c r="U356" s="142"/>
      <c r="V356" s="142"/>
    </row>
    <row r="357" spans="1:22" ht="15" customHeight="1" x14ac:dyDescent="0.15">
      <c r="A357" s="45"/>
      <c r="B357" s="46" t="s">
        <v>365</v>
      </c>
      <c r="C357" s="68">
        <v>99</v>
      </c>
      <c r="D357" s="49">
        <v>48</v>
      </c>
      <c r="E357" s="53">
        <f t="shared" si="30"/>
        <v>48.484848484848484</v>
      </c>
      <c r="F357" s="51">
        <v>15</v>
      </c>
      <c r="G357" s="59">
        <v>0</v>
      </c>
      <c r="H357" s="53">
        <f>G357/F357*100</f>
        <v>0</v>
      </c>
      <c r="I357" s="57">
        <f t="shared" si="28"/>
        <v>114</v>
      </c>
      <c r="J357" s="107">
        <f t="shared" si="28"/>
        <v>48</v>
      </c>
      <c r="K357" s="82">
        <f t="shared" si="29"/>
        <v>42.105263157894733</v>
      </c>
      <c r="N357" s="142"/>
      <c r="O357" s="144"/>
      <c r="P357" s="142"/>
      <c r="Q357" s="142"/>
      <c r="R357" s="144"/>
      <c r="S357" s="142"/>
      <c r="T357" s="142"/>
      <c r="U357" s="142"/>
      <c r="V357" s="142"/>
    </row>
    <row r="358" spans="1:22" ht="15" customHeight="1" x14ac:dyDescent="0.15">
      <c r="A358" s="27"/>
      <c r="B358" s="28" t="s">
        <v>366</v>
      </c>
      <c r="C358" s="68">
        <v>308</v>
      </c>
      <c r="D358" s="49">
        <v>124</v>
      </c>
      <c r="E358" s="53">
        <f t="shared" si="30"/>
        <v>40.259740259740262</v>
      </c>
      <c r="F358" s="51">
        <v>115</v>
      </c>
      <c r="G358" s="59">
        <v>1</v>
      </c>
      <c r="H358" s="53">
        <f>G358/F358*100</f>
        <v>0.86956521739130432</v>
      </c>
      <c r="I358" s="57">
        <f t="shared" si="28"/>
        <v>423</v>
      </c>
      <c r="J358" s="107">
        <f t="shared" si="28"/>
        <v>125</v>
      </c>
      <c r="K358" s="82">
        <f t="shared" si="29"/>
        <v>29.550827423167846</v>
      </c>
      <c r="N358" s="142"/>
      <c r="O358" s="144"/>
      <c r="P358" s="142"/>
      <c r="Q358" s="142"/>
      <c r="R358" s="144"/>
      <c r="S358" s="142"/>
      <c r="T358" s="142"/>
      <c r="U358" s="142"/>
      <c r="V358" s="142"/>
    </row>
    <row r="359" spans="1:22" ht="15" customHeight="1" x14ac:dyDescent="0.15">
      <c r="A359" s="34">
        <v>120</v>
      </c>
      <c r="B359" s="35" t="s">
        <v>367</v>
      </c>
      <c r="C359" s="88">
        <f>SUM(C360:C362)</f>
        <v>51</v>
      </c>
      <c r="D359" s="89">
        <f>SUM(D360:D362)</f>
        <v>42</v>
      </c>
      <c r="E359" s="90">
        <f t="shared" si="30"/>
        <v>82.35294117647058</v>
      </c>
      <c r="F359" s="36" t="s">
        <v>12</v>
      </c>
      <c r="G359" s="37" t="s">
        <v>12</v>
      </c>
      <c r="H359" s="38" t="s">
        <v>12</v>
      </c>
      <c r="I359" s="64">
        <f t="shared" si="28"/>
        <v>51</v>
      </c>
      <c r="J359" s="43">
        <f t="shared" si="28"/>
        <v>42</v>
      </c>
      <c r="K359" s="38">
        <f t="shared" si="29"/>
        <v>82.35294117647058</v>
      </c>
      <c r="N359" s="142"/>
      <c r="O359" s="144"/>
      <c r="P359" s="142"/>
      <c r="Q359" s="142"/>
      <c r="R359" s="144"/>
      <c r="S359" s="142"/>
      <c r="T359" s="142"/>
      <c r="U359" s="142"/>
      <c r="V359" s="142"/>
    </row>
    <row r="360" spans="1:22" ht="15" customHeight="1" x14ac:dyDescent="0.15">
      <c r="A360" s="45"/>
      <c r="B360" s="46" t="s">
        <v>368</v>
      </c>
      <c r="C360" s="70"/>
      <c r="D360" s="71"/>
      <c r="E360" s="83"/>
      <c r="F360" s="47" t="s">
        <v>12</v>
      </c>
      <c r="G360" s="49" t="s">
        <v>12</v>
      </c>
      <c r="H360" s="50" t="s">
        <v>12</v>
      </c>
      <c r="I360" s="57"/>
      <c r="J360" s="107"/>
      <c r="K360" s="82"/>
      <c r="N360" s="142"/>
      <c r="O360" s="144"/>
      <c r="P360" s="142"/>
      <c r="Q360" s="142"/>
      <c r="R360" s="144"/>
      <c r="S360" s="142"/>
      <c r="T360" s="142"/>
      <c r="U360" s="142"/>
      <c r="V360" s="142"/>
    </row>
    <row r="361" spans="1:22" ht="15" customHeight="1" x14ac:dyDescent="0.15">
      <c r="A361" s="45"/>
      <c r="B361" s="46" t="s">
        <v>369</v>
      </c>
      <c r="C361" s="70"/>
      <c r="D361" s="71"/>
      <c r="E361" s="83"/>
      <c r="F361" s="47" t="s">
        <v>12</v>
      </c>
      <c r="G361" s="49" t="s">
        <v>12</v>
      </c>
      <c r="H361" s="50" t="s">
        <v>12</v>
      </c>
      <c r="I361" s="57"/>
      <c r="J361" s="107"/>
      <c r="K361" s="82"/>
      <c r="N361" s="142"/>
      <c r="O361" s="144"/>
      <c r="P361" s="142"/>
      <c r="Q361" s="142"/>
      <c r="R361" s="144"/>
      <c r="S361" s="142"/>
      <c r="T361" s="142"/>
      <c r="U361" s="142"/>
      <c r="V361" s="142"/>
    </row>
    <row r="362" spans="1:22" ht="15" customHeight="1" x14ac:dyDescent="0.15">
      <c r="A362" s="27"/>
      <c r="B362" s="28" t="s">
        <v>370</v>
      </c>
      <c r="C362" s="68">
        <v>51</v>
      </c>
      <c r="D362" s="49">
        <v>42</v>
      </c>
      <c r="E362" s="53">
        <f t="shared" ref="E362:E378" si="31">D362/C362*100</f>
        <v>82.35294117647058</v>
      </c>
      <c r="F362" s="29" t="s">
        <v>12</v>
      </c>
      <c r="G362" s="30" t="s">
        <v>12</v>
      </c>
      <c r="H362" s="31" t="s">
        <v>12</v>
      </c>
      <c r="I362" s="57">
        <f t="shared" si="28"/>
        <v>51</v>
      </c>
      <c r="J362" s="107">
        <f t="shared" si="28"/>
        <v>42</v>
      </c>
      <c r="K362" s="82">
        <f t="shared" si="29"/>
        <v>82.35294117647058</v>
      </c>
      <c r="N362" s="142"/>
      <c r="O362" s="144"/>
      <c r="P362" s="142"/>
      <c r="Q362" s="142"/>
      <c r="R362" s="144"/>
      <c r="S362" s="142"/>
      <c r="T362" s="142"/>
      <c r="U362" s="142"/>
      <c r="V362" s="142"/>
    </row>
    <row r="363" spans="1:22" ht="15" customHeight="1" x14ac:dyDescent="0.15">
      <c r="A363" s="34">
        <v>121</v>
      </c>
      <c r="B363" s="35" t="s">
        <v>371</v>
      </c>
      <c r="C363" s="88">
        <f>SUM(C364:C365)</f>
        <v>46</v>
      </c>
      <c r="D363" s="89">
        <f>SUM(D364:D365)</f>
        <v>30</v>
      </c>
      <c r="E363" s="90">
        <f t="shared" si="31"/>
        <v>65.217391304347828</v>
      </c>
      <c r="F363" s="36" t="s">
        <v>12</v>
      </c>
      <c r="G363" s="37" t="s">
        <v>12</v>
      </c>
      <c r="H363" s="38" t="s">
        <v>12</v>
      </c>
      <c r="I363" s="64">
        <f t="shared" si="28"/>
        <v>46</v>
      </c>
      <c r="J363" s="43">
        <f t="shared" si="28"/>
        <v>30</v>
      </c>
      <c r="K363" s="38">
        <f t="shared" si="29"/>
        <v>65.217391304347828</v>
      </c>
      <c r="N363" s="142"/>
      <c r="O363" s="144"/>
      <c r="P363" s="142"/>
      <c r="Q363" s="142"/>
      <c r="R363" s="144"/>
      <c r="S363" s="142"/>
      <c r="T363" s="142"/>
      <c r="U363" s="142"/>
      <c r="V363" s="142"/>
    </row>
    <row r="364" spans="1:22" ht="15" customHeight="1" x14ac:dyDescent="0.15">
      <c r="A364" s="45"/>
      <c r="B364" s="46" t="s">
        <v>372</v>
      </c>
      <c r="C364" s="70"/>
      <c r="D364" s="71"/>
      <c r="E364" s="83"/>
      <c r="F364" s="47" t="s">
        <v>12</v>
      </c>
      <c r="G364" s="49" t="s">
        <v>12</v>
      </c>
      <c r="H364" s="50" t="s">
        <v>12</v>
      </c>
      <c r="I364" s="57"/>
      <c r="J364" s="107"/>
      <c r="K364" s="82"/>
      <c r="N364" s="142"/>
      <c r="O364" s="144"/>
      <c r="P364" s="142"/>
      <c r="Q364" s="142"/>
      <c r="R364" s="144"/>
      <c r="S364" s="142"/>
      <c r="T364" s="142"/>
      <c r="U364" s="142"/>
      <c r="V364" s="142"/>
    </row>
    <row r="365" spans="1:22" ht="15" customHeight="1" x14ac:dyDescent="0.15">
      <c r="A365" s="62"/>
      <c r="B365" s="63" t="s">
        <v>373</v>
      </c>
      <c r="C365" s="68">
        <v>46</v>
      </c>
      <c r="D365" s="49">
        <v>30</v>
      </c>
      <c r="E365" s="53">
        <f t="shared" si="31"/>
        <v>65.217391304347828</v>
      </c>
      <c r="F365" s="29" t="s">
        <v>12</v>
      </c>
      <c r="G365" s="30" t="s">
        <v>12</v>
      </c>
      <c r="H365" s="31" t="s">
        <v>12</v>
      </c>
      <c r="I365" s="57">
        <f t="shared" si="28"/>
        <v>46</v>
      </c>
      <c r="J365" s="107">
        <f t="shared" si="28"/>
        <v>30</v>
      </c>
      <c r="K365" s="82">
        <f t="shared" si="29"/>
        <v>65.217391304347828</v>
      </c>
      <c r="N365" s="142"/>
      <c r="O365" s="144"/>
      <c r="P365" s="142"/>
      <c r="Q365" s="142"/>
      <c r="R365" s="144"/>
      <c r="S365" s="142"/>
      <c r="T365" s="142"/>
      <c r="U365" s="142"/>
      <c r="V365" s="142"/>
    </row>
    <row r="366" spans="1:22" ht="15" customHeight="1" x14ac:dyDescent="0.15">
      <c r="A366" s="34">
        <v>122</v>
      </c>
      <c r="B366" s="35" t="s">
        <v>374</v>
      </c>
      <c r="C366" s="88">
        <f>SUM(C367)</f>
        <v>245</v>
      </c>
      <c r="D366" s="89">
        <f>SUM(D367)</f>
        <v>98</v>
      </c>
      <c r="E366" s="90">
        <f t="shared" si="31"/>
        <v>40</v>
      </c>
      <c r="F366" s="36" t="s">
        <v>12</v>
      </c>
      <c r="G366" s="37" t="s">
        <v>12</v>
      </c>
      <c r="H366" s="38" t="s">
        <v>12</v>
      </c>
      <c r="I366" s="64">
        <f t="shared" si="28"/>
        <v>245</v>
      </c>
      <c r="J366" s="43">
        <f t="shared" si="28"/>
        <v>98</v>
      </c>
      <c r="K366" s="38">
        <f t="shared" si="29"/>
        <v>40</v>
      </c>
      <c r="N366" s="142"/>
      <c r="O366" s="144"/>
      <c r="P366" s="142"/>
      <c r="Q366" s="142"/>
      <c r="R366" s="144"/>
      <c r="S366" s="142"/>
      <c r="T366" s="142"/>
      <c r="U366" s="142"/>
      <c r="V366" s="142"/>
    </row>
    <row r="367" spans="1:22" ht="15" customHeight="1" x14ac:dyDescent="0.15">
      <c r="A367" s="62"/>
      <c r="B367" s="63" t="s">
        <v>375</v>
      </c>
      <c r="C367" s="68">
        <v>245</v>
      </c>
      <c r="D367" s="49">
        <v>98</v>
      </c>
      <c r="E367" s="53">
        <f t="shared" si="31"/>
        <v>40</v>
      </c>
      <c r="F367" s="29" t="s">
        <v>12</v>
      </c>
      <c r="G367" s="30" t="s">
        <v>12</v>
      </c>
      <c r="H367" s="31" t="s">
        <v>12</v>
      </c>
      <c r="I367" s="57">
        <f t="shared" si="28"/>
        <v>245</v>
      </c>
      <c r="J367" s="107">
        <f t="shared" si="28"/>
        <v>98</v>
      </c>
      <c r="K367" s="82">
        <f t="shared" si="29"/>
        <v>40</v>
      </c>
      <c r="N367" s="142"/>
      <c r="O367" s="144"/>
      <c r="P367" s="142"/>
      <c r="Q367" s="142"/>
      <c r="R367" s="144"/>
      <c r="S367" s="142"/>
      <c r="T367" s="142"/>
      <c r="U367" s="142"/>
      <c r="V367" s="142"/>
    </row>
    <row r="368" spans="1:22" ht="15" customHeight="1" x14ac:dyDescent="0.15">
      <c r="A368" s="34">
        <v>123</v>
      </c>
      <c r="B368" s="35" t="s">
        <v>376</v>
      </c>
      <c r="C368" s="88">
        <f>SUM(C369)</f>
        <v>42</v>
      </c>
      <c r="D368" s="89">
        <f>SUM(D369)</f>
        <v>23</v>
      </c>
      <c r="E368" s="90">
        <f t="shared" si="31"/>
        <v>54.761904761904766</v>
      </c>
      <c r="F368" s="88">
        <f>SUM(F369)</f>
        <v>371</v>
      </c>
      <c r="G368" s="89">
        <f>SUM(G369)</f>
        <v>9</v>
      </c>
      <c r="H368" s="90">
        <f>G368/F368*100</f>
        <v>2.4258760107816713</v>
      </c>
      <c r="I368" s="64">
        <f t="shared" si="28"/>
        <v>413</v>
      </c>
      <c r="J368" s="43">
        <f t="shared" si="28"/>
        <v>32</v>
      </c>
      <c r="K368" s="38">
        <f t="shared" si="29"/>
        <v>7.7481840193704601</v>
      </c>
      <c r="N368" s="142"/>
      <c r="O368" s="144"/>
      <c r="P368" s="142"/>
      <c r="Q368" s="142"/>
      <c r="R368" s="144"/>
      <c r="S368" s="142"/>
      <c r="T368" s="142"/>
      <c r="U368" s="142"/>
      <c r="V368" s="142"/>
    </row>
    <row r="369" spans="1:22" ht="15" customHeight="1" x14ac:dyDescent="0.15">
      <c r="A369" s="62"/>
      <c r="B369" s="63" t="s">
        <v>377</v>
      </c>
      <c r="C369" s="68">
        <v>42</v>
      </c>
      <c r="D369" s="49">
        <v>23</v>
      </c>
      <c r="E369" s="53">
        <f t="shared" si="31"/>
        <v>54.761904761904766</v>
      </c>
      <c r="F369" s="51">
        <v>371</v>
      </c>
      <c r="G369" s="59">
        <v>9</v>
      </c>
      <c r="H369" s="53">
        <f>G369/F369*100</f>
        <v>2.4258760107816713</v>
      </c>
      <c r="I369" s="57">
        <f t="shared" si="28"/>
        <v>413</v>
      </c>
      <c r="J369" s="107">
        <f t="shared" si="28"/>
        <v>32</v>
      </c>
      <c r="K369" s="82">
        <f t="shared" si="29"/>
        <v>7.7481840193704601</v>
      </c>
      <c r="N369" s="142"/>
      <c r="O369" s="144"/>
      <c r="P369" s="142"/>
      <c r="Q369" s="142"/>
      <c r="R369" s="144"/>
      <c r="S369" s="142"/>
      <c r="T369" s="142"/>
      <c r="U369" s="142"/>
      <c r="V369" s="142"/>
    </row>
    <row r="370" spans="1:22" ht="15" customHeight="1" x14ac:dyDescent="0.15">
      <c r="A370" s="34">
        <v>124</v>
      </c>
      <c r="B370" s="35" t="s">
        <v>378</v>
      </c>
      <c r="C370" s="88">
        <f>SUM(C371)</f>
        <v>30</v>
      </c>
      <c r="D370" s="89">
        <f>SUM(D371)</f>
        <v>20</v>
      </c>
      <c r="E370" s="90">
        <f t="shared" si="31"/>
        <v>66.666666666666657</v>
      </c>
      <c r="F370" s="36" t="s">
        <v>12</v>
      </c>
      <c r="G370" s="37" t="s">
        <v>12</v>
      </c>
      <c r="H370" s="38" t="s">
        <v>12</v>
      </c>
      <c r="I370" s="64">
        <f t="shared" si="28"/>
        <v>30</v>
      </c>
      <c r="J370" s="43">
        <f t="shared" si="28"/>
        <v>20</v>
      </c>
      <c r="K370" s="38">
        <f t="shared" si="29"/>
        <v>66.666666666666657</v>
      </c>
      <c r="N370" s="142"/>
      <c r="O370" s="144"/>
      <c r="P370" s="142"/>
      <c r="Q370" s="142"/>
      <c r="R370" s="144"/>
      <c r="S370" s="142"/>
      <c r="T370" s="142"/>
      <c r="U370" s="142"/>
      <c r="V370" s="142"/>
    </row>
    <row r="371" spans="1:22" ht="15" customHeight="1" x14ac:dyDescent="0.15">
      <c r="A371" s="62"/>
      <c r="B371" s="63" t="s">
        <v>379</v>
      </c>
      <c r="C371" s="85">
        <v>30</v>
      </c>
      <c r="D371" s="86">
        <v>20</v>
      </c>
      <c r="E371" s="87">
        <f t="shared" si="31"/>
        <v>66.666666666666657</v>
      </c>
      <c r="F371" s="29" t="s">
        <v>12</v>
      </c>
      <c r="G371" s="30" t="s">
        <v>12</v>
      </c>
      <c r="H371" s="31" t="s">
        <v>12</v>
      </c>
      <c r="I371" s="57">
        <f t="shared" si="28"/>
        <v>30</v>
      </c>
      <c r="J371" s="107">
        <f t="shared" si="28"/>
        <v>20</v>
      </c>
      <c r="K371" s="82">
        <f t="shared" si="29"/>
        <v>66.666666666666657</v>
      </c>
      <c r="N371" s="142"/>
      <c r="O371" s="144"/>
      <c r="P371" s="142"/>
      <c r="Q371" s="142"/>
      <c r="R371" s="144"/>
      <c r="S371" s="142"/>
      <c r="T371" s="142"/>
      <c r="U371" s="142"/>
      <c r="V371" s="142"/>
    </row>
    <row r="372" spans="1:22" ht="15" customHeight="1" x14ac:dyDescent="0.15">
      <c r="A372" s="34">
        <v>126</v>
      </c>
      <c r="B372" s="35" t="s">
        <v>380</v>
      </c>
      <c r="C372" s="88">
        <f>SUM(C373)</f>
        <v>709</v>
      </c>
      <c r="D372" s="89">
        <f>SUM(D373)</f>
        <v>331</v>
      </c>
      <c r="E372" s="90">
        <f t="shared" si="31"/>
        <v>46.685472496473906</v>
      </c>
      <c r="F372" s="36">
        <f>SUM(F373)</f>
        <v>54</v>
      </c>
      <c r="G372" s="37">
        <f>SUM(G373)</f>
        <v>5</v>
      </c>
      <c r="H372" s="38">
        <f>G372/F372*100</f>
        <v>9.2592592592592595</v>
      </c>
      <c r="I372" s="64">
        <f t="shared" si="28"/>
        <v>763</v>
      </c>
      <c r="J372" s="43">
        <f t="shared" si="28"/>
        <v>336</v>
      </c>
      <c r="K372" s="38">
        <f t="shared" si="29"/>
        <v>44.036697247706428</v>
      </c>
      <c r="N372" s="142"/>
      <c r="O372" s="144"/>
      <c r="P372" s="142"/>
      <c r="Q372" s="142"/>
      <c r="R372" s="144"/>
      <c r="S372" s="142"/>
      <c r="T372" s="142"/>
      <c r="U372" s="142"/>
      <c r="V372" s="142"/>
    </row>
    <row r="373" spans="1:22" ht="15" customHeight="1" x14ac:dyDescent="0.15">
      <c r="A373" s="62"/>
      <c r="B373" s="63" t="s">
        <v>381</v>
      </c>
      <c r="C373" s="85">
        <f>'[3]ビルクリ（定期）'!$O$38</f>
        <v>709</v>
      </c>
      <c r="D373" s="86">
        <f>'[3]ビルクリ（定期）'!$T$38</f>
        <v>331</v>
      </c>
      <c r="E373" s="53">
        <f t="shared" si="31"/>
        <v>46.685472496473906</v>
      </c>
      <c r="F373" s="29">
        <f>'[3]ビルクリ（随時）'!$O$16</f>
        <v>54</v>
      </c>
      <c r="G373" s="30">
        <f>'[3]ビルクリ（随時）'!$T$16</f>
        <v>5</v>
      </c>
      <c r="H373" s="31">
        <f>G373/F373*100</f>
        <v>9.2592592592592595</v>
      </c>
      <c r="I373" s="57">
        <f t="shared" si="28"/>
        <v>763</v>
      </c>
      <c r="J373" s="107">
        <f t="shared" si="28"/>
        <v>336</v>
      </c>
      <c r="K373" s="82">
        <f t="shared" si="29"/>
        <v>44.036697247706428</v>
      </c>
      <c r="N373" s="142"/>
      <c r="O373" s="144"/>
      <c r="P373" s="142"/>
      <c r="Q373" s="142"/>
      <c r="R373" s="144"/>
      <c r="S373" s="142"/>
      <c r="T373" s="142"/>
      <c r="U373" s="142"/>
      <c r="V373" s="142"/>
    </row>
    <row r="374" spans="1:22" ht="15" customHeight="1" x14ac:dyDescent="0.15">
      <c r="A374" s="34">
        <v>129</v>
      </c>
      <c r="B374" s="35" t="s">
        <v>382</v>
      </c>
      <c r="C374" s="88">
        <f>SUM(C375)</f>
        <v>42</v>
      </c>
      <c r="D374" s="89">
        <f>SUM(D375)</f>
        <v>30</v>
      </c>
      <c r="E374" s="90">
        <f t="shared" si="31"/>
        <v>71.428571428571431</v>
      </c>
      <c r="F374" s="36" t="s">
        <v>12</v>
      </c>
      <c r="G374" s="37" t="s">
        <v>12</v>
      </c>
      <c r="H374" s="38" t="s">
        <v>12</v>
      </c>
      <c r="I374" s="91">
        <f t="shared" si="28"/>
        <v>42</v>
      </c>
      <c r="J374" s="92">
        <f t="shared" si="28"/>
        <v>30</v>
      </c>
      <c r="K374" s="90">
        <f t="shared" si="29"/>
        <v>71.428571428571431</v>
      </c>
      <c r="N374" s="142"/>
      <c r="O374" s="144"/>
      <c r="P374" s="142"/>
      <c r="Q374" s="142"/>
      <c r="R374" s="144"/>
      <c r="S374" s="142"/>
      <c r="T374" s="142"/>
      <c r="U374" s="142"/>
      <c r="V374" s="142"/>
    </row>
    <row r="375" spans="1:22" ht="15" customHeight="1" x14ac:dyDescent="0.15">
      <c r="A375" s="62"/>
      <c r="B375" s="63" t="s">
        <v>383</v>
      </c>
      <c r="C375" s="85">
        <v>42</v>
      </c>
      <c r="D375" s="86">
        <v>30</v>
      </c>
      <c r="E375" s="87">
        <f t="shared" si="31"/>
        <v>71.428571428571431</v>
      </c>
      <c r="F375" s="29" t="s">
        <v>12</v>
      </c>
      <c r="G375" s="30" t="s">
        <v>12</v>
      </c>
      <c r="H375" s="31" t="s">
        <v>12</v>
      </c>
      <c r="I375" s="85">
        <f t="shared" si="28"/>
        <v>42</v>
      </c>
      <c r="J375" s="86">
        <f t="shared" si="28"/>
        <v>30</v>
      </c>
      <c r="K375" s="87">
        <f t="shared" si="29"/>
        <v>71.428571428571431</v>
      </c>
      <c r="N375" s="142"/>
      <c r="O375" s="144"/>
      <c r="P375" s="142"/>
      <c r="Q375" s="142"/>
      <c r="R375" s="144"/>
      <c r="S375" s="142"/>
      <c r="T375" s="142"/>
      <c r="U375" s="142"/>
      <c r="V375" s="142"/>
    </row>
    <row r="376" spans="1:22" ht="15" customHeight="1" x14ac:dyDescent="0.15">
      <c r="A376" s="34">
        <v>130</v>
      </c>
      <c r="B376" s="35" t="s">
        <v>384</v>
      </c>
      <c r="C376" s="88">
        <f>SUM(C377)</f>
        <v>349</v>
      </c>
      <c r="D376" s="89">
        <f>SUM(D377)</f>
        <v>282</v>
      </c>
      <c r="E376" s="90">
        <f t="shared" si="31"/>
        <v>80.802292263610326</v>
      </c>
      <c r="F376" s="36" t="s">
        <v>12</v>
      </c>
      <c r="G376" s="37" t="s">
        <v>12</v>
      </c>
      <c r="H376" s="38" t="s">
        <v>12</v>
      </c>
      <c r="I376" s="64">
        <f t="shared" si="28"/>
        <v>349</v>
      </c>
      <c r="J376" s="43">
        <f t="shared" si="28"/>
        <v>282</v>
      </c>
      <c r="K376" s="38">
        <f t="shared" si="29"/>
        <v>80.802292263610326</v>
      </c>
      <c r="N376" s="142"/>
      <c r="O376" s="144"/>
      <c r="P376" s="142"/>
      <c r="Q376" s="142"/>
      <c r="R376" s="144"/>
      <c r="S376" s="142"/>
      <c r="T376" s="142"/>
      <c r="U376" s="142"/>
      <c r="V376" s="142"/>
    </row>
    <row r="377" spans="1:22" ht="15" customHeight="1" thickBot="1" x14ac:dyDescent="0.2">
      <c r="A377" s="118"/>
      <c r="B377" s="119" t="s">
        <v>385</v>
      </c>
      <c r="C377" s="120">
        <v>349</v>
      </c>
      <c r="D377" s="121">
        <v>282</v>
      </c>
      <c r="E377" s="122">
        <f t="shared" si="31"/>
        <v>80.802292263610326</v>
      </c>
      <c r="F377" s="123" t="s">
        <v>12</v>
      </c>
      <c r="G377" s="121" t="s">
        <v>12</v>
      </c>
      <c r="H377" s="122" t="s">
        <v>12</v>
      </c>
      <c r="I377" s="124">
        <f t="shared" si="28"/>
        <v>349</v>
      </c>
      <c r="J377" s="121">
        <f t="shared" si="28"/>
        <v>282</v>
      </c>
      <c r="K377" s="122">
        <f t="shared" si="29"/>
        <v>80.802292263610326</v>
      </c>
      <c r="N377" s="142"/>
      <c r="O377" s="144"/>
      <c r="P377" s="142"/>
      <c r="Q377" s="142"/>
      <c r="R377" s="144"/>
      <c r="S377" s="142"/>
      <c r="T377" s="142"/>
      <c r="U377" s="142"/>
      <c r="V377" s="142"/>
    </row>
    <row r="378" spans="1:22" ht="15" customHeight="1" thickTop="1" thickBot="1" x14ac:dyDescent="0.2">
      <c r="A378" s="15"/>
      <c r="B378" s="125" t="s">
        <v>386</v>
      </c>
      <c r="C378" s="126">
        <f>SUM(C6:C377)/2</f>
        <v>390241</v>
      </c>
      <c r="D378" s="127">
        <f>SUM(D6:D377)/2</f>
        <v>111227</v>
      </c>
      <c r="E378" s="128">
        <f t="shared" si="31"/>
        <v>28.502130734597337</v>
      </c>
      <c r="F378" s="126">
        <f>ROUND(SUM(F6:F377)/2,1)</f>
        <v>9959</v>
      </c>
      <c r="G378" s="127">
        <f>SUM(G6:G377)/2</f>
        <v>231</v>
      </c>
      <c r="H378" s="128">
        <f>G378/F378*100</f>
        <v>2.3195099909629482</v>
      </c>
      <c r="I378" s="129">
        <f>SUM(I6:I377)/2</f>
        <v>400200</v>
      </c>
      <c r="J378" s="130">
        <f>SUM(J6:J377)/2</f>
        <v>111458</v>
      </c>
      <c r="K378" s="128">
        <f>J378/I378*100</f>
        <v>27.850574712643677</v>
      </c>
      <c r="M378" s="131"/>
      <c r="N378" s="145"/>
      <c r="O378" s="146"/>
      <c r="P378" s="145"/>
      <c r="Q378" s="145"/>
      <c r="R378" s="146"/>
      <c r="S378" s="145"/>
      <c r="T378" s="145"/>
      <c r="U378" s="145"/>
      <c r="V378" s="145"/>
    </row>
    <row r="379" spans="1:22" ht="12.75" customHeight="1" x14ac:dyDescent="0.15">
      <c r="B379" s="3" t="s">
        <v>387</v>
      </c>
      <c r="C379" s="132"/>
      <c r="D379" s="132"/>
      <c r="E379" s="133"/>
      <c r="F379" s="132"/>
      <c r="G379" s="132"/>
      <c r="H379" s="133"/>
      <c r="I379" s="132"/>
      <c r="J379" s="132"/>
      <c r="K379" s="133"/>
      <c r="N379" s="142"/>
      <c r="O379" s="144"/>
      <c r="P379" s="142"/>
      <c r="Q379" s="142"/>
      <c r="R379" s="144"/>
      <c r="S379" s="142"/>
      <c r="T379" s="142"/>
      <c r="U379" s="142"/>
      <c r="V379" s="142"/>
    </row>
    <row r="380" spans="1:22" ht="12.75" customHeight="1" x14ac:dyDescent="0.15">
      <c r="B380" s="3" t="s">
        <v>388</v>
      </c>
      <c r="C380" s="132"/>
      <c r="D380" s="132"/>
      <c r="E380" s="133"/>
      <c r="F380" s="132"/>
      <c r="G380" s="132"/>
      <c r="H380" s="133"/>
      <c r="I380" s="132"/>
      <c r="J380" s="132"/>
      <c r="K380" s="133"/>
    </row>
    <row r="381" spans="1:22" ht="12.75" customHeight="1" x14ac:dyDescent="0.15">
      <c r="B381" s="3" t="s">
        <v>389</v>
      </c>
      <c r="C381" s="134"/>
      <c r="D381" s="134"/>
      <c r="E381" s="135"/>
      <c r="F381" s="134"/>
      <c r="G381" s="134"/>
      <c r="H381" s="135"/>
      <c r="I381" s="132"/>
      <c r="J381" s="132"/>
      <c r="K381" s="133"/>
    </row>
    <row r="382" spans="1:22" ht="12.75" customHeight="1" x14ac:dyDescent="0.15">
      <c r="B382" s="3" t="s">
        <v>390</v>
      </c>
      <c r="C382" s="134"/>
      <c r="D382" s="134"/>
      <c r="E382" s="135"/>
      <c r="F382" s="134"/>
      <c r="G382" s="134"/>
      <c r="H382" s="135"/>
      <c r="I382" s="132"/>
      <c r="J382" s="132"/>
      <c r="K382" s="133"/>
    </row>
    <row r="383" spans="1:22" ht="12.75" customHeight="1" x14ac:dyDescent="0.15">
      <c r="B383" s="3" t="s">
        <v>391</v>
      </c>
      <c r="C383" s="136"/>
      <c r="D383" s="137" t="s">
        <v>392</v>
      </c>
      <c r="E383" s="133"/>
      <c r="F383" s="132"/>
      <c r="G383" s="132"/>
      <c r="H383" s="133"/>
      <c r="I383" s="132"/>
      <c r="J383" s="132"/>
      <c r="K383" s="133"/>
    </row>
    <row r="384" spans="1:22" ht="12.75" customHeight="1" x14ac:dyDescent="0.15">
      <c r="B384" s="3" t="s">
        <v>391</v>
      </c>
      <c r="C384" s="138" t="s">
        <v>393</v>
      </c>
      <c r="D384" s="137" t="s">
        <v>394</v>
      </c>
      <c r="E384" s="135"/>
      <c r="F384" s="132"/>
      <c r="G384" s="134"/>
      <c r="H384" s="135"/>
      <c r="I384" s="134"/>
      <c r="J384" s="134"/>
      <c r="K384" s="135"/>
    </row>
    <row r="385" spans="2:11" ht="12.75" customHeight="1" x14ac:dyDescent="0.15">
      <c r="B385" s="3" t="s">
        <v>391</v>
      </c>
      <c r="C385" s="137" t="s">
        <v>395</v>
      </c>
      <c r="D385" s="132"/>
      <c r="E385" s="139"/>
      <c r="F385" s="140"/>
      <c r="G385" s="140"/>
      <c r="H385" s="139"/>
      <c r="I385" s="140"/>
      <c r="J385" s="140"/>
      <c r="K385" s="139"/>
    </row>
    <row r="417" spans="3:10" ht="12.75" customHeight="1" x14ac:dyDescent="0.15">
      <c r="C417" s="141"/>
      <c r="D417" s="141"/>
      <c r="F417" s="141"/>
      <c r="G417" s="141"/>
      <c r="I417" s="141"/>
      <c r="J417" s="141"/>
    </row>
    <row r="418" spans="3:10" ht="12.75" customHeight="1" x14ac:dyDescent="0.15">
      <c r="C418" s="141"/>
      <c r="D418" s="141"/>
      <c r="F418" s="141"/>
      <c r="G418" s="141"/>
      <c r="I418" s="141"/>
      <c r="J418" s="141"/>
    </row>
  </sheetData>
  <mergeCells count="6">
    <mergeCell ref="V3:W3"/>
    <mergeCell ref="A4:B4"/>
    <mergeCell ref="B1:I1"/>
    <mergeCell ref="M3:N3"/>
    <mergeCell ref="P3:Q3"/>
    <mergeCell ref="T3:U3"/>
  </mergeCells>
  <phoneticPr fontId="3"/>
  <printOptions horizontalCentered="1"/>
  <pageMargins left="0.59055118110236227" right="0.59055118110236227" top="0.78740157480314965" bottom="0.59055118110236227" header="0.51181102362204722" footer="0.11811023622047245"/>
  <pageSetup paperSize="9" scale="79" fitToHeight="0" orientation="portrait" r:id="rId1"/>
  <headerFooter alignWithMargins="0">
    <oddHeader>&amp;R&amp;8第４表　職種別　受検申請者数、合格者数及び合格率（２級・随時２級、令和３年度）</oddHeader>
  </headerFooter>
  <rowBreaks count="5" manualBreakCount="5">
    <brk id="67" max="11" man="1"/>
    <brk id="132" max="11" man="1"/>
    <brk id="197" max="11" man="1"/>
    <brk id="262" max="11" man="1"/>
    <brk id="328" max="11" man="1"/>
  </rowBreaks>
  <colBreaks count="1" manualBreakCount="1">
    <brk id="9" max="384" man="1"/>
  </col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1</vt:i4>
      </vt:variant>
      <vt:variant>
        <vt:lpstr>名前付き一覧</vt:lpstr>
      </vt:variant>
      <vt:variant>
        <vt:i4>2</vt:i4>
      </vt:variant>
    </vt:vector>
  </HeadingPairs>
  <TitlesOfParts>
    <vt:vector size="3" baseType="lpstr">
      <vt:lpstr>○２級・随時２級（第４表）</vt:lpstr>
      <vt:lpstr>'○２級・随時２級（第４表）'!Print_Area</vt:lpstr>
      <vt:lpstr>'○２級・随時２級（第４表）'!Print_Titles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増村 せい子(masumura-seiko.h21)</dc:creator>
  <cp:lastModifiedBy>武田 真依(takeda-mai.y59)</cp:lastModifiedBy>
  <cp:lastPrinted>2023-04-26T06:00:57Z</cp:lastPrinted>
  <dcterms:created xsi:type="dcterms:W3CDTF">2023-04-06T23:51:43Z</dcterms:created>
  <dcterms:modified xsi:type="dcterms:W3CDTF">2023-04-26T06:01:06Z</dcterms:modified>
</cp:coreProperties>
</file>