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2558000_人材開発統括官　参事官室（能力評価担当）\40　検定班\04　技能検定実施状況\03 政府統計（e-stat）関係\R3年度実施状況報告\"/>
    </mc:Choice>
  </mc:AlternateContent>
  <xr:revisionPtr revIDLastSave="0" documentId="13_ncr:1_{7A86B7A1-67FA-4199-8FD8-023F3D5F2B57}" xr6:coauthVersionLast="46" xr6:coauthVersionMax="46" xr10:uidLastSave="{00000000-0000-0000-0000-000000000000}"/>
  <bookViews>
    <workbookView xWindow="28680" yWindow="-120" windowWidth="29040" windowHeight="15840" xr2:uid="{D9E6968D-2CFF-4A03-9075-702E22B46967}"/>
  </bookViews>
  <sheets>
    <sheet name="○３級・随時３級（第５表）" sheetId="1" r:id="rId1"/>
  </sheets>
  <externalReferences>
    <externalReference r:id="rId2"/>
    <externalReference r:id="rId3"/>
  </externalReferences>
  <definedNames>
    <definedName name="_xlnm._FilterDatabase" localSheetId="0" hidden="1">'○３級・随時３級（第５表）'!$K$1:$K$232</definedName>
    <definedName name="_xlnm.Print_Area" localSheetId="0">'○３級・随時３級（第５表）'!$A$1:$L$232</definedName>
    <definedName name="_xlnm.Print_Titles" localSheetId="0">'○３級・随時３級（第５表）'!$3:$5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23" i="1" l="1"/>
  <c r="K223" i="1" s="1"/>
  <c r="I223" i="1"/>
  <c r="E223" i="1"/>
  <c r="I222" i="1"/>
  <c r="E222" i="1"/>
  <c r="D222" i="1"/>
  <c r="J222" i="1" s="1"/>
  <c r="K222" i="1" s="1"/>
  <c r="C222" i="1"/>
  <c r="J221" i="1"/>
  <c r="K221" i="1" s="1"/>
  <c r="I221" i="1"/>
  <c r="E221" i="1"/>
  <c r="I220" i="1"/>
  <c r="D220" i="1"/>
  <c r="E220" i="1" s="1"/>
  <c r="C220" i="1"/>
  <c r="I219" i="1"/>
  <c r="G219" i="1"/>
  <c r="G218" i="1" s="1"/>
  <c r="H218" i="1" s="1"/>
  <c r="F219" i="1"/>
  <c r="D219" i="1"/>
  <c r="E219" i="1" s="1"/>
  <c r="C219" i="1"/>
  <c r="F218" i="1"/>
  <c r="I218" i="1" s="1"/>
  <c r="C218" i="1"/>
  <c r="K217" i="1"/>
  <c r="J217" i="1"/>
  <c r="I217" i="1"/>
  <c r="E217" i="1"/>
  <c r="I216" i="1"/>
  <c r="D216" i="1"/>
  <c r="J216" i="1" s="1"/>
  <c r="K216" i="1" s="1"/>
  <c r="C216" i="1"/>
  <c r="J215" i="1"/>
  <c r="K215" i="1" s="1"/>
  <c r="I215" i="1"/>
  <c r="I214" i="1" s="1"/>
  <c r="K214" i="1" s="1"/>
  <c r="H215" i="1"/>
  <c r="J214" i="1"/>
  <c r="H214" i="1"/>
  <c r="G214" i="1"/>
  <c r="F214" i="1"/>
  <c r="K213" i="1"/>
  <c r="J213" i="1"/>
  <c r="I213" i="1"/>
  <c r="E213" i="1"/>
  <c r="I212" i="1"/>
  <c r="D212" i="1"/>
  <c r="J212" i="1" s="1"/>
  <c r="K212" i="1" s="1"/>
  <c r="C212" i="1"/>
  <c r="J211" i="1"/>
  <c r="K211" i="1" s="1"/>
  <c r="I211" i="1"/>
  <c r="E211" i="1"/>
  <c r="K210" i="1"/>
  <c r="J210" i="1"/>
  <c r="I210" i="1"/>
  <c r="E210" i="1"/>
  <c r="D210" i="1"/>
  <c r="C210" i="1"/>
  <c r="K209" i="1"/>
  <c r="J209" i="1"/>
  <c r="I209" i="1"/>
  <c r="H209" i="1"/>
  <c r="J208" i="1"/>
  <c r="I208" i="1"/>
  <c r="K208" i="1" s="1"/>
  <c r="H208" i="1"/>
  <c r="J207" i="1"/>
  <c r="K207" i="1" s="1"/>
  <c r="I207" i="1"/>
  <c r="H207" i="1"/>
  <c r="E207" i="1"/>
  <c r="K206" i="1"/>
  <c r="J206" i="1"/>
  <c r="I206" i="1"/>
  <c r="I204" i="1" s="1"/>
  <c r="H206" i="1"/>
  <c r="J204" i="1"/>
  <c r="K204" i="1" s="1"/>
  <c r="G204" i="1"/>
  <c r="H204" i="1" s="1"/>
  <c r="F204" i="1"/>
  <c r="D204" i="1"/>
  <c r="E204" i="1" s="1"/>
  <c r="C204" i="1"/>
  <c r="J203" i="1"/>
  <c r="K203" i="1" s="1"/>
  <c r="I203" i="1"/>
  <c r="H203" i="1"/>
  <c r="I202" i="1"/>
  <c r="G202" i="1"/>
  <c r="H202" i="1" s="1"/>
  <c r="F202" i="1"/>
  <c r="J201" i="1"/>
  <c r="I201" i="1"/>
  <c r="K201" i="1" s="1"/>
  <c r="E201" i="1"/>
  <c r="D200" i="1"/>
  <c r="J200" i="1" s="1"/>
  <c r="C200" i="1"/>
  <c r="I200" i="1" s="1"/>
  <c r="J199" i="1"/>
  <c r="K199" i="1" s="1"/>
  <c r="I199" i="1"/>
  <c r="E199" i="1"/>
  <c r="I198" i="1"/>
  <c r="D198" i="1"/>
  <c r="E198" i="1" s="1"/>
  <c r="C198" i="1"/>
  <c r="J197" i="1"/>
  <c r="I197" i="1"/>
  <c r="K197" i="1" s="1"/>
  <c r="E197" i="1"/>
  <c r="I196" i="1"/>
  <c r="D196" i="1"/>
  <c r="J196" i="1" s="1"/>
  <c r="K196" i="1" s="1"/>
  <c r="C196" i="1"/>
  <c r="K195" i="1"/>
  <c r="J195" i="1"/>
  <c r="I195" i="1"/>
  <c r="E195" i="1"/>
  <c r="K194" i="1"/>
  <c r="J194" i="1"/>
  <c r="I194" i="1"/>
  <c r="E194" i="1"/>
  <c r="I193" i="1"/>
  <c r="D193" i="1"/>
  <c r="J193" i="1" s="1"/>
  <c r="K193" i="1" s="1"/>
  <c r="C193" i="1"/>
  <c r="J192" i="1"/>
  <c r="K192" i="1" s="1"/>
  <c r="I192" i="1"/>
  <c r="E192" i="1"/>
  <c r="K191" i="1"/>
  <c r="J191" i="1"/>
  <c r="I191" i="1"/>
  <c r="E191" i="1"/>
  <c r="I190" i="1"/>
  <c r="D190" i="1"/>
  <c r="J190" i="1" s="1"/>
  <c r="K190" i="1" s="1"/>
  <c r="C190" i="1"/>
  <c r="J189" i="1"/>
  <c r="I189" i="1"/>
  <c r="I188" i="1" s="1"/>
  <c r="K188" i="1" s="1"/>
  <c r="H189" i="1"/>
  <c r="J188" i="1"/>
  <c r="H188" i="1"/>
  <c r="G188" i="1"/>
  <c r="F188" i="1"/>
  <c r="K187" i="1"/>
  <c r="J187" i="1"/>
  <c r="J186" i="1" s="1"/>
  <c r="K186" i="1" s="1"/>
  <c r="I187" i="1"/>
  <c r="H187" i="1"/>
  <c r="I186" i="1"/>
  <c r="G186" i="1"/>
  <c r="H186" i="1" s="1"/>
  <c r="F186" i="1"/>
  <c r="J185" i="1"/>
  <c r="I185" i="1"/>
  <c r="I184" i="1" s="1"/>
  <c r="K184" i="1" s="1"/>
  <c r="H185" i="1"/>
  <c r="J184" i="1"/>
  <c r="H184" i="1"/>
  <c r="G184" i="1"/>
  <c r="F184" i="1"/>
  <c r="K183" i="1"/>
  <c r="J183" i="1"/>
  <c r="I183" i="1"/>
  <c r="H183" i="1"/>
  <c r="J182" i="1"/>
  <c r="I182" i="1"/>
  <c r="K182" i="1" s="1"/>
  <c r="H182" i="1"/>
  <c r="J181" i="1"/>
  <c r="I181" i="1"/>
  <c r="K181" i="1" s="1"/>
  <c r="H181" i="1"/>
  <c r="J180" i="1"/>
  <c r="K180" i="1" s="1"/>
  <c r="I180" i="1"/>
  <c r="H180" i="1"/>
  <c r="K179" i="1"/>
  <c r="J179" i="1"/>
  <c r="J178" i="1" s="1"/>
  <c r="I179" i="1"/>
  <c r="H179" i="1"/>
  <c r="G178" i="1"/>
  <c r="H178" i="1" s="1"/>
  <c r="F178" i="1"/>
  <c r="J177" i="1"/>
  <c r="I177" i="1"/>
  <c r="I176" i="1" s="1"/>
  <c r="K176" i="1" s="1"/>
  <c r="H177" i="1"/>
  <c r="J176" i="1"/>
  <c r="H176" i="1"/>
  <c r="G176" i="1"/>
  <c r="F176" i="1"/>
  <c r="K175" i="1"/>
  <c r="J175" i="1"/>
  <c r="J174" i="1" s="1"/>
  <c r="K174" i="1" s="1"/>
  <c r="I175" i="1"/>
  <c r="H175" i="1"/>
  <c r="I174" i="1"/>
  <c r="G174" i="1"/>
  <c r="H174" i="1" s="1"/>
  <c r="F174" i="1"/>
  <c r="J173" i="1"/>
  <c r="I173" i="1"/>
  <c r="K173" i="1" s="1"/>
  <c r="H173" i="1"/>
  <c r="E173" i="1"/>
  <c r="J172" i="1"/>
  <c r="J171" i="1" s="1"/>
  <c r="I172" i="1"/>
  <c r="I171" i="1" s="1"/>
  <c r="E172" i="1"/>
  <c r="G171" i="1"/>
  <c r="H171" i="1" s="1"/>
  <c r="F171" i="1"/>
  <c r="E171" i="1"/>
  <c r="D171" i="1"/>
  <c r="C171" i="1"/>
  <c r="J170" i="1"/>
  <c r="J169" i="1" s="1"/>
  <c r="K169" i="1" s="1"/>
  <c r="I170" i="1"/>
  <c r="H170" i="1"/>
  <c r="E170" i="1"/>
  <c r="I169" i="1"/>
  <c r="G169" i="1"/>
  <c r="H169" i="1" s="1"/>
  <c r="F169" i="1"/>
  <c r="D169" i="1"/>
  <c r="E169" i="1" s="1"/>
  <c r="C169" i="1"/>
  <c r="J168" i="1"/>
  <c r="K168" i="1" s="1"/>
  <c r="I168" i="1"/>
  <c r="H168" i="1"/>
  <c r="J167" i="1"/>
  <c r="K167" i="1" s="1"/>
  <c r="I167" i="1"/>
  <c r="H167" i="1"/>
  <c r="E167" i="1"/>
  <c r="I166" i="1"/>
  <c r="G166" i="1"/>
  <c r="H166" i="1" s="1"/>
  <c r="F166" i="1"/>
  <c r="D166" i="1"/>
  <c r="C166" i="1"/>
  <c r="E166" i="1" s="1"/>
  <c r="J165" i="1"/>
  <c r="K165" i="1" s="1"/>
  <c r="I165" i="1"/>
  <c r="I164" i="1" s="1"/>
  <c r="H165" i="1"/>
  <c r="J164" i="1"/>
  <c r="H164" i="1"/>
  <c r="G164" i="1"/>
  <c r="F164" i="1"/>
  <c r="J163" i="1"/>
  <c r="K163" i="1" s="1"/>
  <c r="I163" i="1"/>
  <c r="E163" i="1"/>
  <c r="J162" i="1"/>
  <c r="K162" i="1" s="1"/>
  <c r="D162" i="1"/>
  <c r="C162" i="1"/>
  <c r="I162" i="1" s="1"/>
  <c r="J161" i="1"/>
  <c r="K161" i="1" s="1"/>
  <c r="I161" i="1"/>
  <c r="I160" i="1" s="1"/>
  <c r="H161" i="1"/>
  <c r="J160" i="1"/>
  <c r="K160" i="1" s="1"/>
  <c r="H160" i="1"/>
  <c r="G160" i="1"/>
  <c r="F160" i="1"/>
  <c r="J159" i="1"/>
  <c r="J158" i="1" s="1"/>
  <c r="K158" i="1" s="1"/>
  <c r="I159" i="1"/>
  <c r="H159" i="1"/>
  <c r="E159" i="1"/>
  <c r="I158" i="1"/>
  <c r="G158" i="1"/>
  <c r="H158" i="1" s="1"/>
  <c r="F158" i="1"/>
  <c r="D158" i="1"/>
  <c r="E158" i="1" s="1"/>
  <c r="C158" i="1"/>
  <c r="J157" i="1"/>
  <c r="J156" i="1" s="1"/>
  <c r="K156" i="1" s="1"/>
  <c r="I157" i="1"/>
  <c r="H157" i="1"/>
  <c r="E157" i="1"/>
  <c r="I156" i="1"/>
  <c r="G156" i="1"/>
  <c r="H156" i="1" s="1"/>
  <c r="F156" i="1"/>
  <c r="D156" i="1"/>
  <c r="E156" i="1" s="1"/>
  <c r="C156" i="1"/>
  <c r="J155" i="1"/>
  <c r="K155" i="1" s="1"/>
  <c r="I155" i="1"/>
  <c r="H155" i="1"/>
  <c r="E155" i="1"/>
  <c r="I154" i="1"/>
  <c r="G154" i="1"/>
  <c r="H154" i="1" s="1"/>
  <c r="F154" i="1"/>
  <c r="D154" i="1"/>
  <c r="C154" i="1"/>
  <c r="E154" i="1" s="1"/>
  <c r="J153" i="1"/>
  <c r="J152" i="1" s="1"/>
  <c r="I153" i="1"/>
  <c r="I152" i="1" s="1"/>
  <c r="H153" i="1"/>
  <c r="E153" i="1"/>
  <c r="G152" i="1"/>
  <c r="H152" i="1" s="1"/>
  <c r="F152" i="1"/>
  <c r="E152" i="1"/>
  <c r="D152" i="1"/>
  <c r="C152" i="1"/>
  <c r="D151" i="1"/>
  <c r="J151" i="1" s="1"/>
  <c r="K151" i="1" s="1"/>
  <c r="C151" i="1"/>
  <c r="I151" i="1" s="1"/>
  <c r="J149" i="1"/>
  <c r="K149" i="1" s="1"/>
  <c r="I149" i="1"/>
  <c r="I148" i="1" s="1"/>
  <c r="H149" i="1"/>
  <c r="J148" i="1"/>
  <c r="H148" i="1"/>
  <c r="G148" i="1"/>
  <c r="F148" i="1"/>
  <c r="J147" i="1"/>
  <c r="J146" i="1" s="1"/>
  <c r="K146" i="1" s="1"/>
  <c r="I147" i="1"/>
  <c r="H147" i="1"/>
  <c r="I146" i="1"/>
  <c r="G146" i="1"/>
  <c r="F146" i="1"/>
  <c r="H146" i="1" s="1"/>
  <c r="J145" i="1"/>
  <c r="K145" i="1" s="1"/>
  <c r="I145" i="1"/>
  <c r="I144" i="1" s="1"/>
  <c r="H145" i="1"/>
  <c r="J144" i="1"/>
  <c r="K144" i="1" s="1"/>
  <c r="H144" i="1"/>
  <c r="G144" i="1"/>
  <c r="F144" i="1"/>
  <c r="J143" i="1"/>
  <c r="K143" i="1" s="1"/>
  <c r="I143" i="1"/>
  <c r="H143" i="1"/>
  <c r="K142" i="1"/>
  <c r="J142" i="1"/>
  <c r="I142" i="1"/>
  <c r="I141" i="1" s="1"/>
  <c r="H142" i="1"/>
  <c r="J141" i="1"/>
  <c r="G141" i="1"/>
  <c r="H141" i="1" s="1"/>
  <c r="F141" i="1"/>
  <c r="J140" i="1"/>
  <c r="J139" i="1" s="1"/>
  <c r="K139" i="1" s="1"/>
  <c r="I140" i="1"/>
  <c r="H140" i="1"/>
  <c r="I139" i="1"/>
  <c r="G139" i="1"/>
  <c r="F139" i="1"/>
  <c r="H139" i="1" s="1"/>
  <c r="K138" i="1"/>
  <c r="J138" i="1"/>
  <c r="I138" i="1"/>
  <c r="H138" i="1"/>
  <c r="J137" i="1"/>
  <c r="K137" i="1" s="1"/>
  <c r="I137" i="1"/>
  <c r="H137" i="1"/>
  <c r="J136" i="1"/>
  <c r="K136" i="1" s="1"/>
  <c r="I136" i="1"/>
  <c r="H136" i="1"/>
  <c r="E136" i="1"/>
  <c r="K135" i="1"/>
  <c r="J135" i="1"/>
  <c r="I135" i="1"/>
  <c r="H135" i="1"/>
  <c r="I134" i="1"/>
  <c r="G134" i="1"/>
  <c r="H134" i="1" s="1"/>
  <c r="F134" i="1"/>
  <c r="D134" i="1"/>
  <c r="E134" i="1" s="1"/>
  <c r="C134" i="1"/>
  <c r="J133" i="1"/>
  <c r="J132" i="1" s="1"/>
  <c r="K132" i="1" s="1"/>
  <c r="I133" i="1"/>
  <c r="H133" i="1"/>
  <c r="I132" i="1"/>
  <c r="G132" i="1"/>
  <c r="F132" i="1"/>
  <c r="H132" i="1" s="1"/>
  <c r="K131" i="1"/>
  <c r="J131" i="1"/>
  <c r="I131" i="1"/>
  <c r="I130" i="1" s="1"/>
  <c r="H131" i="1"/>
  <c r="J130" i="1"/>
  <c r="G130" i="1"/>
  <c r="H130" i="1" s="1"/>
  <c r="F130" i="1"/>
  <c r="J129" i="1"/>
  <c r="J125" i="1" s="1"/>
  <c r="I129" i="1"/>
  <c r="H129" i="1"/>
  <c r="J128" i="1"/>
  <c r="K128" i="1" s="1"/>
  <c r="I128" i="1"/>
  <c r="H128" i="1"/>
  <c r="K127" i="1"/>
  <c r="J127" i="1"/>
  <c r="I127" i="1"/>
  <c r="H127" i="1"/>
  <c r="J126" i="1"/>
  <c r="K126" i="1" s="1"/>
  <c r="I126" i="1"/>
  <c r="I125" i="1" s="1"/>
  <c r="H126" i="1"/>
  <c r="H125" i="1"/>
  <c r="G125" i="1"/>
  <c r="F125" i="1"/>
  <c r="J124" i="1"/>
  <c r="J123" i="1" s="1"/>
  <c r="K123" i="1" s="1"/>
  <c r="I124" i="1"/>
  <c r="H124" i="1"/>
  <c r="I123" i="1"/>
  <c r="G123" i="1"/>
  <c r="F123" i="1"/>
  <c r="H123" i="1" s="1"/>
  <c r="K122" i="1"/>
  <c r="J122" i="1"/>
  <c r="J121" i="1" s="1"/>
  <c r="K121" i="1" s="1"/>
  <c r="I122" i="1"/>
  <c r="H122" i="1"/>
  <c r="E122" i="1"/>
  <c r="I121" i="1"/>
  <c r="H121" i="1"/>
  <c r="G121" i="1"/>
  <c r="F121" i="1"/>
  <c r="D121" i="1"/>
  <c r="C121" i="1"/>
  <c r="E121" i="1" s="1"/>
  <c r="K120" i="1"/>
  <c r="J120" i="1"/>
  <c r="I120" i="1"/>
  <c r="H120" i="1"/>
  <c r="J119" i="1"/>
  <c r="K119" i="1" s="1"/>
  <c r="I119" i="1"/>
  <c r="G119" i="1"/>
  <c r="H119" i="1" s="1"/>
  <c r="F119" i="1"/>
  <c r="J118" i="1"/>
  <c r="J117" i="1" s="1"/>
  <c r="K117" i="1" s="1"/>
  <c r="I118" i="1"/>
  <c r="I117" i="1" s="1"/>
  <c r="H118" i="1"/>
  <c r="G117" i="1"/>
  <c r="F117" i="1"/>
  <c r="H117" i="1" s="1"/>
  <c r="K116" i="1"/>
  <c r="J116" i="1"/>
  <c r="I116" i="1"/>
  <c r="H116" i="1"/>
  <c r="J115" i="1"/>
  <c r="K115" i="1" s="1"/>
  <c r="I115" i="1"/>
  <c r="G115" i="1"/>
  <c r="H115" i="1" s="1"/>
  <c r="F115" i="1"/>
  <c r="J114" i="1"/>
  <c r="J113" i="1" s="1"/>
  <c r="K113" i="1" s="1"/>
  <c r="I114" i="1"/>
  <c r="I113" i="1" s="1"/>
  <c r="E114" i="1"/>
  <c r="D113" i="1"/>
  <c r="C113" i="1"/>
  <c r="E113" i="1" s="1"/>
  <c r="K112" i="1"/>
  <c r="J112" i="1"/>
  <c r="I112" i="1"/>
  <c r="H112" i="1"/>
  <c r="J111" i="1"/>
  <c r="K111" i="1" s="1"/>
  <c r="I111" i="1"/>
  <c r="G111" i="1"/>
  <c r="H111" i="1" s="1"/>
  <c r="F111" i="1"/>
  <c r="J110" i="1"/>
  <c r="J109" i="1" s="1"/>
  <c r="I110" i="1"/>
  <c r="I109" i="1" s="1"/>
  <c r="H110" i="1"/>
  <c r="G109" i="1"/>
  <c r="F109" i="1"/>
  <c r="H109" i="1" s="1"/>
  <c r="K108" i="1"/>
  <c r="J108" i="1"/>
  <c r="I108" i="1"/>
  <c r="H108" i="1"/>
  <c r="J107" i="1"/>
  <c r="K107" i="1" s="1"/>
  <c r="I107" i="1"/>
  <c r="I106" i="1" s="1"/>
  <c r="H107" i="1"/>
  <c r="J106" i="1"/>
  <c r="H106" i="1"/>
  <c r="G106" i="1"/>
  <c r="F106" i="1"/>
  <c r="J105" i="1"/>
  <c r="K105" i="1" s="1"/>
  <c r="I105" i="1"/>
  <c r="I103" i="1" s="1"/>
  <c r="H105" i="1"/>
  <c r="K104" i="1"/>
  <c r="J104" i="1"/>
  <c r="I104" i="1"/>
  <c r="H104" i="1"/>
  <c r="J103" i="1"/>
  <c r="K103" i="1" s="1"/>
  <c r="G103" i="1"/>
  <c r="H103" i="1" s="1"/>
  <c r="F103" i="1"/>
  <c r="J102" i="1"/>
  <c r="K102" i="1" s="1"/>
  <c r="I102" i="1"/>
  <c r="H102" i="1"/>
  <c r="E102" i="1"/>
  <c r="I101" i="1"/>
  <c r="G101" i="1"/>
  <c r="H101" i="1" s="1"/>
  <c r="F101" i="1"/>
  <c r="D101" i="1"/>
  <c r="C101" i="1"/>
  <c r="E101" i="1" s="1"/>
  <c r="J100" i="1"/>
  <c r="K100" i="1" s="1"/>
  <c r="I100" i="1"/>
  <c r="E100" i="1"/>
  <c r="J99" i="1"/>
  <c r="E99" i="1"/>
  <c r="D99" i="1"/>
  <c r="C99" i="1"/>
  <c r="I99" i="1" s="1"/>
  <c r="J98" i="1"/>
  <c r="J97" i="1" s="1"/>
  <c r="K97" i="1" s="1"/>
  <c r="I98" i="1"/>
  <c r="E98" i="1"/>
  <c r="I97" i="1"/>
  <c r="D97" i="1"/>
  <c r="C97" i="1"/>
  <c r="E97" i="1" s="1"/>
  <c r="K96" i="1"/>
  <c r="J96" i="1"/>
  <c r="I96" i="1"/>
  <c r="H96" i="1"/>
  <c r="E96" i="1"/>
  <c r="J95" i="1"/>
  <c r="I95" i="1"/>
  <c r="I94" i="1" s="1"/>
  <c r="H95" i="1"/>
  <c r="E95" i="1"/>
  <c r="J94" i="1"/>
  <c r="G94" i="1"/>
  <c r="F94" i="1"/>
  <c r="H94" i="1" s="1"/>
  <c r="D94" i="1"/>
  <c r="E94" i="1" s="1"/>
  <c r="C94" i="1"/>
  <c r="J93" i="1"/>
  <c r="I93" i="1"/>
  <c r="K93" i="1" s="1"/>
  <c r="E93" i="1"/>
  <c r="J92" i="1"/>
  <c r="K92" i="1" s="1"/>
  <c r="I92" i="1"/>
  <c r="H92" i="1"/>
  <c r="K91" i="1"/>
  <c r="J91" i="1"/>
  <c r="I91" i="1"/>
  <c r="H91" i="1"/>
  <c r="J90" i="1"/>
  <c r="K90" i="1" s="1"/>
  <c r="I90" i="1"/>
  <c r="H90" i="1"/>
  <c r="E90" i="1"/>
  <c r="J89" i="1"/>
  <c r="K89" i="1" s="1"/>
  <c r="I89" i="1"/>
  <c r="H89" i="1"/>
  <c r="J88" i="1"/>
  <c r="J87" i="1" s="1"/>
  <c r="K87" i="1" s="1"/>
  <c r="I88" i="1"/>
  <c r="I87" i="1" s="1"/>
  <c r="H88" i="1"/>
  <c r="G87" i="1"/>
  <c r="F87" i="1"/>
  <c r="H87" i="1" s="1"/>
  <c r="D87" i="1"/>
  <c r="E87" i="1" s="1"/>
  <c r="C87" i="1"/>
  <c r="J86" i="1"/>
  <c r="K86" i="1" s="1"/>
  <c r="I86" i="1"/>
  <c r="H86" i="1"/>
  <c r="E86" i="1"/>
  <c r="J85" i="1"/>
  <c r="K85" i="1" s="1"/>
  <c r="I85" i="1"/>
  <c r="G85" i="1"/>
  <c r="H85" i="1" s="1"/>
  <c r="F85" i="1"/>
  <c r="D85" i="1"/>
  <c r="E85" i="1" s="1"/>
  <c r="C85" i="1"/>
  <c r="K84" i="1"/>
  <c r="J84" i="1"/>
  <c r="I84" i="1"/>
  <c r="E84" i="1"/>
  <c r="D84" i="1"/>
  <c r="C84" i="1"/>
  <c r="I83" i="1"/>
  <c r="G83" i="1"/>
  <c r="H83" i="1" s="1"/>
  <c r="F83" i="1"/>
  <c r="F82" i="1" s="1"/>
  <c r="D83" i="1"/>
  <c r="C83" i="1"/>
  <c r="E83" i="1" s="1"/>
  <c r="J82" i="1"/>
  <c r="G82" i="1"/>
  <c r="H82" i="1" s="1"/>
  <c r="D82" i="1"/>
  <c r="J81" i="1"/>
  <c r="K81" i="1" s="1"/>
  <c r="I81" i="1"/>
  <c r="H81" i="1"/>
  <c r="K80" i="1"/>
  <c r="J80" i="1"/>
  <c r="J79" i="1" s="1"/>
  <c r="K79" i="1" s="1"/>
  <c r="I80" i="1"/>
  <c r="H80" i="1"/>
  <c r="I79" i="1"/>
  <c r="G79" i="1"/>
  <c r="H79" i="1" s="1"/>
  <c r="F79" i="1"/>
  <c r="K78" i="1"/>
  <c r="J78" i="1"/>
  <c r="I78" i="1"/>
  <c r="I77" i="1" s="1"/>
  <c r="H78" i="1"/>
  <c r="E78" i="1"/>
  <c r="J77" i="1"/>
  <c r="H77" i="1"/>
  <c r="G77" i="1"/>
  <c r="F77" i="1"/>
  <c r="E77" i="1"/>
  <c r="D77" i="1"/>
  <c r="C77" i="1"/>
  <c r="J76" i="1"/>
  <c r="K76" i="1" s="1"/>
  <c r="I76" i="1"/>
  <c r="H76" i="1"/>
  <c r="E76" i="1"/>
  <c r="J75" i="1"/>
  <c r="K75" i="1" s="1"/>
  <c r="I75" i="1"/>
  <c r="H75" i="1"/>
  <c r="J74" i="1"/>
  <c r="J73" i="1" s="1"/>
  <c r="K73" i="1" s="1"/>
  <c r="I74" i="1"/>
  <c r="I73" i="1" s="1"/>
  <c r="H74" i="1"/>
  <c r="G73" i="1"/>
  <c r="F73" i="1"/>
  <c r="H73" i="1" s="1"/>
  <c r="D73" i="1"/>
  <c r="E73" i="1" s="1"/>
  <c r="C73" i="1"/>
  <c r="J72" i="1"/>
  <c r="I72" i="1"/>
  <c r="I71" i="1" s="1"/>
  <c r="H72" i="1"/>
  <c r="J71" i="1"/>
  <c r="K71" i="1" s="1"/>
  <c r="G71" i="1"/>
  <c r="H71" i="1" s="1"/>
  <c r="F71" i="1"/>
  <c r="J70" i="1"/>
  <c r="K70" i="1" s="1"/>
  <c r="I70" i="1"/>
  <c r="H70" i="1"/>
  <c r="J69" i="1"/>
  <c r="K69" i="1" s="1"/>
  <c r="I69" i="1"/>
  <c r="H69" i="1"/>
  <c r="E69" i="1"/>
  <c r="J68" i="1"/>
  <c r="K68" i="1" s="1"/>
  <c r="I68" i="1"/>
  <c r="G68" i="1"/>
  <c r="H68" i="1" s="1"/>
  <c r="F68" i="1"/>
  <c r="D68" i="1"/>
  <c r="E68" i="1" s="1"/>
  <c r="C68" i="1"/>
  <c r="J67" i="1"/>
  <c r="K67" i="1" s="1"/>
  <c r="I67" i="1"/>
  <c r="H67" i="1"/>
  <c r="K66" i="1"/>
  <c r="J66" i="1"/>
  <c r="I66" i="1"/>
  <c r="E66" i="1"/>
  <c r="J65" i="1"/>
  <c r="J64" i="1" s="1"/>
  <c r="K64" i="1" s="1"/>
  <c r="I65" i="1"/>
  <c r="I64" i="1" s="1"/>
  <c r="D65" i="1"/>
  <c r="E65" i="1" s="1"/>
  <c r="H64" i="1"/>
  <c r="G64" i="1"/>
  <c r="F64" i="1"/>
  <c r="D64" i="1"/>
  <c r="E64" i="1" s="1"/>
  <c r="C64" i="1"/>
  <c r="J63" i="1"/>
  <c r="J61" i="1" s="1"/>
  <c r="I63" i="1"/>
  <c r="K63" i="1" s="1"/>
  <c r="H63" i="1"/>
  <c r="J62" i="1"/>
  <c r="I62" i="1"/>
  <c r="I61" i="1" s="1"/>
  <c r="H62" i="1"/>
  <c r="H61" i="1"/>
  <c r="G61" i="1"/>
  <c r="F61" i="1"/>
  <c r="K60" i="1"/>
  <c r="J60" i="1"/>
  <c r="J59" i="1" s="1"/>
  <c r="K59" i="1" s="1"/>
  <c r="I60" i="1"/>
  <c r="H60" i="1"/>
  <c r="I59" i="1"/>
  <c r="G59" i="1"/>
  <c r="H59" i="1" s="1"/>
  <c r="F59" i="1"/>
  <c r="J58" i="1"/>
  <c r="I58" i="1"/>
  <c r="I57" i="1" s="1"/>
  <c r="K57" i="1" s="1"/>
  <c r="H58" i="1"/>
  <c r="J57" i="1"/>
  <c r="H57" i="1"/>
  <c r="G57" i="1"/>
  <c r="F57" i="1"/>
  <c r="J55" i="1"/>
  <c r="I55" i="1"/>
  <c r="H55" i="1"/>
  <c r="E55" i="1"/>
  <c r="J54" i="1"/>
  <c r="K54" i="1" s="1"/>
  <c r="I54" i="1"/>
  <c r="E54" i="1"/>
  <c r="J53" i="1"/>
  <c r="I53" i="1"/>
  <c r="I50" i="1" s="1"/>
  <c r="H53" i="1"/>
  <c r="E53" i="1"/>
  <c r="J52" i="1"/>
  <c r="K52" i="1" s="1"/>
  <c r="I52" i="1"/>
  <c r="H52" i="1"/>
  <c r="E52" i="1"/>
  <c r="J51" i="1"/>
  <c r="K51" i="1" s="1"/>
  <c r="I51" i="1"/>
  <c r="H51" i="1"/>
  <c r="E51" i="1"/>
  <c r="J50" i="1"/>
  <c r="K50" i="1" s="1"/>
  <c r="G50" i="1"/>
  <c r="H50" i="1" s="1"/>
  <c r="F50" i="1"/>
  <c r="D50" i="1"/>
  <c r="E50" i="1" s="1"/>
  <c r="C50" i="1"/>
  <c r="J49" i="1"/>
  <c r="K49" i="1" s="1"/>
  <c r="I49" i="1"/>
  <c r="E49" i="1"/>
  <c r="K48" i="1"/>
  <c r="J48" i="1"/>
  <c r="I48" i="1"/>
  <c r="E48" i="1"/>
  <c r="J47" i="1"/>
  <c r="I47" i="1"/>
  <c r="K47" i="1" s="1"/>
  <c r="E47" i="1"/>
  <c r="D46" i="1"/>
  <c r="J46" i="1" s="1"/>
  <c r="K46" i="1" s="1"/>
  <c r="C46" i="1"/>
  <c r="I46" i="1" s="1"/>
  <c r="J45" i="1"/>
  <c r="K45" i="1" s="1"/>
  <c r="I45" i="1"/>
  <c r="H45" i="1"/>
  <c r="K44" i="1"/>
  <c r="J44" i="1"/>
  <c r="I44" i="1"/>
  <c r="H44" i="1"/>
  <c r="I43" i="1"/>
  <c r="G43" i="1"/>
  <c r="J43" i="1" s="1"/>
  <c r="K43" i="1" s="1"/>
  <c r="F43" i="1"/>
  <c r="J42" i="1"/>
  <c r="I42" i="1"/>
  <c r="K42" i="1" s="1"/>
  <c r="H42" i="1"/>
  <c r="J41" i="1"/>
  <c r="I41" i="1"/>
  <c r="K41" i="1" s="1"/>
  <c r="H41" i="1"/>
  <c r="E41" i="1"/>
  <c r="G40" i="1"/>
  <c r="F40" i="1"/>
  <c r="I40" i="1" s="1"/>
  <c r="D40" i="1"/>
  <c r="J40" i="1" s="1"/>
  <c r="K40" i="1" s="1"/>
  <c r="C40" i="1"/>
  <c r="J39" i="1"/>
  <c r="I39" i="1"/>
  <c r="K39" i="1" s="1"/>
  <c r="H39" i="1"/>
  <c r="J38" i="1"/>
  <c r="K38" i="1" s="1"/>
  <c r="I38" i="1"/>
  <c r="H38" i="1"/>
  <c r="J37" i="1"/>
  <c r="I37" i="1"/>
  <c r="K37" i="1" s="1"/>
  <c r="G37" i="1"/>
  <c r="H37" i="1" s="1"/>
  <c r="F37" i="1"/>
  <c r="J36" i="1"/>
  <c r="I36" i="1"/>
  <c r="K36" i="1" s="1"/>
  <c r="E36" i="1"/>
  <c r="D35" i="1"/>
  <c r="J35" i="1" s="1"/>
  <c r="K35" i="1" s="1"/>
  <c r="C35" i="1"/>
  <c r="I35" i="1" s="1"/>
  <c r="K34" i="1"/>
  <c r="J34" i="1"/>
  <c r="I34" i="1"/>
  <c r="E34" i="1"/>
  <c r="I33" i="1"/>
  <c r="D33" i="1"/>
  <c r="J33" i="1" s="1"/>
  <c r="K33" i="1" s="1"/>
  <c r="C33" i="1"/>
  <c r="D32" i="1"/>
  <c r="J32" i="1" s="1"/>
  <c r="C32" i="1"/>
  <c r="I32" i="1" s="1"/>
  <c r="J30" i="1"/>
  <c r="I30" i="1"/>
  <c r="K30" i="1" s="1"/>
  <c r="D30" i="1"/>
  <c r="E30" i="1" s="1"/>
  <c r="C30" i="1"/>
  <c r="C29" i="1" s="1"/>
  <c r="I29" i="1" s="1"/>
  <c r="D29" i="1"/>
  <c r="J29" i="1" s="1"/>
  <c r="K29" i="1" s="1"/>
  <c r="D28" i="1"/>
  <c r="J28" i="1" s="1"/>
  <c r="K28" i="1" s="1"/>
  <c r="C28" i="1"/>
  <c r="I28" i="1" s="1"/>
  <c r="J26" i="1"/>
  <c r="I26" i="1"/>
  <c r="K26" i="1" s="1"/>
  <c r="D26" i="1"/>
  <c r="E26" i="1" s="1"/>
  <c r="C26" i="1"/>
  <c r="I25" i="1"/>
  <c r="D25" i="1"/>
  <c r="J25" i="1" s="1"/>
  <c r="K25" i="1" s="1"/>
  <c r="C25" i="1"/>
  <c r="D24" i="1"/>
  <c r="J24" i="1" s="1"/>
  <c r="C24" i="1"/>
  <c r="I24" i="1" s="1"/>
  <c r="J22" i="1"/>
  <c r="I22" i="1"/>
  <c r="K22" i="1" s="1"/>
  <c r="D22" i="1"/>
  <c r="E22" i="1" s="1"/>
  <c r="C22" i="1"/>
  <c r="C21" i="1" s="1"/>
  <c r="I21" i="1" s="1"/>
  <c r="D21" i="1"/>
  <c r="J21" i="1" s="1"/>
  <c r="K21" i="1" s="1"/>
  <c r="C20" i="1"/>
  <c r="I20" i="1" s="1"/>
  <c r="I19" i="1"/>
  <c r="D19" i="1"/>
  <c r="J19" i="1" s="1"/>
  <c r="K19" i="1" s="1"/>
  <c r="C19" i="1"/>
  <c r="D18" i="1"/>
  <c r="J18" i="1" s="1"/>
  <c r="K18" i="1" s="1"/>
  <c r="C18" i="1"/>
  <c r="I18" i="1" s="1"/>
  <c r="J16" i="1"/>
  <c r="I16" i="1"/>
  <c r="K16" i="1" s="1"/>
  <c r="D16" i="1"/>
  <c r="E16" i="1" s="1"/>
  <c r="C16" i="1"/>
  <c r="C15" i="1" s="1"/>
  <c r="I15" i="1" s="1"/>
  <c r="D15" i="1"/>
  <c r="J15" i="1" s="1"/>
  <c r="K15" i="1" s="1"/>
  <c r="C14" i="1"/>
  <c r="I14" i="1" s="1"/>
  <c r="I13" i="1"/>
  <c r="D13" i="1"/>
  <c r="J13" i="1" s="1"/>
  <c r="K13" i="1" s="1"/>
  <c r="C13" i="1"/>
  <c r="D12" i="1"/>
  <c r="D10" i="1" s="1"/>
  <c r="C12" i="1"/>
  <c r="C10" i="1" s="1"/>
  <c r="I10" i="1" s="1"/>
  <c r="K11" i="1"/>
  <c r="J11" i="1"/>
  <c r="I11" i="1"/>
  <c r="E11" i="1"/>
  <c r="D11" i="1"/>
  <c r="C11" i="1"/>
  <c r="J9" i="1"/>
  <c r="I9" i="1"/>
  <c r="K9" i="1" s="1"/>
  <c r="E9" i="1"/>
  <c r="K8" i="1"/>
  <c r="J8" i="1"/>
  <c r="I8" i="1"/>
  <c r="E8" i="1"/>
  <c r="D8" i="1"/>
  <c r="C8" i="1"/>
  <c r="J7" i="1"/>
  <c r="I7" i="1"/>
  <c r="K7" i="1" s="1"/>
  <c r="D7" i="1"/>
  <c r="E7" i="1" s="1"/>
  <c r="C7" i="1"/>
  <c r="C6" i="1" s="1"/>
  <c r="D6" i="1"/>
  <c r="J6" i="1" s="1"/>
  <c r="E10" i="1" l="1"/>
  <c r="J10" i="1"/>
  <c r="K10" i="1" s="1"/>
  <c r="K77" i="1"/>
  <c r="K125" i="1"/>
  <c r="K61" i="1"/>
  <c r="K99" i="1"/>
  <c r="K6" i="1"/>
  <c r="I6" i="1"/>
  <c r="K171" i="1"/>
  <c r="F224" i="1"/>
  <c r="K94" i="1"/>
  <c r="K141" i="1"/>
  <c r="K148" i="1"/>
  <c r="K152" i="1"/>
  <c r="K164" i="1"/>
  <c r="K178" i="1"/>
  <c r="K200" i="1"/>
  <c r="K24" i="1"/>
  <c r="K32" i="1"/>
  <c r="K106" i="1"/>
  <c r="K109" i="1"/>
  <c r="K130" i="1"/>
  <c r="E6" i="1"/>
  <c r="E13" i="1"/>
  <c r="E15" i="1"/>
  <c r="E19" i="1"/>
  <c r="E21" i="1"/>
  <c r="E25" i="1"/>
  <c r="E29" i="1"/>
  <c r="E33" i="1"/>
  <c r="E40" i="1"/>
  <c r="H43" i="1"/>
  <c r="K74" i="1"/>
  <c r="C82" i="1"/>
  <c r="I82" i="1" s="1"/>
  <c r="K82" i="1" s="1"/>
  <c r="J83" i="1"/>
  <c r="K83" i="1" s="1"/>
  <c r="K88" i="1"/>
  <c r="J101" i="1"/>
  <c r="K101" i="1" s="1"/>
  <c r="K110" i="1"/>
  <c r="K114" i="1"/>
  <c r="K118" i="1"/>
  <c r="K129" i="1"/>
  <c r="K133" i="1"/>
  <c r="K140" i="1"/>
  <c r="J154" i="1"/>
  <c r="K154" i="1" s="1"/>
  <c r="K157" i="1"/>
  <c r="K159" i="1"/>
  <c r="J166" i="1"/>
  <c r="K166" i="1" s="1"/>
  <c r="K170" i="1"/>
  <c r="E190" i="1"/>
  <c r="E193" i="1"/>
  <c r="J198" i="1"/>
  <c r="K198" i="1" s="1"/>
  <c r="J202" i="1"/>
  <c r="K202" i="1" s="1"/>
  <c r="E212" i="1"/>
  <c r="E216" i="1"/>
  <c r="H219" i="1"/>
  <c r="J220" i="1"/>
  <c r="K220" i="1" s="1"/>
  <c r="K65" i="1"/>
  <c r="K72" i="1"/>
  <c r="C150" i="1"/>
  <c r="I150" i="1" s="1"/>
  <c r="E151" i="1"/>
  <c r="I178" i="1"/>
  <c r="E12" i="1"/>
  <c r="C17" i="1"/>
  <c r="I17" i="1" s="1"/>
  <c r="E18" i="1"/>
  <c r="C23" i="1"/>
  <c r="I23" i="1" s="1"/>
  <c r="E24" i="1"/>
  <c r="C27" i="1"/>
  <c r="I27" i="1" s="1"/>
  <c r="E28" i="1"/>
  <c r="C31" i="1"/>
  <c r="I31" i="1" s="1"/>
  <c r="E32" i="1"/>
  <c r="E35" i="1"/>
  <c r="E46" i="1"/>
  <c r="K98" i="1"/>
  <c r="K124" i="1"/>
  <c r="J134" i="1"/>
  <c r="K134" i="1" s="1"/>
  <c r="K147" i="1"/>
  <c r="D150" i="1"/>
  <c r="K153" i="1"/>
  <c r="K172" i="1"/>
  <c r="E196" i="1"/>
  <c r="E200" i="1"/>
  <c r="J219" i="1"/>
  <c r="K219" i="1" s="1"/>
  <c r="G224" i="1"/>
  <c r="H224" i="1" s="1"/>
  <c r="I12" i="1"/>
  <c r="D17" i="1"/>
  <c r="D23" i="1"/>
  <c r="D224" i="1" s="1"/>
  <c r="D27" i="1"/>
  <c r="D31" i="1"/>
  <c r="H40" i="1"/>
  <c r="K53" i="1"/>
  <c r="K58" i="1"/>
  <c r="K62" i="1"/>
  <c r="K95" i="1"/>
  <c r="E162" i="1"/>
  <c r="K177" i="1"/>
  <c r="K185" i="1"/>
  <c r="K189" i="1"/>
  <c r="D218" i="1"/>
  <c r="J12" i="1"/>
  <c r="K12" i="1" s="1"/>
  <c r="E218" i="1" l="1"/>
  <c r="J218" i="1"/>
  <c r="K218" i="1" s="1"/>
  <c r="J31" i="1"/>
  <c r="K31" i="1" s="1"/>
  <c r="E31" i="1"/>
  <c r="I224" i="1"/>
  <c r="J23" i="1"/>
  <c r="K23" i="1" s="1"/>
  <c r="E23" i="1"/>
  <c r="J17" i="1"/>
  <c r="K17" i="1" s="1"/>
  <c r="E17" i="1"/>
  <c r="J150" i="1"/>
  <c r="K150" i="1" s="1"/>
  <c r="E150" i="1"/>
  <c r="C224" i="1"/>
  <c r="E224" i="1" s="1"/>
  <c r="J27" i="1"/>
  <c r="K27" i="1" s="1"/>
  <c r="E27" i="1"/>
  <c r="E82" i="1"/>
  <c r="J224" i="1" l="1"/>
  <c r="K224" i="1" s="1"/>
</calcChain>
</file>

<file path=xl/sharedStrings.xml><?xml version="1.0" encoding="utf-8"?>
<sst xmlns="http://schemas.openxmlformats.org/spreadsheetml/2006/main" count="763" uniqueCount="240">
  <si>
    <t>第５表　職種別　受検申請者数、合格者数及び合格率（３級・随時３級、令和３年度）</t>
    <rPh sb="28" eb="30">
      <t>ズイジ</t>
    </rPh>
    <rPh sb="31" eb="32">
      <t>キュウ</t>
    </rPh>
    <rPh sb="33" eb="35">
      <t>レイワ</t>
    </rPh>
    <phoneticPr fontId="4"/>
  </si>
  <si>
    <t>３級</t>
    <phoneticPr fontId="3"/>
  </si>
  <si>
    <t>随時３級</t>
    <rPh sb="0" eb="2">
      <t>ズイジ</t>
    </rPh>
    <phoneticPr fontId="3"/>
  </si>
  <si>
    <t>３級・随時３級計</t>
    <rPh sb="1" eb="2">
      <t>キュウ</t>
    </rPh>
    <rPh sb="3" eb="5">
      <t>ズイジ</t>
    </rPh>
    <rPh sb="6" eb="7">
      <t>キュウ</t>
    </rPh>
    <phoneticPr fontId="3"/>
  </si>
  <si>
    <t>　職種名（※）</t>
    <phoneticPr fontId="3"/>
  </si>
  <si>
    <t>申請者</t>
  </si>
  <si>
    <t>合格者</t>
  </si>
  <si>
    <t>合格率</t>
    <rPh sb="0" eb="3">
      <t>ゴウカクリツ</t>
    </rPh>
    <phoneticPr fontId="3"/>
  </si>
  <si>
    <t xml:space="preserve"> 　　作業名</t>
  </si>
  <si>
    <t>（人）</t>
  </si>
  <si>
    <t>（％）</t>
  </si>
  <si>
    <t>ウェブデザイン</t>
  </si>
  <si>
    <t>-</t>
    <phoneticPr fontId="3"/>
  </si>
  <si>
    <t>ウェブデザイン作業</t>
  </si>
  <si>
    <t>-</t>
  </si>
  <si>
    <t>ピアノ調律</t>
  </si>
  <si>
    <t>ピアノ調律作業</t>
  </si>
  <si>
    <t>ファイナンシャル・プランニング</t>
  </si>
  <si>
    <t>資産設計提案業務</t>
  </si>
  <si>
    <t>個人資産相談業務</t>
  </si>
  <si>
    <t>保険顧客資産相談業務</t>
  </si>
  <si>
    <t>学科試験のみ</t>
  </si>
  <si>
    <t>知的財産管理</t>
  </si>
  <si>
    <t>管理業務</t>
  </si>
  <si>
    <t>金融窓口サービス</t>
  </si>
  <si>
    <t>金融商品コンサルティング業務</t>
  </si>
  <si>
    <t>テラー業務</t>
  </si>
  <si>
    <t>ブライダルコーディネート</t>
  </si>
  <si>
    <t>ブライダルコーディネート作業</t>
  </si>
  <si>
    <t>接客販売</t>
  </si>
  <si>
    <t>レディスファッション販売作業</t>
    <rPh sb="10" eb="12">
      <t>ハンバイ</t>
    </rPh>
    <phoneticPr fontId="7"/>
  </si>
  <si>
    <t>メンズファッション販売作業</t>
    <rPh sb="9" eb="11">
      <t>ハンバイ</t>
    </rPh>
    <phoneticPr fontId="7"/>
  </si>
  <si>
    <t>ギフト販売作業</t>
    <rPh sb="3" eb="5">
      <t>ハンバイ</t>
    </rPh>
    <phoneticPr fontId="7"/>
  </si>
  <si>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</si>
  <si>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</si>
  <si>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</si>
  <si>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</si>
  <si>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</si>
  <si>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</si>
  <si>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</si>
  <si>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</si>
  <si>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</si>
  <si>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</si>
  <si>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</si>
  <si>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</si>
  <si>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</si>
  <si>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</si>
  <si>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</si>
  <si>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</si>
  <si>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</si>
  <si>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</si>
  <si>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</si>
  <si>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金属熱処理</t>
  </si>
  <si>
    <t>一般熱処理作業</t>
  </si>
  <si>
    <t>浸炭・浸炭窒化・窒化処理作業</t>
  </si>
  <si>
    <t>高周波・炎熱処理作業</t>
  </si>
  <si>
    <t>機械加工</t>
  </si>
  <si>
    <t>普通旋盤作業</t>
  </si>
  <si>
    <t>数値制御旋盤作業</t>
  </si>
  <si>
    <t>フライス盤作業</t>
  </si>
  <si>
    <t>平面研削盤作業</t>
  </si>
  <si>
    <t>マシニングセンタ作業</t>
  </si>
  <si>
    <t>けがき作業</t>
  </si>
  <si>
    <t>金属プレス加工</t>
  </si>
  <si>
    <t>金属プレス作業</t>
  </si>
  <si>
    <t>鉄工</t>
  </si>
  <si>
    <t>構造物鉄工作業</t>
  </si>
  <si>
    <t>建築板金</t>
  </si>
  <si>
    <t>内外装板金作業</t>
  </si>
  <si>
    <t>ダクト板金作業</t>
  </si>
  <si>
    <t>工場板金</t>
  </si>
  <si>
    <t>曲げ板金作業</t>
  </si>
  <si>
    <t>打出し板金作業</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</si>
  <si>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</si>
  <si>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</si>
  <si>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</si>
  <si>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</si>
  <si>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</si>
  <si>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</si>
  <si>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</si>
  <si>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</si>
  <si>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</si>
  <si>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</si>
  <si>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</si>
  <si>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</si>
  <si>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</si>
  <si>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</si>
  <si>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</si>
  <si>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</si>
  <si>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</si>
  <si>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電気系保全作業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</si>
  <si>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</si>
  <si>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</si>
  <si>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</si>
  <si>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</si>
  <si>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</si>
  <si>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</si>
  <si>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</si>
  <si>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</si>
  <si>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シーケンス制御作業</t>
  </si>
  <si>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</si>
  <si>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</si>
  <si>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</si>
  <si>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</si>
  <si>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</si>
  <si>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</si>
  <si>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</si>
  <si>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</si>
  <si>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</si>
  <si>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</si>
  <si>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</si>
  <si>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</si>
  <si>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</si>
  <si>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</si>
  <si>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</si>
  <si>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</si>
  <si>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</si>
  <si>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</si>
  <si>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</si>
  <si>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</si>
  <si>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</si>
  <si>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</si>
  <si>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</si>
  <si>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</si>
  <si>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</si>
  <si>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</si>
  <si>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</si>
  <si>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</si>
  <si>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</si>
  <si>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</si>
  <si>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</si>
  <si>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</si>
  <si>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</si>
  <si>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</si>
  <si>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</si>
  <si>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</si>
  <si>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</si>
  <si>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</si>
  <si>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</si>
  <si>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</si>
  <si>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</si>
  <si>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</si>
  <si>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</si>
  <si>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</si>
  <si>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</si>
  <si>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</si>
  <si>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</si>
  <si>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</si>
  <si>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</si>
  <si>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</si>
  <si>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</si>
  <si>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</si>
  <si>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</si>
  <si>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</si>
  <si>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</si>
  <si>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</si>
  <si>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</si>
  <si>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</si>
  <si>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</si>
  <si>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</si>
  <si>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</si>
  <si>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</si>
  <si>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</si>
  <si>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</si>
  <si>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</si>
  <si>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</si>
  <si>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</si>
  <si>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</si>
  <si>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</si>
  <si>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</si>
  <si>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</si>
  <si>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</si>
  <si>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</si>
  <si>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</si>
  <si>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</si>
  <si>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</si>
  <si>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</si>
  <si>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</si>
  <si>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</si>
  <si>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</si>
  <si>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</si>
  <si>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</si>
  <si>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</si>
  <si>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</si>
  <si>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</si>
  <si>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</si>
  <si>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</si>
  <si>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</si>
  <si>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</si>
  <si>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</si>
  <si>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</si>
  <si>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</si>
  <si>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</si>
  <si>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</si>
  <si>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</si>
  <si>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</si>
  <si>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</si>
  <si>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</si>
  <si>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</si>
  <si>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</si>
  <si>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</si>
  <si>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</si>
  <si>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</si>
  <si>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</si>
  <si>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</si>
  <si>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</si>
  <si>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</si>
  <si>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</si>
  <si>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表装</t>
  </si>
  <si>
    <t>壁装作業</t>
  </si>
  <si>
    <t>塗装</t>
  </si>
  <si>
    <t>木工塗装作業</t>
  </si>
  <si>
    <t>建築塗装作業</t>
  </si>
  <si>
    <t>金属塗装作業</t>
  </si>
  <si>
    <t>鋼橋塗装作業</t>
  </si>
  <si>
    <t>噴霧塗装作業</t>
  </si>
  <si>
    <t>広告美術仕上げ</t>
  </si>
  <si>
    <t>広告面粘着シート仕上げ作業</t>
  </si>
  <si>
    <t>舞台機構調整</t>
  </si>
  <si>
    <t>音響機構調整作業</t>
  </si>
  <si>
    <t>工業包装</t>
  </si>
  <si>
    <t>工業包装作業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</si>
  <si>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</si>
  <si>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</si>
  <si>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</si>
  <si>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</si>
  <si>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</si>
  <si>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</si>
  <si>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</si>
  <si>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</si>
  <si>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総計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</si>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</sst>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_);[Red]\(#,##0\)"/>
    <numFmt numFmtId="178" formatCode="0.0_);[Red]\(0.0\)"/>
    <numFmt numFmtId="179" formatCode="0.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b/>
      <sz val="8"/>
      <name val="ＭＳ 明朝"/>
      <family val="1"/>
      <charset val="128"/>
    </font>
    <font>
      <sz val="8"/>
      <name val="HG丸ｺﾞｼｯｸM-PRO"/>
      <family val="3"/>
      <charset val="128"/>
    </font>
    <font>
      <sz val="6"/>
      <name val="ＭＳ Ｐゴシック"/>
      <family val="3"/>
      <charset val="128"/>
    </font>
  </fonts>
  <fills count="3">
    <fill>
      <patternFill patternType="none"/>
    </fill>
    <fill>
      <patternFill patternType="gray125"/>
    </fill>
    <fill>
      <patternFill patternType="solid">
        <fgColor rgb="FFFFFF00"/>
        <bgColor indexed="64"/>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style="thin">
        <color indexed="64"/>
      </top>
      <bottom style="hair">
        <color indexed="64"/>
      </bottom>
      <diagonal/>
    </border>
    <border>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05">
    <xf numFmtId="0" fontId="0" fillId="0" borderId="0" xfId="0"/>
    <xf numFmtId="176" fontId="2" fillId="0" borderId="0" xfId="0" applyNumberFormat="1" applyFont="1" applyAlignment="1">
      <alignment vertical="center"/>
    </xf>
    <xf numFmtId="0" fontId="2" fillId="0" borderId="0" xfId="0" applyFont="1" applyAlignment="1">
      <alignment vertical="center"/>
    </xf>
    <xf numFmtId="0" fontId="5" fillId="0" borderId="0" xfId="0" applyFont="1" applyAlignment="1">
      <alignment horizontal="left" vertical="center"/>
    </xf>
    <xf numFmtId="0" fontId="2" fillId="0" borderId="1" xfId="0" applyFont="1" applyBorder="1" applyAlignment="1">
      <alignment horizontal="right" vertical="center"/>
    </xf>
    <xf numFmtId="0" fontId="2" fillId="0" borderId="2" xfId="0" applyFont="1" applyBorder="1" applyAlignment="1">
      <alignment vertical="center"/>
    </xf>
    <xf numFmtId="177" fontId="2" fillId="0" borderId="3" xfId="0" applyNumberFormat="1" applyFont="1" applyBorder="1" applyAlignment="1">
      <alignment horizontal="centerContinuous" vertical="center"/>
    </xf>
    <xf numFmtId="177" fontId="2" fillId="0" borderId="4" xfId="0" applyNumberFormat="1" applyFont="1" applyBorder="1" applyAlignment="1">
      <alignment horizontal="centerContinuous" vertical="center"/>
    </xf>
    <xf numFmtId="178" fontId="2" fillId="0" borderId="4" xfId="2" applyNumberFormat="1" applyFont="1" applyFill="1" applyBorder="1" applyAlignment="1">
      <alignment horizontal="centerContinuous" vertical="center"/>
    </xf>
    <xf numFmtId="178" fontId="2" fillId="0" borderId="5" xfId="2" applyNumberFormat="1" applyFont="1" applyFill="1" applyBorder="1" applyAlignment="1">
      <alignment horizontal="centerContinuous" vertical="center"/>
    </xf>
    <xf numFmtId="0" fontId="2" fillId="0" borderId="6" xfId="0" applyFont="1" applyBorder="1" applyAlignment="1">
      <alignment horizontal="righ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178" fontId="2" fillId="0" borderId="9" xfId="2" applyNumberFormat="1" applyFont="1" applyFill="1" applyBorder="1" applyAlignment="1">
      <alignment horizontal="center" vertical="center"/>
    </xf>
    <xf numFmtId="178" fontId="2" fillId="0" borderId="10" xfId="2" applyNumberFormat="1" applyFont="1" applyFill="1" applyBorder="1" applyAlignment="1">
      <alignment horizontal="center" vertical="center"/>
    </xf>
    <xf numFmtId="0" fontId="2" fillId="0" borderId="0" xfId="0" applyFont="1" applyAlignment="1">
      <alignment horizontal="center" vertical="center"/>
    </xf>
    <xf numFmtId="0" fontId="6" fillId="0" borderId="0" xfId="0" applyFont="1" applyAlignment="1">
      <alignment vertical="center"/>
    </xf>
    <xf numFmtId="0" fontId="2" fillId="0" borderId="11" xfId="0" applyFont="1" applyBorder="1" applyAlignment="1">
      <alignment horizontal="right" vertical="center"/>
    </xf>
    <xf numFmtId="0" fontId="2" fillId="0" borderId="12" xfId="0" applyFont="1" applyBorder="1" applyAlignment="1">
      <alignment horizontal="lef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178" fontId="2" fillId="0" borderId="15" xfId="2" applyNumberFormat="1" applyFont="1" applyFill="1" applyBorder="1" applyAlignment="1">
      <alignment horizontal="center" vertical="center"/>
    </xf>
    <xf numFmtId="178" fontId="2" fillId="0" borderId="16" xfId="2" applyNumberFormat="1" applyFont="1" applyFill="1" applyBorder="1" applyAlignment="1">
      <alignment horizontal="center" vertical="center"/>
    </xf>
    <xf numFmtId="0" fontId="2" fillId="0" borderId="17" xfId="0" applyFont="1" applyBorder="1" applyAlignment="1">
      <alignment vertical="center"/>
    </xf>
    <xf numFmtId="0" fontId="2" fillId="0" borderId="18" xfId="0" applyFont="1" applyBorder="1" applyAlignment="1">
      <alignment horizontal="left" vertical="center"/>
    </xf>
    <xf numFmtId="38" fontId="2" fillId="0" borderId="19" xfId="1" applyFont="1" applyFill="1" applyBorder="1" applyAlignment="1">
      <alignment horizontal="right" vertical="center"/>
    </xf>
    <xf numFmtId="38" fontId="2" fillId="0" borderId="20" xfId="1" applyFont="1" applyFill="1" applyBorder="1" applyAlignment="1">
      <alignment horizontal="right" vertical="center"/>
    </xf>
    <xf numFmtId="179" fontId="2" fillId="0" borderId="21" xfId="0" applyNumberFormat="1" applyFont="1" applyBorder="1" applyAlignment="1">
      <alignment horizontal="right" vertical="center"/>
    </xf>
    <xf numFmtId="179" fontId="2" fillId="0" borderId="22" xfId="0" applyNumberFormat="1" applyFont="1" applyBorder="1" applyAlignment="1">
      <alignment horizontal="right" vertical="center"/>
    </xf>
    <xf numFmtId="0" fontId="2" fillId="0" borderId="23" xfId="0" applyFont="1" applyBorder="1" applyAlignment="1">
      <alignment vertical="center"/>
    </xf>
    <xf numFmtId="0" fontId="2" fillId="0" borderId="24" xfId="0" applyFont="1" applyBorder="1" applyAlignment="1">
      <alignment horizontal="left" vertical="center" indent="1"/>
    </xf>
    <xf numFmtId="38" fontId="2" fillId="0" borderId="25" xfId="1" applyFont="1" applyFill="1" applyBorder="1" applyAlignment="1">
      <alignment horizontal="right" vertical="center"/>
    </xf>
    <xf numFmtId="38" fontId="2" fillId="0" borderId="26" xfId="1" applyFont="1" applyFill="1" applyBorder="1" applyAlignment="1">
      <alignment horizontal="right" vertical="center"/>
    </xf>
    <xf numFmtId="179" fontId="2" fillId="0" borderId="27" xfId="0" applyNumberFormat="1" applyFont="1" applyBorder="1" applyAlignment="1">
      <alignment horizontal="right" vertical="center"/>
    </xf>
    <xf numFmtId="179" fontId="2" fillId="0" borderId="28" xfId="0" applyNumberFormat="1" applyFont="1" applyBorder="1" applyAlignment="1">
      <alignment horizontal="right" vertical="center"/>
    </xf>
    <xf numFmtId="0" fontId="2" fillId="0" borderId="29" xfId="0" applyFont="1" applyBorder="1" applyAlignment="1">
      <alignment vertical="center"/>
    </xf>
    <xf numFmtId="0" fontId="2" fillId="0" borderId="30" xfId="0" applyFont="1" applyBorder="1" applyAlignment="1">
      <alignment horizontal="left" vertical="center"/>
    </xf>
    <xf numFmtId="38" fontId="2" fillId="0" borderId="31" xfId="1" applyFont="1" applyFill="1" applyBorder="1" applyAlignment="1">
      <alignment horizontal="right" vertical="center"/>
    </xf>
    <xf numFmtId="38" fontId="2" fillId="0" borderId="32" xfId="1" applyFont="1" applyFill="1" applyBorder="1" applyAlignment="1">
      <alignment horizontal="right" vertical="center"/>
    </xf>
    <xf numFmtId="179" fontId="2" fillId="0" borderId="33" xfId="0" applyNumberFormat="1" applyFont="1" applyBorder="1" applyAlignment="1">
      <alignment horizontal="right" vertical="center"/>
    </xf>
    <xf numFmtId="179" fontId="2" fillId="0" borderId="34" xfId="0" applyNumberFormat="1" applyFont="1" applyBorder="1" applyAlignment="1">
      <alignment horizontal="right" vertical="center"/>
    </xf>
    <xf numFmtId="0" fontId="2" fillId="0" borderId="6" xfId="0" applyFont="1" applyBorder="1" applyAlignment="1">
      <alignment vertical="center"/>
    </xf>
    <xf numFmtId="0" fontId="2" fillId="0" borderId="0" xfId="0" applyFont="1" applyAlignment="1">
      <alignment horizontal="left" vertical="center" indent="1"/>
    </xf>
    <xf numFmtId="0" fontId="2" fillId="0" borderId="0" xfId="0" applyFont="1" applyAlignment="1">
      <alignment vertical="center" shrinkToFit="1"/>
    </xf>
    <xf numFmtId="0" fontId="2" fillId="0" borderId="35" xfId="0" applyFont="1" applyBorder="1" applyAlignment="1">
      <alignment vertical="center"/>
    </xf>
    <xf numFmtId="0" fontId="2" fillId="0" borderId="36" xfId="0" applyFont="1" applyBorder="1" applyAlignment="1">
      <alignment horizontal="left" vertical="center" indent="1"/>
    </xf>
    <xf numFmtId="38" fontId="2" fillId="0" borderId="37" xfId="1" applyFont="1" applyFill="1" applyBorder="1" applyAlignment="1">
      <alignment horizontal="right" vertical="center"/>
    </xf>
    <xf numFmtId="38" fontId="2" fillId="0" borderId="38" xfId="1" applyFont="1" applyFill="1" applyBorder="1" applyAlignment="1">
      <alignment horizontal="right" vertical="center"/>
    </xf>
    <xf numFmtId="179" fontId="2" fillId="0" borderId="39" xfId="0" applyNumberFormat="1" applyFont="1" applyBorder="1" applyAlignment="1">
      <alignment horizontal="right" vertical="center"/>
    </xf>
    <xf numFmtId="179" fontId="2" fillId="0" borderId="40" xfId="0" applyNumberFormat="1" applyFont="1" applyBorder="1" applyAlignment="1">
      <alignment horizontal="right" vertical="center"/>
    </xf>
    <xf numFmtId="38" fontId="2" fillId="0" borderId="26" xfId="1" applyFont="1" applyBorder="1" applyAlignment="1">
      <alignment horizontal="right" vertical="center"/>
    </xf>
    <xf numFmtId="179" fontId="2" fillId="0" borderId="41" xfId="0" applyNumberFormat="1" applyFont="1" applyBorder="1" applyAlignment="1">
      <alignment horizontal="right" vertical="center"/>
    </xf>
    <xf numFmtId="0" fontId="2" fillId="0" borderId="42" xfId="0" applyFont="1" applyBorder="1" applyAlignment="1">
      <alignment horizontal="left" vertical="center" indent="1"/>
    </xf>
    <xf numFmtId="38" fontId="2" fillId="0" borderId="43" xfId="1" applyFont="1" applyFill="1" applyBorder="1" applyAlignment="1">
      <alignment horizontal="right" vertical="center"/>
    </xf>
    <xf numFmtId="38" fontId="2" fillId="0" borderId="44" xfId="1" applyFont="1" applyFill="1" applyBorder="1" applyAlignment="1">
      <alignment horizontal="right" vertical="center"/>
    </xf>
    <xf numFmtId="38" fontId="2" fillId="0" borderId="31" xfId="1" applyFont="1" applyBorder="1" applyAlignment="1">
      <alignment horizontal="right" vertical="center"/>
    </xf>
    <xf numFmtId="38" fontId="2" fillId="0" borderId="32" xfId="1" applyFont="1" applyBorder="1" applyAlignment="1">
      <alignment horizontal="right" vertical="center"/>
    </xf>
    <xf numFmtId="38" fontId="2" fillId="0" borderId="25" xfId="1" applyFont="1" applyBorder="1" applyAlignment="1">
      <alignment horizontal="right" vertical="center"/>
    </xf>
    <xf numFmtId="38" fontId="2" fillId="0" borderId="37" xfId="1" applyFont="1" applyBorder="1" applyAlignment="1">
      <alignment horizontal="right" vertical="center"/>
    </xf>
    <xf numFmtId="38" fontId="2" fillId="0" borderId="38" xfId="1" applyFont="1" applyBorder="1" applyAlignment="1">
      <alignment horizontal="right" vertical="center"/>
    </xf>
    <xf numFmtId="38" fontId="2" fillId="0" borderId="45" xfId="1" applyFont="1" applyBorder="1" applyAlignment="1">
      <alignment horizontal="right" vertical="center"/>
    </xf>
    <xf numFmtId="38" fontId="2" fillId="0" borderId="46" xfId="1" applyFont="1" applyBorder="1" applyAlignment="1">
      <alignment horizontal="right" vertical="center"/>
    </xf>
    <xf numFmtId="179" fontId="2" fillId="0" borderId="47" xfId="0" applyNumberFormat="1" applyFont="1" applyBorder="1" applyAlignment="1">
      <alignment horizontal="right" vertical="center"/>
    </xf>
    <xf numFmtId="38" fontId="2" fillId="2" borderId="37" xfId="1" applyFont="1" applyFill="1" applyBorder="1" applyAlignment="1">
      <alignment horizontal="right" vertical="center"/>
    </xf>
    <xf numFmtId="38" fontId="2" fillId="2" borderId="38" xfId="1" applyFont="1" applyFill="1" applyBorder="1" applyAlignment="1">
      <alignment horizontal="right" vertical="center"/>
    </xf>
    <xf numFmtId="179" fontId="2" fillId="2" borderId="39" xfId="0" applyNumberFormat="1" applyFont="1" applyFill="1" applyBorder="1" applyAlignment="1">
      <alignment horizontal="right" vertical="center"/>
    </xf>
    <xf numFmtId="0" fontId="2" fillId="0" borderId="48" xfId="0" applyFont="1" applyBorder="1" applyAlignment="1">
      <alignment vertical="center"/>
    </xf>
    <xf numFmtId="0" fontId="2" fillId="0" borderId="49" xfId="0" applyFont="1" applyBorder="1" applyAlignment="1">
      <alignment horizontal="left" vertical="center" indent="1"/>
    </xf>
    <xf numFmtId="38" fontId="2" fillId="2" borderId="25" xfId="1" applyFont="1" applyFill="1" applyBorder="1" applyAlignment="1">
      <alignment horizontal="right" vertical="center"/>
    </xf>
    <xf numFmtId="38" fontId="2" fillId="2" borderId="26" xfId="1" applyFont="1" applyFill="1" applyBorder="1" applyAlignment="1">
      <alignment horizontal="right" vertical="center"/>
    </xf>
    <xf numFmtId="179" fontId="2" fillId="2" borderId="27" xfId="0" applyNumberFormat="1" applyFont="1" applyFill="1" applyBorder="1" applyAlignment="1">
      <alignment horizontal="right" vertical="center"/>
    </xf>
    <xf numFmtId="38" fontId="2" fillId="0" borderId="50" xfId="1" applyFont="1" applyBorder="1" applyAlignment="1">
      <alignment horizontal="right" vertical="center"/>
    </xf>
    <xf numFmtId="38" fontId="2" fillId="0" borderId="51" xfId="1" applyFont="1" applyBorder="1" applyAlignment="1">
      <alignment horizontal="right" vertical="center"/>
    </xf>
    <xf numFmtId="179" fontId="2" fillId="0" borderId="52" xfId="0" applyNumberFormat="1" applyFont="1" applyBorder="1" applyAlignment="1">
      <alignment horizontal="right" vertical="center"/>
    </xf>
    <xf numFmtId="0" fontId="2" fillId="0" borderId="53" xfId="0" applyFont="1" applyBorder="1" applyAlignment="1">
      <alignment horizontal="left" vertical="center"/>
    </xf>
    <xf numFmtId="0" fontId="2" fillId="0" borderId="54" xfId="0" applyFont="1" applyBorder="1" applyAlignment="1">
      <alignment horizontal="left" vertical="center" indent="1"/>
    </xf>
    <xf numFmtId="0" fontId="2" fillId="0" borderId="55" xfId="0" applyFont="1" applyBorder="1" applyAlignment="1">
      <alignment vertical="center"/>
    </xf>
    <xf numFmtId="0" fontId="2" fillId="0" borderId="56" xfId="0" applyFont="1" applyBorder="1" applyAlignment="1">
      <alignment horizontal="left" vertical="center" indent="1"/>
    </xf>
    <xf numFmtId="38" fontId="2" fillId="0" borderId="57" xfId="1" applyFont="1" applyBorder="1" applyAlignment="1">
      <alignment horizontal="right" vertical="center"/>
    </xf>
    <xf numFmtId="38" fontId="2" fillId="0" borderId="58" xfId="1" applyFont="1" applyBorder="1" applyAlignment="1">
      <alignment horizontal="right" vertical="center"/>
    </xf>
    <xf numFmtId="179" fontId="2" fillId="0" borderId="59" xfId="0" applyNumberFormat="1" applyFont="1" applyBorder="1" applyAlignment="1">
      <alignment horizontal="right" vertical="center"/>
    </xf>
    <xf numFmtId="38" fontId="2" fillId="0" borderId="60" xfId="1" applyFont="1" applyBorder="1" applyAlignment="1">
      <alignment horizontal="right" vertical="center"/>
    </xf>
    <xf numFmtId="38" fontId="2" fillId="0" borderId="61" xfId="1" applyFont="1" applyBorder="1" applyAlignment="1">
      <alignment horizontal="right" vertical="center"/>
    </xf>
    <xf numFmtId="179" fontId="2" fillId="0" borderId="62" xfId="0" applyNumberFormat="1" applyFont="1" applyBorder="1" applyAlignment="1">
      <alignment horizontal="right" vertical="center"/>
    </xf>
    <xf numFmtId="38" fontId="2" fillId="0" borderId="60" xfId="1" applyFont="1" applyFill="1" applyBorder="1" applyAlignment="1">
      <alignment horizontal="right" vertical="center"/>
    </xf>
    <xf numFmtId="38" fontId="2" fillId="0" borderId="61" xfId="1" applyFont="1" applyFill="1" applyBorder="1" applyAlignment="1">
      <alignment horizontal="right" vertical="center"/>
    </xf>
    <xf numFmtId="179" fontId="2" fillId="0" borderId="63" xfId="0" applyNumberFormat="1" applyFont="1" applyBorder="1" applyAlignment="1">
      <alignment horizontal="right" vertical="center"/>
    </xf>
    <xf numFmtId="0" fontId="2" fillId="0" borderId="11" xfId="0" applyFont="1" applyBorder="1" applyAlignment="1">
      <alignment vertical="center"/>
    </xf>
    <xf numFmtId="38" fontId="2" fillId="0" borderId="13" xfId="1" applyFont="1" applyBorder="1" applyAlignment="1">
      <alignment horizontal="right" vertical="center"/>
    </xf>
    <xf numFmtId="38" fontId="2" fillId="0" borderId="14" xfId="1" applyFont="1" applyBorder="1" applyAlignment="1">
      <alignment horizontal="right" vertical="center"/>
    </xf>
    <xf numFmtId="179" fontId="2" fillId="0" borderId="15" xfId="0" applyNumberFormat="1" applyFont="1" applyBorder="1" applyAlignment="1">
      <alignment horizontal="right" vertical="center"/>
    </xf>
    <xf numFmtId="38" fontId="2" fillId="0" borderId="13" xfId="1" applyFont="1" applyFill="1" applyBorder="1" applyAlignment="1">
      <alignment horizontal="right" vertical="center"/>
    </xf>
    <xf numFmtId="38" fontId="2" fillId="0" borderId="14" xfId="1" applyFont="1" applyFill="1" applyBorder="1" applyAlignment="1">
      <alignment horizontal="right" vertical="center"/>
    </xf>
    <xf numFmtId="179" fontId="2" fillId="0" borderId="16" xfId="0" applyNumberFormat="1" applyFont="1" applyBorder="1" applyAlignment="1">
      <alignment horizontal="right" vertical="center"/>
    </xf>
    <xf numFmtId="0" fontId="2" fillId="0" borderId="0" xfId="0" applyFont="1" applyAlignment="1">
      <alignment horizontal="right" vertical="center"/>
    </xf>
    <xf numFmtId="0" fontId="0" fillId="0" borderId="0" xfId="0" applyAlignment="1">
      <alignment horizontal="right" wrapText="1"/>
    </xf>
    <xf numFmtId="0" fontId="2" fillId="0" borderId="0" xfId="0" applyFont="1" applyAlignment="1">
      <alignment horizontal="right" wrapText="1"/>
    </xf>
    <xf numFmtId="0" fontId="2" fillId="2" borderId="64" xfId="0" applyFont="1" applyFill="1" applyBorder="1" applyAlignment="1">
      <alignment horizontal="right" wrapText="1"/>
    </xf>
    <xf numFmtId="0" fontId="2" fillId="0" borderId="0" xfId="0" applyFont="1" applyAlignment="1">
      <alignment horizontal="left" wrapText="1"/>
    </xf>
    <xf numFmtId="177" fontId="2" fillId="0" borderId="64" xfId="1" applyNumberFormat="1" applyFont="1" applyFill="1" applyBorder="1" applyAlignment="1">
      <alignment horizontal="center" wrapText="1"/>
    </xf>
    <xf numFmtId="0" fontId="2" fillId="0" borderId="0" xfId="0" applyFont="1" applyAlignment="1">
      <alignment horizontal="left"/>
    </xf>
    <xf numFmtId="0" fontId="2" fillId="0" borderId="0" xfId="0" applyFont="1" applyBorder="1" applyAlignment="1">
      <alignment vertical="center"/>
    </xf>
    <xf numFmtId="0" fontId="2" fillId="0" borderId="0" xfId="0" applyFont="1" applyBorder="1" applyAlignment="1">
      <alignment vertical="center" shrinkToFit="1"/>
    </xf>
    <xf numFmtId="0" fontId="0" fillId="0" borderId="0" xfId="0" quotePrefix="1" applyAlignment="1">
      <alignment horizontal="left" vertical="center" shrinkToFit="1"/>
    </xf>
    <xf numFmtId="0" fontId="2" fillId="0" borderId="0" xfId="0" applyFont="1" applyAlignment="1">
      <alignment vertical="center" shrinkToFit="1"/>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2.inside.mhlw.go.jp\&#35506;&#23460;&#38936;&#22495;2\12558000_&#20154;&#26448;&#38283;&#30330;&#32113;&#25324;&#23448;&#12288;&#21442;&#20107;&#23448;&#23460;&#65288;&#33021;&#21147;&#35413;&#20385;&#25285;&#24403;&#65289;\40&#12288;&#26908;&#23450;&#29677;\02&#12288;&#25216;&#33021;&#26908;&#23450;&#38306;&#20418;&#65288;&#25351;&#23450;&#35430;&#39443;&#27231;&#38306;&#38306;&#20418;&#65289;\2022&#24180;&#24230;\18%20&#25216;&#33021;&#26908;&#23450;&#23455;&#26045;&#29366;&#27841;&#12539;&#21512;&#26684;&#35388;&#26360;&#25152;&#29992;&#25968;&#35519;&#26619;\&#9734;%20R3'&#25216;&#33021;&#26908;&#23450;&#23455;&#26045;&#29366;&#27841;\10%20&#25216;&#33021;&#26908;&#23450;&#23455;&#26045;&#29366;&#27841;&#65288;&#25351;&#23450;&#35430;&#39443;&#27231;&#38306;&#25552;&#20986;&#65289;\01%20&#12304;&#12452;&#12531;&#12479;&#12540;&#12493;&#12483;&#12488;&#12473;&#12461;&#12523;&#35469;&#23450;&#26222;&#21450;&#21332;&#20250;&#12305;&#25351;&#23450;&#35430;&#39443;&#27231;&#38306;&#12288;&#25216;&#33021;&#26908;&#23450;&#23455;&#26045;&#29366;&#27841;%20(&#20196;&#21644;&#65299;&#24180;&#2423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12558000_&#20154;&#26448;&#38283;&#30330;&#32113;&#25324;&#23448;&#12288;&#21442;&#20107;&#23448;&#23460;&#65288;&#33021;&#21147;&#35413;&#20385;&#25285;&#24403;&#65289;\40&#12288;&#26908;&#23450;&#29677;\02&#12288;&#25216;&#33021;&#26908;&#23450;&#38306;&#20418;&#65288;&#25351;&#23450;&#35430;&#39443;&#27231;&#38306;&#38306;&#20418;&#65289;\2022&#24180;&#24230;\18%20&#25216;&#33021;&#26908;&#23450;&#23455;&#26045;&#29366;&#27841;&#12539;&#21512;&#26684;&#35388;&#26360;&#25152;&#29992;&#25968;&#35519;&#26619;\&#9734;%20R3'&#25216;&#33021;&#26908;&#23450;&#23455;&#26045;&#29366;&#27841;\10%20&#25216;&#33021;&#26908;&#23450;&#23455;&#26045;&#29366;&#27841;&#65288;&#25351;&#23450;&#35430;&#39443;&#27231;&#38306;&#25552;&#20986;&#65289;\&#9733;%20040511%20&#12304;&#20491;&#34920;&#12305;&#25351;&#23450;&#35430;&#39443;&#27231;&#38306;&#12288;&#25216;&#33021;&#26908;&#23450;&#23455;&#26045;&#29366;&#27841;%20(&#20196;&#21644;&#65299;&#24180;&#242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シート1・様式 (実施状況)"/>
      <sheetName val="シート2・様式 (随時試験実施状況)"/>
      <sheetName val="シート3・様式（ネット申請その他）"/>
    </sheetNames>
    <sheetDataSet>
      <sheetData sheetId="0">
        <row r="16">
          <cell r="O16">
            <v>59</v>
          </cell>
        </row>
        <row r="52">
          <cell r="O52">
            <v>3428</v>
          </cell>
          <cell r="T52">
            <v>1824</v>
          </cell>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ウエブ"/>
      <sheetName val="キャリコン"/>
      <sheetName val="ピアノ"/>
      <sheetName val="金融窓口"/>
      <sheetName val="FP（金財）"/>
      <sheetName val="FP（協会）"/>
      <sheetName val="知財"/>
      <sheetName val="ブライダル"/>
      <sheetName val="接客・販売"/>
      <sheetName val="着付け"/>
      <sheetName val="ホテル"/>
      <sheetName val="レストラン"/>
      <sheetName val="フィットネス"/>
      <sheetName val="ビルクリ（定期）"/>
      <sheetName val="ビルクリ（随時）"/>
      <sheetName val="ビル設備管理"/>
      <sheetName val="機械保全（定期）"/>
      <sheetName val="機械保全（随時）"/>
      <sheetName val="ガラスフィルム"/>
      <sheetName val="情報配線"/>
      <sheetName val="調理"/>
      <sheetName val="ハウスクリーニング"/>
    </sheetNames>
    <sheetDataSet>
      <sheetData sheetId="0"/>
      <sheetData sheetId="1">
        <row r="38">
          <cell r="T38">
            <v>631</v>
          </cell>
        </row>
      </sheetData>
      <sheetData sheetId="2">
        <row r="24">
          <cell r="O24">
            <v>187</v>
          </cell>
        </row>
      </sheetData>
      <sheetData sheetId="3">
        <row r="16">
          <cell r="O16">
            <v>332</v>
          </cell>
        </row>
        <row r="44">
          <cell r="O44">
            <v>2735</v>
          </cell>
          <cell r="T44">
            <v>881</v>
          </cell>
        </row>
        <row r="45">
          <cell r="O45">
            <v>669</v>
          </cell>
          <cell r="T45">
            <v>305</v>
          </cell>
        </row>
        <row r="46">
          <cell r="O46">
            <v>176</v>
          </cell>
        </row>
      </sheetData>
      <sheetData sheetId="4">
        <row r="16">
          <cell r="O16">
            <v>3744</v>
          </cell>
        </row>
        <row r="44">
          <cell r="O44">
            <v>44706</v>
          </cell>
          <cell r="T44">
            <v>18733</v>
          </cell>
        </row>
        <row r="45">
          <cell r="O45">
            <v>74926</v>
          </cell>
          <cell r="T45">
            <v>18642</v>
          </cell>
        </row>
        <row r="46">
          <cell r="O46">
            <v>107</v>
          </cell>
          <cell r="T46">
            <v>54</v>
          </cell>
        </row>
        <row r="47">
          <cell r="O47">
            <v>4926</v>
          </cell>
        </row>
      </sheetData>
      <sheetData sheetId="5">
        <row r="16">
          <cell r="O16">
            <v>1231</v>
          </cell>
        </row>
        <row r="44">
          <cell r="O44">
            <v>149700</v>
          </cell>
          <cell r="T44">
            <v>91280</v>
          </cell>
        </row>
        <row r="45">
          <cell r="O45">
            <v>24</v>
          </cell>
          <cell r="T45">
            <v>11</v>
          </cell>
        </row>
        <row r="46">
          <cell r="O46">
            <v>44</v>
          </cell>
          <cell r="T46">
            <v>14</v>
          </cell>
        </row>
      </sheetData>
      <sheetData sheetId="6">
        <row r="16">
          <cell r="O16">
            <v>463</v>
          </cell>
        </row>
        <row r="44">
          <cell r="O44">
            <v>8312</v>
          </cell>
          <cell r="T44">
            <v>4894</v>
          </cell>
        </row>
      </sheetData>
      <sheetData sheetId="7">
        <row r="16">
          <cell r="O16">
            <v>134</v>
          </cell>
        </row>
        <row r="44">
          <cell r="O44">
            <v>4204</v>
          </cell>
          <cell r="T44">
            <v>2962</v>
          </cell>
        </row>
      </sheetData>
      <sheetData sheetId="8">
        <row r="16">
          <cell r="O16">
            <v>14</v>
          </cell>
        </row>
        <row r="44">
          <cell r="O44">
            <v>52</v>
          </cell>
          <cell r="T44">
            <v>16</v>
          </cell>
        </row>
        <row r="45">
          <cell r="O45">
            <v>48</v>
          </cell>
          <cell r="T45">
            <v>13</v>
          </cell>
        </row>
        <row r="46">
          <cell r="O46">
            <v>108</v>
          </cell>
          <cell r="T46">
            <v>88</v>
          </cell>
        </row>
      </sheetData>
      <sheetData sheetId="9">
        <row r="16">
          <cell r="O16">
            <v>769</v>
          </cell>
        </row>
      </sheetData>
      <sheetData sheetId="10">
        <row r="16">
          <cell r="O16">
            <v>22</v>
          </cell>
        </row>
        <row r="44">
          <cell r="O44">
            <v>453</v>
          </cell>
          <cell r="T44">
            <v>198</v>
          </cell>
        </row>
      </sheetData>
      <sheetData sheetId="11">
        <row r="16">
          <cell r="O16">
            <v>347</v>
          </cell>
        </row>
        <row r="44">
          <cell r="O44">
            <v>3727</v>
          </cell>
          <cell r="T44">
            <v>2095</v>
          </cell>
        </row>
      </sheetData>
      <sheetData sheetId="12">
        <row r="16">
          <cell r="O16">
            <v>138</v>
          </cell>
        </row>
        <row r="44">
          <cell r="O44">
            <v>2329</v>
          </cell>
          <cell r="T44">
            <v>1074</v>
          </cell>
        </row>
      </sheetData>
      <sheetData sheetId="13">
        <row r="24">
          <cell r="O24">
            <v>2091</v>
          </cell>
        </row>
        <row r="44">
          <cell r="O44">
            <v>1136</v>
          </cell>
          <cell r="T44">
            <v>659</v>
          </cell>
        </row>
      </sheetData>
      <sheetData sheetId="14">
        <row r="16">
          <cell r="O16">
            <v>54</v>
          </cell>
        </row>
        <row r="30">
          <cell r="O30">
            <v>1792</v>
          </cell>
        </row>
        <row r="38">
          <cell r="T38">
            <v>1019</v>
          </cell>
        </row>
      </sheetData>
      <sheetData sheetId="15">
        <row r="24">
          <cell r="O24">
            <v>22</v>
          </cell>
        </row>
      </sheetData>
      <sheetData sheetId="16">
        <row r="29">
          <cell r="O29">
            <v>7475</v>
          </cell>
        </row>
        <row r="57">
          <cell r="O57">
            <v>7338</v>
          </cell>
          <cell r="T57">
            <v>5438</v>
          </cell>
        </row>
        <row r="58">
          <cell r="O58">
            <v>1267</v>
          </cell>
          <cell r="T58">
            <v>696</v>
          </cell>
        </row>
      </sheetData>
      <sheetData sheetId="17">
        <row r="16">
          <cell r="O16">
            <v>60</v>
          </cell>
        </row>
        <row r="30">
          <cell r="O30">
            <v>1319</v>
          </cell>
          <cell r="T30">
            <v>247</v>
          </cell>
        </row>
      </sheetData>
      <sheetData sheetId="18">
        <row r="16">
          <cell r="O16">
            <v>37</v>
          </cell>
        </row>
      </sheetData>
      <sheetData sheetId="19">
        <row r="16">
          <cell r="O16">
            <v>10</v>
          </cell>
        </row>
        <row r="52">
          <cell r="O52">
            <v>407</v>
          </cell>
          <cell r="T52">
            <v>282</v>
          </cell>
        </row>
      </sheetData>
      <sheetData sheetId="20">
        <row r="16">
          <cell r="O16">
            <v>19</v>
          </cell>
        </row>
      </sheetData>
      <sheetData sheetId="21">
        <row r="16">
          <cell r="O16">
            <v>146</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6E27D-24BF-41FF-90A8-E72FA457D0A6}">
  <sheetPr codeName="Sheet2">
    <tabColor rgb="FF00B0F0"/>
    <pageSetUpPr fitToPage="1"/>
  </sheetPr>
  <dimension ref="A1:S232"/>
  <sheetViews>
    <sheetView tabSelected="1" view="pageBreakPreview" zoomScale="130" zoomScaleNormal="100" zoomScaleSheetLayoutView="130" workbookViewId="0">
      <pane ySplit="5" topLeftCell="A209" activePane="bottomLeft" state="frozen"/>
      <selection pane="bottomLeft"/>
    </sheetView>
  </sheetViews>
  <sheetFormatPr defaultRowHeight="12.75" customHeight="1" x14ac:dyDescent="0.15"/>
  <cols>
    <col min="1" max="1" width="3.625" style="1" customWidth="1"/>
    <col min="2" max="2" width="35.75" style="1" customWidth="1"/>
    <col min="3" max="5" width="7.5" style="1" customWidth="1"/>
    <col min="6" max="11" width="7.5" style="2" customWidth="1"/>
    <col min="12" max="12" width="9" style="2"/>
    <col min="13" max="13" width="5.875" style="2" customWidth="1"/>
    <col min="14" max="16" width="5.125" style="2" customWidth="1"/>
    <col min="17" max="17" width="4.625" style="2" customWidth="1"/>
    <col min="18" max="18" width="5.625" style="3" customWidth="1"/>
    <col min="19" max="19" width="5.5" style="3" customWidth="1"/>
    <col min="20" max="256" width="9" style="2"/>
    <col min="257" max="257" width="3.625" style="2" customWidth="1"/>
    <col min="258" max="258" width="35.75" style="2" customWidth="1"/>
    <col min="259" max="267" width="7.5" style="2" customWidth="1"/>
    <col min="268" max="268" width="9" style="2"/>
    <col min="269" max="269" width="5.875" style="2" customWidth="1"/>
    <col min="270" max="272" width="5.125" style="2" customWidth="1"/>
    <col min="273" max="273" width="4.625" style="2" customWidth="1"/>
    <col min="274" max="274" width="5.625" style="2" customWidth="1"/>
    <col min="275" max="275" width="5.5" style="2" customWidth="1"/>
    <col min="276" max="512" width="9" style="2"/>
    <col min="513" max="513" width="3.625" style="2" customWidth="1"/>
    <col min="514" max="514" width="35.75" style="2" customWidth="1"/>
    <col min="515" max="523" width="7.5" style="2" customWidth="1"/>
    <col min="524" max="524" width="9" style="2"/>
    <col min="525" max="525" width="5.875" style="2" customWidth="1"/>
    <col min="526" max="528" width="5.125" style="2" customWidth="1"/>
    <col min="529" max="529" width="4.625" style="2" customWidth="1"/>
    <col min="530" max="530" width="5.625" style="2" customWidth="1"/>
    <col min="531" max="531" width="5.5" style="2" customWidth="1"/>
    <col min="532" max="768" width="9" style="2"/>
    <col min="769" max="769" width="3.625" style="2" customWidth="1"/>
    <col min="770" max="770" width="35.75" style="2" customWidth="1"/>
    <col min="771" max="779" width="7.5" style="2" customWidth="1"/>
    <col min="780" max="780" width="9" style="2"/>
    <col min="781" max="781" width="5.875" style="2" customWidth="1"/>
    <col min="782" max="784" width="5.125" style="2" customWidth="1"/>
    <col min="785" max="785" width="4.625" style="2" customWidth="1"/>
    <col min="786" max="786" width="5.625" style="2" customWidth="1"/>
    <col min="787" max="787" width="5.5" style="2" customWidth="1"/>
    <col min="788" max="1024" width="9" style="2"/>
    <col min="1025" max="1025" width="3.625" style="2" customWidth="1"/>
    <col min="1026" max="1026" width="35.75" style="2" customWidth="1"/>
    <col min="1027" max="1035" width="7.5" style="2" customWidth="1"/>
    <col min="1036" max="1036" width="9" style="2"/>
    <col min="1037" max="1037" width="5.875" style="2" customWidth="1"/>
    <col min="1038" max="1040" width="5.125" style="2" customWidth="1"/>
    <col min="1041" max="1041" width="4.625" style="2" customWidth="1"/>
    <col min="1042" max="1042" width="5.625" style="2" customWidth="1"/>
    <col min="1043" max="1043" width="5.5" style="2" customWidth="1"/>
    <col min="1044" max="1280" width="9" style="2"/>
    <col min="1281" max="1281" width="3.625" style="2" customWidth="1"/>
    <col min="1282" max="1282" width="35.75" style="2" customWidth="1"/>
    <col min="1283" max="1291" width="7.5" style="2" customWidth="1"/>
    <col min="1292" max="1292" width="9" style="2"/>
    <col min="1293" max="1293" width="5.875" style="2" customWidth="1"/>
    <col min="1294" max="1296" width="5.125" style="2" customWidth="1"/>
    <col min="1297" max="1297" width="4.625" style="2" customWidth="1"/>
    <col min="1298" max="1298" width="5.625" style="2" customWidth="1"/>
    <col min="1299" max="1299" width="5.5" style="2" customWidth="1"/>
    <col min="1300" max="1536" width="9" style="2"/>
    <col min="1537" max="1537" width="3.625" style="2" customWidth="1"/>
    <col min="1538" max="1538" width="35.75" style="2" customWidth="1"/>
    <col min="1539" max="1547" width="7.5" style="2" customWidth="1"/>
    <col min="1548" max="1548" width="9" style="2"/>
    <col min="1549" max="1549" width="5.875" style="2" customWidth="1"/>
    <col min="1550" max="1552" width="5.125" style="2" customWidth="1"/>
    <col min="1553" max="1553" width="4.625" style="2" customWidth="1"/>
    <col min="1554" max="1554" width="5.625" style="2" customWidth="1"/>
    <col min="1555" max="1555" width="5.5" style="2" customWidth="1"/>
    <col min="1556" max="1792" width="9" style="2"/>
    <col min="1793" max="1793" width="3.625" style="2" customWidth="1"/>
    <col min="1794" max="1794" width="35.75" style="2" customWidth="1"/>
    <col min="1795" max="1803" width="7.5" style="2" customWidth="1"/>
    <col min="1804" max="1804" width="9" style="2"/>
    <col min="1805" max="1805" width="5.875" style="2" customWidth="1"/>
    <col min="1806" max="1808" width="5.125" style="2" customWidth="1"/>
    <col min="1809" max="1809" width="4.625" style="2" customWidth="1"/>
    <col min="1810" max="1810" width="5.625" style="2" customWidth="1"/>
    <col min="1811" max="1811" width="5.5" style="2" customWidth="1"/>
    <col min="1812" max="2048" width="9" style="2"/>
    <col min="2049" max="2049" width="3.625" style="2" customWidth="1"/>
    <col min="2050" max="2050" width="35.75" style="2" customWidth="1"/>
    <col min="2051" max="2059" width="7.5" style="2" customWidth="1"/>
    <col min="2060" max="2060" width="9" style="2"/>
    <col min="2061" max="2061" width="5.875" style="2" customWidth="1"/>
    <col min="2062" max="2064" width="5.125" style="2" customWidth="1"/>
    <col min="2065" max="2065" width="4.625" style="2" customWidth="1"/>
    <col min="2066" max="2066" width="5.625" style="2" customWidth="1"/>
    <col min="2067" max="2067" width="5.5" style="2" customWidth="1"/>
    <col min="2068" max="2304" width="9" style="2"/>
    <col min="2305" max="2305" width="3.625" style="2" customWidth="1"/>
    <col min="2306" max="2306" width="35.75" style="2" customWidth="1"/>
    <col min="2307" max="2315" width="7.5" style="2" customWidth="1"/>
    <col min="2316" max="2316" width="9" style="2"/>
    <col min="2317" max="2317" width="5.875" style="2" customWidth="1"/>
    <col min="2318" max="2320" width="5.125" style="2" customWidth="1"/>
    <col min="2321" max="2321" width="4.625" style="2" customWidth="1"/>
    <col min="2322" max="2322" width="5.625" style="2" customWidth="1"/>
    <col min="2323" max="2323" width="5.5" style="2" customWidth="1"/>
    <col min="2324" max="2560" width="9" style="2"/>
    <col min="2561" max="2561" width="3.625" style="2" customWidth="1"/>
    <col min="2562" max="2562" width="35.75" style="2" customWidth="1"/>
    <col min="2563" max="2571" width="7.5" style="2" customWidth="1"/>
    <col min="2572" max="2572" width="9" style="2"/>
    <col min="2573" max="2573" width="5.875" style="2" customWidth="1"/>
    <col min="2574" max="2576" width="5.125" style="2" customWidth="1"/>
    <col min="2577" max="2577" width="4.625" style="2" customWidth="1"/>
    <col min="2578" max="2578" width="5.625" style="2" customWidth="1"/>
    <col min="2579" max="2579" width="5.5" style="2" customWidth="1"/>
    <col min="2580" max="2816" width="9" style="2"/>
    <col min="2817" max="2817" width="3.625" style="2" customWidth="1"/>
    <col min="2818" max="2818" width="35.75" style="2" customWidth="1"/>
    <col min="2819" max="2827" width="7.5" style="2" customWidth="1"/>
    <col min="2828" max="2828" width="9" style="2"/>
    <col min="2829" max="2829" width="5.875" style="2" customWidth="1"/>
    <col min="2830" max="2832" width="5.125" style="2" customWidth="1"/>
    <col min="2833" max="2833" width="4.625" style="2" customWidth="1"/>
    <col min="2834" max="2834" width="5.625" style="2" customWidth="1"/>
    <col min="2835" max="2835" width="5.5" style="2" customWidth="1"/>
    <col min="2836" max="3072" width="9" style="2"/>
    <col min="3073" max="3073" width="3.625" style="2" customWidth="1"/>
    <col min="3074" max="3074" width="35.75" style="2" customWidth="1"/>
    <col min="3075" max="3083" width="7.5" style="2" customWidth="1"/>
    <col min="3084" max="3084" width="9" style="2"/>
    <col min="3085" max="3085" width="5.875" style="2" customWidth="1"/>
    <col min="3086" max="3088" width="5.125" style="2" customWidth="1"/>
    <col min="3089" max="3089" width="4.625" style="2" customWidth="1"/>
    <col min="3090" max="3090" width="5.625" style="2" customWidth="1"/>
    <col min="3091" max="3091" width="5.5" style="2" customWidth="1"/>
    <col min="3092" max="3328" width="9" style="2"/>
    <col min="3329" max="3329" width="3.625" style="2" customWidth="1"/>
    <col min="3330" max="3330" width="35.75" style="2" customWidth="1"/>
    <col min="3331" max="3339" width="7.5" style="2" customWidth="1"/>
    <col min="3340" max="3340" width="9" style="2"/>
    <col min="3341" max="3341" width="5.875" style="2" customWidth="1"/>
    <col min="3342" max="3344" width="5.125" style="2" customWidth="1"/>
    <col min="3345" max="3345" width="4.625" style="2" customWidth="1"/>
    <col min="3346" max="3346" width="5.625" style="2" customWidth="1"/>
    <col min="3347" max="3347" width="5.5" style="2" customWidth="1"/>
    <col min="3348" max="3584" width="9" style="2"/>
    <col min="3585" max="3585" width="3.625" style="2" customWidth="1"/>
    <col min="3586" max="3586" width="35.75" style="2" customWidth="1"/>
    <col min="3587" max="3595" width="7.5" style="2" customWidth="1"/>
    <col min="3596" max="3596" width="9" style="2"/>
    <col min="3597" max="3597" width="5.875" style="2" customWidth="1"/>
    <col min="3598" max="3600" width="5.125" style="2" customWidth="1"/>
    <col min="3601" max="3601" width="4.625" style="2" customWidth="1"/>
    <col min="3602" max="3602" width="5.625" style="2" customWidth="1"/>
    <col min="3603" max="3603" width="5.5" style="2" customWidth="1"/>
    <col min="3604" max="3840" width="9" style="2"/>
    <col min="3841" max="3841" width="3.625" style="2" customWidth="1"/>
    <col min="3842" max="3842" width="35.75" style="2" customWidth="1"/>
    <col min="3843" max="3851" width="7.5" style="2" customWidth="1"/>
    <col min="3852" max="3852" width="9" style="2"/>
    <col min="3853" max="3853" width="5.875" style="2" customWidth="1"/>
    <col min="3854" max="3856" width="5.125" style="2" customWidth="1"/>
    <col min="3857" max="3857" width="4.625" style="2" customWidth="1"/>
    <col min="3858" max="3858" width="5.625" style="2" customWidth="1"/>
    <col min="3859" max="3859" width="5.5" style="2" customWidth="1"/>
    <col min="3860" max="4096" width="9" style="2"/>
    <col min="4097" max="4097" width="3.625" style="2" customWidth="1"/>
    <col min="4098" max="4098" width="35.75" style="2" customWidth="1"/>
    <col min="4099" max="4107" width="7.5" style="2" customWidth="1"/>
    <col min="4108" max="4108" width="9" style="2"/>
    <col min="4109" max="4109" width="5.875" style="2" customWidth="1"/>
    <col min="4110" max="4112" width="5.125" style="2" customWidth="1"/>
    <col min="4113" max="4113" width="4.625" style="2" customWidth="1"/>
    <col min="4114" max="4114" width="5.625" style="2" customWidth="1"/>
    <col min="4115" max="4115" width="5.5" style="2" customWidth="1"/>
    <col min="4116" max="4352" width="9" style="2"/>
    <col min="4353" max="4353" width="3.625" style="2" customWidth="1"/>
    <col min="4354" max="4354" width="35.75" style="2" customWidth="1"/>
    <col min="4355" max="4363" width="7.5" style="2" customWidth="1"/>
    <col min="4364" max="4364" width="9" style="2"/>
    <col min="4365" max="4365" width="5.875" style="2" customWidth="1"/>
    <col min="4366" max="4368" width="5.125" style="2" customWidth="1"/>
    <col min="4369" max="4369" width="4.625" style="2" customWidth="1"/>
    <col min="4370" max="4370" width="5.625" style="2" customWidth="1"/>
    <col min="4371" max="4371" width="5.5" style="2" customWidth="1"/>
    <col min="4372" max="4608" width="9" style="2"/>
    <col min="4609" max="4609" width="3.625" style="2" customWidth="1"/>
    <col min="4610" max="4610" width="35.75" style="2" customWidth="1"/>
    <col min="4611" max="4619" width="7.5" style="2" customWidth="1"/>
    <col min="4620" max="4620" width="9" style="2"/>
    <col min="4621" max="4621" width="5.875" style="2" customWidth="1"/>
    <col min="4622" max="4624" width="5.125" style="2" customWidth="1"/>
    <col min="4625" max="4625" width="4.625" style="2" customWidth="1"/>
    <col min="4626" max="4626" width="5.625" style="2" customWidth="1"/>
    <col min="4627" max="4627" width="5.5" style="2" customWidth="1"/>
    <col min="4628" max="4864" width="9" style="2"/>
    <col min="4865" max="4865" width="3.625" style="2" customWidth="1"/>
    <col min="4866" max="4866" width="35.75" style="2" customWidth="1"/>
    <col min="4867" max="4875" width="7.5" style="2" customWidth="1"/>
    <col min="4876" max="4876" width="9" style="2"/>
    <col min="4877" max="4877" width="5.875" style="2" customWidth="1"/>
    <col min="4878" max="4880" width="5.125" style="2" customWidth="1"/>
    <col min="4881" max="4881" width="4.625" style="2" customWidth="1"/>
    <col min="4882" max="4882" width="5.625" style="2" customWidth="1"/>
    <col min="4883" max="4883" width="5.5" style="2" customWidth="1"/>
    <col min="4884" max="5120" width="9" style="2"/>
    <col min="5121" max="5121" width="3.625" style="2" customWidth="1"/>
    <col min="5122" max="5122" width="35.75" style="2" customWidth="1"/>
    <col min="5123" max="5131" width="7.5" style="2" customWidth="1"/>
    <col min="5132" max="5132" width="9" style="2"/>
    <col min="5133" max="5133" width="5.875" style="2" customWidth="1"/>
    <col min="5134" max="5136" width="5.125" style="2" customWidth="1"/>
    <col min="5137" max="5137" width="4.625" style="2" customWidth="1"/>
    <col min="5138" max="5138" width="5.625" style="2" customWidth="1"/>
    <col min="5139" max="5139" width="5.5" style="2" customWidth="1"/>
    <col min="5140" max="5376" width="9" style="2"/>
    <col min="5377" max="5377" width="3.625" style="2" customWidth="1"/>
    <col min="5378" max="5378" width="35.75" style="2" customWidth="1"/>
    <col min="5379" max="5387" width="7.5" style="2" customWidth="1"/>
    <col min="5388" max="5388" width="9" style="2"/>
    <col min="5389" max="5389" width="5.875" style="2" customWidth="1"/>
    <col min="5390" max="5392" width="5.125" style="2" customWidth="1"/>
    <col min="5393" max="5393" width="4.625" style="2" customWidth="1"/>
    <col min="5394" max="5394" width="5.625" style="2" customWidth="1"/>
    <col min="5395" max="5395" width="5.5" style="2" customWidth="1"/>
    <col min="5396" max="5632" width="9" style="2"/>
    <col min="5633" max="5633" width="3.625" style="2" customWidth="1"/>
    <col min="5634" max="5634" width="35.75" style="2" customWidth="1"/>
    <col min="5635" max="5643" width="7.5" style="2" customWidth="1"/>
    <col min="5644" max="5644" width="9" style="2"/>
    <col min="5645" max="5645" width="5.875" style="2" customWidth="1"/>
    <col min="5646" max="5648" width="5.125" style="2" customWidth="1"/>
    <col min="5649" max="5649" width="4.625" style="2" customWidth="1"/>
    <col min="5650" max="5650" width="5.625" style="2" customWidth="1"/>
    <col min="5651" max="5651" width="5.5" style="2" customWidth="1"/>
    <col min="5652" max="5888" width="9" style="2"/>
    <col min="5889" max="5889" width="3.625" style="2" customWidth="1"/>
    <col min="5890" max="5890" width="35.75" style="2" customWidth="1"/>
    <col min="5891" max="5899" width="7.5" style="2" customWidth="1"/>
    <col min="5900" max="5900" width="9" style="2"/>
    <col min="5901" max="5901" width="5.875" style="2" customWidth="1"/>
    <col min="5902" max="5904" width="5.125" style="2" customWidth="1"/>
    <col min="5905" max="5905" width="4.625" style="2" customWidth="1"/>
    <col min="5906" max="5906" width="5.625" style="2" customWidth="1"/>
    <col min="5907" max="5907" width="5.5" style="2" customWidth="1"/>
    <col min="5908" max="6144" width="9" style="2"/>
    <col min="6145" max="6145" width="3.625" style="2" customWidth="1"/>
    <col min="6146" max="6146" width="35.75" style="2" customWidth="1"/>
    <col min="6147" max="6155" width="7.5" style="2" customWidth="1"/>
    <col min="6156" max="6156" width="9" style="2"/>
    <col min="6157" max="6157" width="5.875" style="2" customWidth="1"/>
    <col min="6158" max="6160" width="5.125" style="2" customWidth="1"/>
    <col min="6161" max="6161" width="4.625" style="2" customWidth="1"/>
    <col min="6162" max="6162" width="5.625" style="2" customWidth="1"/>
    <col min="6163" max="6163" width="5.5" style="2" customWidth="1"/>
    <col min="6164" max="6400" width="9" style="2"/>
    <col min="6401" max="6401" width="3.625" style="2" customWidth="1"/>
    <col min="6402" max="6402" width="35.75" style="2" customWidth="1"/>
    <col min="6403" max="6411" width="7.5" style="2" customWidth="1"/>
    <col min="6412" max="6412" width="9" style="2"/>
    <col min="6413" max="6413" width="5.875" style="2" customWidth="1"/>
    <col min="6414" max="6416" width="5.125" style="2" customWidth="1"/>
    <col min="6417" max="6417" width="4.625" style="2" customWidth="1"/>
    <col min="6418" max="6418" width="5.625" style="2" customWidth="1"/>
    <col min="6419" max="6419" width="5.5" style="2" customWidth="1"/>
    <col min="6420" max="6656" width="9" style="2"/>
    <col min="6657" max="6657" width="3.625" style="2" customWidth="1"/>
    <col min="6658" max="6658" width="35.75" style="2" customWidth="1"/>
    <col min="6659" max="6667" width="7.5" style="2" customWidth="1"/>
    <col min="6668" max="6668" width="9" style="2"/>
    <col min="6669" max="6669" width="5.875" style="2" customWidth="1"/>
    <col min="6670" max="6672" width="5.125" style="2" customWidth="1"/>
    <col min="6673" max="6673" width="4.625" style="2" customWidth="1"/>
    <col min="6674" max="6674" width="5.625" style="2" customWidth="1"/>
    <col min="6675" max="6675" width="5.5" style="2" customWidth="1"/>
    <col min="6676" max="6912" width="9" style="2"/>
    <col min="6913" max="6913" width="3.625" style="2" customWidth="1"/>
    <col min="6914" max="6914" width="35.75" style="2" customWidth="1"/>
    <col min="6915" max="6923" width="7.5" style="2" customWidth="1"/>
    <col min="6924" max="6924" width="9" style="2"/>
    <col min="6925" max="6925" width="5.875" style="2" customWidth="1"/>
    <col min="6926" max="6928" width="5.125" style="2" customWidth="1"/>
    <col min="6929" max="6929" width="4.625" style="2" customWidth="1"/>
    <col min="6930" max="6930" width="5.625" style="2" customWidth="1"/>
    <col min="6931" max="6931" width="5.5" style="2" customWidth="1"/>
    <col min="6932" max="7168" width="9" style="2"/>
    <col min="7169" max="7169" width="3.625" style="2" customWidth="1"/>
    <col min="7170" max="7170" width="35.75" style="2" customWidth="1"/>
    <col min="7171" max="7179" width="7.5" style="2" customWidth="1"/>
    <col min="7180" max="7180" width="9" style="2"/>
    <col min="7181" max="7181" width="5.875" style="2" customWidth="1"/>
    <col min="7182" max="7184" width="5.125" style="2" customWidth="1"/>
    <col min="7185" max="7185" width="4.625" style="2" customWidth="1"/>
    <col min="7186" max="7186" width="5.625" style="2" customWidth="1"/>
    <col min="7187" max="7187" width="5.5" style="2" customWidth="1"/>
    <col min="7188" max="7424" width="9" style="2"/>
    <col min="7425" max="7425" width="3.625" style="2" customWidth="1"/>
    <col min="7426" max="7426" width="35.75" style="2" customWidth="1"/>
    <col min="7427" max="7435" width="7.5" style="2" customWidth="1"/>
    <col min="7436" max="7436" width="9" style="2"/>
    <col min="7437" max="7437" width="5.875" style="2" customWidth="1"/>
    <col min="7438" max="7440" width="5.125" style="2" customWidth="1"/>
    <col min="7441" max="7441" width="4.625" style="2" customWidth="1"/>
    <col min="7442" max="7442" width="5.625" style="2" customWidth="1"/>
    <col min="7443" max="7443" width="5.5" style="2" customWidth="1"/>
    <col min="7444" max="7680" width="9" style="2"/>
    <col min="7681" max="7681" width="3.625" style="2" customWidth="1"/>
    <col min="7682" max="7682" width="35.75" style="2" customWidth="1"/>
    <col min="7683" max="7691" width="7.5" style="2" customWidth="1"/>
    <col min="7692" max="7692" width="9" style="2"/>
    <col min="7693" max="7693" width="5.875" style="2" customWidth="1"/>
    <col min="7694" max="7696" width="5.125" style="2" customWidth="1"/>
    <col min="7697" max="7697" width="4.625" style="2" customWidth="1"/>
    <col min="7698" max="7698" width="5.625" style="2" customWidth="1"/>
    <col min="7699" max="7699" width="5.5" style="2" customWidth="1"/>
    <col min="7700" max="7936" width="9" style="2"/>
    <col min="7937" max="7937" width="3.625" style="2" customWidth="1"/>
    <col min="7938" max="7938" width="35.75" style="2" customWidth="1"/>
    <col min="7939" max="7947" width="7.5" style="2" customWidth="1"/>
    <col min="7948" max="7948" width="9" style="2"/>
    <col min="7949" max="7949" width="5.875" style="2" customWidth="1"/>
    <col min="7950" max="7952" width="5.125" style="2" customWidth="1"/>
    <col min="7953" max="7953" width="4.625" style="2" customWidth="1"/>
    <col min="7954" max="7954" width="5.625" style="2" customWidth="1"/>
    <col min="7955" max="7955" width="5.5" style="2" customWidth="1"/>
    <col min="7956" max="8192" width="9" style="2"/>
    <col min="8193" max="8193" width="3.625" style="2" customWidth="1"/>
    <col min="8194" max="8194" width="35.75" style="2" customWidth="1"/>
    <col min="8195" max="8203" width="7.5" style="2" customWidth="1"/>
    <col min="8204" max="8204" width="9" style="2"/>
    <col min="8205" max="8205" width="5.875" style="2" customWidth="1"/>
    <col min="8206" max="8208" width="5.125" style="2" customWidth="1"/>
    <col min="8209" max="8209" width="4.625" style="2" customWidth="1"/>
    <col min="8210" max="8210" width="5.625" style="2" customWidth="1"/>
    <col min="8211" max="8211" width="5.5" style="2" customWidth="1"/>
    <col min="8212" max="8448" width="9" style="2"/>
    <col min="8449" max="8449" width="3.625" style="2" customWidth="1"/>
    <col min="8450" max="8450" width="35.75" style="2" customWidth="1"/>
    <col min="8451" max="8459" width="7.5" style="2" customWidth="1"/>
    <col min="8460" max="8460" width="9" style="2"/>
    <col min="8461" max="8461" width="5.875" style="2" customWidth="1"/>
    <col min="8462" max="8464" width="5.125" style="2" customWidth="1"/>
    <col min="8465" max="8465" width="4.625" style="2" customWidth="1"/>
    <col min="8466" max="8466" width="5.625" style="2" customWidth="1"/>
    <col min="8467" max="8467" width="5.5" style="2" customWidth="1"/>
    <col min="8468" max="8704" width="9" style="2"/>
    <col min="8705" max="8705" width="3.625" style="2" customWidth="1"/>
    <col min="8706" max="8706" width="35.75" style="2" customWidth="1"/>
    <col min="8707" max="8715" width="7.5" style="2" customWidth="1"/>
    <col min="8716" max="8716" width="9" style="2"/>
    <col min="8717" max="8717" width="5.875" style="2" customWidth="1"/>
    <col min="8718" max="8720" width="5.125" style="2" customWidth="1"/>
    <col min="8721" max="8721" width="4.625" style="2" customWidth="1"/>
    <col min="8722" max="8722" width="5.625" style="2" customWidth="1"/>
    <col min="8723" max="8723" width="5.5" style="2" customWidth="1"/>
    <col min="8724" max="8960" width="9" style="2"/>
    <col min="8961" max="8961" width="3.625" style="2" customWidth="1"/>
    <col min="8962" max="8962" width="35.75" style="2" customWidth="1"/>
    <col min="8963" max="8971" width="7.5" style="2" customWidth="1"/>
    <col min="8972" max="8972" width="9" style="2"/>
    <col min="8973" max="8973" width="5.875" style="2" customWidth="1"/>
    <col min="8974" max="8976" width="5.125" style="2" customWidth="1"/>
    <col min="8977" max="8977" width="4.625" style="2" customWidth="1"/>
    <col min="8978" max="8978" width="5.625" style="2" customWidth="1"/>
    <col min="8979" max="8979" width="5.5" style="2" customWidth="1"/>
    <col min="8980" max="9216" width="9" style="2"/>
    <col min="9217" max="9217" width="3.625" style="2" customWidth="1"/>
    <col min="9218" max="9218" width="35.75" style="2" customWidth="1"/>
    <col min="9219" max="9227" width="7.5" style="2" customWidth="1"/>
    <col min="9228" max="9228" width="9" style="2"/>
    <col min="9229" max="9229" width="5.875" style="2" customWidth="1"/>
    <col min="9230" max="9232" width="5.125" style="2" customWidth="1"/>
    <col min="9233" max="9233" width="4.625" style="2" customWidth="1"/>
    <col min="9234" max="9234" width="5.625" style="2" customWidth="1"/>
    <col min="9235" max="9235" width="5.5" style="2" customWidth="1"/>
    <col min="9236" max="9472" width="9" style="2"/>
    <col min="9473" max="9473" width="3.625" style="2" customWidth="1"/>
    <col min="9474" max="9474" width="35.75" style="2" customWidth="1"/>
    <col min="9475" max="9483" width="7.5" style="2" customWidth="1"/>
    <col min="9484" max="9484" width="9" style="2"/>
    <col min="9485" max="9485" width="5.875" style="2" customWidth="1"/>
    <col min="9486" max="9488" width="5.125" style="2" customWidth="1"/>
    <col min="9489" max="9489" width="4.625" style="2" customWidth="1"/>
    <col min="9490" max="9490" width="5.625" style="2" customWidth="1"/>
    <col min="9491" max="9491" width="5.5" style="2" customWidth="1"/>
    <col min="9492" max="9728" width="9" style="2"/>
    <col min="9729" max="9729" width="3.625" style="2" customWidth="1"/>
    <col min="9730" max="9730" width="35.75" style="2" customWidth="1"/>
    <col min="9731" max="9739" width="7.5" style="2" customWidth="1"/>
    <col min="9740" max="9740" width="9" style="2"/>
    <col min="9741" max="9741" width="5.875" style="2" customWidth="1"/>
    <col min="9742" max="9744" width="5.125" style="2" customWidth="1"/>
    <col min="9745" max="9745" width="4.625" style="2" customWidth="1"/>
    <col min="9746" max="9746" width="5.625" style="2" customWidth="1"/>
    <col min="9747" max="9747" width="5.5" style="2" customWidth="1"/>
    <col min="9748" max="9984" width="9" style="2"/>
    <col min="9985" max="9985" width="3.625" style="2" customWidth="1"/>
    <col min="9986" max="9986" width="35.75" style="2" customWidth="1"/>
    <col min="9987" max="9995" width="7.5" style="2" customWidth="1"/>
    <col min="9996" max="9996" width="9" style="2"/>
    <col min="9997" max="9997" width="5.875" style="2" customWidth="1"/>
    <col min="9998" max="10000" width="5.125" style="2" customWidth="1"/>
    <col min="10001" max="10001" width="4.625" style="2" customWidth="1"/>
    <col min="10002" max="10002" width="5.625" style="2" customWidth="1"/>
    <col min="10003" max="10003" width="5.5" style="2" customWidth="1"/>
    <col min="10004" max="10240" width="9" style="2"/>
    <col min="10241" max="10241" width="3.625" style="2" customWidth="1"/>
    <col min="10242" max="10242" width="35.75" style="2" customWidth="1"/>
    <col min="10243" max="10251" width="7.5" style="2" customWidth="1"/>
    <col min="10252" max="10252" width="9" style="2"/>
    <col min="10253" max="10253" width="5.875" style="2" customWidth="1"/>
    <col min="10254" max="10256" width="5.125" style="2" customWidth="1"/>
    <col min="10257" max="10257" width="4.625" style="2" customWidth="1"/>
    <col min="10258" max="10258" width="5.625" style="2" customWidth="1"/>
    <col min="10259" max="10259" width="5.5" style="2" customWidth="1"/>
    <col min="10260" max="10496" width="9" style="2"/>
    <col min="10497" max="10497" width="3.625" style="2" customWidth="1"/>
    <col min="10498" max="10498" width="35.75" style="2" customWidth="1"/>
    <col min="10499" max="10507" width="7.5" style="2" customWidth="1"/>
    <col min="10508" max="10508" width="9" style="2"/>
    <col min="10509" max="10509" width="5.875" style="2" customWidth="1"/>
    <col min="10510" max="10512" width="5.125" style="2" customWidth="1"/>
    <col min="10513" max="10513" width="4.625" style="2" customWidth="1"/>
    <col min="10514" max="10514" width="5.625" style="2" customWidth="1"/>
    <col min="10515" max="10515" width="5.5" style="2" customWidth="1"/>
    <col min="10516" max="10752" width="9" style="2"/>
    <col min="10753" max="10753" width="3.625" style="2" customWidth="1"/>
    <col min="10754" max="10754" width="35.75" style="2" customWidth="1"/>
    <col min="10755" max="10763" width="7.5" style="2" customWidth="1"/>
    <col min="10764" max="10764" width="9" style="2"/>
    <col min="10765" max="10765" width="5.875" style="2" customWidth="1"/>
    <col min="10766" max="10768" width="5.125" style="2" customWidth="1"/>
    <col min="10769" max="10769" width="4.625" style="2" customWidth="1"/>
    <col min="10770" max="10770" width="5.625" style="2" customWidth="1"/>
    <col min="10771" max="10771" width="5.5" style="2" customWidth="1"/>
    <col min="10772" max="11008" width="9" style="2"/>
    <col min="11009" max="11009" width="3.625" style="2" customWidth="1"/>
    <col min="11010" max="11010" width="35.75" style="2" customWidth="1"/>
    <col min="11011" max="11019" width="7.5" style="2" customWidth="1"/>
    <col min="11020" max="11020" width="9" style="2"/>
    <col min="11021" max="11021" width="5.875" style="2" customWidth="1"/>
    <col min="11022" max="11024" width="5.125" style="2" customWidth="1"/>
    <col min="11025" max="11025" width="4.625" style="2" customWidth="1"/>
    <col min="11026" max="11026" width="5.625" style="2" customWidth="1"/>
    <col min="11027" max="11027" width="5.5" style="2" customWidth="1"/>
    <col min="11028" max="11264" width="9" style="2"/>
    <col min="11265" max="11265" width="3.625" style="2" customWidth="1"/>
    <col min="11266" max="11266" width="35.75" style="2" customWidth="1"/>
    <col min="11267" max="11275" width="7.5" style="2" customWidth="1"/>
    <col min="11276" max="11276" width="9" style="2"/>
    <col min="11277" max="11277" width="5.875" style="2" customWidth="1"/>
    <col min="11278" max="11280" width="5.125" style="2" customWidth="1"/>
    <col min="11281" max="11281" width="4.625" style="2" customWidth="1"/>
    <col min="11282" max="11282" width="5.625" style="2" customWidth="1"/>
    <col min="11283" max="11283" width="5.5" style="2" customWidth="1"/>
    <col min="11284" max="11520" width="9" style="2"/>
    <col min="11521" max="11521" width="3.625" style="2" customWidth="1"/>
    <col min="11522" max="11522" width="35.75" style="2" customWidth="1"/>
    <col min="11523" max="11531" width="7.5" style="2" customWidth="1"/>
    <col min="11532" max="11532" width="9" style="2"/>
    <col min="11533" max="11533" width="5.875" style="2" customWidth="1"/>
    <col min="11534" max="11536" width="5.125" style="2" customWidth="1"/>
    <col min="11537" max="11537" width="4.625" style="2" customWidth="1"/>
    <col min="11538" max="11538" width="5.625" style="2" customWidth="1"/>
    <col min="11539" max="11539" width="5.5" style="2" customWidth="1"/>
    <col min="11540" max="11776" width="9" style="2"/>
    <col min="11777" max="11777" width="3.625" style="2" customWidth="1"/>
    <col min="11778" max="11778" width="35.75" style="2" customWidth="1"/>
    <col min="11779" max="11787" width="7.5" style="2" customWidth="1"/>
    <col min="11788" max="11788" width="9" style="2"/>
    <col min="11789" max="11789" width="5.875" style="2" customWidth="1"/>
    <col min="11790" max="11792" width="5.125" style="2" customWidth="1"/>
    <col min="11793" max="11793" width="4.625" style="2" customWidth="1"/>
    <col min="11794" max="11794" width="5.625" style="2" customWidth="1"/>
    <col min="11795" max="11795" width="5.5" style="2" customWidth="1"/>
    <col min="11796" max="12032" width="9" style="2"/>
    <col min="12033" max="12033" width="3.625" style="2" customWidth="1"/>
    <col min="12034" max="12034" width="35.75" style="2" customWidth="1"/>
    <col min="12035" max="12043" width="7.5" style="2" customWidth="1"/>
    <col min="12044" max="12044" width="9" style="2"/>
    <col min="12045" max="12045" width="5.875" style="2" customWidth="1"/>
    <col min="12046" max="12048" width="5.125" style="2" customWidth="1"/>
    <col min="12049" max="12049" width="4.625" style="2" customWidth="1"/>
    <col min="12050" max="12050" width="5.625" style="2" customWidth="1"/>
    <col min="12051" max="12051" width="5.5" style="2" customWidth="1"/>
    <col min="12052" max="12288" width="9" style="2"/>
    <col min="12289" max="12289" width="3.625" style="2" customWidth="1"/>
    <col min="12290" max="12290" width="35.75" style="2" customWidth="1"/>
    <col min="12291" max="12299" width="7.5" style="2" customWidth="1"/>
    <col min="12300" max="12300" width="9" style="2"/>
    <col min="12301" max="12301" width="5.875" style="2" customWidth="1"/>
    <col min="12302" max="12304" width="5.125" style="2" customWidth="1"/>
    <col min="12305" max="12305" width="4.625" style="2" customWidth="1"/>
    <col min="12306" max="12306" width="5.625" style="2" customWidth="1"/>
    <col min="12307" max="12307" width="5.5" style="2" customWidth="1"/>
    <col min="12308" max="12544" width="9" style="2"/>
    <col min="12545" max="12545" width="3.625" style="2" customWidth="1"/>
    <col min="12546" max="12546" width="35.75" style="2" customWidth="1"/>
    <col min="12547" max="12555" width="7.5" style="2" customWidth="1"/>
    <col min="12556" max="12556" width="9" style="2"/>
    <col min="12557" max="12557" width="5.875" style="2" customWidth="1"/>
    <col min="12558" max="12560" width="5.125" style="2" customWidth="1"/>
    <col min="12561" max="12561" width="4.625" style="2" customWidth="1"/>
    <col min="12562" max="12562" width="5.625" style="2" customWidth="1"/>
    <col min="12563" max="12563" width="5.5" style="2" customWidth="1"/>
    <col min="12564" max="12800" width="9" style="2"/>
    <col min="12801" max="12801" width="3.625" style="2" customWidth="1"/>
    <col min="12802" max="12802" width="35.75" style="2" customWidth="1"/>
    <col min="12803" max="12811" width="7.5" style="2" customWidth="1"/>
    <col min="12812" max="12812" width="9" style="2"/>
    <col min="12813" max="12813" width="5.875" style="2" customWidth="1"/>
    <col min="12814" max="12816" width="5.125" style="2" customWidth="1"/>
    <col min="12817" max="12817" width="4.625" style="2" customWidth="1"/>
    <col min="12818" max="12818" width="5.625" style="2" customWidth="1"/>
    <col min="12819" max="12819" width="5.5" style="2" customWidth="1"/>
    <col min="12820" max="13056" width="9" style="2"/>
    <col min="13057" max="13057" width="3.625" style="2" customWidth="1"/>
    <col min="13058" max="13058" width="35.75" style="2" customWidth="1"/>
    <col min="13059" max="13067" width="7.5" style="2" customWidth="1"/>
    <col min="13068" max="13068" width="9" style="2"/>
    <col min="13069" max="13069" width="5.875" style="2" customWidth="1"/>
    <col min="13070" max="13072" width="5.125" style="2" customWidth="1"/>
    <col min="13073" max="13073" width="4.625" style="2" customWidth="1"/>
    <col min="13074" max="13074" width="5.625" style="2" customWidth="1"/>
    <col min="13075" max="13075" width="5.5" style="2" customWidth="1"/>
    <col min="13076" max="13312" width="9" style="2"/>
    <col min="13313" max="13313" width="3.625" style="2" customWidth="1"/>
    <col min="13314" max="13314" width="35.75" style="2" customWidth="1"/>
    <col min="13315" max="13323" width="7.5" style="2" customWidth="1"/>
    <col min="13324" max="13324" width="9" style="2"/>
    <col min="13325" max="13325" width="5.875" style="2" customWidth="1"/>
    <col min="13326" max="13328" width="5.125" style="2" customWidth="1"/>
    <col min="13329" max="13329" width="4.625" style="2" customWidth="1"/>
    <col min="13330" max="13330" width="5.625" style="2" customWidth="1"/>
    <col min="13331" max="13331" width="5.5" style="2" customWidth="1"/>
    <col min="13332" max="13568" width="9" style="2"/>
    <col min="13569" max="13569" width="3.625" style="2" customWidth="1"/>
    <col min="13570" max="13570" width="35.75" style="2" customWidth="1"/>
    <col min="13571" max="13579" width="7.5" style="2" customWidth="1"/>
    <col min="13580" max="13580" width="9" style="2"/>
    <col min="13581" max="13581" width="5.875" style="2" customWidth="1"/>
    <col min="13582" max="13584" width="5.125" style="2" customWidth="1"/>
    <col min="13585" max="13585" width="4.625" style="2" customWidth="1"/>
    <col min="13586" max="13586" width="5.625" style="2" customWidth="1"/>
    <col min="13587" max="13587" width="5.5" style="2" customWidth="1"/>
    <col min="13588" max="13824" width="9" style="2"/>
    <col min="13825" max="13825" width="3.625" style="2" customWidth="1"/>
    <col min="13826" max="13826" width="35.75" style="2" customWidth="1"/>
    <col min="13827" max="13835" width="7.5" style="2" customWidth="1"/>
    <col min="13836" max="13836" width="9" style="2"/>
    <col min="13837" max="13837" width="5.875" style="2" customWidth="1"/>
    <col min="13838" max="13840" width="5.125" style="2" customWidth="1"/>
    <col min="13841" max="13841" width="4.625" style="2" customWidth="1"/>
    <col min="13842" max="13842" width="5.625" style="2" customWidth="1"/>
    <col min="13843" max="13843" width="5.5" style="2" customWidth="1"/>
    <col min="13844" max="14080" width="9" style="2"/>
    <col min="14081" max="14081" width="3.625" style="2" customWidth="1"/>
    <col min="14082" max="14082" width="35.75" style="2" customWidth="1"/>
    <col min="14083" max="14091" width="7.5" style="2" customWidth="1"/>
    <col min="14092" max="14092" width="9" style="2"/>
    <col min="14093" max="14093" width="5.875" style="2" customWidth="1"/>
    <col min="14094" max="14096" width="5.125" style="2" customWidth="1"/>
    <col min="14097" max="14097" width="4.625" style="2" customWidth="1"/>
    <col min="14098" max="14098" width="5.625" style="2" customWidth="1"/>
    <col min="14099" max="14099" width="5.5" style="2" customWidth="1"/>
    <col min="14100" max="14336" width="9" style="2"/>
    <col min="14337" max="14337" width="3.625" style="2" customWidth="1"/>
    <col min="14338" max="14338" width="35.75" style="2" customWidth="1"/>
    <col min="14339" max="14347" width="7.5" style="2" customWidth="1"/>
    <col min="14348" max="14348" width="9" style="2"/>
    <col min="14349" max="14349" width="5.875" style="2" customWidth="1"/>
    <col min="14350" max="14352" width="5.125" style="2" customWidth="1"/>
    <col min="14353" max="14353" width="4.625" style="2" customWidth="1"/>
    <col min="14354" max="14354" width="5.625" style="2" customWidth="1"/>
    <col min="14355" max="14355" width="5.5" style="2" customWidth="1"/>
    <col min="14356" max="14592" width="9" style="2"/>
    <col min="14593" max="14593" width="3.625" style="2" customWidth="1"/>
    <col min="14594" max="14594" width="35.75" style="2" customWidth="1"/>
    <col min="14595" max="14603" width="7.5" style="2" customWidth="1"/>
    <col min="14604" max="14604" width="9" style="2"/>
    <col min="14605" max="14605" width="5.875" style="2" customWidth="1"/>
    <col min="14606" max="14608" width="5.125" style="2" customWidth="1"/>
    <col min="14609" max="14609" width="4.625" style="2" customWidth="1"/>
    <col min="14610" max="14610" width="5.625" style="2" customWidth="1"/>
    <col min="14611" max="14611" width="5.5" style="2" customWidth="1"/>
    <col min="14612" max="14848" width="9" style="2"/>
    <col min="14849" max="14849" width="3.625" style="2" customWidth="1"/>
    <col min="14850" max="14850" width="35.75" style="2" customWidth="1"/>
    <col min="14851" max="14859" width="7.5" style="2" customWidth="1"/>
    <col min="14860" max="14860" width="9" style="2"/>
    <col min="14861" max="14861" width="5.875" style="2" customWidth="1"/>
    <col min="14862" max="14864" width="5.125" style="2" customWidth="1"/>
    <col min="14865" max="14865" width="4.625" style="2" customWidth="1"/>
    <col min="14866" max="14866" width="5.625" style="2" customWidth="1"/>
    <col min="14867" max="14867" width="5.5" style="2" customWidth="1"/>
    <col min="14868" max="15104" width="9" style="2"/>
    <col min="15105" max="15105" width="3.625" style="2" customWidth="1"/>
    <col min="15106" max="15106" width="35.75" style="2" customWidth="1"/>
    <col min="15107" max="15115" width="7.5" style="2" customWidth="1"/>
    <col min="15116" max="15116" width="9" style="2"/>
    <col min="15117" max="15117" width="5.875" style="2" customWidth="1"/>
    <col min="15118" max="15120" width="5.125" style="2" customWidth="1"/>
    <col min="15121" max="15121" width="4.625" style="2" customWidth="1"/>
    <col min="15122" max="15122" width="5.625" style="2" customWidth="1"/>
    <col min="15123" max="15123" width="5.5" style="2" customWidth="1"/>
    <col min="15124" max="15360" width="9" style="2"/>
    <col min="15361" max="15361" width="3.625" style="2" customWidth="1"/>
    <col min="15362" max="15362" width="35.75" style="2" customWidth="1"/>
    <col min="15363" max="15371" width="7.5" style="2" customWidth="1"/>
    <col min="15372" max="15372" width="9" style="2"/>
    <col min="15373" max="15373" width="5.875" style="2" customWidth="1"/>
    <col min="15374" max="15376" width="5.125" style="2" customWidth="1"/>
    <col min="15377" max="15377" width="4.625" style="2" customWidth="1"/>
    <col min="15378" max="15378" width="5.625" style="2" customWidth="1"/>
    <col min="15379" max="15379" width="5.5" style="2" customWidth="1"/>
    <col min="15380" max="15616" width="9" style="2"/>
    <col min="15617" max="15617" width="3.625" style="2" customWidth="1"/>
    <col min="15618" max="15618" width="35.75" style="2" customWidth="1"/>
    <col min="15619" max="15627" width="7.5" style="2" customWidth="1"/>
    <col min="15628" max="15628" width="9" style="2"/>
    <col min="15629" max="15629" width="5.875" style="2" customWidth="1"/>
    <col min="15630" max="15632" width="5.125" style="2" customWidth="1"/>
    <col min="15633" max="15633" width="4.625" style="2" customWidth="1"/>
    <col min="15634" max="15634" width="5.625" style="2" customWidth="1"/>
    <col min="15635" max="15635" width="5.5" style="2" customWidth="1"/>
    <col min="15636" max="15872" width="9" style="2"/>
    <col min="15873" max="15873" width="3.625" style="2" customWidth="1"/>
    <col min="15874" max="15874" width="35.75" style="2" customWidth="1"/>
    <col min="15875" max="15883" width="7.5" style="2" customWidth="1"/>
    <col min="15884" max="15884" width="9" style="2"/>
    <col min="15885" max="15885" width="5.875" style="2" customWidth="1"/>
    <col min="15886" max="15888" width="5.125" style="2" customWidth="1"/>
    <col min="15889" max="15889" width="4.625" style="2" customWidth="1"/>
    <col min="15890" max="15890" width="5.625" style="2" customWidth="1"/>
    <col min="15891" max="15891" width="5.5" style="2" customWidth="1"/>
    <col min="15892" max="16128" width="9" style="2"/>
    <col min="16129" max="16129" width="3.625" style="2" customWidth="1"/>
    <col min="16130" max="16130" width="35.75" style="2" customWidth="1"/>
    <col min="16131" max="16139" width="7.5" style="2" customWidth="1"/>
    <col min="16140" max="16140" width="9" style="2"/>
    <col min="16141" max="16141" width="5.875" style="2" customWidth="1"/>
    <col min="16142" max="16144" width="5.125" style="2" customWidth="1"/>
    <col min="16145" max="16145" width="4.625" style="2" customWidth="1"/>
    <col min="16146" max="16146" width="5.625" style="2" customWidth="1"/>
    <col min="16147" max="16147" width="5.5" style="2" customWidth="1"/>
    <col min="16148" max="16384" width="9" style="2"/>
  </cols>
  <sheetData>
    <row r="1" spans="1:18" ht="15" customHeight="1" x14ac:dyDescent="0.15">
      <c r="B1" s="103" t="s">
        <v>0</v>
      </c>
      <c r="C1" s="104"/>
      <c r="D1" s="104"/>
      <c r="E1" s="104"/>
      <c r="F1" s="104"/>
      <c r="G1" s="104"/>
      <c r="H1" s="104"/>
      <c r="I1" s="104"/>
    </row>
    <row r="2" spans="1:18" ht="15" customHeight="1" thickBot="1" x14ac:dyDescent="0.2"/>
    <row r="3" spans="1:18" ht="15" customHeight="1" x14ac:dyDescent="0.15">
      <c r="A3" s="4"/>
      <c r="B3" s="5"/>
      <c r="C3" s="6" t="s">
        <v>1</v>
      </c>
      <c r="D3" s="7"/>
      <c r="E3" s="8"/>
      <c r="F3" s="6" t="s">
        <v>2</v>
      </c>
      <c r="G3" s="7"/>
      <c r="H3" s="8"/>
      <c r="I3" s="6" t="s">
        <v>3</v>
      </c>
      <c r="J3" s="7"/>
      <c r="K3" s="9"/>
    </row>
    <row r="4" spans="1:18" ht="15" customHeight="1" x14ac:dyDescent="0.15">
      <c r="A4" s="10"/>
      <c r="B4" s="2" t="s">
        <v>4</v>
      </c>
      <c r="C4" s="11" t="s">
        <v>5</v>
      </c>
      <c r="D4" s="12" t="s">
        <v>6</v>
      </c>
      <c r="E4" s="13" t="s">
        <v>7</v>
      </c>
      <c r="F4" s="11" t="s">
        <v>5</v>
      </c>
      <c r="G4" s="12" t="s">
        <v>6</v>
      </c>
      <c r="H4" s="13" t="s">
        <v>7</v>
      </c>
      <c r="I4" s="11" t="s">
        <v>5</v>
      </c>
      <c r="J4" s="12" t="s">
        <v>6</v>
      </c>
      <c r="K4" s="14" t="s">
        <v>7</v>
      </c>
      <c r="L4" s="15"/>
      <c r="M4" s="16"/>
      <c r="O4" s="16"/>
      <c r="Q4" s="16"/>
      <c r="R4" s="16"/>
    </row>
    <row r="5" spans="1:18" ht="15" customHeight="1" thickBot="1" x14ac:dyDescent="0.2">
      <c r="A5" s="17"/>
      <c r="B5" s="18" t="s">
        <v>8</v>
      </c>
      <c r="C5" s="19" t="s">
        <v>9</v>
      </c>
      <c r="D5" s="20" t="s">
        <v>9</v>
      </c>
      <c r="E5" s="21" t="s">
        <v>10</v>
      </c>
      <c r="F5" s="19" t="s">
        <v>9</v>
      </c>
      <c r="G5" s="20" t="s">
        <v>9</v>
      </c>
      <c r="H5" s="21" t="s">
        <v>10</v>
      </c>
      <c r="I5" s="19" t="s">
        <v>9</v>
      </c>
      <c r="J5" s="20" t="s">
        <v>9</v>
      </c>
      <c r="K5" s="22" t="s">
        <v>10</v>
      </c>
      <c r="L5" s="15"/>
      <c r="M5" s="16"/>
      <c r="N5" s="16"/>
      <c r="O5" s="16"/>
      <c r="P5" s="16"/>
      <c r="Q5" s="16"/>
    </row>
    <row r="6" spans="1:18" ht="15" customHeight="1" x14ac:dyDescent="0.15">
      <c r="A6" s="23">
        <v>1</v>
      </c>
      <c r="B6" s="24" t="s">
        <v>11</v>
      </c>
      <c r="C6" s="25">
        <f>SUM(C7)</f>
        <v>3428</v>
      </c>
      <c r="D6" s="26">
        <f>SUM(D7)</f>
        <v>1824</v>
      </c>
      <c r="E6" s="27">
        <f>D6/C6*100</f>
        <v>53.208868144690783</v>
      </c>
      <c r="F6" s="25" t="s">
        <v>12</v>
      </c>
      <c r="G6" s="26" t="s">
        <v>12</v>
      </c>
      <c r="H6" s="27" t="s">
        <v>12</v>
      </c>
      <c r="I6" s="25">
        <f>SUM(C6,F6)</f>
        <v>3428</v>
      </c>
      <c r="J6" s="26">
        <f>SUM(D6,G6)</f>
        <v>1824</v>
      </c>
      <c r="K6" s="28">
        <f>J6/I6*100</f>
        <v>53.208868144690783</v>
      </c>
      <c r="N6" s="101"/>
      <c r="O6" s="101"/>
    </row>
    <row r="7" spans="1:18" ht="15" customHeight="1" x14ac:dyDescent="0.15">
      <c r="A7" s="29"/>
      <c r="B7" s="30" t="s">
        <v>13</v>
      </c>
      <c r="C7" s="31">
        <f>'[1]シート1・様式 (実施状況)'!$O$52</f>
        <v>3428</v>
      </c>
      <c r="D7" s="32">
        <f>'[1]シート1・様式 (実施状況)'!$T$52</f>
        <v>1824</v>
      </c>
      <c r="E7" s="33">
        <f t="shared" ref="E7:E69" si="0">D7/C7*100</f>
        <v>53.208868144690783</v>
      </c>
      <c r="F7" s="31" t="s">
        <v>14</v>
      </c>
      <c r="G7" s="32" t="s">
        <v>14</v>
      </c>
      <c r="H7" s="33" t="s">
        <v>14</v>
      </c>
      <c r="I7" s="31">
        <f t="shared" ref="I7:J70" si="1">SUM(C7,F7)</f>
        <v>3428</v>
      </c>
      <c r="J7" s="32">
        <f t="shared" si="1"/>
        <v>1824</v>
      </c>
      <c r="K7" s="34">
        <f t="shared" ref="K7:K71" si="2">J7/I7*100</f>
        <v>53.208868144690783</v>
      </c>
      <c r="N7" s="101"/>
      <c r="O7" s="101"/>
    </row>
    <row r="8" spans="1:18" ht="15" customHeight="1" x14ac:dyDescent="0.15">
      <c r="A8" s="35">
        <v>3</v>
      </c>
      <c r="B8" s="36" t="s">
        <v>15</v>
      </c>
      <c r="C8" s="37">
        <f>SUM(C9)</f>
        <v>203</v>
      </c>
      <c r="D8" s="38">
        <f>SUM(D9)</f>
        <v>78</v>
      </c>
      <c r="E8" s="39">
        <f>D8/C8*100</f>
        <v>38.423645320197039</v>
      </c>
      <c r="F8" s="37" t="s">
        <v>14</v>
      </c>
      <c r="G8" s="38" t="s">
        <v>14</v>
      </c>
      <c r="H8" s="39" t="s">
        <v>14</v>
      </c>
      <c r="I8" s="37">
        <f t="shared" si="1"/>
        <v>203</v>
      </c>
      <c r="J8" s="38">
        <f t="shared" si="1"/>
        <v>78</v>
      </c>
      <c r="K8" s="40">
        <f t="shared" si="2"/>
        <v>38.423645320197039</v>
      </c>
      <c r="N8" s="101"/>
      <c r="O8" s="101"/>
    </row>
    <row r="9" spans="1:18" ht="15" customHeight="1" x14ac:dyDescent="0.15">
      <c r="A9" s="41"/>
      <c r="B9" s="42" t="s">
        <v>16</v>
      </c>
      <c r="C9" s="31">
        <v>203</v>
      </c>
      <c r="D9" s="32">
        <v>78</v>
      </c>
      <c r="E9" s="33">
        <f>D9/C9*100</f>
        <v>38.423645320197039</v>
      </c>
      <c r="F9" s="31" t="s">
        <v>14</v>
      </c>
      <c r="G9" s="32" t="s">
        <v>14</v>
      </c>
      <c r="H9" s="33" t="s">
        <v>14</v>
      </c>
      <c r="I9" s="31">
        <f t="shared" si="1"/>
        <v>203</v>
      </c>
      <c r="J9" s="32">
        <f t="shared" si="1"/>
        <v>78</v>
      </c>
      <c r="K9" s="34">
        <f t="shared" si="2"/>
        <v>38.423645320197039</v>
      </c>
      <c r="N9" s="101"/>
      <c r="O9" s="101"/>
    </row>
    <row r="10" spans="1:18" ht="15" customHeight="1" x14ac:dyDescent="0.15">
      <c r="A10" s="35">
        <v>4</v>
      </c>
      <c r="B10" s="36" t="s">
        <v>17</v>
      </c>
      <c r="C10" s="37">
        <f>SUM(C11:C14)</f>
        <v>274433</v>
      </c>
      <c r="D10" s="38">
        <f>SUM(D11:D14)</f>
        <v>128734</v>
      </c>
      <c r="E10" s="39">
        <f t="shared" si="0"/>
        <v>46.909081633768537</v>
      </c>
      <c r="F10" s="37" t="s">
        <v>14</v>
      </c>
      <c r="G10" s="38" t="s">
        <v>14</v>
      </c>
      <c r="H10" s="39" t="s">
        <v>14</v>
      </c>
      <c r="I10" s="37">
        <f>SUM(C10,F10)</f>
        <v>274433</v>
      </c>
      <c r="J10" s="38">
        <f t="shared" si="1"/>
        <v>128734</v>
      </c>
      <c r="K10" s="40">
        <f t="shared" si="2"/>
        <v>46.909081633768537</v>
      </c>
      <c r="N10" s="102"/>
      <c r="O10" s="101"/>
      <c r="P10" s="43"/>
    </row>
    <row r="11" spans="1:18" ht="15" customHeight="1" x14ac:dyDescent="0.15">
      <c r="A11" s="44"/>
      <c r="B11" s="45" t="s">
        <v>18</v>
      </c>
      <c r="C11" s="46">
        <f>'[2]FP（金財）'!$O$46+'[2]FP（協会）'!$O$44</f>
        <v>149807</v>
      </c>
      <c r="D11" s="47">
        <f>'[2]FP（金財）'!$T$46+'[2]FP（協会）'!$T$44</f>
        <v>91334</v>
      </c>
      <c r="E11" s="48">
        <f t="shared" si="0"/>
        <v>60.967778541723682</v>
      </c>
      <c r="F11" s="46" t="s">
        <v>14</v>
      </c>
      <c r="G11" s="47" t="s">
        <v>14</v>
      </c>
      <c r="H11" s="48" t="s">
        <v>14</v>
      </c>
      <c r="I11" s="46">
        <f t="shared" si="1"/>
        <v>149807</v>
      </c>
      <c r="J11" s="47">
        <f t="shared" si="1"/>
        <v>91334</v>
      </c>
      <c r="K11" s="49">
        <f t="shared" si="2"/>
        <v>60.967778541723682</v>
      </c>
      <c r="N11" s="101"/>
      <c r="O11" s="101"/>
    </row>
    <row r="12" spans="1:18" ht="15" customHeight="1" x14ac:dyDescent="0.15">
      <c r="A12" s="44"/>
      <c r="B12" s="45" t="s">
        <v>19</v>
      </c>
      <c r="C12" s="46">
        <f>'[2]FP（金財）'!$O$44+'[2]FP（協会）'!$O$45</f>
        <v>44730</v>
      </c>
      <c r="D12" s="47">
        <f>'[2]FP（金財）'!$T$44+'[2]FP（協会）'!$T$45</f>
        <v>18744</v>
      </c>
      <c r="E12" s="48">
        <f t="shared" si="0"/>
        <v>41.904761904761905</v>
      </c>
      <c r="F12" s="46" t="s">
        <v>14</v>
      </c>
      <c r="G12" s="47" t="s">
        <v>14</v>
      </c>
      <c r="H12" s="48" t="s">
        <v>14</v>
      </c>
      <c r="I12" s="46">
        <f t="shared" si="1"/>
        <v>44730</v>
      </c>
      <c r="J12" s="47">
        <f t="shared" si="1"/>
        <v>18744</v>
      </c>
      <c r="K12" s="49">
        <f t="shared" si="2"/>
        <v>41.904761904761905</v>
      </c>
      <c r="N12" s="101"/>
      <c r="O12" s="101"/>
    </row>
    <row r="13" spans="1:18" ht="15" customHeight="1" x14ac:dyDescent="0.15">
      <c r="A13" s="44"/>
      <c r="B13" s="45" t="s">
        <v>20</v>
      </c>
      <c r="C13" s="46">
        <f>'[2]FP（金財）'!$O$45+'[2]FP（協会）'!$O$46</f>
        <v>74970</v>
      </c>
      <c r="D13" s="47">
        <f>'[2]FP（金財）'!$T$45+'[2]FP（協会）'!$T$46</f>
        <v>18656</v>
      </c>
      <c r="E13" s="48">
        <f t="shared" si="0"/>
        <v>24.884620514872616</v>
      </c>
      <c r="F13" s="46" t="s">
        <v>14</v>
      </c>
      <c r="G13" s="47" t="s">
        <v>14</v>
      </c>
      <c r="H13" s="48" t="s">
        <v>14</v>
      </c>
      <c r="I13" s="46">
        <f t="shared" si="1"/>
        <v>74970</v>
      </c>
      <c r="J13" s="47">
        <f t="shared" si="1"/>
        <v>18656</v>
      </c>
      <c r="K13" s="49">
        <f t="shared" si="2"/>
        <v>24.884620514872616</v>
      </c>
      <c r="N13" s="101"/>
      <c r="O13" s="101"/>
    </row>
    <row r="14" spans="1:18" ht="15" customHeight="1" x14ac:dyDescent="0.15">
      <c r="A14" s="41"/>
      <c r="B14" s="42" t="s">
        <v>21</v>
      </c>
      <c r="C14" s="31">
        <f>'[2]FP（金財）'!$O$47</f>
        <v>4926</v>
      </c>
      <c r="D14" s="32" t="s">
        <v>12</v>
      </c>
      <c r="E14" s="33" t="s">
        <v>12</v>
      </c>
      <c r="F14" s="31" t="s">
        <v>14</v>
      </c>
      <c r="G14" s="32" t="s">
        <v>14</v>
      </c>
      <c r="H14" s="33" t="s">
        <v>14</v>
      </c>
      <c r="I14" s="31">
        <f t="shared" si="1"/>
        <v>4926</v>
      </c>
      <c r="J14" s="50" t="s">
        <v>12</v>
      </c>
      <c r="K14" s="51" t="s">
        <v>12</v>
      </c>
      <c r="N14" s="101"/>
      <c r="O14" s="101"/>
    </row>
    <row r="15" spans="1:18" ht="15" customHeight="1" x14ac:dyDescent="0.15">
      <c r="A15" s="35">
        <v>5</v>
      </c>
      <c r="B15" s="36" t="s">
        <v>22</v>
      </c>
      <c r="C15" s="37">
        <f>SUM(C16)</f>
        <v>8312</v>
      </c>
      <c r="D15" s="38">
        <f>SUM(D16)</f>
        <v>4894</v>
      </c>
      <c r="E15" s="39">
        <f t="shared" si="0"/>
        <v>58.87872954764196</v>
      </c>
      <c r="F15" s="37" t="s">
        <v>14</v>
      </c>
      <c r="G15" s="38" t="s">
        <v>14</v>
      </c>
      <c r="H15" s="39" t="s">
        <v>14</v>
      </c>
      <c r="I15" s="37">
        <f t="shared" si="1"/>
        <v>8312</v>
      </c>
      <c r="J15" s="38">
        <f t="shared" si="1"/>
        <v>4894</v>
      </c>
      <c r="K15" s="40">
        <f t="shared" si="2"/>
        <v>58.87872954764196</v>
      </c>
      <c r="N15" s="101"/>
      <c r="O15" s="101"/>
    </row>
    <row r="16" spans="1:18" ht="15" customHeight="1" x14ac:dyDescent="0.15">
      <c r="A16" s="41"/>
      <c r="B16" s="42" t="s">
        <v>23</v>
      </c>
      <c r="C16" s="31">
        <f>[2]知財!$O$44</f>
        <v>8312</v>
      </c>
      <c r="D16" s="32">
        <f>[2]知財!$T$44</f>
        <v>4894</v>
      </c>
      <c r="E16" s="33">
        <f t="shared" si="0"/>
        <v>58.87872954764196</v>
      </c>
      <c r="F16" s="31" t="s">
        <v>14</v>
      </c>
      <c r="G16" s="32" t="s">
        <v>14</v>
      </c>
      <c r="H16" s="33" t="s">
        <v>14</v>
      </c>
      <c r="I16" s="31">
        <f t="shared" si="1"/>
        <v>8312</v>
      </c>
      <c r="J16" s="32">
        <f t="shared" si="1"/>
        <v>4894</v>
      </c>
      <c r="K16" s="34">
        <f t="shared" si="2"/>
        <v>58.87872954764196</v>
      </c>
      <c r="N16" s="101"/>
      <c r="O16" s="101"/>
    </row>
    <row r="17" spans="1:15" ht="15" customHeight="1" x14ac:dyDescent="0.15">
      <c r="A17" s="35">
        <v>6</v>
      </c>
      <c r="B17" s="36" t="s">
        <v>24</v>
      </c>
      <c r="C17" s="37">
        <f>SUM(C18:C20)</f>
        <v>3580</v>
      </c>
      <c r="D17" s="38">
        <f>SUM(D18:D20)</f>
        <v>1186</v>
      </c>
      <c r="E17" s="39">
        <f t="shared" si="0"/>
        <v>33.128491620111731</v>
      </c>
      <c r="F17" s="37" t="s">
        <v>14</v>
      </c>
      <c r="G17" s="38" t="s">
        <v>14</v>
      </c>
      <c r="H17" s="39" t="s">
        <v>14</v>
      </c>
      <c r="I17" s="37">
        <f t="shared" si="1"/>
        <v>3580</v>
      </c>
      <c r="J17" s="38">
        <f t="shared" si="1"/>
        <v>1186</v>
      </c>
      <c r="K17" s="40">
        <f t="shared" si="2"/>
        <v>33.128491620111731</v>
      </c>
      <c r="N17" s="101"/>
      <c r="O17" s="101"/>
    </row>
    <row r="18" spans="1:15" ht="15" customHeight="1" x14ac:dyDescent="0.15">
      <c r="A18" s="44"/>
      <c r="B18" s="45" t="s">
        <v>25</v>
      </c>
      <c r="C18" s="46">
        <f>[2]金融窓口!$O$45</f>
        <v>669</v>
      </c>
      <c r="D18" s="47">
        <f>[2]金融窓口!$T$45</f>
        <v>305</v>
      </c>
      <c r="E18" s="48">
        <f t="shared" si="0"/>
        <v>45.59043348281017</v>
      </c>
      <c r="F18" s="46" t="s">
        <v>14</v>
      </c>
      <c r="G18" s="47" t="s">
        <v>14</v>
      </c>
      <c r="H18" s="48" t="s">
        <v>14</v>
      </c>
      <c r="I18" s="46">
        <f t="shared" si="1"/>
        <v>669</v>
      </c>
      <c r="J18" s="47">
        <f t="shared" si="1"/>
        <v>305</v>
      </c>
      <c r="K18" s="49">
        <f t="shared" si="2"/>
        <v>45.59043348281017</v>
      </c>
      <c r="N18" s="101"/>
      <c r="O18" s="101"/>
    </row>
    <row r="19" spans="1:15" ht="15" customHeight="1" x14ac:dyDescent="0.15">
      <c r="A19" s="44"/>
      <c r="B19" s="45" t="s">
        <v>26</v>
      </c>
      <c r="C19" s="46">
        <f>[2]金融窓口!$O$44</f>
        <v>2735</v>
      </c>
      <c r="D19" s="47">
        <f>[2]金融窓口!$T$44</f>
        <v>881</v>
      </c>
      <c r="E19" s="48">
        <f t="shared" si="0"/>
        <v>32.212065813528334</v>
      </c>
      <c r="F19" s="46" t="s">
        <v>14</v>
      </c>
      <c r="G19" s="47" t="s">
        <v>14</v>
      </c>
      <c r="H19" s="48" t="s">
        <v>14</v>
      </c>
      <c r="I19" s="46">
        <f t="shared" si="1"/>
        <v>2735</v>
      </c>
      <c r="J19" s="47">
        <f t="shared" si="1"/>
        <v>881</v>
      </c>
      <c r="K19" s="49">
        <f t="shared" si="2"/>
        <v>32.212065813528334</v>
      </c>
      <c r="N19" s="101"/>
      <c r="O19" s="101"/>
    </row>
    <row r="20" spans="1:15" ht="15.75" customHeight="1" x14ac:dyDescent="0.15">
      <c r="A20" s="41"/>
      <c r="B20" s="42" t="s">
        <v>21</v>
      </c>
      <c r="C20" s="31">
        <f>[2]金融窓口!$O$46</f>
        <v>176</v>
      </c>
      <c r="D20" s="32" t="s">
        <v>12</v>
      </c>
      <c r="E20" s="33" t="s">
        <v>12</v>
      </c>
      <c r="F20" s="31" t="s">
        <v>14</v>
      </c>
      <c r="G20" s="32" t="s">
        <v>14</v>
      </c>
      <c r="H20" s="33" t="s">
        <v>14</v>
      </c>
      <c r="I20" s="31">
        <f t="shared" si="1"/>
        <v>176</v>
      </c>
      <c r="J20" s="50" t="s">
        <v>12</v>
      </c>
      <c r="K20" s="51" t="s">
        <v>12</v>
      </c>
      <c r="N20" s="101"/>
      <c r="O20" s="101"/>
    </row>
    <row r="21" spans="1:15" ht="15.75" customHeight="1" x14ac:dyDescent="0.15">
      <c r="A21" s="35">
        <v>7</v>
      </c>
      <c r="B21" s="36" t="s">
        <v>27</v>
      </c>
      <c r="C21" s="37">
        <f>SUM(C22)</f>
        <v>4204</v>
      </c>
      <c r="D21" s="38">
        <f>SUM(D22)</f>
        <v>2962</v>
      </c>
      <c r="E21" s="39">
        <f t="shared" si="0"/>
        <v>70.456707897240719</v>
      </c>
      <c r="F21" s="37" t="s">
        <v>14</v>
      </c>
      <c r="G21" s="38" t="s">
        <v>14</v>
      </c>
      <c r="H21" s="39" t="s">
        <v>14</v>
      </c>
      <c r="I21" s="37">
        <f t="shared" si="1"/>
        <v>4204</v>
      </c>
      <c r="J21" s="38">
        <f t="shared" si="1"/>
        <v>2962</v>
      </c>
      <c r="K21" s="40">
        <f t="shared" si="2"/>
        <v>70.456707897240719</v>
      </c>
      <c r="N21" s="101"/>
      <c r="O21" s="101"/>
    </row>
    <row r="22" spans="1:15" ht="15.75" customHeight="1" x14ac:dyDescent="0.15">
      <c r="A22" s="41"/>
      <c r="B22" s="42" t="s">
        <v>28</v>
      </c>
      <c r="C22" s="31">
        <f>[2]ブライダル!$O$44</f>
        <v>4204</v>
      </c>
      <c r="D22" s="32">
        <f>[2]ブライダル!$T$44</f>
        <v>2962</v>
      </c>
      <c r="E22" s="33">
        <f t="shared" si="0"/>
        <v>70.456707897240719</v>
      </c>
      <c r="F22" s="31" t="s">
        <v>14</v>
      </c>
      <c r="G22" s="32" t="s">
        <v>14</v>
      </c>
      <c r="H22" s="33" t="s">
        <v>14</v>
      </c>
      <c r="I22" s="31">
        <f t="shared" si="1"/>
        <v>4204</v>
      </c>
      <c r="J22" s="32">
        <f t="shared" si="1"/>
        <v>2962</v>
      </c>
      <c r="K22" s="34">
        <f t="shared" si="2"/>
        <v>70.456707897240719</v>
      </c>
      <c r="N22" s="101"/>
      <c r="O22" s="101"/>
    </row>
    <row r="23" spans="1:15" ht="15.75" customHeight="1" x14ac:dyDescent="0.15">
      <c r="A23" s="35">
        <v>8</v>
      </c>
      <c r="B23" s="36" t="s">
        <v>29</v>
      </c>
      <c r="C23" s="37">
        <f>SUM(C24:C26)</f>
        <v>208</v>
      </c>
      <c r="D23" s="38">
        <f>SUM(D24:D26)</f>
        <v>117</v>
      </c>
      <c r="E23" s="39">
        <f t="shared" si="0"/>
        <v>56.25</v>
      </c>
      <c r="F23" s="37" t="s">
        <v>14</v>
      </c>
      <c r="G23" s="38" t="s">
        <v>14</v>
      </c>
      <c r="H23" s="39" t="s">
        <v>14</v>
      </c>
      <c r="I23" s="37">
        <f t="shared" si="1"/>
        <v>208</v>
      </c>
      <c r="J23" s="38">
        <f t="shared" si="1"/>
        <v>117</v>
      </c>
      <c r="K23" s="40">
        <f t="shared" si="2"/>
        <v>56.25</v>
      </c>
      <c r="N23" s="101"/>
      <c r="O23" s="101"/>
    </row>
    <row r="24" spans="1:15" ht="15" customHeight="1" x14ac:dyDescent="0.15">
      <c r="A24" s="44"/>
      <c r="B24" s="45" t="s">
        <v>30</v>
      </c>
      <c r="C24" s="46">
        <f>[2]接客・販売!$O$44</f>
        <v>52</v>
      </c>
      <c r="D24" s="47">
        <f>[2]接客・販売!$T$44</f>
        <v>16</v>
      </c>
      <c r="E24" s="48">
        <f t="shared" si="0"/>
        <v>30.76923076923077</v>
      </c>
      <c r="F24" s="46" t="s">
        <v>14</v>
      </c>
      <c r="G24" s="47" t="s">
        <v>14</v>
      </c>
      <c r="H24" s="48" t="s">
        <v>14</v>
      </c>
      <c r="I24" s="46">
        <f t="shared" si="1"/>
        <v>52</v>
      </c>
      <c r="J24" s="47">
        <f t="shared" si="1"/>
        <v>16</v>
      </c>
      <c r="K24" s="49">
        <f t="shared" si="2"/>
        <v>30.76923076923077</v>
      </c>
      <c r="N24" s="101"/>
      <c r="O24" s="101"/>
    </row>
    <row r="25" spans="1:15" ht="15" customHeight="1" x14ac:dyDescent="0.15">
      <c r="A25" s="44"/>
      <c r="B25" s="45" t="s">
        <v>31</v>
      </c>
      <c r="C25" s="46">
        <f>[2]接客・販売!$O$45</f>
        <v>48</v>
      </c>
      <c r="D25" s="47">
        <f>[2]接客・販売!$T$45</f>
        <v>13</v>
      </c>
      <c r="E25" s="48">
        <f t="shared" si="0"/>
        <v>27.083333333333332</v>
      </c>
      <c r="F25" s="46" t="s">
        <v>14</v>
      </c>
      <c r="G25" s="47" t="s">
        <v>14</v>
      </c>
      <c r="H25" s="48" t="s">
        <v>14</v>
      </c>
      <c r="I25" s="46">
        <f t="shared" si="1"/>
        <v>48</v>
      </c>
      <c r="J25" s="47">
        <f t="shared" si="1"/>
        <v>13</v>
      </c>
      <c r="K25" s="49">
        <f t="shared" si="2"/>
        <v>27.083333333333332</v>
      </c>
      <c r="N25" s="101"/>
      <c r="O25" s="101"/>
    </row>
    <row r="26" spans="1:15" ht="15" customHeight="1" x14ac:dyDescent="0.15">
      <c r="A26" s="29"/>
      <c r="B26" s="52" t="s">
        <v>32</v>
      </c>
      <c r="C26" s="53">
        <f>[2]接客・販売!$O$46</f>
        <v>108</v>
      </c>
      <c r="D26" s="54">
        <f>[2]接客・販売!$T$46</f>
        <v>88</v>
      </c>
      <c r="E26" s="51">
        <f t="shared" si="0"/>
        <v>81.481481481481481</v>
      </c>
      <c r="F26" s="31" t="s">
        <v>14</v>
      </c>
      <c r="G26" s="32" t="s">
        <v>14</v>
      </c>
      <c r="H26" s="33" t="s">
        <v>14</v>
      </c>
      <c r="I26" s="31">
        <f t="shared" si="1"/>
        <v>108</v>
      </c>
      <c r="J26" s="32">
        <f t="shared" si="1"/>
        <v>88</v>
      </c>
      <c r="K26" s="34">
        <f t="shared" si="2"/>
        <v>81.481481481481481</v>
      </c>
      <c r="N26" s="101"/>
      <c r="O26" s="101"/>
    </row>
    <row r="27" spans="1:15" ht="15" customHeight="1" x14ac:dyDescent="0.15">
      <c r="A27" s="35">
        <v>10</v>
      </c>
      <c r="B27" s="36" t="s">
        <v>33</v>
      </c>
      <c r="C27" s="37">
        <f>SUM(C28)</f>
        <v>453</v>
      </c>
      <c r="D27" s="38">
        <f>SUM(D28)</f>
        <v>198</v>
      </c>
      <c r="E27" s="39">
        <f t="shared" si="0"/>
        <v>43.70860927152318</v>
      </c>
      <c r="F27" s="37" t="s">
        <v>14</v>
      </c>
      <c r="G27" s="38" t="s">
        <v>14</v>
      </c>
      <c r="H27" s="39" t="s">
        <v>14</v>
      </c>
      <c r="I27" s="37">
        <f t="shared" si="1"/>
        <v>453</v>
      </c>
      <c r="J27" s="38">
        <f t="shared" si="1"/>
        <v>198</v>
      </c>
      <c r="K27" s="40">
        <f t="shared" si="2"/>
        <v>43.70860927152318</v>
      </c>
      <c r="N27" s="101"/>
      <c r="O27" s="101"/>
    </row>
    <row r="28" spans="1:15" ht="15" customHeight="1" x14ac:dyDescent="0.15">
      <c r="A28" s="41"/>
      <c r="B28" s="42" t="s">
        <v>34</v>
      </c>
      <c r="C28" s="31">
        <f>[2]ホテル!$O$44</f>
        <v>453</v>
      </c>
      <c r="D28" s="32">
        <f>[2]ホテル!$T$44</f>
        <v>198</v>
      </c>
      <c r="E28" s="33">
        <f t="shared" si="0"/>
        <v>43.70860927152318</v>
      </c>
      <c r="F28" s="31" t="s">
        <v>14</v>
      </c>
      <c r="G28" s="32" t="s">
        <v>14</v>
      </c>
      <c r="H28" s="33" t="s">
        <v>14</v>
      </c>
      <c r="I28" s="31">
        <f t="shared" si="1"/>
        <v>453</v>
      </c>
      <c r="J28" s="32">
        <f t="shared" si="1"/>
        <v>198</v>
      </c>
      <c r="K28" s="34">
        <f t="shared" si="2"/>
        <v>43.70860927152318</v>
      </c>
      <c r="N28" s="101"/>
      <c r="O28" s="101"/>
    </row>
    <row r="29" spans="1:15" ht="15" customHeight="1" x14ac:dyDescent="0.15">
      <c r="A29" s="35">
        <v>11</v>
      </c>
      <c r="B29" s="36" t="s">
        <v>35</v>
      </c>
      <c r="C29" s="37">
        <f>SUM(C30)</f>
        <v>3727</v>
      </c>
      <c r="D29" s="38">
        <f>SUM(D30)</f>
        <v>2095</v>
      </c>
      <c r="E29" s="39">
        <f t="shared" si="0"/>
        <v>56.211430104641799</v>
      </c>
      <c r="F29" s="37" t="s">
        <v>14</v>
      </c>
      <c r="G29" s="38" t="s">
        <v>14</v>
      </c>
      <c r="H29" s="39" t="s">
        <v>14</v>
      </c>
      <c r="I29" s="37">
        <f t="shared" si="1"/>
        <v>3727</v>
      </c>
      <c r="J29" s="38">
        <f t="shared" si="1"/>
        <v>2095</v>
      </c>
      <c r="K29" s="40">
        <f t="shared" si="2"/>
        <v>56.211430104641799</v>
      </c>
      <c r="N29" s="101"/>
      <c r="O29" s="101"/>
    </row>
    <row r="30" spans="1:15" ht="15" customHeight="1" x14ac:dyDescent="0.15">
      <c r="A30" s="41"/>
      <c r="B30" s="42" t="s">
        <v>36</v>
      </c>
      <c r="C30" s="31">
        <f>[2]レストラン!$O$44</f>
        <v>3727</v>
      </c>
      <c r="D30" s="32">
        <f>[2]レストラン!$T$44</f>
        <v>2095</v>
      </c>
      <c r="E30" s="33">
        <f t="shared" si="0"/>
        <v>56.211430104641799</v>
      </c>
      <c r="F30" s="31" t="s">
        <v>14</v>
      </c>
      <c r="G30" s="32" t="s">
        <v>14</v>
      </c>
      <c r="H30" s="33" t="s">
        <v>14</v>
      </c>
      <c r="I30" s="31">
        <f t="shared" si="1"/>
        <v>3727</v>
      </c>
      <c r="J30" s="32">
        <f t="shared" si="1"/>
        <v>2095</v>
      </c>
      <c r="K30" s="34">
        <f t="shared" si="2"/>
        <v>56.211430104641799</v>
      </c>
      <c r="N30" s="101"/>
      <c r="O30" s="101"/>
    </row>
    <row r="31" spans="1:15" ht="15" customHeight="1" x14ac:dyDescent="0.15">
      <c r="A31" s="35">
        <v>12</v>
      </c>
      <c r="B31" s="36" t="s">
        <v>37</v>
      </c>
      <c r="C31" s="37">
        <f>SUM(C32)</f>
        <v>2329</v>
      </c>
      <c r="D31" s="38">
        <f>SUM(D32)</f>
        <v>1074</v>
      </c>
      <c r="E31" s="39">
        <f t="shared" si="0"/>
        <v>46.114212108200945</v>
      </c>
      <c r="F31" s="37" t="s">
        <v>14</v>
      </c>
      <c r="G31" s="38" t="s">
        <v>14</v>
      </c>
      <c r="H31" s="39" t="s">
        <v>14</v>
      </c>
      <c r="I31" s="37">
        <f t="shared" si="1"/>
        <v>2329</v>
      </c>
      <c r="J31" s="38">
        <f t="shared" si="1"/>
        <v>1074</v>
      </c>
      <c r="K31" s="40">
        <f t="shared" si="2"/>
        <v>46.114212108200945</v>
      </c>
      <c r="N31" s="101"/>
      <c r="O31" s="101"/>
    </row>
    <row r="32" spans="1:15" ht="15" customHeight="1" x14ac:dyDescent="0.15">
      <c r="A32" s="41"/>
      <c r="B32" s="42" t="s">
        <v>38</v>
      </c>
      <c r="C32" s="31">
        <f>[2]フィットネス!$O$44</f>
        <v>2329</v>
      </c>
      <c r="D32" s="32">
        <f>[2]フィットネス!$T$44</f>
        <v>1074</v>
      </c>
      <c r="E32" s="33">
        <f t="shared" si="0"/>
        <v>46.114212108200945</v>
      </c>
      <c r="F32" s="31" t="s">
        <v>14</v>
      </c>
      <c r="G32" s="32" t="s">
        <v>14</v>
      </c>
      <c r="H32" s="33" t="s">
        <v>14</v>
      </c>
      <c r="I32" s="31">
        <f t="shared" si="1"/>
        <v>2329</v>
      </c>
      <c r="J32" s="32">
        <f t="shared" si="1"/>
        <v>1074</v>
      </c>
      <c r="K32" s="34">
        <f t="shared" si="2"/>
        <v>46.114212108200945</v>
      </c>
      <c r="N32" s="101"/>
      <c r="O32" s="101"/>
    </row>
    <row r="33" spans="1:18" ht="15" customHeight="1" x14ac:dyDescent="0.15">
      <c r="A33" s="35">
        <v>14</v>
      </c>
      <c r="B33" s="36" t="s">
        <v>39</v>
      </c>
      <c r="C33" s="55">
        <f>SUM(C34)</f>
        <v>935</v>
      </c>
      <c r="D33" s="56">
        <f>SUM(D34)</f>
        <v>689</v>
      </c>
      <c r="E33" s="39">
        <f>D33/C33*100</f>
        <v>73.689839572192511</v>
      </c>
      <c r="F33" s="55" t="s">
        <v>14</v>
      </c>
      <c r="G33" s="56" t="s">
        <v>14</v>
      </c>
      <c r="H33" s="39" t="s">
        <v>14</v>
      </c>
      <c r="I33" s="37">
        <f t="shared" si="1"/>
        <v>935</v>
      </c>
      <c r="J33" s="38">
        <f t="shared" si="1"/>
        <v>689</v>
      </c>
      <c r="K33" s="40">
        <f t="shared" si="2"/>
        <v>73.689839572192511</v>
      </c>
      <c r="N33" s="101"/>
      <c r="O33" s="101"/>
    </row>
    <row r="34" spans="1:18" ht="15" customHeight="1" x14ac:dyDescent="0.15">
      <c r="A34" s="41"/>
      <c r="B34" s="42" t="s">
        <v>40</v>
      </c>
      <c r="C34" s="57">
        <v>935</v>
      </c>
      <c r="D34" s="50">
        <v>689</v>
      </c>
      <c r="E34" s="33">
        <f t="shared" si="0"/>
        <v>73.689839572192511</v>
      </c>
      <c r="F34" s="57" t="s">
        <v>14</v>
      </c>
      <c r="G34" s="50" t="s">
        <v>14</v>
      </c>
      <c r="H34" s="33" t="s">
        <v>14</v>
      </c>
      <c r="I34" s="31">
        <f t="shared" si="1"/>
        <v>935</v>
      </c>
      <c r="J34" s="32">
        <f t="shared" si="1"/>
        <v>689</v>
      </c>
      <c r="K34" s="34">
        <f t="shared" si="2"/>
        <v>73.689839572192511</v>
      </c>
      <c r="R34" s="2"/>
    </row>
    <row r="35" spans="1:18" ht="15" customHeight="1" x14ac:dyDescent="0.15">
      <c r="A35" s="35">
        <v>15</v>
      </c>
      <c r="B35" s="36" t="s">
        <v>41</v>
      </c>
      <c r="C35" s="55">
        <f>SUM(C36)</f>
        <v>1961</v>
      </c>
      <c r="D35" s="56">
        <f>SUM(D36)</f>
        <v>1295</v>
      </c>
      <c r="E35" s="39">
        <f t="shared" si="0"/>
        <v>66.037735849056602</v>
      </c>
      <c r="F35" s="55" t="s">
        <v>14</v>
      </c>
      <c r="G35" s="56" t="s">
        <v>14</v>
      </c>
      <c r="H35" s="39" t="s">
        <v>14</v>
      </c>
      <c r="I35" s="37">
        <f t="shared" si="1"/>
        <v>1961</v>
      </c>
      <c r="J35" s="38">
        <f t="shared" si="1"/>
        <v>1295</v>
      </c>
      <c r="K35" s="40">
        <f t="shared" si="2"/>
        <v>66.037735849056602</v>
      </c>
    </row>
    <row r="36" spans="1:18" ht="15" customHeight="1" x14ac:dyDescent="0.15">
      <c r="A36" s="41"/>
      <c r="B36" s="42" t="s">
        <v>42</v>
      </c>
      <c r="C36" s="57">
        <v>1961</v>
      </c>
      <c r="D36" s="50">
        <v>1295</v>
      </c>
      <c r="E36" s="33">
        <f t="shared" si="0"/>
        <v>66.037735849056602</v>
      </c>
      <c r="F36" s="57" t="s">
        <v>14</v>
      </c>
      <c r="G36" s="50" t="s">
        <v>14</v>
      </c>
      <c r="H36" s="33" t="s">
        <v>14</v>
      </c>
      <c r="I36" s="31">
        <f t="shared" si="1"/>
        <v>1961</v>
      </c>
      <c r="J36" s="32">
        <f t="shared" si="1"/>
        <v>1295</v>
      </c>
      <c r="K36" s="34">
        <f t="shared" si="2"/>
        <v>66.037735849056602</v>
      </c>
      <c r="R36" s="2"/>
    </row>
    <row r="37" spans="1:18" ht="15" customHeight="1" x14ac:dyDescent="0.15">
      <c r="A37" s="35">
        <v>16</v>
      </c>
      <c r="B37" s="36" t="s">
        <v>43</v>
      </c>
      <c r="C37" s="55" t="s">
        <v>14</v>
      </c>
      <c r="D37" s="56" t="s">
        <v>14</v>
      </c>
      <c r="E37" s="39" t="s">
        <v>12</v>
      </c>
      <c r="F37" s="55">
        <f>SUM(F38:F39)</f>
        <v>181</v>
      </c>
      <c r="G37" s="56">
        <f>SUM(G38:G39)</f>
        <v>53</v>
      </c>
      <c r="H37" s="39">
        <f t="shared" ref="H37:H45" si="3">G37/F37*100</f>
        <v>29.281767955801101</v>
      </c>
      <c r="I37" s="37">
        <f t="shared" si="1"/>
        <v>181</v>
      </c>
      <c r="J37" s="38">
        <f t="shared" si="1"/>
        <v>53</v>
      </c>
      <c r="K37" s="40">
        <f t="shared" si="2"/>
        <v>29.281767955801101</v>
      </c>
      <c r="R37" s="2"/>
    </row>
    <row r="38" spans="1:18" ht="15" customHeight="1" x14ac:dyDescent="0.15">
      <c r="A38" s="44"/>
      <c r="B38" s="45" t="s">
        <v>44</v>
      </c>
      <c r="C38" s="58" t="s">
        <v>14</v>
      </c>
      <c r="D38" s="59" t="s">
        <v>14</v>
      </c>
      <c r="E38" s="48" t="s">
        <v>12</v>
      </c>
      <c r="F38" s="58">
        <v>39</v>
      </c>
      <c r="G38" s="59">
        <v>11</v>
      </c>
      <c r="H38" s="48">
        <f t="shared" si="3"/>
        <v>28.205128205128204</v>
      </c>
      <c r="I38" s="46">
        <f t="shared" si="1"/>
        <v>39</v>
      </c>
      <c r="J38" s="47">
        <f t="shared" si="1"/>
        <v>11</v>
      </c>
      <c r="K38" s="49">
        <f t="shared" si="2"/>
        <v>28.205128205128204</v>
      </c>
      <c r="R38" s="2"/>
    </row>
    <row r="39" spans="1:18" ht="15" customHeight="1" x14ac:dyDescent="0.15">
      <c r="A39" s="41"/>
      <c r="B39" s="42" t="s">
        <v>45</v>
      </c>
      <c r="C39" s="57" t="s">
        <v>14</v>
      </c>
      <c r="D39" s="50" t="s">
        <v>14</v>
      </c>
      <c r="E39" s="33" t="s">
        <v>12</v>
      </c>
      <c r="F39" s="58">
        <v>142</v>
      </c>
      <c r="G39" s="59">
        <v>42</v>
      </c>
      <c r="H39" s="48">
        <f t="shared" si="3"/>
        <v>29.577464788732392</v>
      </c>
      <c r="I39" s="31">
        <f t="shared" si="1"/>
        <v>142</v>
      </c>
      <c r="J39" s="32">
        <f t="shared" si="1"/>
        <v>42</v>
      </c>
      <c r="K39" s="34">
        <f t="shared" si="2"/>
        <v>29.577464788732392</v>
      </c>
      <c r="R39" s="2"/>
    </row>
    <row r="40" spans="1:18" ht="15" customHeight="1" x14ac:dyDescent="0.15">
      <c r="A40" s="35">
        <v>18</v>
      </c>
      <c r="B40" s="36" t="s">
        <v>46</v>
      </c>
      <c r="C40" s="55">
        <f>SUM(C41:C42)</f>
        <v>201</v>
      </c>
      <c r="D40" s="56">
        <f>SUM(D41:D42)</f>
        <v>173</v>
      </c>
      <c r="E40" s="39">
        <f t="shared" si="0"/>
        <v>86.069651741293526</v>
      </c>
      <c r="F40" s="55">
        <f>SUM(F41:F42)</f>
        <v>1559</v>
      </c>
      <c r="G40" s="56">
        <f>SUM(G41:G42)</f>
        <v>352</v>
      </c>
      <c r="H40" s="39">
        <f t="shared" si="3"/>
        <v>22.578576010262989</v>
      </c>
      <c r="I40" s="37">
        <f t="shared" si="1"/>
        <v>1760</v>
      </c>
      <c r="J40" s="38">
        <f t="shared" si="1"/>
        <v>525</v>
      </c>
      <c r="K40" s="40">
        <f t="shared" si="2"/>
        <v>29.829545454545453</v>
      </c>
      <c r="R40" s="2"/>
    </row>
    <row r="41" spans="1:18" ht="15" customHeight="1" x14ac:dyDescent="0.15">
      <c r="A41" s="44"/>
      <c r="B41" s="45" t="s">
        <v>47</v>
      </c>
      <c r="C41" s="60">
        <v>201</v>
      </c>
      <c r="D41" s="61">
        <v>173</v>
      </c>
      <c r="E41" s="62">
        <f>D41/C41*100</f>
        <v>86.069651741293526</v>
      </c>
      <c r="F41" s="58">
        <v>1050</v>
      </c>
      <c r="G41" s="59">
        <v>215</v>
      </c>
      <c r="H41" s="48">
        <f t="shared" si="3"/>
        <v>20.476190476190474</v>
      </c>
      <c r="I41" s="46">
        <f t="shared" si="1"/>
        <v>1251</v>
      </c>
      <c r="J41" s="47">
        <f t="shared" si="1"/>
        <v>388</v>
      </c>
      <c r="K41" s="49">
        <f t="shared" si="2"/>
        <v>31.01518784972022</v>
      </c>
      <c r="R41" s="2"/>
    </row>
    <row r="42" spans="1:18" ht="15" customHeight="1" x14ac:dyDescent="0.15">
      <c r="A42" s="41"/>
      <c r="B42" s="42" t="s">
        <v>48</v>
      </c>
      <c r="C42" s="57" t="s">
        <v>14</v>
      </c>
      <c r="D42" s="50" t="s">
        <v>14</v>
      </c>
      <c r="E42" s="33" t="s">
        <v>12</v>
      </c>
      <c r="F42" s="58">
        <v>509</v>
      </c>
      <c r="G42" s="59">
        <v>137</v>
      </c>
      <c r="H42" s="48">
        <f t="shared" si="3"/>
        <v>26.915520628683691</v>
      </c>
      <c r="I42" s="31">
        <f t="shared" si="1"/>
        <v>509</v>
      </c>
      <c r="J42" s="32">
        <f t="shared" si="1"/>
        <v>137</v>
      </c>
      <c r="K42" s="34">
        <f t="shared" si="2"/>
        <v>26.915520628683691</v>
      </c>
      <c r="R42" s="2"/>
    </row>
    <row r="43" spans="1:18" ht="15" customHeight="1" x14ac:dyDescent="0.15">
      <c r="A43" s="35">
        <v>19</v>
      </c>
      <c r="B43" s="36" t="s">
        <v>49</v>
      </c>
      <c r="C43" s="55" t="s">
        <v>14</v>
      </c>
      <c r="D43" s="56" t="s">
        <v>14</v>
      </c>
      <c r="E43" s="39" t="s">
        <v>12</v>
      </c>
      <c r="F43" s="55">
        <f>SUM(F44:F45)</f>
        <v>182</v>
      </c>
      <c r="G43" s="56">
        <f>SUM(G44:G45)</f>
        <v>60</v>
      </c>
      <c r="H43" s="39">
        <f t="shared" si="3"/>
        <v>32.967032967032964</v>
      </c>
      <c r="I43" s="37">
        <f t="shared" si="1"/>
        <v>182</v>
      </c>
      <c r="J43" s="38">
        <f t="shared" si="1"/>
        <v>60</v>
      </c>
      <c r="K43" s="40">
        <f t="shared" si="2"/>
        <v>32.967032967032964</v>
      </c>
      <c r="R43" s="2"/>
    </row>
    <row r="44" spans="1:18" ht="15" customHeight="1" x14ac:dyDescent="0.15">
      <c r="A44" s="44"/>
      <c r="B44" s="45" t="s">
        <v>50</v>
      </c>
      <c r="C44" s="58" t="s">
        <v>14</v>
      </c>
      <c r="D44" s="59" t="s">
        <v>14</v>
      </c>
      <c r="E44" s="48" t="s">
        <v>12</v>
      </c>
      <c r="F44" s="58">
        <v>41</v>
      </c>
      <c r="G44" s="59">
        <v>22</v>
      </c>
      <c r="H44" s="48">
        <f t="shared" si="3"/>
        <v>53.658536585365859</v>
      </c>
      <c r="I44" s="46">
        <f t="shared" si="1"/>
        <v>41</v>
      </c>
      <c r="J44" s="47">
        <f t="shared" si="1"/>
        <v>22</v>
      </c>
      <c r="K44" s="49">
        <f t="shared" si="2"/>
        <v>53.658536585365859</v>
      </c>
      <c r="R44" s="2"/>
    </row>
    <row r="45" spans="1:18" ht="15" customHeight="1" x14ac:dyDescent="0.15">
      <c r="A45" s="41"/>
      <c r="B45" s="42" t="s">
        <v>51</v>
      </c>
      <c r="C45" s="57" t="s">
        <v>14</v>
      </c>
      <c r="D45" s="50" t="s">
        <v>14</v>
      </c>
      <c r="E45" s="33" t="s">
        <v>12</v>
      </c>
      <c r="F45" s="58">
        <v>141</v>
      </c>
      <c r="G45" s="59">
        <v>38</v>
      </c>
      <c r="H45" s="48">
        <f t="shared" si="3"/>
        <v>26.950354609929079</v>
      </c>
      <c r="I45" s="31">
        <f t="shared" si="1"/>
        <v>141</v>
      </c>
      <c r="J45" s="32">
        <f t="shared" si="1"/>
        <v>38</v>
      </c>
      <c r="K45" s="34">
        <f t="shared" si="2"/>
        <v>26.950354609929079</v>
      </c>
      <c r="R45" s="2"/>
    </row>
    <row r="46" spans="1:18" ht="15" customHeight="1" x14ac:dyDescent="0.15">
      <c r="A46" s="35">
        <v>20</v>
      </c>
      <c r="B46" s="36" t="s">
        <v>52</v>
      </c>
      <c r="C46" s="55">
        <f>SUM(C47:C49)</f>
        <v>961</v>
      </c>
      <c r="D46" s="56">
        <f>SUM(D47:D49)</f>
        <v>624</v>
      </c>
      <c r="E46" s="39">
        <f t="shared" si="0"/>
        <v>64.93236212278876</v>
      </c>
      <c r="F46" s="55" t="s">
        <v>14</v>
      </c>
      <c r="G46" s="56" t="s">
        <v>14</v>
      </c>
      <c r="H46" s="39" t="s">
        <v>14</v>
      </c>
      <c r="I46" s="37">
        <f t="shared" si="1"/>
        <v>961</v>
      </c>
      <c r="J46" s="38">
        <f t="shared" si="1"/>
        <v>624</v>
      </c>
      <c r="K46" s="40">
        <f t="shared" si="2"/>
        <v>64.93236212278876</v>
      </c>
      <c r="R46" s="2"/>
    </row>
    <row r="47" spans="1:18" ht="15" customHeight="1" x14ac:dyDescent="0.15">
      <c r="A47" s="44"/>
      <c r="B47" s="45" t="s">
        <v>53</v>
      </c>
      <c r="C47" s="60">
        <v>872</v>
      </c>
      <c r="D47" s="61">
        <v>567</v>
      </c>
      <c r="E47" s="62">
        <f t="shared" si="0"/>
        <v>65.022935779816521</v>
      </c>
      <c r="F47" s="58" t="s">
        <v>14</v>
      </c>
      <c r="G47" s="59" t="s">
        <v>14</v>
      </c>
      <c r="H47" s="48" t="s">
        <v>14</v>
      </c>
      <c r="I47" s="46">
        <f t="shared" si="1"/>
        <v>872</v>
      </c>
      <c r="J47" s="47">
        <f t="shared" si="1"/>
        <v>567</v>
      </c>
      <c r="K47" s="49">
        <f t="shared" si="2"/>
        <v>65.022935779816521</v>
      </c>
      <c r="R47" s="2"/>
    </row>
    <row r="48" spans="1:18" ht="15" customHeight="1" x14ac:dyDescent="0.15">
      <c r="A48" s="44"/>
      <c r="B48" s="45" t="s">
        <v>54</v>
      </c>
      <c r="C48" s="60">
        <v>50</v>
      </c>
      <c r="D48" s="61">
        <v>34</v>
      </c>
      <c r="E48" s="62">
        <f>D48/C48*100</f>
        <v>68</v>
      </c>
      <c r="F48" s="58" t="s">
        <v>14</v>
      </c>
      <c r="G48" s="59" t="s">
        <v>14</v>
      </c>
      <c r="H48" s="48" t="s">
        <v>14</v>
      </c>
      <c r="I48" s="46">
        <f t="shared" si="1"/>
        <v>50</v>
      </c>
      <c r="J48" s="47">
        <f t="shared" si="1"/>
        <v>34</v>
      </c>
      <c r="K48" s="49">
        <f t="shared" si="2"/>
        <v>68</v>
      </c>
      <c r="R48" s="2"/>
    </row>
    <row r="49" spans="1:18" ht="15" customHeight="1" x14ac:dyDescent="0.15">
      <c r="A49" s="41"/>
      <c r="B49" s="42" t="s">
        <v>55</v>
      </c>
      <c r="C49" s="60">
        <v>39</v>
      </c>
      <c r="D49" s="61">
        <v>23</v>
      </c>
      <c r="E49" s="62">
        <f t="shared" si="0"/>
        <v>58.974358974358978</v>
      </c>
      <c r="F49" s="57" t="s">
        <v>14</v>
      </c>
      <c r="G49" s="50" t="s">
        <v>14</v>
      </c>
      <c r="H49" s="33" t="s">
        <v>14</v>
      </c>
      <c r="I49" s="31">
        <f t="shared" si="1"/>
        <v>39</v>
      </c>
      <c r="J49" s="32">
        <f t="shared" si="1"/>
        <v>23</v>
      </c>
      <c r="K49" s="34">
        <f t="shared" si="2"/>
        <v>58.974358974358978</v>
      </c>
      <c r="R49" s="2"/>
    </row>
    <row r="50" spans="1:18" ht="15" customHeight="1" x14ac:dyDescent="0.15">
      <c r="A50" s="35">
        <v>22</v>
      </c>
      <c r="B50" s="36" t="s">
        <v>56</v>
      </c>
      <c r="C50" s="55">
        <f>SUM(C51:C55)</f>
        <v>5367</v>
      </c>
      <c r="D50" s="56">
        <f>SUM(D51:D55)</f>
        <v>3839</v>
      </c>
      <c r="E50" s="39">
        <f t="shared" si="0"/>
        <v>71.529718651015457</v>
      </c>
      <c r="F50" s="55">
        <f>SUM(F51:F55)</f>
        <v>5553</v>
      </c>
      <c r="G50" s="56">
        <f>SUM(G51:G55)</f>
        <v>1209</v>
      </c>
      <c r="H50" s="39">
        <f>G50/F50*100</f>
        <v>21.772015126958401</v>
      </c>
      <c r="I50" s="37">
        <f>SUM(I51:I55)</f>
        <v>10920</v>
      </c>
      <c r="J50" s="38">
        <f>SUM(J51:J55)</f>
        <v>5048</v>
      </c>
      <c r="K50" s="40">
        <f t="shared" si="2"/>
        <v>46.227106227106226</v>
      </c>
      <c r="R50" s="2"/>
    </row>
    <row r="51" spans="1:18" ht="15" customHeight="1" x14ac:dyDescent="0.15">
      <c r="A51" s="44"/>
      <c r="B51" s="45" t="s">
        <v>57</v>
      </c>
      <c r="C51" s="60">
        <v>4182</v>
      </c>
      <c r="D51" s="61">
        <v>2937</v>
      </c>
      <c r="E51" s="62">
        <f t="shared" si="0"/>
        <v>70.229555236728842</v>
      </c>
      <c r="F51" s="58">
        <v>1800</v>
      </c>
      <c r="G51" s="59">
        <v>416</v>
      </c>
      <c r="H51" s="48">
        <f>G51/F51*100</f>
        <v>23.111111111111111</v>
      </c>
      <c r="I51" s="46">
        <f t="shared" ref="I51:J55" si="4">SUM(C51,F51)</f>
        <v>5982</v>
      </c>
      <c r="J51" s="47">
        <f t="shared" si="4"/>
        <v>3353</v>
      </c>
      <c r="K51" s="49">
        <f t="shared" si="2"/>
        <v>56.051487796723507</v>
      </c>
      <c r="R51" s="2"/>
    </row>
    <row r="52" spans="1:18" ht="15" customHeight="1" x14ac:dyDescent="0.15">
      <c r="A52" s="44"/>
      <c r="B52" s="45" t="s">
        <v>58</v>
      </c>
      <c r="C52" s="60">
        <v>273</v>
      </c>
      <c r="D52" s="61">
        <v>208</v>
      </c>
      <c r="E52" s="62">
        <f t="shared" si="0"/>
        <v>76.19047619047619</v>
      </c>
      <c r="F52" s="58">
        <v>1612</v>
      </c>
      <c r="G52" s="59">
        <v>256</v>
      </c>
      <c r="H52" s="48">
        <f>G52/F52*100</f>
        <v>15.88089330024814</v>
      </c>
      <c r="I52" s="46">
        <f t="shared" si="4"/>
        <v>1885</v>
      </c>
      <c r="J52" s="47">
        <f t="shared" si="4"/>
        <v>464</v>
      </c>
      <c r="K52" s="49">
        <f>J52/I52*100</f>
        <v>24.615384615384617</v>
      </c>
      <c r="R52" s="2"/>
    </row>
    <row r="53" spans="1:18" ht="15" customHeight="1" x14ac:dyDescent="0.15">
      <c r="A53" s="44"/>
      <c r="B53" s="45" t="s">
        <v>59</v>
      </c>
      <c r="C53" s="60">
        <v>440</v>
      </c>
      <c r="D53" s="61">
        <v>304</v>
      </c>
      <c r="E53" s="62">
        <f t="shared" si="0"/>
        <v>69.090909090909093</v>
      </c>
      <c r="F53" s="58">
        <v>1123</v>
      </c>
      <c r="G53" s="59">
        <v>211</v>
      </c>
      <c r="H53" s="48">
        <f>G53/F53*100</f>
        <v>18.788958147818345</v>
      </c>
      <c r="I53" s="46">
        <f t="shared" si="4"/>
        <v>1563</v>
      </c>
      <c r="J53" s="47">
        <f t="shared" si="4"/>
        <v>515</v>
      </c>
      <c r="K53" s="49">
        <f>J53/I53*100</f>
        <v>32.949456174024313</v>
      </c>
      <c r="R53" s="2"/>
    </row>
    <row r="54" spans="1:18" ht="15" customHeight="1" x14ac:dyDescent="0.15">
      <c r="A54" s="44"/>
      <c r="B54" s="45" t="s">
        <v>60</v>
      </c>
      <c r="C54" s="60">
        <v>19</v>
      </c>
      <c r="D54" s="61">
        <v>17</v>
      </c>
      <c r="E54" s="62">
        <f t="shared" si="0"/>
        <v>89.473684210526315</v>
      </c>
      <c r="F54" s="58" t="s">
        <v>14</v>
      </c>
      <c r="G54" s="59" t="s">
        <v>14</v>
      </c>
      <c r="H54" s="48" t="s">
        <v>14</v>
      </c>
      <c r="I54" s="46">
        <f t="shared" si="4"/>
        <v>19</v>
      </c>
      <c r="J54" s="47">
        <f t="shared" si="4"/>
        <v>17</v>
      </c>
      <c r="K54" s="49">
        <f>J54/I54*100</f>
        <v>89.473684210526315</v>
      </c>
      <c r="R54" s="2"/>
    </row>
    <row r="55" spans="1:18" ht="15" customHeight="1" x14ac:dyDescent="0.15">
      <c r="A55" s="44"/>
      <c r="B55" s="45" t="s">
        <v>61</v>
      </c>
      <c r="C55" s="60">
        <v>453</v>
      </c>
      <c r="D55" s="61">
        <v>373</v>
      </c>
      <c r="E55" s="62">
        <f t="shared" si="0"/>
        <v>82.33995584988962</v>
      </c>
      <c r="F55" s="58">
        <v>1018</v>
      </c>
      <c r="G55" s="59">
        <v>326</v>
      </c>
      <c r="H55" s="48">
        <f>G55/F55*100</f>
        <v>32.023575638506877</v>
      </c>
      <c r="I55" s="46">
        <f t="shared" si="4"/>
        <v>1471</v>
      </c>
      <c r="J55" s="47">
        <f t="shared" si="4"/>
        <v>699</v>
      </c>
      <c r="K55" s="49">
        <v>81.425891181988746</v>
      </c>
      <c r="R55" s="2"/>
    </row>
    <row r="56" spans="1:18" ht="15" customHeight="1" x14ac:dyDescent="0.15">
      <c r="A56" s="41"/>
      <c r="B56" s="42" t="s">
        <v>62</v>
      </c>
      <c r="C56" s="31" t="s">
        <v>14</v>
      </c>
      <c r="D56" s="32" t="s">
        <v>14</v>
      </c>
      <c r="E56" s="33" t="s">
        <v>14</v>
      </c>
      <c r="F56" s="57" t="s">
        <v>14</v>
      </c>
      <c r="G56" s="50" t="s">
        <v>14</v>
      </c>
      <c r="H56" s="33" t="s">
        <v>14</v>
      </c>
      <c r="I56" s="31" t="s">
        <v>12</v>
      </c>
      <c r="J56" s="32" t="s">
        <v>12</v>
      </c>
      <c r="K56" s="34" t="s">
        <v>12</v>
      </c>
      <c r="R56" s="2"/>
    </row>
    <row r="57" spans="1:18" ht="15" customHeight="1" x14ac:dyDescent="0.15">
      <c r="A57" s="35">
        <v>25</v>
      </c>
      <c r="B57" s="36" t="s">
        <v>63</v>
      </c>
      <c r="C57" s="55" t="s">
        <v>14</v>
      </c>
      <c r="D57" s="56" t="s">
        <v>14</v>
      </c>
      <c r="E57" s="39" t="s">
        <v>12</v>
      </c>
      <c r="F57" s="55">
        <f>SUM(F58)</f>
        <v>3944</v>
      </c>
      <c r="G57" s="56">
        <f>SUM(G58)</f>
        <v>779</v>
      </c>
      <c r="H57" s="39">
        <f t="shared" ref="H57:H63" si="5">G57/F57*100</f>
        <v>19.751521298174442</v>
      </c>
      <c r="I57" s="37">
        <f>SUM(I58)</f>
        <v>3944</v>
      </c>
      <c r="J57" s="38">
        <f>SUM(J58)</f>
        <v>779</v>
      </c>
      <c r="K57" s="40">
        <f t="shared" si="2"/>
        <v>19.751521298174442</v>
      </c>
      <c r="R57" s="2"/>
    </row>
    <row r="58" spans="1:18" ht="15" customHeight="1" x14ac:dyDescent="0.15">
      <c r="A58" s="41"/>
      <c r="B58" s="42" t="s">
        <v>64</v>
      </c>
      <c r="C58" s="57" t="s">
        <v>14</v>
      </c>
      <c r="D58" s="50" t="s">
        <v>14</v>
      </c>
      <c r="E58" s="33" t="s">
        <v>12</v>
      </c>
      <c r="F58" s="58">
        <v>3944</v>
      </c>
      <c r="G58" s="59">
        <v>779</v>
      </c>
      <c r="H58" s="48">
        <f t="shared" si="5"/>
        <v>19.751521298174442</v>
      </c>
      <c r="I58" s="31">
        <f t="shared" si="1"/>
        <v>3944</v>
      </c>
      <c r="J58" s="32">
        <f t="shared" si="1"/>
        <v>779</v>
      </c>
      <c r="K58" s="34">
        <f t="shared" si="2"/>
        <v>19.751521298174442</v>
      </c>
      <c r="R58" s="2"/>
    </row>
    <row r="59" spans="1:18" ht="15" customHeight="1" x14ac:dyDescent="0.15">
      <c r="A59" s="35">
        <v>26</v>
      </c>
      <c r="B59" s="36" t="s">
        <v>65</v>
      </c>
      <c r="C59" s="55" t="s">
        <v>14</v>
      </c>
      <c r="D59" s="56" t="s">
        <v>14</v>
      </c>
      <c r="E59" s="39" t="s">
        <v>12</v>
      </c>
      <c r="F59" s="55">
        <f>SUM(F60)</f>
        <v>1690</v>
      </c>
      <c r="G59" s="56">
        <f>SUM(G60)</f>
        <v>409</v>
      </c>
      <c r="H59" s="39">
        <f t="shared" si="5"/>
        <v>24.201183431952664</v>
      </c>
      <c r="I59" s="37">
        <f>SUM(I60)</f>
        <v>1690</v>
      </c>
      <c r="J59" s="38">
        <f>SUM(J60)</f>
        <v>409</v>
      </c>
      <c r="K59" s="40">
        <f t="shared" si="2"/>
        <v>24.201183431952664</v>
      </c>
      <c r="R59" s="2"/>
    </row>
    <row r="60" spans="1:18" ht="15" customHeight="1" x14ac:dyDescent="0.15">
      <c r="A60" s="41"/>
      <c r="B60" s="42" t="s">
        <v>66</v>
      </c>
      <c r="C60" s="57" t="s">
        <v>14</v>
      </c>
      <c r="D60" s="50" t="s">
        <v>14</v>
      </c>
      <c r="E60" s="33" t="s">
        <v>12</v>
      </c>
      <c r="F60" s="58">
        <v>1690</v>
      </c>
      <c r="G60" s="59">
        <v>409</v>
      </c>
      <c r="H60" s="48">
        <f t="shared" si="5"/>
        <v>24.201183431952664</v>
      </c>
      <c r="I60" s="31">
        <f t="shared" si="1"/>
        <v>1690</v>
      </c>
      <c r="J60" s="32">
        <f t="shared" si="1"/>
        <v>409</v>
      </c>
      <c r="K60" s="34">
        <f t="shared" si="2"/>
        <v>24.201183431952664</v>
      </c>
      <c r="R60" s="2"/>
    </row>
    <row r="61" spans="1:18" ht="15" customHeight="1" x14ac:dyDescent="0.15">
      <c r="A61" s="35">
        <v>27</v>
      </c>
      <c r="B61" s="36" t="s">
        <v>67</v>
      </c>
      <c r="C61" s="55" t="s">
        <v>14</v>
      </c>
      <c r="D61" s="56" t="s">
        <v>14</v>
      </c>
      <c r="E61" s="39" t="s">
        <v>12</v>
      </c>
      <c r="F61" s="55">
        <f>SUM(F62:F63)</f>
        <v>683</v>
      </c>
      <c r="G61" s="56">
        <f>SUM(G62:G63)</f>
        <v>216</v>
      </c>
      <c r="H61" s="39">
        <f t="shared" si="5"/>
        <v>31.625183016105417</v>
      </c>
      <c r="I61" s="37">
        <f>SUM(I62:I63)</f>
        <v>683</v>
      </c>
      <c r="J61" s="38">
        <f>SUM(J62:J63)</f>
        <v>216</v>
      </c>
      <c r="K61" s="40">
        <f t="shared" si="2"/>
        <v>31.625183016105417</v>
      </c>
      <c r="R61" s="2"/>
    </row>
    <row r="62" spans="1:18" ht="15" customHeight="1" x14ac:dyDescent="0.15">
      <c r="A62" s="44"/>
      <c r="B62" s="45" t="s">
        <v>68</v>
      </c>
      <c r="C62" s="63"/>
      <c r="D62" s="64"/>
      <c r="E62" s="65"/>
      <c r="F62" s="58">
        <v>377</v>
      </c>
      <c r="G62" s="59">
        <v>127</v>
      </c>
      <c r="H62" s="48">
        <f t="shared" si="5"/>
        <v>33.687002652519894</v>
      </c>
      <c r="I62" s="46">
        <f>SUM(C62,F62)</f>
        <v>377</v>
      </c>
      <c r="J62" s="47">
        <f t="shared" si="1"/>
        <v>127</v>
      </c>
      <c r="K62" s="49">
        <f t="shared" si="2"/>
        <v>33.687002652519894</v>
      </c>
      <c r="R62" s="2"/>
    </row>
    <row r="63" spans="1:18" ht="15" customHeight="1" x14ac:dyDescent="0.15">
      <c r="A63" s="29"/>
      <c r="B63" s="30" t="s">
        <v>69</v>
      </c>
      <c r="C63" s="57" t="s">
        <v>14</v>
      </c>
      <c r="D63" s="50" t="s">
        <v>14</v>
      </c>
      <c r="E63" s="33" t="s">
        <v>12</v>
      </c>
      <c r="F63" s="58">
        <v>306</v>
      </c>
      <c r="G63" s="59">
        <v>89</v>
      </c>
      <c r="H63" s="48">
        <f t="shared" si="5"/>
        <v>29.084967320261441</v>
      </c>
      <c r="I63" s="31">
        <f>SUM(C63,F63)</f>
        <v>306</v>
      </c>
      <c r="J63" s="32">
        <f>SUM(D63,G63)</f>
        <v>89</v>
      </c>
      <c r="K63" s="34">
        <f t="shared" si="2"/>
        <v>29.084967320261441</v>
      </c>
      <c r="R63" s="2"/>
    </row>
    <row r="64" spans="1:18" ht="15" customHeight="1" x14ac:dyDescent="0.15">
      <c r="A64" s="35">
        <v>28</v>
      </c>
      <c r="B64" s="36" t="s">
        <v>70</v>
      </c>
      <c r="C64" s="55">
        <f>SUM(C65:C67)</f>
        <v>30</v>
      </c>
      <c r="D64" s="56">
        <f>SUM(D65:D67)</f>
        <v>9</v>
      </c>
      <c r="E64" s="39">
        <f t="shared" si="0"/>
        <v>30</v>
      </c>
      <c r="F64" s="55">
        <f>SUM(F65:F67)</f>
        <v>1467</v>
      </c>
      <c r="G64" s="56">
        <f>SUM(G65:G67)</f>
        <v>463</v>
      </c>
      <c r="H64" s="39">
        <f>SUM(H65:H67)</f>
        <v>31.561008861622359</v>
      </c>
      <c r="I64" s="37">
        <f>SUM(I65:I67)</f>
        <v>1497</v>
      </c>
      <c r="J64" s="38">
        <f>SUM(J65:J67)</f>
        <v>472</v>
      </c>
      <c r="K64" s="40">
        <f t="shared" si="2"/>
        <v>31.529726118904478</v>
      </c>
      <c r="R64" s="2"/>
    </row>
    <row r="65" spans="1:18" ht="15" customHeight="1" x14ac:dyDescent="0.15">
      <c r="A65" s="44"/>
      <c r="B65" s="45" t="s">
        <v>71</v>
      </c>
      <c r="C65" s="60">
        <v>20</v>
      </c>
      <c r="D65" s="61">
        <f>SUM(O65:P65)</f>
        <v>0</v>
      </c>
      <c r="E65" s="62">
        <f t="shared" si="0"/>
        <v>0</v>
      </c>
      <c r="F65" s="58" t="s">
        <v>12</v>
      </c>
      <c r="G65" s="59" t="s">
        <v>12</v>
      </c>
      <c r="H65" s="48" t="s">
        <v>12</v>
      </c>
      <c r="I65" s="46">
        <f t="shared" si="1"/>
        <v>20</v>
      </c>
      <c r="J65" s="47">
        <f t="shared" si="1"/>
        <v>0</v>
      </c>
      <c r="K65" s="49">
        <f t="shared" si="2"/>
        <v>0</v>
      </c>
      <c r="R65" s="2"/>
    </row>
    <row r="66" spans="1:18" ht="15" customHeight="1" x14ac:dyDescent="0.15">
      <c r="A66" s="44"/>
      <c r="B66" s="45" t="s">
        <v>72</v>
      </c>
      <c r="C66" s="60">
        <v>10</v>
      </c>
      <c r="D66" s="61">
        <v>9</v>
      </c>
      <c r="E66" s="62">
        <f t="shared" si="0"/>
        <v>90</v>
      </c>
      <c r="F66" s="58" t="s">
        <v>14</v>
      </c>
      <c r="G66" s="59" t="s">
        <v>14</v>
      </c>
      <c r="H66" s="48" t="s">
        <v>14</v>
      </c>
      <c r="I66" s="46">
        <f t="shared" si="1"/>
        <v>10</v>
      </c>
      <c r="J66" s="47">
        <f t="shared" si="1"/>
        <v>9</v>
      </c>
      <c r="K66" s="49">
        <f t="shared" si="2"/>
        <v>90</v>
      </c>
      <c r="R66" s="2"/>
    </row>
    <row r="67" spans="1:18" ht="15" customHeight="1" x14ac:dyDescent="0.15">
      <c r="A67" s="66"/>
      <c r="B67" s="67" t="s">
        <v>73</v>
      </c>
      <c r="C67" s="57" t="s">
        <v>14</v>
      </c>
      <c r="D67" s="50" t="s">
        <v>14</v>
      </c>
      <c r="E67" s="33" t="s">
        <v>12</v>
      </c>
      <c r="F67" s="58">
        <v>1467</v>
      </c>
      <c r="G67" s="59">
        <v>463</v>
      </c>
      <c r="H67" s="48">
        <f t="shared" ref="H67:H83" si="6">G67/F67*100</f>
        <v>31.561008861622359</v>
      </c>
      <c r="I67" s="31">
        <f t="shared" si="1"/>
        <v>1467</v>
      </c>
      <c r="J67" s="32">
        <f t="shared" si="1"/>
        <v>463</v>
      </c>
      <c r="K67" s="34">
        <f t="shared" si="2"/>
        <v>31.561008861622359</v>
      </c>
      <c r="R67" s="2"/>
    </row>
    <row r="68" spans="1:18" ht="15" customHeight="1" x14ac:dyDescent="0.15">
      <c r="A68" s="35">
        <v>29</v>
      </c>
      <c r="B68" s="36" t="s">
        <v>74</v>
      </c>
      <c r="C68" s="55">
        <f>SUM(C69:C70)</f>
        <v>96</v>
      </c>
      <c r="D68" s="56">
        <f>SUM(D69:D70)</f>
        <v>78</v>
      </c>
      <c r="E68" s="39">
        <f t="shared" si="0"/>
        <v>81.25</v>
      </c>
      <c r="F68" s="55">
        <f>SUM(F69:F70)</f>
        <v>1057</v>
      </c>
      <c r="G68" s="56">
        <f>SUM(G69:G70)</f>
        <v>318</v>
      </c>
      <c r="H68" s="39">
        <f t="shared" si="6"/>
        <v>30.085146641438033</v>
      </c>
      <c r="I68" s="37">
        <f>SUM(I69:I70)</f>
        <v>1153</v>
      </c>
      <c r="J68" s="38">
        <f>SUM(J69:J70)</f>
        <v>396</v>
      </c>
      <c r="K68" s="40">
        <f t="shared" si="2"/>
        <v>34.345186470078062</v>
      </c>
      <c r="R68" s="2"/>
    </row>
    <row r="69" spans="1:18" ht="15" customHeight="1" x14ac:dyDescent="0.15">
      <c r="A69" s="44"/>
      <c r="B69" s="45" t="s">
        <v>75</v>
      </c>
      <c r="C69" s="60">
        <v>96</v>
      </c>
      <c r="D69" s="61">
        <v>78</v>
      </c>
      <c r="E69" s="62">
        <f t="shared" si="0"/>
        <v>81.25</v>
      </c>
      <c r="F69" s="58">
        <v>827</v>
      </c>
      <c r="G69" s="59">
        <v>219</v>
      </c>
      <c r="H69" s="48">
        <f t="shared" si="6"/>
        <v>26.481257557436518</v>
      </c>
      <c r="I69" s="46">
        <f t="shared" si="1"/>
        <v>923</v>
      </c>
      <c r="J69" s="47">
        <f t="shared" si="1"/>
        <v>297</v>
      </c>
      <c r="K69" s="49">
        <f t="shared" si="2"/>
        <v>32.177681473456119</v>
      </c>
      <c r="R69" s="2"/>
    </row>
    <row r="70" spans="1:18" ht="15" customHeight="1" x14ac:dyDescent="0.15">
      <c r="A70" s="66"/>
      <c r="B70" s="67" t="s">
        <v>76</v>
      </c>
      <c r="C70" s="57" t="s">
        <v>14</v>
      </c>
      <c r="D70" s="50" t="s">
        <v>14</v>
      </c>
      <c r="E70" s="33" t="s">
        <v>12</v>
      </c>
      <c r="F70" s="58">
        <v>230</v>
      </c>
      <c r="G70" s="59">
        <v>99</v>
      </c>
      <c r="H70" s="48">
        <f t="shared" si="6"/>
        <v>43.04347826086957</v>
      </c>
      <c r="I70" s="31">
        <f t="shared" si="1"/>
        <v>230</v>
      </c>
      <c r="J70" s="32">
        <f t="shared" si="1"/>
        <v>99</v>
      </c>
      <c r="K70" s="34">
        <f t="shared" si="2"/>
        <v>43.04347826086957</v>
      </c>
      <c r="R70" s="2"/>
    </row>
    <row r="71" spans="1:18" ht="15" customHeight="1" x14ac:dyDescent="0.15">
      <c r="A71" s="35">
        <v>30</v>
      </c>
      <c r="B71" s="36" t="s">
        <v>77</v>
      </c>
      <c r="C71" s="55" t="s">
        <v>14</v>
      </c>
      <c r="D71" s="56" t="s">
        <v>14</v>
      </c>
      <c r="E71" s="39" t="s">
        <v>12</v>
      </c>
      <c r="F71" s="55">
        <f>SUM(F72)</f>
        <v>144</v>
      </c>
      <c r="G71" s="56">
        <f>SUM(G72)</f>
        <v>45</v>
      </c>
      <c r="H71" s="39">
        <f t="shared" si="6"/>
        <v>31.25</v>
      </c>
      <c r="I71" s="37">
        <f>SUM(I72)</f>
        <v>144</v>
      </c>
      <c r="J71" s="38">
        <f>SUM(J72)</f>
        <v>45</v>
      </c>
      <c r="K71" s="40">
        <f t="shared" si="2"/>
        <v>31.25</v>
      </c>
      <c r="R71" s="2"/>
    </row>
    <row r="72" spans="1:18" ht="15" customHeight="1" x14ac:dyDescent="0.15">
      <c r="A72" s="41"/>
      <c r="B72" s="42" t="s">
        <v>78</v>
      </c>
      <c r="C72" s="57" t="s">
        <v>14</v>
      </c>
      <c r="D72" s="50" t="s">
        <v>14</v>
      </c>
      <c r="E72" s="33" t="s">
        <v>12</v>
      </c>
      <c r="F72" s="58">
        <v>144</v>
      </c>
      <c r="G72" s="59">
        <v>45</v>
      </c>
      <c r="H72" s="48">
        <f t="shared" si="6"/>
        <v>31.25</v>
      </c>
      <c r="I72" s="31">
        <f t="shared" ref="I72:J135" si="7">SUM(C72,F72)</f>
        <v>144</v>
      </c>
      <c r="J72" s="32">
        <f t="shared" si="7"/>
        <v>45</v>
      </c>
      <c r="K72" s="34">
        <f t="shared" ref="K72:K135" si="8">J72/I72*100</f>
        <v>31.25</v>
      </c>
      <c r="R72" s="2"/>
    </row>
    <row r="73" spans="1:18" ht="15" customHeight="1" x14ac:dyDescent="0.15">
      <c r="A73" s="35">
        <v>34</v>
      </c>
      <c r="B73" s="36" t="s">
        <v>79</v>
      </c>
      <c r="C73" s="55">
        <f>SUM(C74:C76)</f>
        <v>139</v>
      </c>
      <c r="D73" s="56">
        <f>SUM(D74:D76)</f>
        <v>68</v>
      </c>
      <c r="E73" s="39">
        <f>D73/C73*100</f>
        <v>48.920863309352519</v>
      </c>
      <c r="F73" s="55">
        <f>SUM(F74:F76)</f>
        <v>1256</v>
      </c>
      <c r="G73" s="56">
        <f>SUM(G74:G76)</f>
        <v>156</v>
      </c>
      <c r="H73" s="39">
        <f t="shared" si="6"/>
        <v>12.420382165605096</v>
      </c>
      <c r="I73" s="37">
        <f>SUM(I74:I76)</f>
        <v>1395</v>
      </c>
      <c r="J73" s="38">
        <f>SUM(J74:J76)</f>
        <v>224</v>
      </c>
      <c r="K73" s="40">
        <f t="shared" si="8"/>
        <v>16.057347670250895</v>
      </c>
      <c r="R73" s="2"/>
    </row>
    <row r="74" spans="1:18" ht="15" customHeight="1" x14ac:dyDescent="0.15">
      <c r="A74" s="44"/>
      <c r="B74" s="45" t="s">
        <v>80</v>
      </c>
      <c r="C74" s="58" t="s">
        <v>14</v>
      </c>
      <c r="D74" s="59" t="s">
        <v>14</v>
      </c>
      <c r="E74" s="48" t="s">
        <v>14</v>
      </c>
      <c r="F74" s="58">
        <v>151</v>
      </c>
      <c r="G74" s="59">
        <v>23</v>
      </c>
      <c r="H74" s="48">
        <f t="shared" si="6"/>
        <v>15.231788079470199</v>
      </c>
      <c r="I74" s="46">
        <f t="shared" si="7"/>
        <v>151</v>
      </c>
      <c r="J74" s="47">
        <f t="shared" si="7"/>
        <v>23</v>
      </c>
      <c r="K74" s="49">
        <f t="shared" si="8"/>
        <v>15.231788079470199</v>
      </c>
      <c r="R74" s="2"/>
    </row>
    <row r="75" spans="1:18" ht="15" customHeight="1" x14ac:dyDescent="0.15">
      <c r="A75" s="44"/>
      <c r="B75" s="45" t="s">
        <v>81</v>
      </c>
      <c r="C75" s="58" t="s">
        <v>14</v>
      </c>
      <c r="D75" s="59" t="s">
        <v>14</v>
      </c>
      <c r="E75" s="48" t="s">
        <v>12</v>
      </c>
      <c r="F75" s="58">
        <v>206</v>
      </c>
      <c r="G75" s="59">
        <v>34</v>
      </c>
      <c r="H75" s="48">
        <f t="shared" si="6"/>
        <v>16.50485436893204</v>
      </c>
      <c r="I75" s="46">
        <f t="shared" si="7"/>
        <v>206</v>
      </c>
      <c r="J75" s="47">
        <f t="shared" si="7"/>
        <v>34</v>
      </c>
      <c r="K75" s="49">
        <f t="shared" si="8"/>
        <v>16.50485436893204</v>
      </c>
      <c r="R75" s="2"/>
    </row>
    <row r="76" spans="1:18" ht="15" customHeight="1" x14ac:dyDescent="0.15">
      <c r="A76" s="41"/>
      <c r="B76" s="42" t="s">
        <v>82</v>
      </c>
      <c r="C76" s="60">
        <v>139</v>
      </c>
      <c r="D76" s="61">
        <v>68</v>
      </c>
      <c r="E76" s="62">
        <f>D76/C76*100</f>
        <v>48.920863309352519</v>
      </c>
      <c r="F76" s="58">
        <v>899</v>
      </c>
      <c r="G76" s="59">
        <v>99</v>
      </c>
      <c r="H76" s="48">
        <f t="shared" si="6"/>
        <v>11.012235817575084</v>
      </c>
      <c r="I76" s="31">
        <f t="shared" si="7"/>
        <v>1038</v>
      </c>
      <c r="J76" s="32">
        <f t="shared" si="7"/>
        <v>167</v>
      </c>
      <c r="K76" s="34">
        <f t="shared" si="8"/>
        <v>16.088631984585742</v>
      </c>
      <c r="R76" s="2"/>
    </row>
    <row r="77" spans="1:18" ht="15" customHeight="1" x14ac:dyDescent="0.15">
      <c r="A77" s="35">
        <v>36</v>
      </c>
      <c r="B77" s="36" t="s">
        <v>83</v>
      </c>
      <c r="C77" s="55">
        <f>SUM(C78)</f>
        <v>8444</v>
      </c>
      <c r="D77" s="56">
        <f>SUM(D78)</f>
        <v>5729</v>
      </c>
      <c r="E77" s="39">
        <f>D77/C77*100</f>
        <v>67.846991946944584</v>
      </c>
      <c r="F77" s="55">
        <f>SUM(F78)</f>
        <v>3050</v>
      </c>
      <c r="G77" s="56">
        <f>SUM(G78)</f>
        <v>453</v>
      </c>
      <c r="H77" s="39">
        <f t="shared" si="6"/>
        <v>14.852459016393443</v>
      </c>
      <c r="I77" s="37">
        <f>SUM(I78)</f>
        <v>11494</v>
      </c>
      <c r="J77" s="38">
        <f>SUM(J78)</f>
        <v>6182</v>
      </c>
      <c r="K77" s="40">
        <f t="shared" si="8"/>
        <v>53.784583260831745</v>
      </c>
      <c r="R77" s="2"/>
    </row>
    <row r="78" spans="1:18" ht="15" customHeight="1" x14ac:dyDescent="0.15">
      <c r="A78" s="41"/>
      <c r="B78" s="42" t="s">
        <v>84</v>
      </c>
      <c r="C78" s="60">
        <v>8444</v>
      </c>
      <c r="D78" s="61">
        <v>5729</v>
      </c>
      <c r="E78" s="62">
        <f>D78/C78*100</f>
        <v>67.846991946944584</v>
      </c>
      <c r="F78" s="58">
        <v>3050</v>
      </c>
      <c r="G78" s="59">
        <v>453</v>
      </c>
      <c r="H78" s="48">
        <f t="shared" si="6"/>
        <v>14.852459016393443</v>
      </c>
      <c r="I78" s="31">
        <f>SUM(C78,F78)</f>
        <v>11494</v>
      </c>
      <c r="J78" s="32">
        <f>SUM(D78,G78)</f>
        <v>6182</v>
      </c>
      <c r="K78" s="34">
        <f t="shared" si="8"/>
        <v>53.784583260831745</v>
      </c>
      <c r="R78" s="2"/>
    </row>
    <row r="79" spans="1:18" ht="15" customHeight="1" x14ac:dyDescent="0.15">
      <c r="A79" s="35">
        <v>37</v>
      </c>
      <c r="B79" s="36" t="s">
        <v>85</v>
      </c>
      <c r="C79" s="55" t="s">
        <v>14</v>
      </c>
      <c r="D79" s="56" t="s">
        <v>14</v>
      </c>
      <c r="E79" s="39" t="s">
        <v>12</v>
      </c>
      <c r="F79" s="55">
        <f>SUM(F80:F81)</f>
        <v>684</v>
      </c>
      <c r="G79" s="56">
        <f>SUM(G80:G81)</f>
        <v>208</v>
      </c>
      <c r="H79" s="39">
        <f t="shared" si="6"/>
        <v>30.409356725146196</v>
      </c>
      <c r="I79" s="37">
        <f>SUM(I80:I81)</f>
        <v>684</v>
      </c>
      <c r="J79" s="38">
        <f>SUM(J80:J81)</f>
        <v>208</v>
      </c>
      <c r="K79" s="40">
        <f t="shared" si="8"/>
        <v>30.409356725146196</v>
      </c>
      <c r="R79" s="2"/>
    </row>
    <row r="80" spans="1:18" ht="15.75" customHeight="1" x14ac:dyDescent="0.15">
      <c r="A80" s="44"/>
      <c r="B80" s="45" t="s">
        <v>86</v>
      </c>
      <c r="C80" s="58" t="s">
        <v>14</v>
      </c>
      <c r="D80" s="59" t="s">
        <v>14</v>
      </c>
      <c r="E80" s="48" t="s">
        <v>12</v>
      </c>
      <c r="F80" s="58">
        <v>56</v>
      </c>
      <c r="G80" s="59">
        <v>16</v>
      </c>
      <c r="H80" s="48">
        <f t="shared" si="6"/>
        <v>28.571428571428569</v>
      </c>
      <c r="I80" s="46">
        <f t="shared" si="7"/>
        <v>56</v>
      </c>
      <c r="J80" s="47">
        <f t="shared" si="7"/>
        <v>16</v>
      </c>
      <c r="K80" s="49">
        <f t="shared" si="8"/>
        <v>28.571428571428569</v>
      </c>
      <c r="R80" s="2"/>
    </row>
    <row r="81" spans="1:18" ht="15" customHeight="1" x14ac:dyDescent="0.15">
      <c r="A81" s="41"/>
      <c r="B81" s="42" t="s">
        <v>87</v>
      </c>
      <c r="C81" s="57" t="s">
        <v>14</v>
      </c>
      <c r="D81" s="50" t="s">
        <v>14</v>
      </c>
      <c r="E81" s="33" t="s">
        <v>12</v>
      </c>
      <c r="F81" s="58">
        <v>628</v>
      </c>
      <c r="G81" s="59">
        <v>192</v>
      </c>
      <c r="H81" s="48">
        <f t="shared" si="6"/>
        <v>30.573248407643312</v>
      </c>
      <c r="I81" s="31">
        <f t="shared" si="7"/>
        <v>628</v>
      </c>
      <c r="J81" s="32">
        <f t="shared" si="7"/>
        <v>192</v>
      </c>
      <c r="K81" s="34">
        <f t="shared" si="8"/>
        <v>30.573248407643312</v>
      </c>
      <c r="R81" s="2"/>
    </row>
    <row r="82" spans="1:18" ht="15" customHeight="1" x14ac:dyDescent="0.15">
      <c r="A82" s="35">
        <v>38</v>
      </c>
      <c r="B82" s="36" t="s">
        <v>88</v>
      </c>
      <c r="C82" s="37">
        <f>SUM(C83:C84)</f>
        <v>8605</v>
      </c>
      <c r="D82" s="38">
        <f>SUM(D83:D84)</f>
        <v>6134</v>
      </c>
      <c r="E82" s="39">
        <f t="shared" ref="E82:E87" si="9">D82/C82*100</f>
        <v>71.284137129575825</v>
      </c>
      <c r="F82" s="37">
        <f>SUM(F83:F84)</f>
        <v>1319</v>
      </c>
      <c r="G82" s="38">
        <f>SUM(G83:G84)</f>
        <v>247</v>
      </c>
      <c r="H82" s="39">
        <f t="shared" si="6"/>
        <v>18.726307808946171</v>
      </c>
      <c r="I82" s="37">
        <f t="shared" si="7"/>
        <v>9924</v>
      </c>
      <c r="J82" s="38">
        <f t="shared" si="7"/>
        <v>6381</v>
      </c>
      <c r="K82" s="40">
        <f t="shared" si="8"/>
        <v>64.298669891172906</v>
      </c>
      <c r="R82" s="2"/>
    </row>
    <row r="83" spans="1:18" ht="15" customHeight="1" x14ac:dyDescent="0.15">
      <c r="A83" s="44"/>
      <c r="B83" s="45" t="s">
        <v>89</v>
      </c>
      <c r="C83" s="46">
        <f>'[2]機械保全（定期）'!$O$57</f>
        <v>7338</v>
      </c>
      <c r="D83" s="47">
        <f>'[2]機械保全（定期）'!$T$57</f>
        <v>5438</v>
      </c>
      <c r="E83" s="48">
        <f t="shared" si="9"/>
        <v>74.107386208776234</v>
      </c>
      <c r="F83" s="46">
        <f>'[2]機械保全（随時）'!$O$30</f>
        <v>1319</v>
      </c>
      <c r="G83" s="47">
        <f>'[2]機械保全（随時）'!$T$30</f>
        <v>247</v>
      </c>
      <c r="H83" s="48">
        <f t="shared" si="6"/>
        <v>18.726307808946171</v>
      </c>
      <c r="I83" s="46">
        <f t="shared" si="7"/>
        <v>8657</v>
      </c>
      <c r="J83" s="47">
        <f t="shared" si="7"/>
        <v>5685</v>
      </c>
      <c r="K83" s="49">
        <f t="shared" si="8"/>
        <v>65.66940048515653</v>
      </c>
      <c r="R83" s="2"/>
    </row>
    <row r="84" spans="1:18" ht="15" customHeight="1" x14ac:dyDescent="0.15">
      <c r="A84" s="41"/>
      <c r="B84" s="42" t="s">
        <v>90</v>
      </c>
      <c r="C84" s="31">
        <f>'[2]機械保全（定期）'!$O$58</f>
        <v>1267</v>
      </c>
      <c r="D84" s="32">
        <f>'[2]機械保全（定期）'!$T$58</f>
        <v>696</v>
      </c>
      <c r="E84" s="33">
        <f t="shared" si="9"/>
        <v>54.932912391475931</v>
      </c>
      <c r="F84" s="31" t="s">
        <v>14</v>
      </c>
      <c r="G84" s="32" t="s">
        <v>14</v>
      </c>
      <c r="H84" s="33" t="s">
        <v>14</v>
      </c>
      <c r="I84" s="31">
        <f t="shared" si="7"/>
        <v>1267</v>
      </c>
      <c r="J84" s="32">
        <f t="shared" si="7"/>
        <v>696</v>
      </c>
      <c r="K84" s="34">
        <f t="shared" si="8"/>
        <v>54.932912391475931</v>
      </c>
      <c r="R84" s="2"/>
    </row>
    <row r="85" spans="1:18" ht="15" customHeight="1" x14ac:dyDescent="0.15">
      <c r="A85" s="35">
        <v>40</v>
      </c>
      <c r="B85" s="36" t="s">
        <v>91</v>
      </c>
      <c r="C85" s="55">
        <f>SUM(C86)</f>
        <v>3019</v>
      </c>
      <c r="D85" s="56">
        <f>SUM(D86)</f>
        <v>2008</v>
      </c>
      <c r="E85" s="39">
        <f t="shared" si="9"/>
        <v>66.512090096058301</v>
      </c>
      <c r="F85" s="55">
        <f>SUM(F86)</f>
        <v>4217</v>
      </c>
      <c r="G85" s="56">
        <f>SUM(G86)</f>
        <v>714</v>
      </c>
      <c r="H85" s="39">
        <f t="shared" ref="H85:H92" si="10">G85/F85*100</f>
        <v>16.931467868152716</v>
      </c>
      <c r="I85" s="37">
        <f>SUM(I86)</f>
        <v>7236</v>
      </c>
      <c r="J85" s="38">
        <f>SUM(J86)</f>
        <v>2722</v>
      </c>
      <c r="K85" s="40">
        <f t="shared" si="8"/>
        <v>37.617468214483139</v>
      </c>
      <c r="R85" s="2"/>
    </row>
    <row r="86" spans="1:18" ht="15" customHeight="1" x14ac:dyDescent="0.15">
      <c r="A86" s="41"/>
      <c r="B86" s="42" t="s">
        <v>92</v>
      </c>
      <c r="C86" s="60">
        <v>3019</v>
      </c>
      <c r="D86" s="61">
        <v>2008</v>
      </c>
      <c r="E86" s="62">
        <f t="shared" si="9"/>
        <v>66.512090096058301</v>
      </c>
      <c r="F86" s="58">
        <v>4217</v>
      </c>
      <c r="G86" s="59">
        <v>714</v>
      </c>
      <c r="H86" s="48">
        <f t="shared" si="10"/>
        <v>16.931467868152716</v>
      </c>
      <c r="I86" s="31">
        <f>SUM(C86,F86)</f>
        <v>7236</v>
      </c>
      <c r="J86" s="32">
        <f>SUM(D86,G86)</f>
        <v>2722</v>
      </c>
      <c r="K86" s="34">
        <f t="shared" si="8"/>
        <v>37.617468214483139</v>
      </c>
      <c r="R86" s="2"/>
    </row>
    <row r="87" spans="1:18" ht="15" customHeight="1" x14ac:dyDescent="0.15">
      <c r="A87" s="35">
        <v>41</v>
      </c>
      <c r="B87" s="36" t="s">
        <v>93</v>
      </c>
      <c r="C87" s="55">
        <f>SUM(C88:C93)</f>
        <v>2353</v>
      </c>
      <c r="D87" s="56">
        <f>SUM(D88:D93)</f>
        <v>1370</v>
      </c>
      <c r="E87" s="39">
        <f t="shared" si="9"/>
        <v>58.223544411389717</v>
      </c>
      <c r="F87" s="55">
        <f>SUM(F88:F93)</f>
        <v>986</v>
      </c>
      <c r="G87" s="56">
        <f>SUM(G88:G93)</f>
        <v>251</v>
      </c>
      <c r="H87" s="39">
        <f t="shared" si="10"/>
        <v>25.456389452332655</v>
      </c>
      <c r="I87" s="37">
        <f>SUM(I88:I93)</f>
        <v>3339</v>
      </c>
      <c r="J87" s="38">
        <f>SUM(J88:J93)</f>
        <v>1621</v>
      </c>
      <c r="K87" s="40">
        <f t="shared" si="8"/>
        <v>48.547469302186286</v>
      </c>
      <c r="R87" s="2"/>
    </row>
    <row r="88" spans="1:18" ht="15" customHeight="1" x14ac:dyDescent="0.15">
      <c r="A88" s="44"/>
      <c r="B88" s="45" t="s">
        <v>94</v>
      </c>
      <c r="C88" s="58" t="s">
        <v>14</v>
      </c>
      <c r="D88" s="59" t="s">
        <v>14</v>
      </c>
      <c r="E88" s="48" t="s">
        <v>12</v>
      </c>
      <c r="F88" s="58">
        <v>191</v>
      </c>
      <c r="G88" s="59">
        <v>42</v>
      </c>
      <c r="H88" s="48">
        <f t="shared" si="10"/>
        <v>21.98952879581152</v>
      </c>
      <c r="I88" s="46">
        <f t="shared" si="7"/>
        <v>191</v>
      </c>
      <c r="J88" s="47">
        <f t="shared" si="7"/>
        <v>42</v>
      </c>
      <c r="K88" s="49">
        <f t="shared" si="8"/>
        <v>21.98952879581152</v>
      </c>
      <c r="R88" s="2"/>
    </row>
    <row r="89" spans="1:18" ht="15" customHeight="1" x14ac:dyDescent="0.15">
      <c r="A89" s="44"/>
      <c r="B89" s="45" t="s">
        <v>95</v>
      </c>
      <c r="C89" s="58" t="s">
        <v>14</v>
      </c>
      <c r="D89" s="59" t="s">
        <v>14</v>
      </c>
      <c r="E89" s="48" t="s">
        <v>12</v>
      </c>
      <c r="F89" s="58">
        <v>26</v>
      </c>
      <c r="G89" s="59">
        <v>2</v>
      </c>
      <c r="H89" s="48">
        <f t="shared" si="10"/>
        <v>7.6923076923076925</v>
      </c>
      <c r="I89" s="46">
        <f t="shared" si="7"/>
        <v>26</v>
      </c>
      <c r="J89" s="47">
        <f t="shared" si="7"/>
        <v>2</v>
      </c>
      <c r="K89" s="49">
        <f t="shared" si="8"/>
        <v>7.6923076923076925</v>
      </c>
      <c r="R89" s="2"/>
    </row>
    <row r="90" spans="1:18" ht="15" customHeight="1" x14ac:dyDescent="0.15">
      <c r="A90" s="44"/>
      <c r="B90" s="45" t="s">
        <v>96</v>
      </c>
      <c r="C90" s="60">
        <v>118</v>
      </c>
      <c r="D90" s="61">
        <v>72</v>
      </c>
      <c r="E90" s="62">
        <f>D90/C90*100</f>
        <v>61.016949152542374</v>
      </c>
      <c r="F90" s="58">
        <v>532</v>
      </c>
      <c r="G90" s="59">
        <v>151</v>
      </c>
      <c r="H90" s="48">
        <f t="shared" si="10"/>
        <v>28.383458646616543</v>
      </c>
      <c r="I90" s="46">
        <f t="shared" si="7"/>
        <v>650</v>
      </c>
      <c r="J90" s="47">
        <f t="shared" si="7"/>
        <v>223</v>
      </c>
      <c r="K90" s="49">
        <f t="shared" si="8"/>
        <v>34.307692307692307</v>
      </c>
      <c r="R90" s="2"/>
    </row>
    <row r="91" spans="1:18" ht="15" customHeight="1" x14ac:dyDescent="0.15">
      <c r="A91" s="44"/>
      <c r="B91" s="45" t="s">
        <v>97</v>
      </c>
      <c r="C91" s="58" t="s">
        <v>14</v>
      </c>
      <c r="D91" s="59" t="s">
        <v>14</v>
      </c>
      <c r="E91" s="48" t="s">
        <v>12</v>
      </c>
      <c r="F91" s="58">
        <v>146</v>
      </c>
      <c r="G91" s="59">
        <v>45</v>
      </c>
      <c r="H91" s="48">
        <f t="shared" si="10"/>
        <v>30.82191780821918</v>
      </c>
      <c r="I91" s="46">
        <f t="shared" si="7"/>
        <v>146</v>
      </c>
      <c r="J91" s="47">
        <f t="shared" si="7"/>
        <v>45</v>
      </c>
      <c r="K91" s="49">
        <f t="shared" si="8"/>
        <v>30.82191780821918</v>
      </c>
      <c r="R91" s="2"/>
    </row>
    <row r="92" spans="1:18" ht="15" customHeight="1" x14ac:dyDescent="0.15">
      <c r="A92" s="44"/>
      <c r="B92" s="45" t="s">
        <v>98</v>
      </c>
      <c r="C92" s="58" t="s">
        <v>14</v>
      </c>
      <c r="D92" s="59" t="s">
        <v>14</v>
      </c>
      <c r="E92" s="48" t="s">
        <v>12</v>
      </c>
      <c r="F92" s="58">
        <v>91</v>
      </c>
      <c r="G92" s="59">
        <v>11</v>
      </c>
      <c r="H92" s="48">
        <f t="shared" si="10"/>
        <v>12.087912087912088</v>
      </c>
      <c r="I92" s="46">
        <f t="shared" si="7"/>
        <v>91</v>
      </c>
      <c r="J92" s="47">
        <f t="shared" si="7"/>
        <v>11</v>
      </c>
      <c r="K92" s="49">
        <f t="shared" si="8"/>
        <v>12.087912087912088</v>
      </c>
      <c r="R92" s="2"/>
    </row>
    <row r="93" spans="1:18" ht="15" customHeight="1" x14ac:dyDescent="0.15">
      <c r="A93" s="41"/>
      <c r="B93" s="42" t="s">
        <v>99</v>
      </c>
      <c r="C93" s="60">
        <v>2235</v>
      </c>
      <c r="D93" s="61">
        <v>1298</v>
      </c>
      <c r="E93" s="62">
        <f>D93/C93*100</f>
        <v>58.076062639821025</v>
      </c>
      <c r="F93" s="57" t="s">
        <v>14</v>
      </c>
      <c r="G93" s="50" t="s">
        <v>14</v>
      </c>
      <c r="H93" s="33" t="s">
        <v>14</v>
      </c>
      <c r="I93" s="31">
        <f t="shared" si="7"/>
        <v>2235</v>
      </c>
      <c r="J93" s="32">
        <f t="shared" si="7"/>
        <v>1298</v>
      </c>
      <c r="K93" s="34">
        <f t="shared" si="8"/>
        <v>58.076062639821025</v>
      </c>
      <c r="R93" s="2"/>
    </row>
    <row r="94" spans="1:18" ht="15" customHeight="1" x14ac:dyDescent="0.15">
      <c r="A94" s="35">
        <v>43</v>
      </c>
      <c r="B94" s="36" t="s">
        <v>100</v>
      </c>
      <c r="C94" s="55">
        <f>SUM(C95:C96)</f>
        <v>13</v>
      </c>
      <c r="D94" s="56">
        <f>SUM(D95:D96)</f>
        <v>11</v>
      </c>
      <c r="E94" s="39">
        <f t="shared" ref="E94:E102" si="11">D94/C94*100</f>
        <v>84.615384615384613</v>
      </c>
      <c r="F94" s="55">
        <f>SUM(F95:F96)</f>
        <v>472</v>
      </c>
      <c r="G94" s="56">
        <f>SUM(G95:G96)</f>
        <v>156</v>
      </c>
      <c r="H94" s="39">
        <f>G94/F94*100</f>
        <v>33.050847457627121</v>
      </c>
      <c r="I94" s="37">
        <f>SUM(I95:I96)</f>
        <v>485</v>
      </c>
      <c r="J94" s="38">
        <f>SUM(J95:J96)</f>
        <v>167</v>
      </c>
      <c r="K94" s="40">
        <f t="shared" si="8"/>
        <v>34.432989690721648</v>
      </c>
      <c r="R94" s="2"/>
    </row>
    <row r="95" spans="1:18" ht="15" customHeight="1" x14ac:dyDescent="0.15">
      <c r="A95" s="44"/>
      <c r="B95" s="45" t="s">
        <v>101</v>
      </c>
      <c r="C95" s="60">
        <v>9</v>
      </c>
      <c r="D95" s="61">
        <v>7</v>
      </c>
      <c r="E95" s="62">
        <f t="shared" si="11"/>
        <v>77.777777777777786</v>
      </c>
      <c r="F95" s="58">
        <v>8</v>
      </c>
      <c r="G95" s="59">
        <v>0</v>
      </c>
      <c r="H95" s="48">
        <f>G95/F95*100</f>
        <v>0</v>
      </c>
      <c r="I95" s="46">
        <f t="shared" si="7"/>
        <v>17</v>
      </c>
      <c r="J95" s="47">
        <f t="shared" si="7"/>
        <v>7</v>
      </c>
      <c r="K95" s="49">
        <f t="shared" si="8"/>
        <v>41.17647058823529</v>
      </c>
      <c r="R95" s="2"/>
    </row>
    <row r="96" spans="1:18" ht="15" customHeight="1" x14ac:dyDescent="0.15">
      <c r="A96" s="41"/>
      <c r="B96" s="42" t="s">
        <v>102</v>
      </c>
      <c r="C96" s="60">
        <v>4</v>
      </c>
      <c r="D96" s="61">
        <v>4</v>
      </c>
      <c r="E96" s="62">
        <f t="shared" si="11"/>
        <v>100</v>
      </c>
      <c r="F96" s="58">
        <v>464</v>
      </c>
      <c r="G96" s="59">
        <v>156</v>
      </c>
      <c r="H96" s="48">
        <f>G96/F96*100</f>
        <v>33.620689655172413</v>
      </c>
      <c r="I96" s="31">
        <f t="shared" si="7"/>
        <v>468</v>
      </c>
      <c r="J96" s="32">
        <f t="shared" si="7"/>
        <v>160</v>
      </c>
      <c r="K96" s="34">
        <f t="shared" si="8"/>
        <v>34.188034188034187</v>
      </c>
      <c r="R96" s="2"/>
    </row>
    <row r="97" spans="1:18" ht="15" customHeight="1" x14ac:dyDescent="0.15">
      <c r="A97" s="35">
        <v>47</v>
      </c>
      <c r="B97" s="36" t="s">
        <v>103</v>
      </c>
      <c r="C97" s="55">
        <f>SUM(C98)</f>
        <v>386</v>
      </c>
      <c r="D97" s="56">
        <f>SUM(D98)</f>
        <v>240</v>
      </c>
      <c r="E97" s="39">
        <f t="shared" si="11"/>
        <v>62.176165803108809</v>
      </c>
      <c r="F97" s="55" t="s">
        <v>14</v>
      </c>
      <c r="G97" s="56" t="s">
        <v>14</v>
      </c>
      <c r="H97" s="39" t="s">
        <v>14</v>
      </c>
      <c r="I97" s="37">
        <f>SUM(I98)</f>
        <v>386</v>
      </c>
      <c r="J97" s="38">
        <f>SUM(J98)</f>
        <v>240</v>
      </c>
      <c r="K97" s="40">
        <f t="shared" si="8"/>
        <v>62.176165803108809</v>
      </c>
      <c r="R97" s="2"/>
    </row>
    <row r="98" spans="1:18" ht="15" customHeight="1" x14ac:dyDescent="0.15">
      <c r="A98" s="41"/>
      <c r="B98" s="42" t="s">
        <v>104</v>
      </c>
      <c r="C98" s="60">
        <v>386</v>
      </c>
      <c r="D98" s="61">
        <v>240</v>
      </c>
      <c r="E98" s="62">
        <f t="shared" si="11"/>
        <v>62.176165803108809</v>
      </c>
      <c r="F98" s="57" t="s">
        <v>14</v>
      </c>
      <c r="G98" s="50" t="s">
        <v>14</v>
      </c>
      <c r="H98" s="33" t="s">
        <v>14</v>
      </c>
      <c r="I98" s="31">
        <f t="shared" si="7"/>
        <v>386</v>
      </c>
      <c r="J98" s="32">
        <f t="shared" si="7"/>
        <v>240</v>
      </c>
      <c r="K98" s="34">
        <f t="shared" si="8"/>
        <v>62.176165803108809</v>
      </c>
      <c r="R98" s="2"/>
    </row>
    <row r="99" spans="1:18" ht="15" customHeight="1" x14ac:dyDescent="0.15">
      <c r="A99" s="35">
        <v>49</v>
      </c>
      <c r="B99" s="36" t="s">
        <v>105</v>
      </c>
      <c r="C99" s="55">
        <f>SUM(C100)</f>
        <v>126</v>
      </c>
      <c r="D99" s="56">
        <f>SUM(D100)</f>
        <v>65</v>
      </c>
      <c r="E99" s="39">
        <f t="shared" si="11"/>
        <v>51.587301587301596</v>
      </c>
      <c r="F99" s="55" t="s">
        <v>14</v>
      </c>
      <c r="G99" s="56" t="s">
        <v>14</v>
      </c>
      <c r="H99" s="39" t="s">
        <v>14</v>
      </c>
      <c r="I99" s="37">
        <f t="shared" si="7"/>
        <v>126</v>
      </c>
      <c r="J99" s="38">
        <f t="shared" si="7"/>
        <v>65</v>
      </c>
      <c r="K99" s="40">
        <f t="shared" si="8"/>
        <v>51.587301587301596</v>
      </c>
      <c r="R99" s="2"/>
    </row>
    <row r="100" spans="1:18" ht="15" customHeight="1" x14ac:dyDescent="0.15">
      <c r="A100" s="41"/>
      <c r="B100" s="42" t="s">
        <v>106</v>
      </c>
      <c r="C100" s="60">
        <v>126</v>
      </c>
      <c r="D100" s="61">
        <v>65</v>
      </c>
      <c r="E100" s="62">
        <f t="shared" si="11"/>
        <v>51.587301587301596</v>
      </c>
      <c r="F100" s="57" t="s">
        <v>14</v>
      </c>
      <c r="G100" s="50" t="s">
        <v>14</v>
      </c>
      <c r="H100" s="33" t="s">
        <v>14</v>
      </c>
      <c r="I100" s="31">
        <f t="shared" si="7"/>
        <v>126</v>
      </c>
      <c r="J100" s="32">
        <f t="shared" si="7"/>
        <v>65</v>
      </c>
      <c r="K100" s="34">
        <f t="shared" si="8"/>
        <v>51.587301587301596</v>
      </c>
      <c r="R100" s="2"/>
    </row>
    <row r="101" spans="1:18" ht="15" customHeight="1" x14ac:dyDescent="0.15">
      <c r="A101" s="35">
        <v>55</v>
      </c>
      <c r="B101" s="36" t="s">
        <v>107</v>
      </c>
      <c r="C101" s="55">
        <f>SUM(C102)</f>
        <v>239</v>
      </c>
      <c r="D101" s="56">
        <f>SUM(D102)</f>
        <v>174</v>
      </c>
      <c r="E101" s="39">
        <f t="shared" si="11"/>
        <v>72.803347280334734</v>
      </c>
      <c r="F101" s="55">
        <f>SUM(F102)</f>
        <v>357</v>
      </c>
      <c r="G101" s="56">
        <f>SUM(G102)</f>
        <v>119</v>
      </c>
      <c r="H101" s="39">
        <f>G101/F101*100</f>
        <v>33.333333333333329</v>
      </c>
      <c r="I101" s="37">
        <f>SUM(I102)</f>
        <v>596</v>
      </c>
      <c r="J101" s="38">
        <f>SUM(J102)</f>
        <v>293</v>
      </c>
      <c r="K101" s="40">
        <f t="shared" si="8"/>
        <v>49.161073825503351</v>
      </c>
      <c r="R101" s="2"/>
    </row>
    <row r="102" spans="1:18" ht="15" customHeight="1" x14ac:dyDescent="0.15">
      <c r="A102" s="41"/>
      <c r="B102" s="42" t="s">
        <v>108</v>
      </c>
      <c r="C102" s="60">
        <v>239</v>
      </c>
      <c r="D102" s="61">
        <v>174</v>
      </c>
      <c r="E102" s="62">
        <f t="shared" si="11"/>
        <v>72.803347280334734</v>
      </c>
      <c r="F102" s="58">
        <v>357</v>
      </c>
      <c r="G102" s="59">
        <v>119</v>
      </c>
      <c r="H102" s="48">
        <f>G102/F102*100</f>
        <v>33.333333333333329</v>
      </c>
      <c r="I102" s="31">
        <f t="shared" si="7"/>
        <v>596</v>
      </c>
      <c r="J102" s="32">
        <f t="shared" si="7"/>
        <v>293</v>
      </c>
      <c r="K102" s="34">
        <f t="shared" si="8"/>
        <v>49.161073825503351</v>
      </c>
      <c r="R102" s="2"/>
    </row>
    <row r="103" spans="1:18" ht="15" customHeight="1" x14ac:dyDescent="0.15">
      <c r="A103" s="35">
        <v>56</v>
      </c>
      <c r="B103" s="36" t="s">
        <v>109</v>
      </c>
      <c r="C103" s="55" t="s">
        <v>14</v>
      </c>
      <c r="D103" s="56" t="s">
        <v>14</v>
      </c>
      <c r="E103" s="39" t="s">
        <v>12</v>
      </c>
      <c r="F103" s="55">
        <f>SUM(F104:F105)</f>
        <v>217</v>
      </c>
      <c r="G103" s="56">
        <f>SUM(G104:G105)</f>
        <v>27</v>
      </c>
      <c r="H103" s="39">
        <f t="shared" ref="H103:H158" si="12">G103/F103*100</f>
        <v>12.442396313364055</v>
      </c>
      <c r="I103" s="37">
        <f>SUM(I104:I105)</f>
        <v>217</v>
      </c>
      <c r="J103" s="38">
        <f>SUM(J104:J105)</f>
        <v>27</v>
      </c>
      <c r="K103" s="40">
        <f t="shared" si="8"/>
        <v>12.442396313364055</v>
      </c>
      <c r="R103" s="2"/>
    </row>
    <row r="104" spans="1:18" ht="15" customHeight="1" x14ac:dyDescent="0.15">
      <c r="A104" s="44"/>
      <c r="B104" s="45" t="s">
        <v>110</v>
      </c>
      <c r="C104" s="58" t="s">
        <v>14</v>
      </c>
      <c r="D104" s="59" t="s">
        <v>14</v>
      </c>
      <c r="E104" s="48" t="s">
        <v>12</v>
      </c>
      <c r="F104" s="58">
        <v>81</v>
      </c>
      <c r="G104" s="59">
        <v>14</v>
      </c>
      <c r="H104" s="48">
        <f t="shared" si="12"/>
        <v>17.283950617283949</v>
      </c>
      <c r="I104" s="46">
        <f t="shared" si="7"/>
        <v>81</v>
      </c>
      <c r="J104" s="47">
        <f t="shared" si="7"/>
        <v>14</v>
      </c>
      <c r="K104" s="49">
        <f t="shared" si="8"/>
        <v>17.283950617283949</v>
      </c>
      <c r="R104" s="2"/>
    </row>
    <row r="105" spans="1:18" ht="15" customHeight="1" x14ac:dyDescent="0.15">
      <c r="A105" s="41"/>
      <c r="B105" s="42" t="s">
        <v>111</v>
      </c>
      <c r="C105" s="57" t="s">
        <v>14</v>
      </c>
      <c r="D105" s="50" t="s">
        <v>14</v>
      </c>
      <c r="E105" s="33" t="s">
        <v>12</v>
      </c>
      <c r="F105" s="58">
        <v>136</v>
      </c>
      <c r="G105" s="59">
        <v>13</v>
      </c>
      <c r="H105" s="48">
        <f t="shared" si="12"/>
        <v>9.5588235294117645</v>
      </c>
      <c r="I105" s="31">
        <f t="shared" si="7"/>
        <v>136</v>
      </c>
      <c r="J105" s="32">
        <f t="shared" si="7"/>
        <v>13</v>
      </c>
      <c r="K105" s="34">
        <f t="shared" si="8"/>
        <v>9.5588235294117645</v>
      </c>
      <c r="R105" s="2"/>
    </row>
    <row r="106" spans="1:18" ht="15" customHeight="1" x14ac:dyDescent="0.15">
      <c r="A106" s="35">
        <v>57</v>
      </c>
      <c r="B106" s="36" t="s">
        <v>112</v>
      </c>
      <c r="C106" s="55" t="s">
        <v>14</v>
      </c>
      <c r="D106" s="56" t="s">
        <v>14</v>
      </c>
      <c r="E106" s="39" t="s">
        <v>12</v>
      </c>
      <c r="F106" s="55">
        <f>SUM(F107:F108)</f>
        <v>150</v>
      </c>
      <c r="G106" s="56">
        <f>SUM(G107:G108)</f>
        <v>31</v>
      </c>
      <c r="H106" s="39">
        <f t="shared" si="12"/>
        <v>20.666666666666668</v>
      </c>
      <c r="I106" s="37">
        <f>SUM(I107:I108)</f>
        <v>150</v>
      </c>
      <c r="J106" s="38">
        <f>SUM(J107:J108)</f>
        <v>31</v>
      </c>
      <c r="K106" s="40">
        <f t="shared" si="8"/>
        <v>20.666666666666668</v>
      </c>
      <c r="R106" s="2"/>
    </row>
    <row r="107" spans="1:18" ht="15" customHeight="1" x14ac:dyDescent="0.15">
      <c r="A107" s="44"/>
      <c r="B107" s="45" t="s">
        <v>113</v>
      </c>
      <c r="C107" s="58" t="s">
        <v>14</v>
      </c>
      <c r="D107" s="59" t="s">
        <v>14</v>
      </c>
      <c r="E107" s="48" t="s">
        <v>12</v>
      </c>
      <c r="F107" s="58">
        <v>40</v>
      </c>
      <c r="G107" s="59">
        <v>11</v>
      </c>
      <c r="H107" s="48">
        <f t="shared" si="12"/>
        <v>27.500000000000004</v>
      </c>
      <c r="I107" s="46">
        <f>SUM(C107,F107)</f>
        <v>40</v>
      </c>
      <c r="J107" s="47">
        <f>SUM(D107,G107)</f>
        <v>11</v>
      </c>
      <c r="K107" s="49">
        <f t="shared" si="8"/>
        <v>27.500000000000004</v>
      </c>
      <c r="R107" s="2"/>
    </row>
    <row r="108" spans="1:18" ht="15" customHeight="1" x14ac:dyDescent="0.15">
      <c r="A108" s="41"/>
      <c r="B108" s="42" t="s">
        <v>114</v>
      </c>
      <c r="C108" s="57" t="s">
        <v>14</v>
      </c>
      <c r="D108" s="50" t="s">
        <v>14</v>
      </c>
      <c r="E108" s="33" t="s">
        <v>12</v>
      </c>
      <c r="F108" s="58">
        <v>110</v>
      </c>
      <c r="G108" s="59">
        <v>20</v>
      </c>
      <c r="H108" s="48">
        <f t="shared" si="12"/>
        <v>18.181818181818183</v>
      </c>
      <c r="I108" s="31">
        <f t="shared" si="7"/>
        <v>110</v>
      </c>
      <c r="J108" s="32">
        <f t="shared" si="7"/>
        <v>20</v>
      </c>
      <c r="K108" s="34">
        <f t="shared" si="8"/>
        <v>18.181818181818183</v>
      </c>
      <c r="R108" s="2"/>
    </row>
    <row r="109" spans="1:18" ht="15" customHeight="1" x14ac:dyDescent="0.15">
      <c r="A109" s="35">
        <v>58</v>
      </c>
      <c r="B109" s="36" t="s">
        <v>115</v>
      </c>
      <c r="C109" s="55" t="s">
        <v>14</v>
      </c>
      <c r="D109" s="56" t="s">
        <v>14</v>
      </c>
      <c r="E109" s="39" t="s">
        <v>12</v>
      </c>
      <c r="F109" s="55">
        <f>SUM(F110)</f>
        <v>5492</v>
      </c>
      <c r="G109" s="56">
        <f>SUM(G110)</f>
        <v>1541</v>
      </c>
      <c r="H109" s="39">
        <f t="shared" si="12"/>
        <v>28.058994901675167</v>
      </c>
      <c r="I109" s="37">
        <f>SUM(I110)</f>
        <v>5492</v>
      </c>
      <c r="J109" s="38">
        <f>SUM(J110)</f>
        <v>1541</v>
      </c>
      <c r="K109" s="40">
        <f t="shared" si="8"/>
        <v>28.058994901675167</v>
      </c>
      <c r="R109" s="2"/>
    </row>
    <row r="110" spans="1:18" ht="15" customHeight="1" x14ac:dyDescent="0.15">
      <c r="A110" s="41"/>
      <c r="B110" s="42" t="s">
        <v>116</v>
      </c>
      <c r="C110" s="57" t="s">
        <v>14</v>
      </c>
      <c r="D110" s="50" t="s">
        <v>14</v>
      </c>
      <c r="E110" s="33" t="s">
        <v>12</v>
      </c>
      <c r="F110" s="58">
        <v>5492</v>
      </c>
      <c r="G110" s="59">
        <v>1541</v>
      </c>
      <c r="H110" s="48">
        <f t="shared" si="12"/>
        <v>28.058994901675167</v>
      </c>
      <c r="I110" s="31">
        <f t="shared" si="7"/>
        <v>5492</v>
      </c>
      <c r="J110" s="32">
        <f t="shared" si="7"/>
        <v>1541</v>
      </c>
      <c r="K110" s="34">
        <f t="shared" si="8"/>
        <v>28.058994901675167</v>
      </c>
      <c r="R110" s="2"/>
    </row>
    <row r="111" spans="1:18" ht="15" customHeight="1" x14ac:dyDescent="0.15">
      <c r="A111" s="35">
        <v>59</v>
      </c>
      <c r="B111" s="36" t="s">
        <v>117</v>
      </c>
      <c r="C111" s="55" t="s">
        <v>14</v>
      </c>
      <c r="D111" s="56" t="s">
        <v>14</v>
      </c>
      <c r="E111" s="39" t="s">
        <v>12</v>
      </c>
      <c r="F111" s="55">
        <f>SUM(F112)</f>
        <v>454</v>
      </c>
      <c r="G111" s="56">
        <f>SUM(G112)</f>
        <v>107</v>
      </c>
      <c r="H111" s="39">
        <f t="shared" si="12"/>
        <v>23.568281938325992</v>
      </c>
      <c r="I111" s="37">
        <f>SUM(I112)</f>
        <v>454</v>
      </c>
      <c r="J111" s="38">
        <f>SUM(J112)</f>
        <v>107</v>
      </c>
      <c r="K111" s="40">
        <f t="shared" si="8"/>
        <v>23.568281938325992</v>
      </c>
      <c r="R111" s="2"/>
    </row>
    <row r="112" spans="1:18" ht="15" customHeight="1" x14ac:dyDescent="0.15">
      <c r="A112" s="41"/>
      <c r="B112" s="42" t="s">
        <v>118</v>
      </c>
      <c r="C112" s="57" t="s">
        <v>14</v>
      </c>
      <c r="D112" s="50" t="s">
        <v>14</v>
      </c>
      <c r="E112" s="33" t="s">
        <v>12</v>
      </c>
      <c r="F112" s="58">
        <v>454</v>
      </c>
      <c r="G112" s="59">
        <v>107</v>
      </c>
      <c r="H112" s="48">
        <f t="shared" si="12"/>
        <v>23.568281938325992</v>
      </c>
      <c r="I112" s="31">
        <f t="shared" si="7"/>
        <v>454</v>
      </c>
      <c r="J112" s="32">
        <f t="shared" si="7"/>
        <v>107</v>
      </c>
      <c r="K112" s="34">
        <f t="shared" si="8"/>
        <v>23.568281938325992</v>
      </c>
      <c r="R112" s="2"/>
    </row>
    <row r="113" spans="1:18" ht="15" customHeight="1" x14ac:dyDescent="0.15">
      <c r="A113" s="35">
        <v>60</v>
      </c>
      <c r="B113" s="36" t="s">
        <v>119</v>
      </c>
      <c r="C113" s="55">
        <f>SUM(C114)</f>
        <v>115</v>
      </c>
      <c r="D113" s="56">
        <f>SUM(D114)</f>
        <v>76</v>
      </c>
      <c r="E113" s="39">
        <f>D113/C113*100</f>
        <v>66.086956521739125</v>
      </c>
      <c r="F113" s="55" t="s">
        <v>14</v>
      </c>
      <c r="G113" s="56" t="s">
        <v>14</v>
      </c>
      <c r="H113" s="39" t="s">
        <v>14</v>
      </c>
      <c r="I113" s="37">
        <f>SUM(I114)</f>
        <v>115</v>
      </c>
      <c r="J113" s="38">
        <f>SUM(J114)</f>
        <v>76</v>
      </c>
      <c r="K113" s="40">
        <f t="shared" si="8"/>
        <v>66.086956521739125</v>
      </c>
      <c r="R113" s="2"/>
    </row>
    <row r="114" spans="1:18" ht="15" customHeight="1" x14ac:dyDescent="0.15">
      <c r="A114" s="41"/>
      <c r="B114" s="42" t="s">
        <v>120</v>
      </c>
      <c r="C114" s="60">
        <v>115</v>
      </c>
      <c r="D114" s="61">
        <v>76</v>
      </c>
      <c r="E114" s="62">
        <f>D114/C114*100</f>
        <v>66.086956521739125</v>
      </c>
      <c r="F114" s="57" t="s">
        <v>14</v>
      </c>
      <c r="G114" s="50" t="s">
        <v>14</v>
      </c>
      <c r="H114" s="33" t="s">
        <v>14</v>
      </c>
      <c r="I114" s="31">
        <f t="shared" si="7"/>
        <v>115</v>
      </c>
      <c r="J114" s="32">
        <f t="shared" si="7"/>
        <v>76</v>
      </c>
      <c r="K114" s="34">
        <f t="shared" si="8"/>
        <v>66.086956521739125</v>
      </c>
      <c r="R114" s="2"/>
    </row>
    <row r="115" spans="1:18" ht="15" customHeight="1" x14ac:dyDescent="0.15">
      <c r="A115" s="35">
        <v>61</v>
      </c>
      <c r="B115" s="36" t="s">
        <v>121</v>
      </c>
      <c r="C115" s="55" t="s">
        <v>14</v>
      </c>
      <c r="D115" s="56" t="s">
        <v>14</v>
      </c>
      <c r="E115" s="39" t="s">
        <v>12</v>
      </c>
      <c r="F115" s="55">
        <f>SUM(F116)</f>
        <v>109</v>
      </c>
      <c r="G115" s="56">
        <f>SUM(G116)</f>
        <v>37</v>
      </c>
      <c r="H115" s="39">
        <f t="shared" si="12"/>
        <v>33.944954128440372</v>
      </c>
      <c r="I115" s="37">
        <f>SUM(I116)</f>
        <v>109</v>
      </c>
      <c r="J115" s="38">
        <f>SUM(J116)</f>
        <v>37</v>
      </c>
      <c r="K115" s="40">
        <f t="shared" si="8"/>
        <v>33.944954128440372</v>
      </c>
      <c r="R115" s="2"/>
    </row>
    <row r="116" spans="1:18" ht="15" customHeight="1" x14ac:dyDescent="0.15">
      <c r="A116" s="41"/>
      <c r="B116" s="42" t="s">
        <v>122</v>
      </c>
      <c r="C116" s="57" t="s">
        <v>14</v>
      </c>
      <c r="D116" s="50" t="s">
        <v>14</v>
      </c>
      <c r="E116" s="33" t="s">
        <v>12</v>
      </c>
      <c r="F116" s="58">
        <v>109</v>
      </c>
      <c r="G116" s="59">
        <v>37</v>
      </c>
      <c r="H116" s="48">
        <f t="shared" si="12"/>
        <v>33.944954128440372</v>
      </c>
      <c r="I116" s="31">
        <f t="shared" si="7"/>
        <v>109</v>
      </c>
      <c r="J116" s="32">
        <f t="shared" si="7"/>
        <v>37</v>
      </c>
      <c r="K116" s="34">
        <f t="shared" si="8"/>
        <v>33.944954128440372</v>
      </c>
      <c r="R116" s="2"/>
    </row>
    <row r="117" spans="1:18" ht="15" customHeight="1" x14ac:dyDescent="0.15">
      <c r="A117" s="35">
        <v>62</v>
      </c>
      <c r="B117" s="36" t="s">
        <v>123</v>
      </c>
      <c r="C117" s="55" t="s">
        <v>14</v>
      </c>
      <c r="D117" s="56" t="s">
        <v>14</v>
      </c>
      <c r="E117" s="39" t="s">
        <v>12</v>
      </c>
      <c r="F117" s="55">
        <f>SUM(F118)</f>
        <v>287</v>
      </c>
      <c r="G117" s="56">
        <f>SUM(G118)</f>
        <v>87</v>
      </c>
      <c r="H117" s="39">
        <f t="shared" si="12"/>
        <v>30.313588850174217</v>
      </c>
      <c r="I117" s="37">
        <f>SUM(I118)</f>
        <v>287</v>
      </c>
      <c r="J117" s="38">
        <f>SUM(J118)</f>
        <v>87</v>
      </c>
      <c r="K117" s="40">
        <f t="shared" si="8"/>
        <v>30.313588850174217</v>
      </c>
      <c r="R117" s="2"/>
    </row>
    <row r="118" spans="1:18" ht="15" customHeight="1" x14ac:dyDescent="0.15">
      <c r="A118" s="41"/>
      <c r="B118" s="42" t="s">
        <v>124</v>
      </c>
      <c r="C118" s="57" t="s">
        <v>14</v>
      </c>
      <c r="D118" s="50" t="s">
        <v>14</v>
      </c>
      <c r="E118" s="33" t="s">
        <v>12</v>
      </c>
      <c r="F118" s="58">
        <v>287</v>
      </c>
      <c r="G118" s="59">
        <v>87</v>
      </c>
      <c r="H118" s="48">
        <f t="shared" si="12"/>
        <v>30.313588850174217</v>
      </c>
      <c r="I118" s="31">
        <f t="shared" si="7"/>
        <v>287</v>
      </c>
      <c r="J118" s="32">
        <f>SUM(D118,G118)</f>
        <v>87</v>
      </c>
      <c r="K118" s="34">
        <f t="shared" si="8"/>
        <v>30.313588850174217</v>
      </c>
      <c r="R118" s="2"/>
    </row>
    <row r="119" spans="1:18" ht="15" customHeight="1" x14ac:dyDescent="0.15">
      <c r="A119" s="35">
        <v>63</v>
      </c>
      <c r="B119" s="36" t="s">
        <v>125</v>
      </c>
      <c r="C119" s="55" t="s">
        <v>14</v>
      </c>
      <c r="D119" s="56" t="s">
        <v>14</v>
      </c>
      <c r="E119" s="39" t="s">
        <v>12</v>
      </c>
      <c r="F119" s="55">
        <f>SUM(F120)</f>
        <v>123</v>
      </c>
      <c r="G119" s="56">
        <f>SUM(G120)</f>
        <v>48</v>
      </c>
      <c r="H119" s="39">
        <f t="shared" si="12"/>
        <v>39.024390243902438</v>
      </c>
      <c r="I119" s="37">
        <f>SUM(I120)</f>
        <v>123</v>
      </c>
      <c r="J119" s="38">
        <f>SUM(J120)</f>
        <v>48</v>
      </c>
      <c r="K119" s="40">
        <f t="shared" si="8"/>
        <v>39.024390243902438</v>
      </c>
      <c r="R119" s="2"/>
    </row>
    <row r="120" spans="1:18" ht="15" customHeight="1" x14ac:dyDescent="0.15">
      <c r="A120" s="41"/>
      <c r="B120" s="42" t="s">
        <v>126</v>
      </c>
      <c r="C120" s="57" t="s">
        <v>14</v>
      </c>
      <c r="D120" s="50" t="s">
        <v>14</v>
      </c>
      <c r="E120" s="33" t="s">
        <v>12</v>
      </c>
      <c r="F120" s="58">
        <v>123</v>
      </c>
      <c r="G120" s="59">
        <v>48</v>
      </c>
      <c r="H120" s="48">
        <f t="shared" si="12"/>
        <v>39.024390243902438</v>
      </c>
      <c r="I120" s="31">
        <f t="shared" si="7"/>
        <v>123</v>
      </c>
      <c r="J120" s="32">
        <f t="shared" si="7"/>
        <v>48</v>
      </c>
      <c r="K120" s="34">
        <f t="shared" si="8"/>
        <v>39.024390243902438</v>
      </c>
      <c r="R120" s="2"/>
    </row>
    <row r="121" spans="1:18" ht="15" customHeight="1" x14ac:dyDescent="0.15">
      <c r="A121" s="35">
        <v>65</v>
      </c>
      <c r="B121" s="36" t="s">
        <v>127</v>
      </c>
      <c r="C121" s="55">
        <f>SUM(C122)</f>
        <v>299</v>
      </c>
      <c r="D121" s="56">
        <f>SUM(D122)</f>
        <v>218</v>
      </c>
      <c r="E121" s="39">
        <f>D121/C121*100</f>
        <v>72.909698996655521</v>
      </c>
      <c r="F121" s="55">
        <f>SUM(F122)</f>
        <v>825</v>
      </c>
      <c r="G121" s="56">
        <f>SUM(G122)</f>
        <v>186</v>
      </c>
      <c r="H121" s="39">
        <f t="shared" si="12"/>
        <v>22.545454545454547</v>
      </c>
      <c r="I121" s="37">
        <f>SUM(I122)</f>
        <v>1124</v>
      </c>
      <c r="J121" s="38">
        <f>SUM(J122)</f>
        <v>404</v>
      </c>
      <c r="K121" s="40">
        <f t="shared" si="8"/>
        <v>35.943060498220639</v>
      </c>
      <c r="R121" s="2"/>
    </row>
    <row r="122" spans="1:18" ht="15" customHeight="1" x14ac:dyDescent="0.15">
      <c r="A122" s="41"/>
      <c r="B122" s="42" t="s">
        <v>128</v>
      </c>
      <c r="C122" s="60">
        <v>299</v>
      </c>
      <c r="D122" s="61">
        <v>218</v>
      </c>
      <c r="E122" s="62">
        <f>D122/C122*100</f>
        <v>72.909698996655521</v>
      </c>
      <c r="F122" s="58">
        <v>825</v>
      </c>
      <c r="G122" s="59">
        <v>186</v>
      </c>
      <c r="H122" s="48">
        <f t="shared" si="12"/>
        <v>22.545454545454547</v>
      </c>
      <c r="I122" s="31">
        <f t="shared" si="7"/>
        <v>1124</v>
      </c>
      <c r="J122" s="32">
        <f t="shared" si="7"/>
        <v>404</v>
      </c>
      <c r="K122" s="34">
        <f t="shared" si="8"/>
        <v>35.943060498220639</v>
      </c>
      <c r="R122" s="2"/>
    </row>
    <row r="123" spans="1:18" ht="15" customHeight="1" x14ac:dyDescent="0.15">
      <c r="A123" s="35">
        <v>66</v>
      </c>
      <c r="B123" s="36" t="s">
        <v>129</v>
      </c>
      <c r="C123" s="55" t="s">
        <v>14</v>
      </c>
      <c r="D123" s="56" t="s">
        <v>14</v>
      </c>
      <c r="E123" s="39" t="s">
        <v>12</v>
      </c>
      <c r="F123" s="55">
        <f>SUM(F124)</f>
        <v>143</v>
      </c>
      <c r="G123" s="56">
        <f>SUM(G124)</f>
        <v>21</v>
      </c>
      <c r="H123" s="39">
        <f t="shared" si="12"/>
        <v>14.685314685314685</v>
      </c>
      <c r="I123" s="37">
        <f>SUM(I124)</f>
        <v>143</v>
      </c>
      <c r="J123" s="38">
        <f>SUM(J124)</f>
        <v>21</v>
      </c>
      <c r="K123" s="40">
        <f t="shared" si="8"/>
        <v>14.685314685314685</v>
      </c>
      <c r="R123" s="2"/>
    </row>
    <row r="124" spans="1:18" ht="15" customHeight="1" x14ac:dyDescent="0.15">
      <c r="A124" s="29"/>
      <c r="B124" s="30" t="s">
        <v>130</v>
      </c>
      <c r="C124" s="57" t="s">
        <v>14</v>
      </c>
      <c r="D124" s="50" t="s">
        <v>14</v>
      </c>
      <c r="E124" s="33" t="s">
        <v>12</v>
      </c>
      <c r="F124" s="58">
        <v>143</v>
      </c>
      <c r="G124" s="59">
        <v>21</v>
      </c>
      <c r="H124" s="48">
        <f t="shared" si="12"/>
        <v>14.685314685314685</v>
      </c>
      <c r="I124" s="31">
        <f t="shared" si="7"/>
        <v>143</v>
      </c>
      <c r="J124" s="32">
        <f t="shared" si="7"/>
        <v>21</v>
      </c>
      <c r="K124" s="34">
        <f t="shared" si="8"/>
        <v>14.685314685314685</v>
      </c>
      <c r="R124" s="2"/>
    </row>
    <row r="125" spans="1:18" ht="15" customHeight="1" x14ac:dyDescent="0.15">
      <c r="A125" s="35">
        <v>67</v>
      </c>
      <c r="B125" s="36" t="s">
        <v>131</v>
      </c>
      <c r="C125" s="55" t="s">
        <v>14</v>
      </c>
      <c r="D125" s="56" t="s">
        <v>14</v>
      </c>
      <c r="E125" s="39" t="s">
        <v>12</v>
      </c>
      <c r="F125" s="55">
        <f>SUM(F126:F129)</f>
        <v>762</v>
      </c>
      <c r="G125" s="56">
        <f>SUM(G126:G129)</f>
        <v>304</v>
      </c>
      <c r="H125" s="39">
        <f t="shared" si="12"/>
        <v>39.895013123359583</v>
      </c>
      <c r="I125" s="37">
        <f>SUM(I126:I129)</f>
        <v>762</v>
      </c>
      <c r="J125" s="38">
        <f>SUM(J126:J129)</f>
        <v>304</v>
      </c>
      <c r="K125" s="40">
        <f t="shared" si="8"/>
        <v>39.895013123359583</v>
      </c>
      <c r="R125" s="2"/>
    </row>
    <row r="126" spans="1:18" ht="15" customHeight="1" x14ac:dyDescent="0.15">
      <c r="A126" s="44"/>
      <c r="B126" s="45" t="s">
        <v>132</v>
      </c>
      <c r="C126" s="58" t="s">
        <v>14</v>
      </c>
      <c r="D126" s="59" t="s">
        <v>14</v>
      </c>
      <c r="E126" s="48" t="s">
        <v>12</v>
      </c>
      <c r="F126" s="58">
        <v>184</v>
      </c>
      <c r="G126" s="59">
        <v>85</v>
      </c>
      <c r="H126" s="48">
        <f t="shared" si="12"/>
        <v>46.195652173913047</v>
      </c>
      <c r="I126" s="46">
        <f t="shared" si="7"/>
        <v>184</v>
      </c>
      <c r="J126" s="47">
        <f t="shared" si="7"/>
        <v>85</v>
      </c>
      <c r="K126" s="49">
        <f t="shared" si="8"/>
        <v>46.195652173913047</v>
      </c>
      <c r="R126" s="2"/>
    </row>
    <row r="127" spans="1:18" ht="15" customHeight="1" x14ac:dyDescent="0.15">
      <c r="A127" s="44"/>
      <c r="B127" s="45" t="s">
        <v>133</v>
      </c>
      <c r="C127" s="58" t="s">
        <v>14</v>
      </c>
      <c r="D127" s="59" t="s">
        <v>14</v>
      </c>
      <c r="E127" s="48" t="s">
        <v>12</v>
      </c>
      <c r="F127" s="58">
        <v>150</v>
      </c>
      <c r="G127" s="59">
        <v>65</v>
      </c>
      <c r="H127" s="48">
        <f t="shared" si="12"/>
        <v>43.333333333333336</v>
      </c>
      <c r="I127" s="46">
        <f t="shared" si="7"/>
        <v>150</v>
      </c>
      <c r="J127" s="47">
        <f t="shared" si="7"/>
        <v>65</v>
      </c>
      <c r="K127" s="49">
        <f t="shared" si="8"/>
        <v>43.333333333333336</v>
      </c>
      <c r="R127" s="2"/>
    </row>
    <row r="128" spans="1:18" ht="15" customHeight="1" x14ac:dyDescent="0.15">
      <c r="A128" s="44"/>
      <c r="B128" s="45" t="s">
        <v>134</v>
      </c>
      <c r="C128" s="58" t="s">
        <v>14</v>
      </c>
      <c r="D128" s="59" t="s">
        <v>14</v>
      </c>
      <c r="E128" s="48" t="s">
        <v>12</v>
      </c>
      <c r="F128" s="58">
        <v>86</v>
      </c>
      <c r="G128" s="59">
        <v>23</v>
      </c>
      <c r="H128" s="48">
        <f t="shared" si="12"/>
        <v>26.744186046511626</v>
      </c>
      <c r="I128" s="46">
        <f t="shared" si="7"/>
        <v>86</v>
      </c>
      <c r="J128" s="47">
        <f t="shared" si="7"/>
        <v>23</v>
      </c>
      <c r="K128" s="49">
        <f t="shared" si="8"/>
        <v>26.744186046511626</v>
      </c>
      <c r="R128" s="2"/>
    </row>
    <row r="129" spans="1:18" ht="15" customHeight="1" x14ac:dyDescent="0.15">
      <c r="A129" s="41"/>
      <c r="B129" s="42" t="s">
        <v>135</v>
      </c>
      <c r="C129" s="57" t="s">
        <v>14</v>
      </c>
      <c r="D129" s="50" t="s">
        <v>14</v>
      </c>
      <c r="E129" s="33" t="s">
        <v>12</v>
      </c>
      <c r="F129" s="58">
        <v>342</v>
      </c>
      <c r="G129" s="59">
        <v>131</v>
      </c>
      <c r="H129" s="48">
        <f t="shared" si="12"/>
        <v>38.304093567251464</v>
      </c>
      <c r="I129" s="31">
        <f t="shared" si="7"/>
        <v>342</v>
      </c>
      <c r="J129" s="32">
        <f t="shared" si="7"/>
        <v>131</v>
      </c>
      <c r="K129" s="34">
        <f t="shared" si="8"/>
        <v>38.304093567251464</v>
      </c>
      <c r="R129" s="2"/>
    </row>
    <row r="130" spans="1:18" ht="15" customHeight="1" x14ac:dyDescent="0.15">
      <c r="A130" s="35">
        <v>69</v>
      </c>
      <c r="B130" s="36" t="s">
        <v>136</v>
      </c>
      <c r="C130" s="55" t="s">
        <v>14</v>
      </c>
      <c r="D130" s="56" t="s">
        <v>14</v>
      </c>
      <c r="E130" s="39" t="s">
        <v>12</v>
      </c>
      <c r="F130" s="55">
        <f>SUM(F131)</f>
        <v>524</v>
      </c>
      <c r="G130" s="56">
        <f>SUM(G131)</f>
        <v>118</v>
      </c>
      <c r="H130" s="39">
        <f t="shared" si="12"/>
        <v>22.519083969465647</v>
      </c>
      <c r="I130" s="37">
        <f>SUM(I131)</f>
        <v>524</v>
      </c>
      <c r="J130" s="38">
        <f t="shared" si="7"/>
        <v>118</v>
      </c>
      <c r="K130" s="40">
        <f t="shared" si="8"/>
        <v>22.519083969465647</v>
      </c>
      <c r="R130" s="2"/>
    </row>
    <row r="131" spans="1:18" ht="15" customHeight="1" x14ac:dyDescent="0.15">
      <c r="A131" s="41"/>
      <c r="B131" s="42" t="s">
        <v>137</v>
      </c>
      <c r="C131" s="57" t="s">
        <v>14</v>
      </c>
      <c r="D131" s="50" t="s">
        <v>14</v>
      </c>
      <c r="E131" s="33" t="s">
        <v>12</v>
      </c>
      <c r="F131" s="58">
        <v>524</v>
      </c>
      <c r="G131" s="59">
        <v>118</v>
      </c>
      <c r="H131" s="48">
        <f>G131/F131*100</f>
        <v>22.519083969465647</v>
      </c>
      <c r="I131" s="31">
        <f t="shared" si="7"/>
        <v>524</v>
      </c>
      <c r="J131" s="32">
        <f t="shared" si="7"/>
        <v>118</v>
      </c>
      <c r="K131" s="34">
        <f t="shared" si="8"/>
        <v>22.519083969465647</v>
      </c>
      <c r="R131" s="2"/>
    </row>
    <row r="132" spans="1:18" ht="15" customHeight="1" x14ac:dyDescent="0.15">
      <c r="A132" s="35">
        <v>70</v>
      </c>
      <c r="B132" s="36" t="s">
        <v>138</v>
      </c>
      <c r="C132" s="55" t="s">
        <v>14</v>
      </c>
      <c r="D132" s="56" t="s">
        <v>14</v>
      </c>
      <c r="E132" s="39" t="s">
        <v>12</v>
      </c>
      <c r="F132" s="55">
        <f>SUM(F133)</f>
        <v>689</v>
      </c>
      <c r="G132" s="56">
        <f>SUM(G133)</f>
        <v>138</v>
      </c>
      <c r="H132" s="39">
        <f t="shared" si="12"/>
        <v>20.029027576197386</v>
      </c>
      <c r="I132" s="37">
        <f>SUM(I133)</f>
        <v>689</v>
      </c>
      <c r="J132" s="38">
        <f>SUM(J133)</f>
        <v>138</v>
      </c>
      <c r="K132" s="40">
        <f t="shared" si="8"/>
        <v>20.029027576197386</v>
      </c>
      <c r="R132" s="2"/>
    </row>
    <row r="133" spans="1:18" ht="15" customHeight="1" x14ac:dyDescent="0.15">
      <c r="A133" s="29"/>
      <c r="B133" s="30" t="s">
        <v>139</v>
      </c>
      <c r="C133" s="57" t="s">
        <v>14</v>
      </c>
      <c r="D133" s="50" t="s">
        <v>14</v>
      </c>
      <c r="E133" s="33" t="s">
        <v>12</v>
      </c>
      <c r="F133" s="58">
        <v>689</v>
      </c>
      <c r="G133" s="59">
        <v>138</v>
      </c>
      <c r="H133" s="48">
        <f>G133/F133*100</f>
        <v>20.029027576197386</v>
      </c>
      <c r="I133" s="31">
        <f>SUM(C133,F133)</f>
        <v>689</v>
      </c>
      <c r="J133" s="32">
        <f>SUM(D133,G133)</f>
        <v>138</v>
      </c>
      <c r="K133" s="34">
        <f t="shared" si="8"/>
        <v>20.029027576197386</v>
      </c>
      <c r="R133" s="2"/>
    </row>
    <row r="134" spans="1:18" ht="15" customHeight="1" x14ac:dyDescent="0.15">
      <c r="A134" s="35">
        <v>71</v>
      </c>
      <c r="B134" s="36" t="s">
        <v>140</v>
      </c>
      <c r="C134" s="55">
        <f>SUM(C135:C138)</f>
        <v>196</v>
      </c>
      <c r="D134" s="56">
        <f>SUM(D135:D138)</f>
        <v>154</v>
      </c>
      <c r="E134" s="39">
        <f>D134/C134*100</f>
        <v>78.571428571428569</v>
      </c>
      <c r="F134" s="55">
        <f>SUM(F135:F138)</f>
        <v>7170</v>
      </c>
      <c r="G134" s="56">
        <f>SUM(G135:G138)</f>
        <v>1900</v>
      </c>
      <c r="H134" s="39">
        <f t="shared" si="12"/>
        <v>26.499302649930268</v>
      </c>
      <c r="I134" s="37">
        <f>SUM(I135:I138)</f>
        <v>7366</v>
      </c>
      <c r="J134" s="38">
        <f>SUM(J135:J138)</f>
        <v>2054</v>
      </c>
      <c r="K134" s="40">
        <f t="shared" si="8"/>
        <v>27.88487645940809</v>
      </c>
      <c r="R134" s="2"/>
    </row>
    <row r="135" spans="1:18" ht="15" customHeight="1" x14ac:dyDescent="0.15">
      <c r="A135" s="44"/>
      <c r="B135" s="45" t="s">
        <v>141</v>
      </c>
      <c r="C135" s="58" t="s">
        <v>14</v>
      </c>
      <c r="D135" s="59" t="s">
        <v>14</v>
      </c>
      <c r="E135" s="48" t="s">
        <v>12</v>
      </c>
      <c r="F135" s="58">
        <v>538</v>
      </c>
      <c r="G135" s="59">
        <v>138</v>
      </c>
      <c r="H135" s="48">
        <f>G135/F135*100</f>
        <v>25.650557620817843</v>
      </c>
      <c r="I135" s="46">
        <f t="shared" si="7"/>
        <v>538</v>
      </c>
      <c r="J135" s="47">
        <f t="shared" si="7"/>
        <v>138</v>
      </c>
      <c r="K135" s="49">
        <f t="shared" si="8"/>
        <v>25.650557620817843</v>
      </c>
      <c r="R135" s="2"/>
    </row>
    <row r="136" spans="1:18" ht="15" customHeight="1" x14ac:dyDescent="0.15">
      <c r="A136" s="44"/>
      <c r="B136" s="45" t="s">
        <v>142</v>
      </c>
      <c r="C136" s="60">
        <v>196</v>
      </c>
      <c r="D136" s="61">
        <v>154</v>
      </c>
      <c r="E136" s="62">
        <f>D136/C136*100</f>
        <v>78.571428571428569</v>
      </c>
      <c r="F136" s="58">
        <v>5932</v>
      </c>
      <c r="G136" s="59">
        <v>1582</v>
      </c>
      <c r="H136" s="48">
        <f>G136/F136*100</f>
        <v>26.66891436277815</v>
      </c>
      <c r="I136" s="46">
        <f>SUM(C136,F136)</f>
        <v>6128</v>
      </c>
      <c r="J136" s="47">
        <f t="shared" ref="J136:J200" si="13">SUM(D136,G136)</f>
        <v>1736</v>
      </c>
      <c r="K136" s="49">
        <f t="shared" ref="K136:K200" si="14">J136/I136*100</f>
        <v>28.3289817232376</v>
      </c>
      <c r="R136" s="2"/>
    </row>
    <row r="137" spans="1:18" ht="15" customHeight="1" x14ac:dyDescent="0.15">
      <c r="A137" s="44"/>
      <c r="B137" s="45" t="s">
        <v>143</v>
      </c>
      <c r="C137" s="58" t="s">
        <v>14</v>
      </c>
      <c r="D137" s="59" t="s">
        <v>14</v>
      </c>
      <c r="E137" s="48" t="s">
        <v>12</v>
      </c>
      <c r="F137" s="58">
        <v>276</v>
      </c>
      <c r="G137" s="59">
        <v>56</v>
      </c>
      <c r="H137" s="48">
        <f>G137/F137*100</f>
        <v>20.289855072463769</v>
      </c>
      <c r="I137" s="46">
        <f>SUM(C137,F137)</f>
        <v>276</v>
      </c>
      <c r="J137" s="47">
        <f t="shared" si="13"/>
        <v>56</v>
      </c>
      <c r="K137" s="49">
        <f t="shared" si="14"/>
        <v>20.289855072463769</v>
      </c>
      <c r="R137" s="2"/>
    </row>
    <row r="138" spans="1:18" ht="15" customHeight="1" x14ac:dyDescent="0.15">
      <c r="A138" s="29"/>
      <c r="B138" s="30" t="s">
        <v>144</v>
      </c>
      <c r="C138" s="57" t="s">
        <v>14</v>
      </c>
      <c r="D138" s="50" t="s">
        <v>14</v>
      </c>
      <c r="E138" s="33" t="s">
        <v>12</v>
      </c>
      <c r="F138" s="58">
        <v>424</v>
      </c>
      <c r="G138" s="59">
        <v>124</v>
      </c>
      <c r="H138" s="48">
        <f>G138/F138*100</f>
        <v>29.245283018867923</v>
      </c>
      <c r="I138" s="31">
        <f>SUM(C138,F138)</f>
        <v>424</v>
      </c>
      <c r="J138" s="32">
        <f t="shared" si="13"/>
        <v>124</v>
      </c>
      <c r="K138" s="34">
        <f t="shared" si="14"/>
        <v>29.245283018867923</v>
      </c>
      <c r="R138" s="2"/>
    </row>
    <row r="139" spans="1:18" ht="15" customHeight="1" x14ac:dyDescent="0.15">
      <c r="A139" s="35">
        <v>72</v>
      </c>
      <c r="B139" s="36" t="s">
        <v>145</v>
      </c>
      <c r="C139" s="55" t="s">
        <v>14</v>
      </c>
      <c r="D139" s="56" t="s">
        <v>14</v>
      </c>
      <c r="E139" s="39" t="s">
        <v>12</v>
      </c>
      <c r="F139" s="55">
        <f>SUM(F140)</f>
        <v>234</v>
      </c>
      <c r="G139" s="56">
        <f>SUM(G140)</f>
        <v>47</v>
      </c>
      <c r="H139" s="39">
        <f t="shared" si="12"/>
        <v>20.085470085470085</v>
      </c>
      <c r="I139" s="37">
        <f>SUM(I140)</f>
        <v>234</v>
      </c>
      <c r="J139" s="38">
        <f>SUM(J140)</f>
        <v>47</v>
      </c>
      <c r="K139" s="40">
        <f t="shared" si="14"/>
        <v>20.085470085470085</v>
      </c>
      <c r="R139" s="2"/>
    </row>
    <row r="140" spans="1:18" ht="15" customHeight="1" x14ac:dyDescent="0.15">
      <c r="A140" s="41"/>
      <c r="B140" s="42" t="s">
        <v>146</v>
      </c>
      <c r="C140" s="57" t="s">
        <v>14</v>
      </c>
      <c r="D140" s="50" t="s">
        <v>14</v>
      </c>
      <c r="E140" s="33" t="s">
        <v>12</v>
      </c>
      <c r="F140" s="58">
        <v>234</v>
      </c>
      <c r="G140" s="59">
        <v>47</v>
      </c>
      <c r="H140" s="48">
        <f>G140/F140*100</f>
        <v>20.085470085470085</v>
      </c>
      <c r="I140" s="31">
        <f>SUM(C140,F140)</f>
        <v>234</v>
      </c>
      <c r="J140" s="32">
        <f>SUM(D140,G140)</f>
        <v>47</v>
      </c>
      <c r="K140" s="34">
        <f t="shared" si="14"/>
        <v>20.085470085470085</v>
      </c>
      <c r="R140" s="2"/>
    </row>
    <row r="141" spans="1:18" ht="15" customHeight="1" x14ac:dyDescent="0.15">
      <c r="A141" s="35">
        <v>74</v>
      </c>
      <c r="B141" s="36" t="s">
        <v>147</v>
      </c>
      <c r="C141" s="55" t="s">
        <v>14</v>
      </c>
      <c r="D141" s="56" t="s">
        <v>14</v>
      </c>
      <c r="E141" s="39" t="s">
        <v>12</v>
      </c>
      <c r="F141" s="55">
        <f>SUM(F142:F143)</f>
        <v>192</v>
      </c>
      <c r="G141" s="56">
        <f>SUM(G142:G143)</f>
        <v>51</v>
      </c>
      <c r="H141" s="39">
        <f t="shared" si="12"/>
        <v>26.5625</v>
      </c>
      <c r="I141" s="37">
        <f>SUM(I142:I143)</f>
        <v>192</v>
      </c>
      <c r="J141" s="38">
        <f>SUM(J142:J143)</f>
        <v>51</v>
      </c>
      <c r="K141" s="40">
        <f t="shared" si="14"/>
        <v>26.5625</v>
      </c>
      <c r="R141" s="2"/>
    </row>
    <row r="142" spans="1:18" ht="15" customHeight="1" x14ac:dyDescent="0.15">
      <c r="A142" s="44"/>
      <c r="B142" s="45" t="s">
        <v>148</v>
      </c>
      <c r="C142" s="58" t="s">
        <v>14</v>
      </c>
      <c r="D142" s="59" t="s">
        <v>14</v>
      </c>
      <c r="E142" s="48" t="s">
        <v>12</v>
      </c>
      <c r="F142" s="58">
        <v>77</v>
      </c>
      <c r="G142" s="59">
        <v>11</v>
      </c>
      <c r="H142" s="48">
        <f>G142/F142*100</f>
        <v>14.285714285714285</v>
      </c>
      <c r="I142" s="46">
        <f>SUM(C142,F142)</f>
        <v>77</v>
      </c>
      <c r="J142" s="47">
        <f>SUM(D142,G142)</f>
        <v>11</v>
      </c>
      <c r="K142" s="49">
        <f t="shared" si="14"/>
        <v>14.285714285714285</v>
      </c>
      <c r="R142" s="2"/>
    </row>
    <row r="143" spans="1:18" ht="15" customHeight="1" x14ac:dyDescent="0.15">
      <c r="A143" s="41"/>
      <c r="B143" s="42" t="s">
        <v>149</v>
      </c>
      <c r="C143" s="57" t="s">
        <v>14</v>
      </c>
      <c r="D143" s="50" t="s">
        <v>14</v>
      </c>
      <c r="E143" s="33" t="s">
        <v>12</v>
      </c>
      <c r="F143" s="58">
        <v>115</v>
      </c>
      <c r="G143" s="59">
        <v>40</v>
      </c>
      <c r="H143" s="48">
        <f>G143/F143*100</f>
        <v>34.782608695652172</v>
      </c>
      <c r="I143" s="31">
        <f>SUM(C143,F143)</f>
        <v>115</v>
      </c>
      <c r="J143" s="32">
        <f>SUM(D143,G143)</f>
        <v>40</v>
      </c>
      <c r="K143" s="34">
        <f t="shared" si="14"/>
        <v>34.782608695652172</v>
      </c>
      <c r="R143" s="2"/>
    </row>
    <row r="144" spans="1:18" ht="15" customHeight="1" x14ac:dyDescent="0.15">
      <c r="A144" s="35">
        <v>75</v>
      </c>
      <c r="B144" s="36" t="s">
        <v>150</v>
      </c>
      <c r="C144" s="55" t="s">
        <v>14</v>
      </c>
      <c r="D144" s="56" t="s">
        <v>14</v>
      </c>
      <c r="E144" s="39" t="s">
        <v>12</v>
      </c>
      <c r="F144" s="55">
        <f>SUM(F145)</f>
        <v>1992</v>
      </c>
      <c r="G144" s="56">
        <f>SUM(G145)</f>
        <v>694</v>
      </c>
      <c r="H144" s="39">
        <f t="shared" si="12"/>
        <v>34.839357429718874</v>
      </c>
      <c r="I144" s="37">
        <f>SUM(I145)</f>
        <v>1992</v>
      </c>
      <c r="J144" s="38">
        <f>SUM(J145)</f>
        <v>694</v>
      </c>
      <c r="K144" s="40">
        <f t="shared" si="14"/>
        <v>34.839357429718874</v>
      </c>
      <c r="R144" s="2"/>
    </row>
    <row r="145" spans="1:18" ht="15" customHeight="1" x14ac:dyDescent="0.15">
      <c r="A145" s="41"/>
      <c r="B145" s="42" t="s">
        <v>151</v>
      </c>
      <c r="C145" s="57" t="s">
        <v>14</v>
      </c>
      <c r="D145" s="50" t="s">
        <v>14</v>
      </c>
      <c r="E145" s="33" t="s">
        <v>12</v>
      </c>
      <c r="F145" s="58">
        <v>1992</v>
      </c>
      <c r="G145" s="59">
        <v>694</v>
      </c>
      <c r="H145" s="48">
        <f>G145/F145*100</f>
        <v>34.839357429718874</v>
      </c>
      <c r="I145" s="31">
        <f>SUM(C145,F145)</f>
        <v>1992</v>
      </c>
      <c r="J145" s="32">
        <f t="shared" si="13"/>
        <v>694</v>
      </c>
      <c r="K145" s="34">
        <f t="shared" si="14"/>
        <v>34.839357429718874</v>
      </c>
      <c r="R145" s="2"/>
    </row>
    <row r="146" spans="1:18" ht="15" customHeight="1" x14ac:dyDescent="0.15">
      <c r="A146" s="35">
        <v>78</v>
      </c>
      <c r="B146" s="36" t="s">
        <v>152</v>
      </c>
      <c r="C146" s="55" t="s">
        <v>14</v>
      </c>
      <c r="D146" s="56" t="s">
        <v>14</v>
      </c>
      <c r="E146" s="39" t="s">
        <v>12</v>
      </c>
      <c r="F146" s="55">
        <f>SUM(F147)</f>
        <v>1183</v>
      </c>
      <c r="G146" s="56">
        <f>SUM(G147)</f>
        <v>406</v>
      </c>
      <c r="H146" s="39">
        <f t="shared" si="12"/>
        <v>34.319526627218934</v>
      </c>
      <c r="I146" s="37">
        <f>SUM(I147)</f>
        <v>1183</v>
      </c>
      <c r="J146" s="38">
        <f>SUM(J147)</f>
        <v>406</v>
      </c>
      <c r="K146" s="40">
        <f t="shared" si="14"/>
        <v>34.319526627218934</v>
      </c>
      <c r="R146" s="2"/>
    </row>
    <row r="147" spans="1:18" ht="15" customHeight="1" x14ac:dyDescent="0.15">
      <c r="A147" s="41"/>
      <c r="B147" s="42" t="s">
        <v>153</v>
      </c>
      <c r="C147" s="57" t="s">
        <v>14</v>
      </c>
      <c r="D147" s="50" t="s">
        <v>14</v>
      </c>
      <c r="E147" s="33" t="s">
        <v>12</v>
      </c>
      <c r="F147" s="58">
        <v>1183</v>
      </c>
      <c r="G147" s="59">
        <v>406</v>
      </c>
      <c r="H147" s="48">
        <f>G147/F147*100</f>
        <v>34.319526627218934</v>
      </c>
      <c r="I147" s="31">
        <f>SUM(C147,F147)</f>
        <v>1183</v>
      </c>
      <c r="J147" s="32">
        <f t="shared" si="13"/>
        <v>406</v>
      </c>
      <c r="K147" s="34">
        <f t="shared" si="14"/>
        <v>34.319526627218934</v>
      </c>
      <c r="R147" s="2"/>
    </row>
    <row r="148" spans="1:18" ht="15" customHeight="1" x14ac:dyDescent="0.15">
      <c r="A148" s="35">
        <v>79</v>
      </c>
      <c r="B148" s="36" t="s">
        <v>154</v>
      </c>
      <c r="C148" s="55" t="s">
        <v>14</v>
      </c>
      <c r="D148" s="56" t="s">
        <v>14</v>
      </c>
      <c r="E148" s="39" t="s">
        <v>12</v>
      </c>
      <c r="F148" s="55">
        <f>SUM(F149)</f>
        <v>634</v>
      </c>
      <c r="G148" s="56">
        <f>SUM(G149)</f>
        <v>97</v>
      </c>
      <c r="H148" s="39">
        <f t="shared" si="12"/>
        <v>15.29968454258675</v>
      </c>
      <c r="I148" s="37">
        <f>SUM(I149)</f>
        <v>634</v>
      </c>
      <c r="J148" s="38">
        <f>SUM(J149)</f>
        <v>97</v>
      </c>
      <c r="K148" s="40">
        <f t="shared" si="14"/>
        <v>15.29968454258675</v>
      </c>
      <c r="R148" s="2"/>
    </row>
    <row r="149" spans="1:18" ht="15" customHeight="1" x14ac:dyDescent="0.15">
      <c r="A149" s="41"/>
      <c r="B149" s="42" t="s">
        <v>155</v>
      </c>
      <c r="C149" s="57" t="s">
        <v>14</v>
      </c>
      <c r="D149" s="50" t="s">
        <v>14</v>
      </c>
      <c r="E149" s="33" t="s">
        <v>12</v>
      </c>
      <c r="F149" s="58">
        <v>634</v>
      </c>
      <c r="G149" s="59">
        <v>97</v>
      </c>
      <c r="H149" s="48">
        <f>G149/F149*100</f>
        <v>15.29968454258675</v>
      </c>
      <c r="I149" s="31">
        <f>SUM(C149,F149)</f>
        <v>634</v>
      </c>
      <c r="J149" s="32">
        <f>SUM(D149,G149)</f>
        <v>97</v>
      </c>
      <c r="K149" s="34">
        <f t="shared" si="14"/>
        <v>15.29968454258675</v>
      </c>
      <c r="R149" s="2"/>
    </row>
    <row r="150" spans="1:18" ht="15" customHeight="1" x14ac:dyDescent="0.15">
      <c r="A150" s="35">
        <v>82</v>
      </c>
      <c r="B150" s="36" t="s">
        <v>156</v>
      </c>
      <c r="C150" s="37">
        <f>SUM(C151)</f>
        <v>407</v>
      </c>
      <c r="D150" s="38">
        <f>SUM(D151)</f>
        <v>282</v>
      </c>
      <c r="E150" s="39">
        <f t="shared" ref="E150:E159" si="15">D150/C150*100</f>
        <v>69.287469287469278</v>
      </c>
      <c r="F150" s="37" t="s">
        <v>14</v>
      </c>
      <c r="G150" s="38" t="s">
        <v>14</v>
      </c>
      <c r="H150" s="39" t="s">
        <v>14</v>
      </c>
      <c r="I150" s="37">
        <f>SUM(C150,F150)</f>
        <v>407</v>
      </c>
      <c r="J150" s="38">
        <f t="shared" si="13"/>
        <v>282</v>
      </c>
      <c r="K150" s="40">
        <f t="shared" si="14"/>
        <v>69.287469287469278</v>
      </c>
      <c r="R150" s="2"/>
    </row>
    <row r="151" spans="1:18" ht="15" customHeight="1" x14ac:dyDescent="0.15">
      <c r="A151" s="41"/>
      <c r="B151" s="42" t="s">
        <v>157</v>
      </c>
      <c r="C151" s="31">
        <f>[2]情報配線!$O$52</f>
        <v>407</v>
      </c>
      <c r="D151" s="32">
        <f>[2]情報配線!$T$52</f>
        <v>282</v>
      </c>
      <c r="E151" s="33">
        <f t="shared" si="15"/>
        <v>69.287469287469278</v>
      </c>
      <c r="F151" s="31" t="s">
        <v>14</v>
      </c>
      <c r="G151" s="32" t="s">
        <v>14</v>
      </c>
      <c r="H151" s="33" t="s">
        <v>14</v>
      </c>
      <c r="I151" s="31">
        <f>SUM(C151,F151)</f>
        <v>407</v>
      </c>
      <c r="J151" s="32">
        <f t="shared" si="13"/>
        <v>282</v>
      </c>
      <c r="K151" s="34">
        <f t="shared" si="14"/>
        <v>69.287469287469278</v>
      </c>
      <c r="R151" s="2"/>
    </row>
    <row r="152" spans="1:18" ht="15" customHeight="1" x14ac:dyDescent="0.15">
      <c r="A152" s="35">
        <v>83</v>
      </c>
      <c r="B152" s="36" t="s">
        <v>158</v>
      </c>
      <c r="C152" s="55">
        <f>SUM(C153)</f>
        <v>2447</v>
      </c>
      <c r="D152" s="56">
        <f>SUM(D153)</f>
        <v>1682</v>
      </c>
      <c r="E152" s="39">
        <f t="shared" si="15"/>
        <v>68.737229260318756</v>
      </c>
      <c r="F152" s="55">
        <f>SUM(F153)</f>
        <v>2304</v>
      </c>
      <c r="G152" s="56">
        <f>SUM(G153)</f>
        <v>528</v>
      </c>
      <c r="H152" s="39">
        <f t="shared" si="12"/>
        <v>22.916666666666664</v>
      </c>
      <c r="I152" s="37">
        <f>SUM(I153)</f>
        <v>4751</v>
      </c>
      <c r="J152" s="38">
        <f>SUM(J153)</f>
        <v>2210</v>
      </c>
      <c r="K152" s="40">
        <f t="shared" si="14"/>
        <v>46.516522837297416</v>
      </c>
      <c r="R152" s="2"/>
    </row>
    <row r="153" spans="1:18" ht="15" customHeight="1" x14ac:dyDescent="0.15">
      <c r="A153" s="41"/>
      <c r="B153" s="42" t="s">
        <v>159</v>
      </c>
      <c r="C153" s="60">
        <v>2447</v>
      </c>
      <c r="D153" s="61">
        <v>1682</v>
      </c>
      <c r="E153" s="62">
        <f t="shared" si="15"/>
        <v>68.737229260318756</v>
      </c>
      <c r="F153" s="58">
        <v>2304</v>
      </c>
      <c r="G153" s="59">
        <v>528</v>
      </c>
      <c r="H153" s="48">
        <f>G153/F153*100</f>
        <v>22.916666666666664</v>
      </c>
      <c r="I153" s="31">
        <f>SUM(C153,F153)</f>
        <v>4751</v>
      </c>
      <c r="J153" s="32">
        <f>SUM(D153,G153)</f>
        <v>2210</v>
      </c>
      <c r="K153" s="34">
        <f t="shared" si="14"/>
        <v>46.516522837297416</v>
      </c>
      <c r="R153" s="2"/>
    </row>
    <row r="154" spans="1:18" ht="15" customHeight="1" x14ac:dyDescent="0.15">
      <c r="A154" s="35">
        <v>85</v>
      </c>
      <c r="B154" s="36" t="s">
        <v>160</v>
      </c>
      <c r="C154" s="55">
        <f>SUM(C155)</f>
        <v>8</v>
      </c>
      <c r="D154" s="56">
        <f>SUM(D155)</f>
        <v>6</v>
      </c>
      <c r="E154" s="39">
        <f t="shared" si="15"/>
        <v>75</v>
      </c>
      <c r="F154" s="55">
        <f>SUM(F155)</f>
        <v>184</v>
      </c>
      <c r="G154" s="56">
        <f>SUM(G155)</f>
        <v>48</v>
      </c>
      <c r="H154" s="39">
        <f t="shared" si="12"/>
        <v>26.086956521739129</v>
      </c>
      <c r="I154" s="37">
        <f>SUM(I155)</f>
        <v>192</v>
      </c>
      <c r="J154" s="38">
        <f>SUM(J155)</f>
        <v>54</v>
      </c>
      <c r="K154" s="40">
        <f t="shared" si="14"/>
        <v>28.125</v>
      </c>
      <c r="R154" s="2"/>
    </row>
    <row r="155" spans="1:18" ht="15" customHeight="1" x14ac:dyDescent="0.15">
      <c r="A155" s="41"/>
      <c r="B155" s="42" t="s">
        <v>161</v>
      </c>
      <c r="C155" s="60">
        <v>8</v>
      </c>
      <c r="D155" s="61">
        <v>6</v>
      </c>
      <c r="E155" s="62">
        <f t="shared" si="15"/>
        <v>75</v>
      </c>
      <c r="F155" s="58">
        <v>184</v>
      </c>
      <c r="G155" s="59">
        <v>48</v>
      </c>
      <c r="H155" s="48">
        <f>G155/F155*100</f>
        <v>26.086956521739129</v>
      </c>
      <c r="I155" s="31">
        <f>SUM(C155,F155)</f>
        <v>192</v>
      </c>
      <c r="J155" s="32">
        <f t="shared" si="13"/>
        <v>54</v>
      </c>
      <c r="K155" s="34">
        <f t="shared" si="14"/>
        <v>28.125</v>
      </c>
      <c r="R155" s="2"/>
    </row>
    <row r="156" spans="1:18" ht="15" customHeight="1" x14ac:dyDescent="0.15">
      <c r="A156" s="35">
        <v>86</v>
      </c>
      <c r="B156" s="36" t="s">
        <v>162</v>
      </c>
      <c r="C156" s="55">
        <f>SUM(C157)</f>
        <v>195</v>
      </c>
      <c r="D156" s="56">
        <f>SUM(D157)</f>
        <v>145</v>
      </c>
      <c r="E156" s="39">
        <f>D156/C156*100</f>
        <v>74.358974358974365</v>
      </c>
      <c r="F156" s="55">
        <f>SUM(F157)</f>
        <v>9178</v>
      </c>
      <c r="G156" s="56">
        <f>SUM(G157)</f>
        <v>2396</v>
      </c>
      <c r="H156" s="39">
        <f t="shared" si="12"/>
        <v>26.105905426018737</v>
      </c>
      <c r="I156" s="37">
        <f>SUM(I157)</f>
        <v>9373</v>
      </c>
      <c r="J156" s="38">
        <f>SUM(J157)</f>
        <v>2541</v>
      </c>
      <c r="K156" s="40">
        <f t="shared" si="14"/>
        <v>27.109783420463028</v>
      </c>
      <c r="R156" s="2"/>
    </row>
    <row r="157" spans="1:18" ht="15" customHeight="1" x14ac:dyDescent="0.15">
      <c r="A157" s="41"/>
      <c r="B157" s="42" t="s">
        <v>163</v>
      </c>
      <c r="C157" s="60">
        <v>195</v>
      </c>
      <c r="D157" s="61">
        <v>145</v>
      </c>
      <c r="E157" s="62">
        <f>D157/C157*100</f>
        <v>74.358974358974365</v>
      </c>
      <c r="F157" s="58">
        <v>9178</v>
      </c>
      <c r="G157" s="59">
        <v>2396</v>
      </c>
      <c r="H157" s="48">
        <f>G157/F157*100</f>
        <v>26.105905426018737</v>
      </c>
      <c r="I157" s="31">
        <f>SUM(C157,F157)</f>
        <v>9373</v>
      </c>
      <c r="J157" s="32">
        <f t="shared" si="13"/>
        <v>2541</v>
      </c>
      <c r="K157" s="34">
        <f t="shared" si="14"/>
        <v>27.109783420463028</v>
      </c>
      <c r="R157" s="2"/>
    </row>
    <row r="158" spans="1:18" ht="15" customHeight="1" x14ac:dyDescent="0.15">
      <c r="A158" s="35">
        <v>87</v>
      </c>
      <c r="B158" s="36" t="s">
        <v>164</v>
      </c>
      <c r="C158" s="55">
        <f>SUM(C159)</f>
        <v>258</v>
      </c>
      <c r="D158" s="56">
        <f>SUM(D159)</f>
        <v>230</v>
      </c>
      <c r="E158" s="39">
        <f t="shared" si="15"/>
        <v>89.147286821705436</v>
      </c>
      <c r="F158" s="55">
        <f>SUM(F159)</f>
        <v>1126</v>
      </c>
      <c r="G158" s="56">
        <f>SUM(G159)</f>
        <v>434</v>
      </c>
      <c r="H158" s="39">
        <f t="shared" si="12"/>
        <v>38.543516873889878</v>
      </c>
      <c r="I158" s="37">
        <f>SUM(I159)</f>
        <v>1384</v>
      </c>
      <c r="J158" s="38">
        <f>SUM(J159)</f>
        <v>664</v>
      </c>
      <c r="K158" s="40">
        <f t="shared" si="14"/>
        <v>47.97687861271676</v>
      </c>
      <c r="R158" s="2"/>
    </row>
    <row r="159" spans="1:18" ht="15" customHeight="1" x14ac:dyDescent="0.15">
      <c r="A159" s="41"/>
      <c r="B159" s="42" t="s">
        <v>165</v>
      </c>
      <c r="C159" s="60">
        <v>258</v>
      </c>
      <c r="D159" s="61">
        <v>230</v>
      </c>
      <c r="E159" s="62">
        <f t="shared" si="15"/>
        <v>89.147286821705436</v>
      </c>
      <c r="F159" s="58">
        <v>1126</v>
      </c>
      <c r="G159" s="59">
        <v>434</v>
      </c>
      <c r="H159" s="48">
        <f>G159/F159*100</f>
        <v>38.543516873889878</v>
      </c>
      <c r="I159" s="31">
        <f>SUM(C159,F159)</f>
        <v>1384</v>
      </c>
      <c r="J159" s="32">
        <f t="shared" si="13"/>
        <v>664</v>
      </c>
      <c r="K159" s="34">
        <f t="shared" si="14"/>
        <v>47.97687861271676</v>
      </c>
      <c r="R159" s="2"/>
    </row>
    <row r="160" spans="1:18" ht="15" customHeight="1" x14ac:dyDescent="0.15">
      <c r="A160" s="35">
        <v>88</v>
      </c>
      <c r="B160" s="36" t="s">
        <v>166</v>
      </c>
      <c r="C160" s="55" t="s">
        <v>14</v>
      </c>
      <c r="D160" s="56" t="s">
        <v>14</v>
      </c>
      <c r="E160" s="39" t="s">
        <v>14</v>
      </c>
      <c r="F160" s="55">
        <f>SUM(F161)</f>
        <v>75</v>
      </c>
      <c r="G160" s="56">
        <f>SUM(G161)</f>
        <v>36</v>
      </c>
      <c r="H160" s="39">
        <f>G160/F160*100</f>
        <v>48</v>
      </c>
      <c r="I160" s="37">
        <f>SUM(I161)</f>
        <v>75</v>
      </c>
      <c r="J160" s="38">
        <f>SUM(J161)</f>
        <v>36</v>
      </c>
      <c r="K160" s="40">
        <f>J160/I160*100</f>
        <v>48</v>
      </c>
      <c r="R160" s="2"/>
    </row>
    <row r="161" spans="1:18" ht="15" customHeight="1" x14ac:dyDescent="0.15">
      <c r="A161" s="41"/>
      <c r="B161" s="42" t="s">
        <v>167</v>
      </c>
      <c r="C161" s="57" t="s">
        <v>14</v>
      </c>
      <c r="D161" s="50" t="s">
        <v>14</v>
      </c>
      <c r="E161" s="33" t="s">
        <v>14</v>
      </c>
      <c r="F161" s="58">
        <v>75</v>
      </c>
      <c r="G161" s="59">
        <v>36</v>
      </c>
      <c r="H161" s="48">
        <f>G161/F161*100</f>
        <v>48</v>
      </c>
      <c r="I161" s="31">
        <f>SUM(C161,F161)</f>
        <v>75</v>
      </c>
      <c r="J161" s="32">
        <f>SUM(D161,G161)</f>
        <v>36</v>
      </c>
      <c r="K161" s="34">
        <f>J161/I161*100</f>
        <v>48</v>
      </c>
      <c r="R161" s="2"/>
    </row>
    <row r="162" spans="1:18" ht="15" customHeight="1" x14ac:dyDescent="0.15">
      <c r="A162" s="35">
        <v>89</v>
      </c>
      <c r="B162" s="36" t="s">
        <v>168</v>
      </c>
      <c r="C162" s="55">
        <f>SUM(C163)</f>
        <v>47</v>
      </c>
      <c r="D162" s="56">
        <f>SUM(D163)</f>
        <v>35</v>
      </c>
      <c r="E162" s="39">
        <f>D162/C162*100</f>
        <v>74.468085106382972</v>
      </c>
      <c r="F162" s="55" t="s">
        <v>14</v>
      </c>
      <c r="G162" s="56" t="s">
        <v>14</v>
      </c>
      <c r="H162" s="39" t="s">
        <v>12</v>
      </c>
      <c r="I162" s="37">
        <f>SUM(C162,F162)</f>
        <v>47</v>
      </c>
      <c r="J162" s="38">
        <f t="shared" si="13"/>
        <v>35</v>
      </c>
      <c r="K162" s="40">
        <f t="shared" si="14"/>
        <v>74.468085106382972</v>
      </c>
      <c r="R162" s="2"/>
    </row>
    <row r="163" spans="1:18" ht="15" customHeight="1" x14ac:dyDescent="0.15">
      <c r="A163" s="41"/>
      <c r="B163" s="42" t="s">
        <v>169</v>
      </c>
      <c r="C163" s="60">
        <v>47</v>
      </c>
      <c r="D163" s="61">
        <v>35</v>
      </c>
      <c r="E163" s="62">
        <f>D163/C163*100</f>
        <v>74.468085106382972</v>
      </c>
      <c r="F163" s="57" t="s">
        <v>14</v>
      </c>
      <c r="G163" s="50" t="s">
        <v>14</v>
      </c>
      <c r="H163" s="33" t="s">
        <v>12</v>
      </c>
      <c r="I163" s="31">
        <f>SUM(C163,F163)</f>
        <v>47</v>
      </c>
      <c r="J163" s="32">
        <f t="shared" si="13"/>
        <v>35</v>
      </c>
      <c r="K163" s="34">
        <f t="shared" si="14"/>
        <v>74.468085106382972</v>
      </c>
      <c r="R163" s="2"/>
    </row>
    <row r="164" spans="1:18" ht="15" customHeight="1" x14ac:dyDescent="0.15">
      <c r="A164" s="35">
        <v>91</v>
      </c>
      <c r="B164" s="36" t="s">
        <v>170</v>
      </c>
      <c r="C164" s="55" t="s">
        <v>14</v>
      </c>
      <c r="D164" s="56" t="s">
        <v>14</v>
      </c>
      <c r="E164" s="39" t="s">
        <v>12</v>
      </c>
      <c r="F164" s="55">
        <f>SUM(F165)</f>
        <v>289</v>
      </c>
      <c r="G164" s="56">
        <f>SUM(G165)</f>
        <v>91</v>
      </c>
      <c r="H164" s="39">
        <f t="shared" ref="H164:H189" si="16">G164/F164*100</f>
        <v>31.487889273356402</v>
      </c>
      <c r="I164" s="37">
        <f>SUM(I165)</f>
        <v>289</v>
      </c>
      <c r="J164" s="38">
        <f>SUM(J165)</f>
        <v>91</v>
      </c>
      <c r="K164" s="40">
        <f t="shared" si="14"/>
        <v>31.487889273356402</v>
      </c>
      <c r="R164" s="2"/>
    </row>
    <row r="165" spans="1:18" ht="15" customHeight="1" x14ac:dyDescent="0.15">
      <c r="A165" s="41"/>
      <c r="B165" s="42" t="s">
        <v>171</v>
      </c>
      <c r="C165" s="57" t="s">
        <v>14</v>
      </c>
      <c r="D165" s="50" t="s">
        <v>14</v>
      </c>
      <c r="E165" s="33" t="s">
        <v>12</v>
      </c>
      <c r="F165" s="58">
        <v>289</v>
      </c>
      <c r="G165" s="59">
        <v>91</v>
      </c>
      <c r="H165" s="48">
        <f t="shared" si="16"/>
        <v>31.487889273356402</v>
      </c>
      <c r="I165" s="31">
        <f>SUM(C165,F165)</f>
        <v>289</v>
      </c>
      <c r="J165" s="32">
        <f>SUM(D165,G165)</f>
        <v>91</v>
      </c>
      <c r="K165" s="34">
        <f t="shared" si="14"/>
        <v>31.487889273356402</v>
      </c>
      <c r="R165" s="2"/>
    </row>
    <row r="166" spans="1:18" ht="15" customHeight="1" x14ac:dyDescent="0.15">
      <c r="A166" s="35">
        <v>93</v>
      </c>
      <c r="B166" s="36" t="s">
        <v>172</v>
      </c>
      <c r="C166" s="55">
        <f>SUM(C167:C168)</f>
        <v>590</v>
      </c>
      <c r="D166" s="56">
        <f>SUM(D167:D168)</f>
        <v>376</v>
      </c>
      <c r="E166" s="39">
        <f>D166/C166*100</f>
        <v>63.728813559322028</v>
      </c>
      <c r="F166" s="55">
        <f>SUM(F167:F168)</f>
        <v>1322</v>
      </c>
      <c r="G166" s="56">
        <f>SUM(G167:G168)</f>
        <v>387</v>
      </c>
      <c r="H166" s="39">
        <f t="shared" si="16"/>
        <v>29.273827534039331</v>
      </c>
      <c r="I166" s="37">
        <f>SUM(I167:I168)</f>
        <v>1912</v>
      </c>
      <c r="J166" s="38">
        <f>SUM(J167:J168)</f>
        <v>763</v>
      </c>
      <c r="K166" s="40">
        <f t="shared" si="14"/>
        <v>39.905857740585773</v>
      </c>
      <c r="R166" s="2"/>
    </row>
    <row r="167" spans="1:18" ht="15" customHeight="1" x14ac:dyDescent="0.15">
      <c r="A167" s="44"/>
      <c r="B167" s="45" t="s">
        <v>173</v>
      </c>
      <c r="C167" s="60">
        <v>590</v>
      </c>
      <c r="D167" s="61">
        <v>376</v>
      </c>
      <c r="E167" s="62">
        <f>D167/C167*100</f>
        <v>63.728813559322028</v>
      </c>
      <c r="F167" s="58">
        <v>1045</v>
      </c>
      <c r="G167" s="59">
        <v>317</v>
      </c>
      <c r="H167" s="48">
        <f t="shared" si="16"/>
        <v>30.334928229665071</v>
      </c>
      <c r="I167" s="46">
        <f>SUM(C167,F167)</f>
        <v>1635</v>
      </c>
      <c r="J167" s="47">
        <f>SUM(D167,G167)</f>
        <v>693</v>
      </c>
      <c r="K167" s="49">
        <f t="shared" si="14"/>
        <v>42.38532110091743</v>
      </c>
      <c r="R167" s="2"/>
    </row>
    <row r="168" spans="1:18" ht="15" customHeight="1" x14ac:dyDescent="0.15">
      <c r="A168" s="41"/>
      <c r="B168" s="42" t="s">
        <v>174</v>
      </c>
      <c r="C168" s="68"/>
      <c r="D168" s="69"/>
      <c r="E168" s="70"/>
      <c r="F168" s="58">
        <v>277</v>
      </c>
      <c r="G168" s="59">
        <v>70</v>
      </c>
      <c r="H168" s="48">
        <f>G168/F168*100</f>
        <v>25.270758122743679</v>
      </c>
      <c r="I168" s="31">
        <f>SUM(C168,F168)</f>
        <v>277</v>
      </c>
      <c r="J168" s="32">
        <f t="shared" si="13"/>
        <v>70</v>
      </c>
      <c r="K168" s="34">
        <f t="shared" si="14"/>
        <v>25.270758122743679</v>
      </c>
      <c r="R168" s="2"/>
    </row>
    <row r="169" spans="1:18" ht="15" customHeight="1" x14ac:dyDescent="0.15">
      <c r="A169" s="35">
        <v>95</v>
      </c>
      <c r="B169" s="36" t="s">
        <v>175</v>
      </c>
      <c r="C169" s="55">
        <f>SUM(C170)</f>
        <v>46</v>
      </c>
      <c r="D169" s="56">
        <f>SUM(D170)</f>
        <v>33</v>
      </c>
      <c r="E169" s="39">
        <f>D169/C169*100</f>
        <v>71.739130434782609</v>
      </c>
      <c r="F169" s="55">
        <f>SUM(F170)</f>
        <v>4224</v>
      </c>
      <c r="G169" s="56">
        <f>SUM(G170)</f>
        <v>1196</v>
      </c>
      <c r="H169" s="39">
        <f t="shared" si="16"/>
        <v>28.314393939393938</v>
      </c>
      <c r="I169" s="37">
        <f>SUM(I170)</f>
        <v>4270</v>
      </c>
      <c r="J169" s="38">
        <f>SUM(J170)</f>
        <v>1229</v>
      </c>
      <c r="K169" s="40">
        <f t="shared" si="14"/>
        <v>28.782201405152225</v>
      </c>
      <c r="R169" s="2"/>
    </row>
    <row r="170" spans="1:18" ht="15" customHeight="1" x14ac:dyDescent="0.15">
      <c r="A170" s="41"/>
      <c r="B170" s="42" t="s">
        <v>176</v>
      </c>
      <c r="C170" s="60">
        <v>46</v>
      </c>
      <c r="D170" s="61">
        <v>33</v>
      </c>
      <c r="E170" s="62">
        <f>D170/C170*100</f>
        <v>71.739130434782609</v>
      </c>
      <c r="F170" s="58">
        <v>4224</v>
      </c>
      <c r="G170" s="59">
        <v>1196</v>
      </c>
      <c r="H170" s="48">
        <f>G170/F170*100</f>
        <v>28.314393939393938</v>
      </c>
      <c r="I170" s="31">
        <f>SUM(C170,F170)</f>
        <v>4270</v>
      </c>
      <c r="J170" s="32">
        <f t="shared" si="13"/>
        <v>1229</v>
      </c>
      <c r="K170" s="34">
        <f t="shared" si="14"/>
        <v>28.782201405152225</v>
      </c>
      <c r="R170" s="2"/>
    </row>
    <row r="171" spans="1:18" ht="15" customHeight="1" x14ac:dyDescent="0.15">
      <c r="A171" s="35">
        <v>96</v>
      </c>
      <c r="B171" s="36" t="s">
        <v>177</v>
      </c>
      <c r="C171" s="55">
        <f>SUM(C172:C173)</f>
        <v>261</v>
      </c>
      <c r="D171" s="56">
        <f>SUM(D172:D173)</f>
        <v>205</v>
      </c>
      <c r="E171" s="39">
        <f>D171/C171*100</f>
        <v>78.544061302681996</v>
      </c>
      <c r="F171" s="55">
        <f>SUM(F172:F173)</f>
        <v>3957</v>
      </c>
      <c r="G171" s="55">
        <f>SUM(G172:G173)</f>
        <v>912</v>
      </c>
      <c r="H171" s="39">
        <f>G171/F171*100</f>
        <v>23.047763457164518</v>
      </c>
      <c r="I171" s="37">
        <f>SUM(I172:I173)</f>
        <v>4218</v>
      </c>
      <c r="J171" s="38">
        <f>SUM(J172:J173)</f>
        <v>1117</v>
      </c>
      <c r="K171" s="40">
        <f t="shared" si="14"/>
        <v>26.481744902797534</v>
      </c>
      <c r="R171" s="2"/>
    </row>
    <row r="172" spans="1:18" ht="15" customHeight="1" x14ac:dyDescent="0.15">
      <c r="A172" s="41"/>
      <c r="B172" s="45" t="s">
        <v>178</v>
      </c>
      <c r="C172" s="60">
        <v>1</v>
      </c>
      <c r="D172" s="61">
        <v>1</v>
      </c>
      <c r="E172" s="62">
        <f>D172/C172*100</f>
        <v>100</v>
      </c>
      <c r="F172" s="71" t="s">
        <v>14</v>
      </c>
      <c r="G172" s="72" t="s">
        <v>14</v>
      </c>
      <c r="H172" s="73" t="s">
        <v>14</v>
      </c>
      <c r="I172" s="46">
        <f>SUM(C172,F172)</f>
        <v>1</v>
      </c>
      <c r="J172" s="47">
        <f>SUM(D172,G172)</f>
        <v>1</v>
      </c>
      <c r="K172" s="49">
        <f>J172/I172*100</f>
        <v>100</v>
      </c>
      <c r="R172" s="2"/>
    </row>
    <row r="173" spans="1:18" ht="15" customHeight="1" x14ac:dyDescent="0.15">
      <c r="A173" s="41"/>
      <c r="B173" s="42" t="s">
        <v>179</v>
      </c>
      <c r="C173" s="60">
        <v>260</v>
      </c>
      <c r="D173" s="61">
        <v>204</v>
      </c>
      <c r="E173" s="62">
        <f>D173/C173*100</f>
        <v>78.461538461538467</v>
      </c>
      <c r="F173" s="58">
        <v>3957</v>
      </c>
      <c r="G173" s="59">
        <v>912</v>
      </c>
      <c r="H173" s="48">
        <f>G173/F173*100</f>
        <v>23.047763457164518</v>
      </c>
      <c r="I173" s="53">
        <f>SUM(C173,F173)</f>
        <v>4217</v>
      </c>
      <c r="J173" s="54">
        <f>SUM(D173,G173)</f>
        <v>1116</v>
      </c>
      <c r="K173" s="51">
        <f t="shared" si="14"/>
        <v>26.464311121650464</v>
      </c>
      <c r="R173" s="2"/>
    </row>
    <row r="174" spans="1:18" ht="15" customHeight="1" x14ac:dyDescent="0.15">
      <c r="A174" s="35">
        <v>97</v>
      </c>
      <c r="B174" s="36" t="s">
        <v>180</v>
      </c>
      <c r="C174" s="55" t="s">
        <v>14</v>
      </c>
      <c r="D174" s="56" t="s">
        <v>14</v>
      </c>
      <c r="E174" s="39" t="s">
        <v>12</v>
      </c>
      <c r="F174" s="55">
        <f>SUM(F175)</f>
        <v>305</v>
      </c>
      <c r="G174" s="56">
        <f>SUM(G175)</f>
        <v>102</v>
      </c>
      <c r="H174" s="39">
        <f t="shared" si="16"/>
        <v>33.442622950819676</v>
      </c>
      <c r="I174" s="37">
        <f>SUM(I175)</f>
        <v>305</v>
      </c>
      <c r="J174" s="38">
        <f>SUM(J175)</f>
        <v>102</v>
      </c>
      <c r="K174" s="40">
        <f t="shared" si="14"/>
        <v>33.442622950819676</v>
      </c>
      <c r="R174" s="2"/>
    </row>
    <row r="175" spans="1:18" ht="15" customHeight="1" x14ac:dyDescent="0.15">
      <c r="A175" s="41"/>
      <c r="B175" s="42" t="s">
        <v>181</v>
      </c>
      <c r="C175" s="57" t="s">
        <v>14</v>
      </c>
      <c r="D175" s="50" t="s">
        <v>14</v>
      </c>
      <c r="E175" s="33" t="s">
        <v>12</v>
      </c>
      <c r="F175" s="58">
        <v>305</v>
      </c>
      <c r="G175" s="59">
        <v>102</v>
      </c>
      <c r="H175" s="48">
        <f>G175/F175*100</f>
        <v>33.442622950819676</v>
      </c>
      <c r="I175" s="31">
        <f>SUM(C175,F175)</f>
        <v>305</v>
      </c>
      <c r="J175" s="32">
        <f t="shared" si="13"/>
        <v>102</v>
      </c>
      <c r="K175" s="34">
        <f t="shared" si="14"/>
        <v>33.442622950819676</v>
      </c>
      <c r="R175" s="2"/>
    </row>
    <row r="176" spans="1:18" ht="15" customHeight="1" x14ac:dyDescent="0.15">
      <c r="A176" s="35">
        <v>98</v>
      </c>
      <c r="B176" s="36" t="s">
        <v>182</v>
      </c>
      <c r="C176" s="55" t="s">
        <v>14</v>
      </c>
      <c r="D176" s="56" t="s">
        <v>14</v>
      </c>
      <c r="E176" s="39" t="s">
        <v>12</v>
      </c>
      <c r="F176" s="55">
        <f>SUM(F177)</f>
        <v>1111</v>
      </c>
      <c r="G176" s="56">
        <f>SUM(G177)</f>
        <v>448</v>
      </c>
      <c r="H176" s="39">
        <f t="shared" si="16"/>
        <v>40.324032403240324</v>
      </c>
      <c r="I176" s="37">
        <f>SUM(I177)</f>
        <v>1111</v>
      </c>
      <c r="J176" s="38">
        <f>SUM(J177)</f>
        <v>448</v>
      </c>
      <c r="K176" s="40">
        <f t="shared" si="14"/>
        <v>40.324032403240324</v>
      </c>
      <c r="R176" s="2"/>
    </row>
    <row r="177" spans="1:18" ht="15" customHeight="1" x14ac:dyDescent="0.15">
      <c r="A177" s="41"/>
      <c r="B177" s="42" t="s">
        <v>183</v>
      </c>
      <c r="C177" s="57" t="s">
        <v>14</v>
      </c>
      <c r="D177" s="50" t="s">
        <v>14</v>
      </c>
      <c r="E177" s="33" t="s">
        <v>12</v>
      </c>
      <c r="F177" s="58">
        <v>1111</v>
      </c>
      <c r="G177" s="59">
        <v>448</v>
      </c>
      <c r="H177" s="48">
        <f>G177/F177*100</f>
        <v>40.324032403240324</v>
      </c>
      <c r="I177" s="31">
        <f>SUM(C177,F177)</f>
        <v>1111</v>
      </c>
      <c r="J177" s="32">
        <f>SUM(D177,G177)</f>
        <v>448</v>
      </c>
      <c r="K177" s="34">
        <f t="shared" si="14"/>
        <v>40.324032403240324</v>
      </c>
      <c r="R177" s="2"/>
    </row>
    <row r="178" spans="1:18" ht="15" customHeight="1" x14ac:dyDescent="0.15">
      <c r="A178" s="35">
        <v>100</v>
      </c>
      <c r="B178" s="36" t="s">
        <v>184</v>
      </c>
      <c r="C178" s="37"/>
      <c r="D178" s="38"/>
      <c r="E178" s="39"/>
      <c r="F178" s="55">
        <f>SUM(F179:F183)</f>
        <v>1913</v>
      </c>
      <c r="G178" s="56">
        <f>SUM(G179:G183)</f>
        <v>777</v>
      </c>
      <c r="H178" s="39">
        <f t="shared" si="16"/>
        <v>40.616832200731835</v>
      </c>
      <c r="I178" s="37">
        <f>SUM(I179:I183)</f>
        <v>1913</v>
      </c>
      <c r="J178" s="38">
        <f>SUM(J179:J183)</f>
        <v>777</v>
      </c>
      <c r="K178" s="40">
        <f t="shared" si="14"/>
        <v>40.616832200731835</v>
      </c>
      <c r="R178" s="2"/>
    </row>
    <row r="179" spans="1:18" ht="15" customHeight="1" x14ac:dyDescent="0.15">
      <c r="A179" s="44"/>
      <c r="B179" s="45" t="s">
        <v>185</v>
      </c>
      <c r="C179" s="63"/>
      <c r="D179" s="64"/>
      <c r="E179" s="65"/>
      <c r="F179" s="58">
        <v>124</v>
      </c>
      <c r="G179" s="59">
        <v>35</v>
      </c>
      <c r="H179" s="48">
        <f>G179/F179*100</f>
        <v>28.225806451612907</v>
      </c>
      <c r="I179" s="46">
        <f>SUM(C179,F179)</f>
        <v>124</v>
      </c>
      <c r="J179" s="47">
        <f>SUM(D179,G179)</f>
        <v>35</v>
      </c>
      <c r="K179" s="49">
        <f t="shared" si="14"/>
        <v>28.225806451612907</v>
      </c>
      <c r="R179" s="2"/>
    </row>
    <row r="180" spans="1:18" ht="15" customHeight="1" x14ac:dyDescent="0.15">
      <c r="A180" s="44"/>
      <c r="B180" s="45" t="s">
        <v>186</v>
      </c>
      <c r="C180" s="63"/>
      <c r="D180" s="64"/>
      <c r="E180" s="65"/>
      <c r="F180" s="58">
        <v>75</v>
      </c>
      <c r="G180" s="59">
        <v>26</v>
      </c>
      <c r="H180" s="48">
        <f>G180/F180*100</f>
        <v>34.666666666666671</v>
      </c>
      <c r="I180" s="46">
        <f>SUM(C180,F180)</f>
        <v>75</v>
      </c>
      <c r="J180" s="47">
        <f t="shared" si="13"/>
        <v>26</v>
      </c>
      <c r="K180" s="49">
        <f t="shared" si="14"/>
        <v>34.666666666666671</v>
      </c>
      <c r="R180" s="2"/>
    </row>
    <row r="181" spans="1:18" ht="15" customHeight="1" x14ac:dyDescent="0.15">
      <c r="A181" s="44"/>
      <c r="B181" s="45" t="s">
        <v>187</v>
      </c>
      <c r="C181" s="63"/>
      <c r="D181" s="64"/>
      <c r="E181" s="65"/>
      <c r="F181" s="58">
        <v>239</v>
      </c>
      <c r="G181" s="59">
        <v>109</v>
      </c>
      <c r="H181" s="48">
        <f>G181/F181*100</f>
        <v>45.60669456066946</v>
      </c>
      <c r="I181" s="46">
        <f>SUM(C181,F181)</f>
        <v>239</v>
      </c>
      <c r="J181" s="47">
        <f t="shared" si="13"/>
        <v>109</v>
      </c>
      <c r="K181" s="49">
        <f t="shared" si="14"/>
        <v>45.60669456066946</v>
      </c>
      <c r="R181" s="2"/>
    </row>
    <row r="182" spans="1:18" ht="15" customHeight="1" x14ac:dyDescent="0.15">
      <c r="A182" s="44"/>
      <c r="B182" s="45" t="s">
        <v>188</v>
      </c>
      <c r="C182" s="63"/>
      <c r="D182" s="64"/>
      <c r="E182" s="65"/>
      <c r="F182" s="58">
        <v>1180</v>
      </c>
      <c r="G182" s="59">
        <v>527</v>
      </c>
      <c r="H182" s="48">
        <f>G182/F182*100</f>
        <v>44.66101694915254</v>
      </c>
      <c r="I182" s="46">
        <f>SUM(C182,F182)</f>
        <v>1180</v>
      </c>
      <c r="J182" s="47">
        <f t="shared" si="13"/>
        <v>527</v>
      </c>
      <c r="K182" s="49">
        <f t="shared" si="14"/>
        <v>44.66101694915254</v>
      </c>
      <c r="R182" s="2"/>
    </row>
    <row r="183" spans="1:18" ht="15" customHeight="1" x14ac:dyDescent="0.15">
      <c r="A183" s="41"/>
      <c r="B183" s="42" t="s">
        <v>189</v>
      </c>
      <c r="C183" s="68"/>
      <c r="D183" s="69"/>
      <c r="E183" s="70"/>
      <c r="F183" s="58">
        <v>295</v>
      </c>
      <c r="G183" s="59">
        <v>80</v>
      </c>
      <c r="H183" s="48">
        <f>G183/F183*100</f>
        <v>27.118644067796609</v>
      </c>
      <c r="I183" s="31">
        <f>SUM(C183,F183)</f>
        <v>295</v>
      </c>
      <c r="J183" s="32">
        <f t="shared" si="13"/>
        <v>80</v>
      </c>
      <c r="K183" s="34">
        <f t="shared" si="14"/>
        <v>27.118644067796609</v>
      </c>
      <c r="R183" s="2"/>
    </row>
    <row r="184" spans="1:18" ht="15" customHeight="1" x14ac:dyDescent="0.15">
      <c r="A184" s="35">
        <v>101</v>
      </c>
      <c r="B184" s="36" t="s">
        <v>190</v>
      </c>
      <c r="C184" s="55" t="s">
        <v>14</v>
      </c>
      <c r="D184" s="56" t="s">
        <v>14</v>
      </c>
      <c r="E184" s="39" t="s">
        <v>12</v>
      </c>
      <c r="F184" s="55">
        <f>SUM(F185)</f>
        <v>356</v>
      </c>
      <c r="G184" s="56">
        <f>SUM(G185)</f>
        <v>93</v>
      </c>
      <c r="H184" s="39">
        <f t="shared" si="16"/>
        <v>26.123595505617981</v>
      </c>
      <c r="I184" s="37">
        <f>SUM(I185)</f>
        <v>356</v>
      </c>
      <c r="J184" s="38">
        <f>SUM(J185)</f>
        <v>93</v>
      </c>
      <c r="K184" s="40">
        <f t="shared" si="14"/>
        <v>26.123595505617981</v>
      </c>
      <c r="R184" s="2"/>
    </row>
    <row r="185" spans="1:18" ht="15" customHeight="1" x14ac:dyDescent="0.15">
      <c r="A185" s="41"/>
      <c r="B185" s="42" t="s">
        <v>191</v>
      </c>
      <c r="C185" s="57" t="s">
        <v>14</v>
      </c>
      <c r="D185" s="50" t="s">
        <v>14</v>
      </c>
      <c r="E185" s="33" t="s">
        <v>12</v>
      </c>
      <c r="F185" s="58">
        <v>356</v>
      </c>
      <c r="G185" s="59">
        <v>93</v>
      </c>
      <c r="H185" s="48">
        <f>G185/F185*100</f>
        <v>26.123595505617981</v>
      </c>
      <c r="I185" s="31">
        <f>SUM(C185,F185)</f>
        <v>356</v>
      </c>
      <c r="J185" s="32">
        <f t="shared" si="13"/>
        <v>93</v>
      </c>
      <c r="K185" s="34">
        <f t="shared" si="14"/>
        <v>26.123595505617981</v>
      </c>
      <c r="R185" s="2"/>
    </row>
    <row r="186" spans="1:18" ht="15" customHeight="1" x14ac:dyDescent="0.15">
      <c r="A186" s="35">
        <v>103</v>
      </c>
      <c r="B186" s="36" t="s">
        <v>192</v>
      </c>
      <c r="C186" s="55" t="s">
        <v>14</v>
      </c>
      <c r="D186" s="56" t="s">
        <v>14</v>
      </c>
      <c r="E186" s="39" t="s">
        <v>12</v>
      </c>
      <c r="F186" s="55">
        <f>SUM(F187)</f>
        <v>133</v>
      </c>
      <c r="G186" s="56">
        <f>SUM(G187)</f>
        <v>34</v>
      </c>
      <c r="H186" s="39">
        <f t="shared" si="16"/>
        <v>25.563909774436087</v>
      </c>
      <c r="I186" s="37">
        <f>SUM(I187)</f>
        <v>133</v>
      </c>
      <c r="J186" s="38">
        <f>SUM(J187)</f>
        <v>34</v>
      </c>
      <c r="K186" s="40">
        <f t="shared" si="14"/>
        <v>25.563909774436087</v>
      </c>
      <c r="R186" s="2"/>
    </row>
    <row r="187" spans="1:18" ht="15" customHeight="1" x14ac:dyDescent="0.15">
      <c r="A187" s="29"/>
      <c r="B187" s="30" t="s">
        <v>193</v>
      </c>
      <c r="C187" s="57" t="s">
        <v>14</v>
      </c>
      <c r="D187" s="50" t="s">
        <v>14</v>
      </c>
      <c r="E187" s="33" t="s">
        <v>12</v>
      </c>
      <c r="F187" s="58">
        <v>133</v>
      </c>
      <c r="G187" s="59">
        <v>34</v>
      </c>
      <c r="H187" s="48">
        <f t="shared" si="16"/>
        <v>25.563909774436087</v>
      </c>
      <c r="I187" s="31">
        <f>SUM(C187,F187)</f>
        <v>133</v>
      </c>
      <c r="J187" s="32">
        <f t="shared" si="13"/>
        <v>34</v>
      </c>
      <c r="K187" s="34">
        <f t="shared" si="14"/>
        <v>25.563909774436087</v>
      </c>
      <c r="R187" s="2"/>
    </row>
    <row r="188" spans="1:18" ht="15" customHeight="1" x14ac:dyDescent="0.15">
      <c r="A188" s="35">
        <v>107</v>
      </c>
      <c r="B188" s="36" t="s">
        <v>194</v>
      </c>
      <c r="C188" s="55" t="s">
        <v>14</v>
      </c>
      <c r="D188" s="56" t="s">
        <v>14</v>
      </c>
      <c r="E188" s="39" t="s">
        <v>12</v>
      </c>
      <c r="F188" s="55">
        <f>SUM(F189)</f>
        <v>17</v>
      </c>
      <c r="G188" s="56">
        <f>SUM(G189)</f>
        <v>5</v>
      </c>
      <c r="H188" s="39">
        <f t="shared" si="16"/>
        <v>29.411764705882355</v>
      </c>
      <c r="I188" s="37">
        <f>SUM(I189)</f>
        <v>17</v>
      </c>
      <c r="J188" s="38">
        <f>SUM(J189)</f>
        <v>5</v>
      </c>
      <c r="K188" s="40">
        <f t="shared" si="14"/>
        <v>29.411764705882355</v>
      </c>
      <c r="R188" s="2"/>
    </row>
    <row r="189" spans="1:18" ht="15" customHeight="1" x14ac:dyDescent="0.15">
      <c r="A189" s="41"/>
      <c r="B189" s="42" t="s">
        <v>195</v>
      </c>
      <c r="C189" s="57" t="s">
        <v>14</v>
      </c>
      <c r="D189" s="50" t="s">
        <v>14</v>
      </c>
      <c r="E189" s="33" t="s">
        <v>12</v>
      </c>
      <c r="F189" s="58">
        <v>17</v>
      </c>
      <c r="G189" s="59">
        <v>5</v>
      </c>
      <c r="H189" s="48">
        <f t="shared" si="16"/>
        <v>29.411764705882355</v>
      </c>
      <c r="I189" s="31">
        <f>SUM(C189,F189)</f>
        <v>17</v>
      </c>
      <c r="J189" s="32">
        <f>SUM(D189,G189)</f>
        <v>5</v>
      </c>
      <c r="K189" s="34">
        <f t="shared" si="14"/>
        <v>29.411764705882355</v>
      </c>
      <c r="R189" s="2"/>
    </row>
    <row r="190" spans="1:18" ht="15" customHeight="1" x14ac:dyDescent="0.15">
      <c r="A190" s="35">
        <v>108</v>
      </c>
      <c r="B190" s="36" t="s">
        <v>196</v>
      </c>
      <c r="C190" s="55">
        <f>SUM(C191:C192)</f>
        <v>420</v>
      </c>
      <c r="D190" s="56">
        <f>SUM(D191:D192)</f>
        <v>331</v>
      </c>
      <c r="E190" s="39">
        <f t="shared" ref="E190:E201" si="17">D190/C190*100</f>
        <v>78.80952380952381</v>
      </c>
      <c r="F190" s="55" t="s">
        <v>14</v>
      </c>
      <c r="G190" s="56" t="s">
        <v>14</v>
      </c>
      <c r="H190" s="39" t="s">
        <v>14</v>
      </c>
      <c r="I190" s="37">
        <f t="shared" ref="I190:J203" si="18">SUM(C190,F190)</f>
        <v>420</v>
      </c>
      <c r="J190" s="38">
        <f t="shared" si="13"/>
        <v>331</v>
      </c>
      <c r="K190" s="40">
        <f t="shared" si="14"/>
        <v>78.80952380952381</v>
      </c>
      <c r="R190" s="2"/>
    </row>
    <row r="191" spans="1:18" ht="15" customHeight="1" x14ac:dyDescent="0.15">
      <c r="A191" s="44"/>
      <c r="B191" s="45" t="s">
        <v>197</v>
      </c>
      <c r="C191" s="60">
        <v>54</v>
      </c>
      <c r="D191" s="61">
        <v>42</v>
      </c>
      <c r="E191" s="62">
        <f t="shared" si="17"/>
        <v>77.777777777777786</v>
      </c>
      <c r="F191" s="58" t="s">
        <v>14</v>
      </c>
      <c r="G191" s="59" t="s">
        <v>14</v>
      </c>
      <c r="H191" s="48" t="s">
        <v>14</v>
      </c>
      <c r="I191" s="46">
        <f t="shared" si="18"/>
        <v>54</v>
      </c>
      <c r="J191" s="47">
        <f t="shared" si="13"/>
        <v>42</v>
      </c>
      <c r="K191" s="49">
        <f t="shared" si="14"/>
        <v>77.777777777777786</v>
      </c>
      <c r="R191" s="2"/>
    </row>
    <row r="192" spans="1:18" ht="15" customHeight="1" x14ac:dyDescent="0.15">
      <c r="A192" s="41"/>
      <c r="B192" s="42" t="s">
        <v>198</v>
      </c>
      <c r="C192" s="60">
        <v>366</v>
      </c>
      <c r="D192" s="61">
        <v>289</v>
      </c>
      <c r="E192" s="62">
        <f t="shared" si="17"/>
        <v>78.961748633879779</v>
      </c>
      <c r="F192" s="57" t="s">
        <v>14</v>
      </c>
      <c r="G192" s="50" t="s">
        <v>14</v>
      </c>
      <c r="H192" s="33" t="s">
        <v>14</v>
      </c>
      <c r="I192" s="31">
        <f t="shared" si="18"/>
        <v>366</v>
      </c>
      <c r="J192" s="32">
        <f t="shared" si="13"/>
        <v>289</v>
      </c>
      <c r="K192" s="34">
        <f t="shared" si="14"/>
        <v>78.961748633879779</v>
      </c>
      <c r="R192" s="2"/>
    </row>
    <row r="193" spans="1:18" ht="15" customHeight="1" x14ac:dyDescent="0.15">
      <c r="A193" s="35">
        <v>109</v>
      </c>
      <c r="B193" s="36" t="s">
        <v>199</v>
      </c>
      <c r="C193" s="55">
        <f>SUM(C194:C195)</f>
        <v>1038</v>
      </c>
      <c r="D193" s="56">
        <f>SUM(D194:D195)</f>
        <v>373</v>
      </c>
      <c r="E193" s="39">
        <f t="shared" si="17"/>
        <v>35.934489402697494</v>
      </c>
      <c r="F193" s="55" t="s">
        <v>14</v>
      </c>
      <c r="G193" s="56" t="s">
        <v>14</v>
      </c>
      <c r="H193" s="39" t="s">
        <v>14</v>
      </c>
      <c r="I193" s="37">
        <f t="shared" si="18"/>
        <v>1038</v>
      </c>
      <c r="J193" s="38">
        <f t="shared" si="13"/>
        <v>373</v>
      </c>
      <c r="K193" s="40">
        <f t="shared" si="14"/>
        <v>35.934489402697494</v>
      </c>
      <c r="R193" s="2"/>
    </row>
    <row r="194" spans="1:18" ht="15" customHeight="1" x14ac:dyDescent="0.15">
      <c r="A194" s="44"/>
      <c r="B194" s="45" t="s">
        <v>200</v>
      </c>
      <c r="C194" s="60">
        <v>152</v>
      </c>
      <c r="D194" s="61">
        <v>60</v>
      </c>
      <c r="E194" s="62">
        <f t="shared" si="17"/>
        <v>39.473684210526315</v>
      </c>
      <c r="F194" s="58" t="s">
        <v>14</v>
      </c>
      <c r="G194" s="59" t="s">
        <v>14</v>
      </c>
      <c r="H194" s="48" t="s">
        <v>14</v>
      </c>
      <c r="I194" s="46">
        <f t="shared" si="18"/>
        <v>152</v>
      </c>
      <c r="J194" s="47">
        <f t="shared" si="13"/>
        <v>60</v>
      </c>
      <c r="K194" s="49">
        <f t="shared" si="14"/>
        <v>39.473684210526315</v>
      </c>
      <c r="R194" s="2"/>
    </row>
    <row r="195" spans="1:18" ht="15" customHeight="1" x14ac:dyDescent="0.15">
      <c r="A195" s="41"/>
      <c r="B195" s="42" t="s">
        <v>201</v>
      </c>
      <c r="C195" s="60">
        <v>886</v>
      </c>
      <c r="D195" s="61">
        <v>313</v>
      </c>
      <c r="E195" s="62">
        <f t="shared" si="17"/>
        <v>35.327313769751697</v>
      </c>
      <c r="F195" s="57" t="s">
        <v>14</v>
      </c>
      <c r="G195" s="50" t="s">
        <v>14</v>
      </c>
      <c r="H195" s="33" t="s">
        <v>14</v>
      </c>
      <c r="I195" s="31">
        <f t="shared" si="18"/>
        <v>886</v>
      </c>
      <c r="J195" s="32">
        <f t="shared" si="13"/>
        <v>313</v>
      </c>
      <c r="K195" s="34">
        <f t="shared" si="14"/>
        <v>35.327313769751697</v>
      </c>
      <c r="R195" s="2"/>
    </row>
    <row r="196" spans="1:18" ht="15" customHeight="1" x14ac:dyDescent="0.15">
      <c r="A196" s="35">
        <v>110</v>
      </c>
      <c r="B196" s="36" t="s">
        <v>202</v>
      </c>
      <c r="C196" s="55">
        <f>SUM(C197)</f>
        <v>83</v>
      </c>
      <c r="D196" s="56">
        <f>SUM(D197)</f>
        <v>65</v>
      </c>
      <c r="E196" s="39">
        <f t="shared" si="17"/>
        <v>78.313253012048193</v>
      </c>
      <c r="F196" s="55" t="s">
        <v>14</v>
      </c>
      <c r="G196" s="56" t="s">
        <v>14</v>
      </c>
      <c r="H196" s="39" t="s">
        <v>14</v>
      </c>
      <c r="I196" s="37">
        <f t="shared" si="18"/>
        <v>83</v>
      </c>
      <c r="J196" s="38">
        <f t="shared" si="13"/>
        <v>65</v>
      </c>
      <c r="K196" s="40">
        <f t="shared" si="14"/>
        <v>78.313253012048193</v>
      </c>
      <c r="R196" s="2"/>
    </row>
    <row r="197" spans="1:18" ht="15" customHeight="1" x14ac:dyDescent="0.15">
      <c r="A197" s="41"/>
      <c r="B197" s="42" t="s">
        <v>203</v>
      </c>
      <c r="C197" s="60">
        <v>83</v>
      </c>
      <c r="D197" s="61">
        <v>65</v>
      </c>
      <c r="E197" s="62">
        <f t="shared" si="17"/>
        <v>78.313253012048193</v>
      </c>
      <c r="F197" s="57" t="s">
        <v>14</v>
      </c>
      <c r="G197" s="50" t="s">
        <v>14</v>
      </c>
      <c r="H197" s="33" t="s">
        <v>14</v>
      </c>
      <c r="I197" s="31">
        <f t="shared" si="18"/>
        <v>83</v>
      </c>
      <c r="J197" s="32">
        <f t="shared" si="13"/>
        <v>65</v>
      </c>
      <c r="K197" s="34">
        <f t="shared" si="14"/>
        <v>78.313253012048193</v>
      </c>
      <c r="R197" s="2"/>
    </row>
    <row r="198" spans="1:18" ht="15" customHeight="1" x14ac:dyDescent="0.15">
      <c r="A198" s="35">
        <v>111</v>
      </c>
      <c r="B198" s="74" t="s">
        <v>204</v>
      </c>
      <c r="C198" s="55">
        <f>SUM(C199)</f>
        <v>578</v>
      </c>
      <c r="D198" s="56">
        <f>SUM(D199)</f>
        <v>358</v>
      </c>
      <c r="E198" s="39">
        <f t="shared" si="17"/>
        <v>61.937716262975783</v>
      </c>
      <c r="F198" s="55" t="s">
        <v>14</v>
      </c>
      <c r="G198" s="56" t="s">
        <v>14</v>
      </c>
      <c r="H198" s="39" t="s">
        <v>14</v>
      </c>
      <c r="I198" s="37">
        <f t="shared" si="18"/>
        <v>578</v>
      </c>
      <c r="J198" s="38">
        <f t="shared" si="13"/>
        <v>358</v>
      </c>
      <c r="K198" s="40">
        <f t="shared" si="14"/>
        <v>61.937716262975783</v>
      </c>
      <c r="R198" s="2"/>
    </row>
    <row r="199" spans="1:18" ht="15" customHeight="1" x14ac:dyDescent="0.15">
      <c r="A199" s="66"/>
      <c r="B199" s="75" t="s">
        <v>205</v>
      </c>
      <c r="C199" s="60">
        <v>578</v>
      </c>
      <c r="D199" s="61">
        <v>358</v>
      </c>
      <c r="E199" s="62">
        <f t="shared" si="17"/>
        <v>61.937716262975783</v>
      </c>
      <c r="F199" s="57" t="s">
        <v>14</v>
      </c>
      <c r="G199" s="50" t="s">
        <v>14</v>
      </c>
      <c r="H199" s="33" t="s">
        <v>14</v>
      </c>
      <c r="I199" s="31">
        <f t="shared" si="18"/>
        <v>578</v>
      </c>
      <c r="J199" s="32">
        <f t="shared" si="13"/>
        <v>358</v>
      </c>
      <c r="K199" s="34">
        <f t="shared" si="14"/>
        <v>61.937716262975783</v>
      </c>
      <c r="R199" s="2"/>
    </row>
    <row r="200" spans="1:18" ht="15" customHeight="1" x14ac:dyDescent="0.15">
      <c r="A200" s="35">
        <v>113</v>
      </c>
      <c r="B200" s="36" t="s">
        <v>206</v>
      </c>
      <c r="C200" s="55">
        <f>SUM(C201)</f>
        <v>194</v>
      </c>
      <c r="D200" s="56">
        <f>SUM(D201)</f>
        <v>141</v>
      </c>
      <c r="E200" s="39">
        <f t="shared" si="17"/>
        <v>72.680412371134011</v>
      </c>
      <c r="F200" s="55" t="s">
        <v>14</v>
      </c>
      <c r="G200" s="56" t="s">
        <v>14</v>
      </c>
      <c r="H200" s="39" t="s">
        <v>14</v>
      </c>
      <c r="I200" s="37">
        <f t="shared" si="18"/>
        <v>194</v>
      </c>
      <c r="J200" s="38">
        <f t="shared" si="13"/>
        <v>141</v>
      </c>
      <c r="K200" s="40">
        <f t="shared" si="14"/>
        <v>72.680412371134011</v>
      </c>
      <c r="R200" s="2"/>
    </row>
    <row r="201" spans="1:18" ht="15" customHeight="1" x14ac:dyDescent="0.15">
      <c r="A201" s="41"/>
      <c r="B201" s="42" t="s">
        <v>207</v>
      </c>
      <c r="C201" s="60">
        <v>194</v>
      </c>
      <c r="D201" s="61">
        <v>141</v>
      </c>
      <c r="E201" s="62">
        <f t="shared" si="17"/>
        <v>72.680412371134011</v>
      </c>
      <c r="F201" s="57" t="s">
        <v>14</v>
      </c>
      <c r="G201" s="50" t="s">
        <v>14</v>
      </c>
      <c r="H201" s="33" t="s">
        <v>14</v>
      </c>
      <c r="I201" s="31">
        <f t="shared" si="18"/>
        <v>194</v>
      </c>
      <c r="J201" s="32">
        <f t="shared" si="18"/>
        <v>141</v>
      </c>
      <c r="K201" s="34">
        <f t="shared" ref="K201:K222" si="19">J201/I201*100</f>
        <v>72.680412371134011</v>
      </c>
      <c r="R201" s="2"/>
    </row>
    <row r="202" spans="1:18" ht="15" customHeight="1" x14ac:dyDescent="0.15">
      <c r="A202" s="35">
        <v>116</v>
      </c>
      <c r="B202" s="36" t="s">
        <v>208</v>
      </c>
      <c r="C202" s="55" t="s">
        <v>14</v>
      </c>
      <c r="D202" s="56" t="s">
        <v>14</v>
      </c>
      <c r="E202" s="39" t="s">
        <v>12</v>
      </c>
      <c r="F202" s="55">
        <f>SUM(F203)</f>
        <v>324</v>
      </c>
      <c r="G202" s="56">
        <f>SUM(G203)</f>
        <v>111</v>
      </c>
      <c r="H202" s="39">
        <f>G202/F202*100</f>
        <v>34.25925925925926</v>
      </c>
      <c r="I202" s="37">
        <f>SUM(I203)</f>
        <v>324</v>
      </c>
      <c r="J202" s="38">
        <f>SUM(J203)</f>
        <v>111</v>
      </c>
      <c r="K202" s="40">
        <f t="shared" si="19"/>
        <v>34.25925925925926</v>
      </c>
      <c r="R202" s="2"/>
    </row>
    <row r="203" spans="1:18" ht="15" customHeight="1" x14ac:dyDescent="0.15">
      <c r="A203" s="29"/>
      <c r="B203" s="30" t="s">
        <v>209</v>
      </c>
      <c r="C203" s="57" t="s">
        <v>14</v>
      </c>
      <c r="D203" s="50" t="s">
        <v>14</v>
      </c>
      <c r="E203" s="33" t="s">
        <v>12</v>
      </c>
      <c r="F203" s="58">
        <v>324</v>
      </c>
      <c r="G203" s="59">
        <v>111</v>
      </c>
      <c r="H203" s="48">
        <f>G203/F203*100</f>
        <v>34.25925925925926</v>
      </c>
      <c r="I203" s="31">
        <f t="shared" si="18"/>
        <v>324</v>
      </c>
      <c r="J203" s="32">
        <f t="shared" si="18"/>
        <v>111</v>
      </c>
      <c r="K203" s="34">
        <f t="shared" si="19"/>
        <v>34.25925925925926</v>
      </c>
      <c r="R203" s="2"/>
    </row>
    <row r="204" spans="1:18" ht="15" customHeight="1" x14ac:dyDescent="0.15">
      <c r="A204" s="35">
        <v>117</v>
      </c>
      <c r="B204" s="36" t="s">
        <v>210</v>
      </c>
      <c r="C204" s="55">
        <f>SUM(C205:C209)</f>
        <v>161</v>
      </c>
      <c r="D204" s="56">
        <f>SUM(D205:D209)</f>
        <v>124</v>
      </c>
      <c r="E204" s="39">
        <f>D204/C204*100</f>
        <v>77.018633540372676</v>
      </c>
      <c r="F204" s="55">
        <f>SUM(F206:F209)</f>
        <v>4959</v>
      </c>
      <c r="G204" s="56">
        <f>SUM(G206:G209)</f>
        <v>1449</v>
      </c>
      <c r="H204" s="39">
        <f>G204/F204*100</f>
        <v>29.219600725952816</v>
      </c>
      <c r="I204" s="37">
        <f>SUM(I206:I209)</f>
        <v>5120</v>
      </c>
      <c r="J204" s="38">
        <f>SUM(J206:J209)</f>
        <v>1573</v>
      </c>
      <c r="K204" s="40">
        <f t="shared" si="19"/>
        <v>30.722656250000004</v>
      </c>
      <c r="R204" s="2"/>
    </row>
    <row r="205" spans="1:18" ht="15" customHeight="1" x14ac:dyDescent="0.15">
      <c r="A205" s="44"/>
      <c r="B205" s="45" t="s">
        <v>211</v>
      </c>
      <c r="C205" s="46" t="s">
        <v>12</v>
      </c>
      <c r="D205" s="47" t="s">
        <v>12</v>
      </c>
      <c r="E205" s="48" t="s">
        <v>12</v>
      </c>
      <c r="F205" s="58" t="s">
        <v>12</v>
      </c>
      <c r="G205" s="59" t="s">
        <v>12</v>
      </c>
      <c r="H205" s="48" t="s">
        <v>12</v>
      </c>
      <c r="I205" s="46" t="s">
        <v>14</v>
      </c>
      <c r="J205" s="47" t="s">
        <v>14</v>
      </c>
      <c r="K205" s="49" t="s">
        <v>14</v>
      </c>
      <c r="R205" s="2"/>
    </row>
    <row r="206" spans="1:18" ht="15" customHeight="1" x14ac:dyDescent="0.15">
      <c r="A206" s="44"/>
      <c r="B206" s="45" t="s">
        <v>212</v>
      </c>
      <c r="C206" s="58" t="s">
        <v>12</v>
      </c>
      <c r="D206" s="59" t="s">
        <v>12</v>
      </c>
      <c r="E206" s="48" t="s">
        <v>12</v>
      </c>
      <c r="F206" s="58">
        <v>1143</v>
      </c>
      <c r="G206" s="59">
        <v>384</v>
      </c>
      <c r="H206" s="48">
        <f>G206/F206*100</f>
        <v>33.595800524934383</v>
      </c>
      <c r="I206" s="46">
        <f>SUM(C206,F206)</f>
        <v>1143</v>
      </c>
      <c r="J206" s="47">
        <f>SUM(D206,G206)</f>
        <v>384</v>
      </c>
      <c r="K206" s="49">
        <f>J206/I206*100</f>
        <v>33.595800524934383</v>
      </c>
      <c r="R206" s="2"/>
    </row>
    <row r="207" spans="1:18" ht="15" customHeight="1" x14ac:dyDescent="0.15">
      <c r="A207" s="44"/>
      <c r="B207" s="45" t="s">
        <v>213</v>
      </c>
      <c r="C207" s="58">
        <v>161</v>
      </c>
      <c r="D207" s="59">
        <v>124</v>
      </c>
      <c r="E207" s="48">
        <f>D207/C207*100</f>
        <v>77.018633540372676</v>
      </c>
      <c r="F207" s="58">
        <v>2177</v>
      </c>
      <c r="G207" s="59">
        <v>569</v>
      </c>
      <c r="H207" s="48">
        <f>G207/F207*100</f>
        <v>26.136885622416166</v>
      </c>
      <c r="I207" s="46">
        <f t="shared" ref="I207:J223" si="20">SUM(C207,F207)</f>
        <v>2338</v>
      </c>
      <c r="J207" s="47">
        <f t="shared" si="20"/>
        <v>693</v>
      </c>
      <c r="K207" s="49">
        <f t="shared" si="19"/>
        <v>29.640718562874252</v>
      </c>
      <c r="R207" s="2"/>
    </row>
    <row r="208" spans="1:18" ht="15" customHeight="1" x14ac:dyDescent="0.15">
      <c r="A208" s="44"/>
      <c r="B208" s="45" t="s">
        <v>214</v>
      </c>
      <c r="C208" s="58" t="s">
        <v>12</v>
      </c>
      <c r="D208" s="59" t="s">
        <v>12</v>
      </c>
      <c r="E208" s="48" t="s">
        <v>12</v>
      </c>
      <c r="F208" s="58">
        <v>168</v>
      </c>
      <c r="G208" s="59">
        <v>62</v>
      </c>
      <c r="H208" s="48">
        <f>G208/F208*100</f>
        <v>36.904761904761905</v>
      </c>
      <c r="I208" s="46">
        <f t="shared" si="20"/>
        <v>168</v>
      </c>
      <c r="J208" s="47">
        <f t="shared" si="20"/>
        <v>62</v>
      </c>
      <c r="K208" s="49">
        <f t="shared" si="19"/>
        <v>36.904761904761905</v>
      </c>
      <c r="R208" s="2"/>
    </row>
    <row r="209" spans="1:18" ht="15" customHeight="1" x14ac:dyDescent="0.15">
      <c r="A209" s="41"/>
      <c r="B209" s="42" t="s">
        <v>215</v>
      </c>
      <c r="C209" s="57" t="s">
        <v>12</v>
      </c>
      <c r="D209" s="50" t="s">
        <v>12</v>
      </c>
      <c r="E209" s="33" t="s">
        <v>12</v>
      </c>
      <c r="F209" s="58">
        <v>1471</v>
      </c>
      <c r="G209" s="59">
        <v>434</v>
      </c>
      <c r="H209" s="48">
        <f>G209/F209*100</f>
        <v>29.503738953093134</v>
      </c>
      <c r="I209" s="31">
        <f t="shared" si="20"/>
        <v>1471</v>
      </c>
      <c r="J209" s="32">
        <f t="shared" si="20"/>
        <v>434</v>
      </c>
      <c r="K209" s="34">
        <f t="shared" si="19"/>
        <v>29.503738953093134</v>
      </c>
      <c r="R209" s="2"/>
    </row>
    <row r="210" spans="1:18" ht="15" customHeight="1" x14ac:dyDescent="0.15">
      <c r="A210" s="35">
        <v>120</v>
      </c>
      <c r="B210" s="36" t="s">
        <v>216</v>
      </c>
      <c r="C210" s="55">
        <f>SUM(C211)</f>
        <v>107</v>
      </c>
      <c r="D210" s="56">
        <f>SUM(D211)</f>
        <v>80</v>
      </c>
      <c r="E210" s="39">
        <f t="shared" ref="E210:E224" si="21">D210/C210*100</f>
        <v>74.766355140186917</v>
      </c>
      <c r="F210" s="55" t="s">
        <v>14</v>
      </c>
      <c r="G210" s="56" t="s">
        <v>14</v>
      </c>
      <c r="H210" s="39" t="s">
        <v>14</v>
      </c>
      <c r="I210" s="37">
        <f t="shared" si="20"/>
        <v>107</v>
      </c>
      <c r="J210" s="38">
        <f t="shared" si="20"/>
        <v>80</v>
      </c>
      <c r="K210" s="40">
        <f t="shared" si="19"/>
        <v>74.766355140186917</v>
      </c>
      <c r="R210" s="2"/>
    </row>
    <row r="211" spans="1:18" ht="15" customHeight="1" x14ac:dyDescent="0.15">
      <c r="A211" s="41"/>
      <c r="B211" s="42" t="s">
        <v>217</v>
      </c>
      <c r="C211" s="60">
        <v>107</v>
      </c>
      <c r="D211" s="61">
        <v>80</v>
      </c>
      <c r="E211" s="62">
        <f t="shared" si="21"/>
        <v>74.766355140186917</v>
      </c>
      <c r="F211" s="57" t="s">
        <v>14</v>
      </c>
      <c r="G211" s="50" t="s">
        <v>14</v>
      </c>
      <c r="H211" s="33" t="s">
        <v>14</v>
      </c>
      <c r="I211" s="31">
        <f t="shared" si="20"/>
        <v>107</v>
      </c>
      <c r="J211" s="32">
        <f t="shared" si="20"/>
        <v>80</v>
      </c>
      <c r="K211" s="34">
        <f t="shared" si="19"/>
        <v>74.766355140186917</v>
      </c>
      <c r="R211" s="2"/>
    </row>
    <row r="212" spans="1:18" ht="15" customHeight="1" x14ac:dyDescent="0.15">
      <c r="A212" s="35">
        <v>122</v>
      </c>
      <c r="B212" s="36" t="s">
        <v>218</v>
      </c>
      <c r="C212" s="55">
        <f>SUM(C213)</f>
        <v>1221</v>
      </c>
      <c r="D212" s="56">
        <f>SUM(D213)</f>
        <v>673</v>
      </c>
      <c r="E212" s="39">
        <f t="shared" si="21"/>
        <v>55.118755118755111</v>
      </c>
      <c r="F212" s="55" t="s">
        <v>14</v>
      </c>
      <c r="G212" s="56" t="s">
        <v>14</v>
      </c>
      <c r="H212" s="39" t="s">
        <v>14</v>
      </c>
      <c r="I212" s="37">
        <f t="shared" si="20"/>
        <v>1221</v>
      </c>
      <c r="J212" s="38">
        <f t="shared" si="20"/>
        <v>673</v>
      </c>
      <c r="K212" s="40">
        <f t="shared" si="19"/>
        <v>55.118755118755111</v>
      </c>
      <c r="R212" s="2"/>
    </row>
    <row r="213" spans="1:18" ht="15" customHeight="1" x14ac:dyDescent="0.15">
      <c r="A213" s="41"/>
      <c r="B213" s="42" t="s">
        <v>219</v>
      </c>
      <c r="C213" s="60">
        <v>1221</v>
      </c>
      <c r="D213" s="61">
        <v>673</v>
      </c>
      <c r="E213" s="62">
        <f t="shared" si="21"/>
        <v>55.118755118755111</v>
      </c>
      <c r="F213" s="57" t="s">
        <v>14</v>
      </c>
      <c r="G213" s="50" t="s">
        <v>14</v>
      </c>
      <c r="H213" s="33" t="s">
        <v>14</v>
      </c>
      <c r="I213" s="31">
        <f t="shared" si="20"/>
        <v>1221</v>
      </c>
      <c r="J213" s="32">
        <f t="shared" si="20"/>
        <v>673</v>
      </c>
      <c r="K213" s="34">
        <f t="shared" si="19"/>
        <v>55.118755118755111</v>
      </c>
      <c r="R213" s="2"/>
    </row>
    <row r="214" spans="1:18" ht="15" customHeight="1" x14ac:dyDescent="0.15">
      <c r="A214" s="35">
        <v>123</v>
      </c>
      <c r="B214" s="36" t="s">
        <v>220</v>
      </c>
      <c r="C214" s="55" t="s">
        <v>14</v>
      </c>
      <c r="D214" s="56" t="s">
        <v>14</v>
      </c>
      <c r="E214" s="39" t="s">
        <v>12</v>
      </c>
      <c r="F214" s="55">
        <f>SUM(F215)</f>
        <v>4842</v>
      </c>
      <c r="G214" s="56">
        <f>SUM(G215)</f>
        <v>1012</v>
      </c>
      <c r="H214" s="39">
        <f>G214/F214*100</f>
        <v>20.900454357703431</v>
      </c>
      <c r="I214" s="37">
        <f>SUM(I215)</f>
        <v>4842</v>
      </c>
      <c r="J214" s="38">
        <f>SUM(J215)</f>
        <v>1012</v>
      </c>
      <c r="K214" s="40">
        <f t="shared" si="19"/>
        <v>20.900454357703431</v>
      </c>
      <c r="R214" s="2"/>
    </row>
    <row r="215" spans="1:18" ht="15" customHeight="1" x14ac:dyDescent="0.15">
      <c r="A215" s="41"/>
      <c r="B215" s="42" t="s">
        <v>221</v>
      </c>
      <c r="C215" s="57" t="s">
        <v>14</v>
      </c>
      <c r="D215" s="50" t="s">
        <v>14</v>
      </c>
      <c r="E215" s="33" t="s">
        <v>12</v>
      </c>
      <c r="F215" s="58">
        <v>4842</v>
      </c>
      <c r="G215" s="59">
        <v>1012</v>
      </c>
      <c r="H215" s="48">
        <f>G215/F215*100</f>
        <v>20.900454357703431</v>
      </c>
      <c r="I215" s="31">
        <f t="shared" si="20"/>
        <v>4842</v>
      </c>
      <c r="J215" s="32">
        <f t="shared" si="20"/>
        <v>1012</v>
      </c>
      <c r="K215" s="34">
        <f t="shared" si="19"/>
        <v>20.900454357703431</v>
      </c>
      <c r="R215" s="2"/>
    </row>
    <row r="216" spans="1:18" ht="15" customHeight="1" x14ac:dyDescent="0.15">
      <c r="A216" s="35">
        <v>124</v>
      </c>
      <c r="B216" s="36" t="s">
        <v>222</v>
      </c>
      <c r="C216" s="55">
        <f>SUM(C217)</f>
        <v>93</v>
      </c>
      <c r="D216" s="56">
        <f>SUM(D217)</f>
        <v>80</v>
      </c>
      <c r="E216" s="39">
        <f t="shared" si="21"/>
        <v>86.021505376344081</v>
      </c>
      <c r="F216" s="55" t="s">
        <v>14</v>
      </c>
      <c r="G216" s="56" t="s">
        <v>14</v>
      </c>
      <c r="H216" s="39" t="s">
        <v>14</v>
      </c>
      <c r="I216" s="37">
        <f t="shared" si="20"/>
        <v>93</v>
      </c>
      <c r="J216" s="38">
        <f t="shared" si="20"/>
        <v>80</v>
      </c>
      <c r="K216" s="40">
        <f t="shared" si="19"/>
        <v>86.021505376344081</v>
      </c>
      <c r="R216" s="2"/>
    </row>
    <row r="217" spans="1:18" ht="15" customHeight="1" x14ac:dyDescent="0.15">
      <c r="A217" s="41"/>
      <c r="B217" s="42" t="s">
        <v>223</v>
      </c>
      <c r="C217" s="60">
        <v>93</v>
      </c>
      <c r="D217" s="61">
        <v>80</v>
      </c>
      <c r="E217" s="62">
        <f t="shared" si="21"/>
        <v>86.021505376344081</v>
      </c>
      <c r="F217" s="57" t="s">
        <v>14</v>
      </c>
      <c r="G217" s="50" t="s">
        <v>14</v>
      </c>
      <c r="H217" s="33" t="s">
        <v>14</v>
      </c>
      <c r="I217" s="31">
        <f t="shared" si="20"/>
        <v>93</v>
      </c>
      <c r="J217" s="32">
        <f t="shared" si="20"/>
        <v>80</v>
      </c>
      <c r="K217" s="34">
        <f t="shared" si="19"/>
        <v>86.021505376344081</v>
      </c>
      <c r="R217" s="2"/>
    </row>
    <row r="218" spans="1:18" ht="15" customHeight="1" x14ac:dyDescent="0.15">
      <c r="A218" s="35">
        <v>126</v>
      </c>
      <c r="B218" s="36" t="s">
        <v>224</v>
      </c>
      <c r="C218" s="37">
        <f>SUM(C219)</f>
        <v>1136</v>
      </c>
      <c r="D218" s="38">
        <f>SUM(D219)</f>
        <v>659</v>
      </c>
      <c r="E218" s="39">
        <f t="shared" si="21"/>
        <v>58.010563380281688</v>
      </c>
      <c r="F218" s="37">
        <f>SUM(F219)</f>
        <v>1792</v>
      </c>
      <c r="G218" s="38">
        <f>SUM(G219)</f>
        <v>1019</v>
      </c>
      <c r="H218" s="39">
        <f>G218/F218*100</f>
        <v>56.863839285714292</v>
      </c>
      <c r="I218" s="37">
        <f t="shared" si="20"/>
        <v>2928</v>
      </c>
      <c r="J218" s="38">
        <f t="shared" si="20"/>
        <v>1678</v>
      </c>
      <c r="K218" s="40">
        <f t="shared" si="19"/>
        <v>57.308743169398909</v>
      </c>
      <c r="R218" s="2"/>
    </row>
    <row r="219" spans="1:18" ht="15" customHeight="1" x14ac:dyDescent="0.15">
      <c r="A219" s="41"/>
      <c r="B219" s="42" t="s">
        <v>225</v>
      </c>
      <c r="C219" s="31">
        <f>'[2]ビルクリ（定期）'!$O$44</f>
        <v>1136</v>
      </c>
      <c r="D219" s="32">
        <f>'[2]ビルクリ（定期）'!$T$44</f>
        <v>659</v>
      </c>
      <c r="E219" s="33">
        <f t="shared" si="21"/>
        <v>58.010563380281688</v>
      </c>
      <c r="F219" s="31">
        <f>'[2]ビルクリ（随時）'!$O$30</f>
        <v>1792</v>
      </c>
      <c r="G219" s="32">
        <f>'[2]ビルクリ（随時）'!$T$38</f>
        <v>1019</v>
      </c>
      <c r="H219" s="33">
        <f>G219/F219*100</f>
        <v>56.863839285714292</v>
      </c>
      <c r="I219" s="31">
        <f t="shared" si="20"/>
        <v>2928</v>
      </c>
      <c r="J219" s="32">
        <f t="shared" si="20"/>
        <v>1678</v>
      </c>
      <c r="K219" s="34">
        <f t="shared" si="19"/>
        <v>57.308743169398909</v>
      </c>
      <c r="R219" s="2"/>
    </row>
    <row r="220" spans="1:18" ht="15" customHeight="1" x14ac:dyDescent="0.15">
      <c r="A220" s="35">
        <v>129</v>
      </c>
      <c r="B220" s="36" t="s">
        <v>226</v>
      </c>
      <c r="C220" s="55">
        <f>SUM(C221)</f>
        <v>396</v>
      </c>
      <c r="D220" s="56">
        <f>SUM(D221)</f>
        <v>295</v>
      </c>
      <c r="E220" s="39">
        <f t="shared" si="21"/>
        <v>74.494949494949495</v>
      </c>
      <c r="F220" s="55" t="s">
        <v>14</v>
      </c>
      <c r="G220" s="56" t="s">
        <v>14</v>
      </c>
      <c r="H220" s="39" t="s">
        <v>14</v>
      </c>
      <c r="I220" s="37">
        <f t="shared" si="20"/>
        <v>396</v>
      </c>
      <c r="J220" s="38">
        <f t="shared" si="20"/>
        <v>295</v>
      </c>
      <c r="K220" s="40">
        <f t="shared" si="19"/>
        <v>74.494949494949495</v>
      </c>
      <c r="R220" s="2"/>
    </row>
    <row r="221" spans="1:18" ht="15" customHeight="1" x14ac:dyDescent="0.15">
      <c r="A221" s="41"/>
      <c r="B221" s="42" t="s">
        <v>227</v>
      </c>
      <c r="C221" s="60">
        <v>396</v>
      </c>
      <c r="D221" s="61">
        <v>295</v>
      </c>
      <c r="E221" s="62">
        <f t="shared" si="21"/>
        <v>74.494949494949495</v>
      </c>
      <c r="F221" s="57" t="s">
        <v>14</v>
      </c>
      <c r="G221" s="50" t="s">
        <v>14</v>
      </c>
      <c r="H221" s="33" t="s">
        <v>14</v>
      </c>
      <c r="I221" s="31">
        <f t="shared" si="20"/>
        <v>396</v>
      </c>
      <c r="J221" s="32">
        <f t="shared" si="20"/>
        <v>295</v>
      </c>
      <c r="K221" s="34">
        <f t="shared" si="19"/>
        <v>74.494949494949495</v>
      </c>
      <c r="R221" s="2"/>
    </row>
    <row r="222" spans="1:18" ht="15" customHeight="1" x14ac:dyDescent="0.15">
      <c r="A222" s="35">
        <v>130</v>
      </c>
      <c r="B222" s="36" t="s">
        <v>228</v>
      </c>
      <c r="C222" s="55">
        <f>SUM(C223)</f>
        <v>1361</v>
      </c>
      <c r="D222" s="56">
        <f>SUM(D223)</f>
        <v>1102</v>
      </c>
      <c r="E222" s="39">
        <f t="shared" si="21"/>
        <v>80.96987509184423</v>
      </c>
      <c r="F222" s="55" t="s">
        <v>14</v>
      </c>
      <c r="G222" s="56" t="s">
        <v>14</v>
      </c>
      <c r="H222" s="39" t="s">
        <v>14</v>
      </c>
      <c r="I222" s="37">
        <f t="shared" si="20"/>
        <v>1361</v>
      </c>
      <c r="J222" s="38">
        <f t="shared" si="20"/>
        <v>1102</v>
      </c>
      <c r="K222" s="40">
        <f t="shared" si="19"/>
        <v>80.96987509184423</v>
      </c>
      <c r="R222" s="2"/>
    </row>
    <row r="223" spans="1:18" ht="12.75" customHeight="1" thickBot="1" x14ac:dyDescent="0.2">
      <c r="A223" s="76"/>
      <c r="B223" s="77" t="s">
        <v>229</v>
      </c>
      <c r="C223" s="78">
        <v>1361</v>
      </c>
      <c r="D223" s="79">
        <v>1102</v>
      </c>
      <c r="E223" s="80">
        <f t="shared" si="21"/>
        <v>80.96987509184423</v>
      </c>
      <c r="F223" s="81" t="s">
        <v>14</v>
      </c>
      <c r="G223" s="82" t="s">
        <v>14</v>
      </c>
      <c r="H223" s="83" t="s">
        <v>14</v>
      </c>
      <c r="I223" s="84">
        <f t="shared" si="20"/>
        <v>1361</v>
      </c>
      <c r="J223" s="85">
        <f t="shared" si="20"/>
        <v>1102</v>
      </c>
      <c r="K223" s="86">
        <f>J223/I223*100</f>
        <v>80.96987509184423</v>
      </c>
      <c r="R223" s="2"/>
    </row>
    <row r="224" spans="1:18" ht="12.75" customHeight="1" thickTop="1" thickBot="1" x14ac:dyDescent="0.2">
      <c r="A224" s="87"/>
      <c r="B224" s="18" t="s">
        <v>230</v>
      </c>
      <c r="C224" s="88">
        <f>SUM(C6:C223)/2</f>
        <v>345409</v>
      </c>
      <c r="D224" s="89">
        <f>SUM(D6:D223)/2</f>
        <v>173391</v>
      </c>
      <c r="E224" s="90">
        <f t="shared" si="21"/>
        <v>50.198749887814152</v>
      </c>
      <c r="F224" s="88">
        <f>SUM(F6:F223)/2</f>
        <v>88392</v>
      </c>
      <c r="G224" s="89">
        <f>SUM(G6:G223)/2</f>
        <v>23126</v>
      </c>
      <c r="H224" s="90">
        <f>G224/F224*100</f>
        <v>26.163001176577065</v>
      </c>
      <c r="I224" s="91">
        <f>SUM(I6:I223)/2</f>
        <v>433801</v>
      </c>
      <c r="J224" s="92">
        <f>SUM(J6:J223)/2</f>
        <v>196517</v>
      </c>
      <c r="K224" s="93">
        <f>J224/I224*100</f>
        <v>45.301186488735617</v>
      </c>
    </row>
    <row r="225" spans="1:11" ht="12.75" customHeight="1" x14ac:dyDescent="0.15">
      <c r="A225" s="94"/>
      <c r="B225" s="2" t="s">
        <v>231</v>
      </c>
      <c r="C225" s="95"/>
      <c r="D225" s="95"/>
      <c r="E225" s="95"/>
      <c r="J225" s="1"/>
      <c r="K225" s="1"/>
    </row>
    <row r="226" spans="1:11" ht="12.75" customHeight="1" x14ac:dyDescent="0.15">
      <c r="A226" s="94"/>
      <c r="B226" s="2" t="s">
        <v>232</v>
      </c>
      <c r="C226" s="95"/>
      <c r="D226" s="95"/>
      <c r="E226" s="95"/>
      <c r="J226" s="1"/>
      <c r="K226" s="1"/>
    </row>
    <row r="227" spans="1:11" ht="12.75" customHeight="1" x14ac:dyDescent="0.15">
      <c r="A227" s="94"/>
      <c r="B227" s="2" t="s">
        <v>233</v>
      </c>
      <c r="C227" s="95"/>
      <c r="D227" s="95"/>
      <c r="E227" s="96"/>
      <c r="J227" s="1"/>
      <c r="K227" s="1"/>
    </row>
    <row r="228" spans="1:11" ht="12.75" customHeight="1" x14ac:dyDescent="0.15">
      <c r="A228" s="94"/>
      <c r="B228" s="2" t="s">
        <v>234</v>
      </c>
      <c r="C228" s="95"/>
      <c r="D228" s="95"/>
      <c r="E228" s="96"/>
      <c r="J228" s="1"/>
      <c r="K228" s="1"/>
    </row>
    <row r="229" spans="1:11" ht="12.75" customHeight="1" x14ac:dyDescent="0.15">
      <c r="A229" s="94"/>
      <c r="B229" s="2"/>
      <c r="C229" s="95"/>
      <c r="D229" s="95"/>
      <c r="E229" s="96"/>
      <c r="J229" s="1"/>
      <c r="K229" s="1"/>
    </row>
    <row r="230" spans="1:11" ht="12.75" customHeight="1" x14ac:dyDescent="0.15">
      <c r="A230" s="94"/>
      <c r="B230" s="2" t="s">
        <v>235</v>
      </c>
      <c r="C230" s="97"/>
      <c r="D230" s="98" t="s">
        <v>236</v>
      </c>
      <c r="E230" s="96"/>
      <c r="J230" s="1"/>
      <c r="K230" s="1"/>
    </row>
    <row r="231" spans="1:11" ht="12.75" customHeight="1" x14ac:dyDescent="0.15">
      <c r="A231" s="94"/>
      <c r="B231" s="2" t="s">
        <v>235</v>
      </c>
      <c r="C231" s="99" t="s">
        <v>237</v>
      </c>
      <c r="D231" s="98" t="s">
        <v>238</v>
      </c>
      <c r="E231" s="96"/>
      <c r="J231" s="1"/>
      <c r="K231" s="1"/>
    </row>
    <row r="232" spans="1:11" ht="12.75" customHeight="1" x14ac:dyDescent="0.15">
      <c r="A232" s="94"/>
      <c r="B232" s="2" t="s">
        <v>235</v>
      </c>
      <c r="C232" s="100" t="s">
        <v>239</v>
      </c>
      <c r="D232" s="95"/>
      <c r="E232" s="95"/>
      <c r="J232" s="1"/>
      <c r="K232" s="1"/>
    </row>
  </sheetData>
  <dataConsolidate/>
  <mergeCells count="1">
    <mergeCell ref="B1:I1"/>
  </mergeCells>
  <phoneticPr fontId="3"/>
  <printOptions horizontalCentered="1"/>
  <pageMargins left="0.59055118110236227" right="0.59055118110236227" top="0.78740157480314965" bottom="0.19685039370078741" header="0.51181102362204722" footer="0.11811023622047245"/>
  <pageSetup paperSize="9" scale="79" fitToHeight="0" orientation="portrait" r:id="rId1"/>
  <headerFooter scaleWithDoc="0" alignWithMargins="0">
    <oddHeader>&amp;R&amp;8第５表　職種別　受検申請者数、合格者数及び合格率（３級・随時３級、令和３年度）</oddHeader>
  </headerFooter>
  <rowBreaks count="3" manualBreakCount="3">
    <brk id="70" max="11" man="1"/>
    <brk id="138" max="11" man="1"/>
    <brk id="203" max="11"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○３級・随時３級（第５表）</vt:lpstr>
      <vt:lpstr>'○３級・随時３級（第５表）'!Print_Area</vt:lpstr>
      <vt:lpstr>'○３級・随時３級（第５表）'!Print_Titles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増村 せい子(masumura-seiko.h21)</dc:creator>
  <cp:lastModifiedBy>武田 真依(takeda-mai.y59)</cp:lastModifiedBy>
  <cp:lastPrinted>2023-04-26T05:59:00Z</cp:lastPrinted>
  <dcterms:created xsi:type="dcterms:W3CDTF">2023-04-06T23:52:46Z</dcterms:created>
  <dcterms:modified xsi:type="dcterms:W3CDTF">2023-04-26T06:00:51Z</dcterms:modified>
</cp:coreProperties>
</file>