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sv-pcs1\共有フォルダ\WORK\781_令和５年度大気汚染防止法施行状況調査業務\09_表\07_確定分\01_excel\"/>
    </mc:Choice>
  </mc:AlternateContent>
  <xr:revisionPtr revIDLastSave="0" documentId="13_ncr:1_{49DF712B-ADE7-47BA-A294-160F94F2ECCD}" xr6:coauthVersionLast="47" xr6:coauthVersionMax="47" xr10:uidLastSave="{00000000-0000-0000-0000-000000000000}"/>
  <bookViews>
    <workbookView xWindow="-585" yWindow="1155" windowWidth="19665" windowHeight="13890" tabRatio="609" xr2:uid="{00000000-000D-0000-FFFF-FFFF00000000}"/>
  </bookViews>
  <sheets>
    <sheet name="表4.4" sheetId="173" r:id="rId1"/>
    <sheet name="表4.5" sheetId="166" r:id="rId2"/>
    <sheet name="表4.6" sheetId="174" r:id="rId3"/>
    <sheet name="表4.7" sheetId="168" r:id="rId4"/>
  </sheets>
  <definedNames>
    <definedName name="_xlnm._FilterDatabase" localSheetId="1" hidden="1">'表4.5'!$AF$4:$AR$66</definedName>
    <definedName name="_xlnm._FilterDatabase" localSheetId="3" hidden="1">'表4.7'!$Z$4:$AJ$66</definedName>
    <definedName name="_xlnm.Print_Area" localSheetId="0">'表4.4'!$A$1:$W$17</definedName>
    <definedName name="_xlnm.Print_Area" localSheetId="1">'表4.5'!$A$1:$AS$71</definedName>
    <definedName name="_xlnm.Print_Area" localSheetId="2">'表4.6'!$A$1:$K$16</definedName>
    <definedName name="_xlnm.Print_Area" localSheetId="3">'表4.7'!$A$1:$AJ$71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H63" i="168" l="1"/>
  <c r="AG63" i="168"/>
  <c r="AF63" i="168"/>
  <c r="AE63" i="168"/>
  <c r="AD63" i="168"/>
  <c r="AC63" i="168"/>
  <c r="AB63" i="168"/>
  <c r="AA63" i="168"/>
  <c r="AH60" i="168"/>
  <c r="AG60" i="168"/>
  <c r="AF60" i="168"/>
  <c r="AE60" i="168"/>
  <c r="AD60" i="168"/>
  <c r="AC60" i="168"/>
  <c r="AB60" i="168"/>
  <c r="AA60" i="168"/>
  <c r="AH57" i="168"/>
  <c r="AG57" i="168"/>
  <c r="AF57" i="168"/>
  <c r="AE57" i="168"/>
  <c r="AD57" i="168"/>
  <c r="AC57" i="168"/>
  <c r="AB57" i="168"/>
  <c r="AA57" i="168"/>
  <c r="AH54" i="168"/>
  <c r="AG54" i="168"/>
  <c r="AF54" i="168"/>
  <c r="AE54" i="168"/>
  <c r="AD54" i="168"/>
  <c r="AC54" i="168"/>
  <c r="AB54" i="168"/>
  <c r="AA54" i="168"/>
  <c r="AH51" i="168"/>
  <c r="AG51" i="168"/>
  <c r="AF51" i="168"/>
  <c r="AE51" i="168"/>
  <c r="AD51" i="168"/>
  <c r="AC51" i="168"/>
  <c r="AB51" i="168"/>
  <c r="AA51" i="168"/>
  <c r="AH47" i="168"/>
  <c r="AG47" i="168"/>
  <c r="AF47" i="168"/>
  <c r="AE47" i="168"/>
  <c r="AD47" i="168"/>
  <c r="AC47" i="168"/>
  <c r="AB47" i="168"/>
  <c r="AA47" i="168"/>
  <c r="AH45" i="168"/>
  <c r="AG45" i="168"/>
  <c r="AF45" i="168"/>
  <c r="AE45" i="168"/>
  <c r="AD45" i="168"/>
  <c r="AC45" i="168"/>
  <c r="AB45" i="168"/>
  <c r="AA45" i="168"/>
  <c r="AH39" i="168"/>
  <c r="AG39" i="168"/>
  <c r="AF39" i="168"/>
  <c r="AE39" i="168"/>
  <c r="AD39" i="168"/>
  <c r="AC39" i="168"/>
  <c r="AB39" i="168"/>
  <c r="AA39" i="168"/>
  <c r="AH36" i="168"/>
  <c r="AG36" i="168"/>
  <c r="AF36" i="168"/>
  <c r="AE36" i="168"/>
  <c r="AD36" i="168"/>
  <c r="AC36" i="168"/>
  <c r="AB36" i="168"/>
  <c r="AA36" i="168"/>
  <c r="AH33" i="168"/>
  <c r="AG33" i="168"/>
  <c r="AF33" i="168"/>
  <c r="AE33" i="168"/>
  <c r="AD33" i="168"/>
  <c r="AC33" i="168"/>
  <c r="AB33" i="168"/>
  <c r="AA33" i="168"/>
  <c r="AH30" i="168"/>
  <c r="AG30" i="168"/>
  <c r="AF30" i="168"/>
  <c r="AE30" i="168"/>
  <c r="AD30" i="168"/>
  <c r="AC30" i="168"/>
  <c r="AB30" i="168"/>
  <c r="AA30" i="168"/>
  <c r="AH28" i="168"/>
  <c r="AG28" i="168"/>
  <c r="AF28" i="168"/>
  <c r="AE28" i="168"/>
  <c r="AD28" i="168"/>
  <c r="AC28" i="168"/>
  <c r="AB28" i="168"/>
  <c r="AA28" i="168"/>
  <c r="AH25" i="168"/>
  <c r="AG25" i="168"/>
  <c r="AF25" i="168"/>
  <c r="AE25" i="168"/>
  <c r="AD25" i="168"/>
  <c r="AC25" i="168"/>
  <c r="AB25" i="168"/>
  <c r="AA25" i="168"/>
  <c r="AH20" i="168"/>
  <c r="AG20" i="168"/>
  <c r="AF20" i="168"/>
  <c r="AE20" i="168"/>
  <c r="AD20" i="168"/>
  <c r="AC20" i="168"/>
  <c r="AB20" i="168"/>
  <c r="AA20" i="168"/>
  <c r="AH16" i="168"/>
  <c r="AG16" i="168"/>
  <c r="AF16" i="168"/>
  <c r="AE16" i="168"/>
  <c r="AD16" i="168"/>
  <c r="AC16" i="168"/>
  <c r="AB16" i="168"/>
  <c r="AA16" i="168"/>
  <c r="AH13" i="168"/>
  <c r="AG13" i="168"/>
  <c r="AF13" i="168"/>
  <c r="AE13" i="168"/>
  <c r="AD13" i="168"/>
  <c r="AC13" i="168"/>
  <c r="AB13" i="168"/>
  <c r="AA13" i="168"/>
  <c r="AH10" i="168"/>
  <c r="AG10" i="168"/>
  <c r="AF10" i="168"/>
  <c r="AE10" i="168"/>
  <c r="AD10" i="168"/>
  <c r="AC10" i="168"/>
  <c r="AB10" i="168"/>
  <c r="AA10" i="168"/>
  <c r="V68" i="168"/>
  <c r="U68" i="168"/>
  <c r="T68" i="168"/>
  <c r="S68" i="168"/>
  <c r="R68" i="168"/>
  <c r="Q68" i="168"/>
  <c r="P68" i="168"/>
  <c r="O68" i="168"/>
  <c r="V60" i="168"/>
  <c r="U60" i="168"/>
  <c r="T60" i="168"/>
  <c r="S60" i="168"/>
  <c r="R60" i="168"/>
  <c r="Q60" i="168"/>
  <c r="P60" i="168"/>
  <c r="O60" i="168"/>
  <c r="V49" i="168"/>
  <c r="U49" i="168"/>
  <c r="T49" i="168"/>
  <c r="S49" i="168"/>
  <c r="R49" i="168"/>
  <c r="Q49" i="168"/>
  <c r="P49" i="168"/>
  <c r="O49" i="168"/>
  <c r="V46" i="168"/>
  <c r="U46" i="168"/>
  <c r="T46" i="168"/>
  <c r="S46" i="168"/>
  <c r="R46" i="168"/>
  <c r="Q46" i="168"/>
  <c r="P46" i="168"/>
  <c r="O46" i="168"/>
  <c r="V43" i="168"/>
  <c r="U43" i="168"/>
  <c r="T43" i="168"/>
  <c r="S43" i="168"/>
  <c r="R43" i="168"/>
  <c r="Q43" i="168"/>
  <c r="P43" i="168"/>
  <c r="O43" i="168"/>
  <c r="V40" i="168"/>
  <c r="U40" i="168"/>
  <c r="T40" i="168"/>
  <c r="S40" i="168"/>
  <c r="R40" i="168"/>
  <c r="Q40" i="168"/>
  <c r="P40" i="168"/>
  <c r="O40" i="168"/>
  <c r="V33" i="168"/>
  <c r="U33" i="168"/>
  <c r="T33" i="168"/>
  <c r="S33" i="168"/>
  <c r="R33" i="168"/>
  <c r="Q33" i="168"/>
  <c r="P33" i="168"/>
  <c r="O33" i="168"/>
  <c r="V29" i="168"/>
  <c r="U29" i="168"/>
  <c r="T29" i="168"/>
  <c r="S29" i="168"/>
  <c r="R29" i="168"/>
  <c r="Q29" i="168"/>
  <c r="P29" i="168"/>
  <c r="O29" i="168"/>
  <c r="V26" i="168"/>
  <c r="U26" i="168"/>
  <c r="T26" i="168"/>
  <c r="S26" i="168"/>
  <c r="R26" i="168"/>
  <c r="Q26" i="168"/>
  <c r="P26" i="168"/>
  <c r="O26" i="168"/>
  <c r="V22" i="168"/>
  <c r="U22" i="168"/>
  <c r="T22" i="168"/>
  <c r="S22" i="168"/>
  <c r="R22" i="168"/>
  <c r="Q22" i="168"/>
  <c r="P22" i="168"/>
  <c r="O22" i="168"/>
  <c r="V19" i="168"/>
  <c r="U19" i="168"/>
  <c r="T19" i="168"/>
  <c r="S19" i="168"/>
  <c r="R19" i="168"/>
  <c r="Q19" i="168"/>
  <c r="P19" i="168"/>
  <c r="O19" i="168"/>
  <c r="V16" i="168"/>
  <c r="U16" i="168"/>
  <c r="T16" i="168"/>
  <c r="S16" i="168"/>
  <c r="R16" i="168"/>
  <c r="Q16" i="168"/>
  <c r="P16" i="168"/>
  <c r="O16" i="168"/>
  <c r="V13" i="168"/>
  <c r="U13" i="168"/>
  <c r="T13" i="168"/>
  <c r="S13" i="168"/>
  <c r="R13" i="168"/>
  <c r="Q13" i="168"/>
  <c r="P13" i="168"/>
  <c r="O13" i="168"/>
  <c r="V10" i="168"/>
  <c r="U10" i="168"/>
  <c r="T10" i="168"/>
  <c r="S10" i="168"/>
  <c r="R10" i="168"/>
  <c r="Q10" i="168"/>
  <c r="P10" i="168"/>
  <c r="O10" i="168"/>
  <c r="J64" i="168"/>
  <c r="I64" i="168"/>
  <c r="H64" i="168"/>
  <c r="G64" i="168"/>
  <c r="F64" i="168"/>
  <c r="E64" i="168"/>
  <c r="D64" i="168"/>
  <c r="C64" i="168"/>
  <c r="J61" i="168"/>
  <c r="I61" i="168"/>
  <c r="H61" i="168"/>
  <c r="G61" i="168"/>
  <c r="F61" i="168"/>
  <c r="E61" i="168"/>
  <c r="D61" i="168"/>
  <c r="C61" i="168"/>
  <c r="J53" i="168"/>
  <c r="I53" i="168"/>
  <c r="H53" i="168"/>
  <c r="G53" i="168"/>
  <c r="F53" i="168"/>
  <c r="E53" i="168"/>
  <c r="D53" i="168"/>
  <c r="C53" i="168"/>
  <c r="J46" i="168"/>
  <c r="I46" i="168"/>
  <c r="H46" i="168"/>
  <c r="G46" i="168"/>
  <c r="F46" i="168"/>
  <c r="E46" i="168"/>
  <c r="D46" i="168"/>
  <c r="C46" i="168"/>
  <c r="J42" i="168"/>
  <c r="I42" i="168"/>
  <c r="H42" i="168"/>
  <c r="G42" i="168"/>
  <c r="F42" i="168"/>
  <c r="E42" i="168"/>
  <c r="D42" i="168"/>
  <c r="C42" i="168"/>
  <c r="J39" i="168"/>
  <c r="I39" i="168"/>
  <c r="H39" i="168"/>
  <c r="G39" i="168"/>
  <c r="F39" i="168"/>
  <c r="E39" i="168"/>
  <c r="D39" i="168"/>
  <c r="C39" i="168"/>
  <c r="J36" i="168"/>
  <c r="I36" i="168"/>
  <c r="H36" i="168"/>
  <c r="G36" i="168"/>
  <c r="F36" i="168"/>
  <c r="E36" i="168"/>
  <c r="D36" i="168"/>
  <c r="C36" i="168"/>
  <c r="J31" i="168"/>
  <c r="I31" i="168"/>
  <c r="H31" i="168"/>
  <c r="G31" i="168"/>
  <c r="F31" i="168"/>
  <c r="E31" i="168"/>
  <c r="D31" i="168"/>
  <c r="C31" i="168"/>
  <c r="J28" i="168"/>
  <c r="I28" i="168"/>
  <c r="H28" i="168"/>
  <c r="G28" i="168"/>
  <c r="F28" i="168"/>
  <c r="E28" i="168"/>
  <c r="D28" i="168"/>
  <c r="C28" i="168"/>
  <c r="J25" i="168"/>
  <c r="I25" i="168"/>
  <c r="H25" i="168"/>
  <c r="G25" i="168"/>
  <c r="F25" i="168"/>
  <c r="E25" i="168"/>
  <c r="D25" i="168"/>
  <c r="C25" i="168"/>
  <c r="J22" i="168"/>
  <c r="I22" i="168"/>
  <c r="H22" i="168"/>
  <c r="G22" i="168"/>
  <c r="F22" i="168"/>
  <c r="E22" i="168"/>
  <c r="D22" i="168"/>
  <c r="C22" i="168"/>
  <c r="L19" i="168"/>
  <c r="K19" i="168"/>
  <c r="J19" i="168"/>
  <c r="I19" i="168"/>
  <c r="H19" i="168"/>
  <c r="G19" i="168"/>
  <c r="F19" i="168"/>
  <c r="E19" i="168"/>
  <c r="D19" i="168"/>
  <c r="C19" i="168"/>
  <c r="L15" i="168"/>
  <c r="K15" i="168"/>
  <c r="J15" i="168"/>
  <c r="I15" i="168"/>
  <c r="H15" i="168"/>
  <c r="G15" i="168"/>
  <c r="F15" i="168"/>
  <c r="E15" i="168"/>
  <c r="D15" i="168"/>
  <c r="C15" i="168"/>
  <c r="AS63" i="166"/>
  <c r="AR63" i="166"/>
  <c r="AQ63" i="166"/>
  <c r="AP63" i="166"/>
  <c r="AO63" i="166"/>
  <c r="AN63" i="166"/>
  <c r="AM63" i="166"/>
  <c r="AL63" i="166"/>
  <c r="AK63" i="166"/>
  <c r="AJ63" i="166"/>
  <c r="AI63" i="166"/>
  <c r="AH63" i="166"/>
  <c r="AG63" i="166"/>
  <c r="AS60" i="166"/>
  <c r="AR60" i="166"/>
  <c r="AQ60" i="166"/>
  <c r="AP60" i="166"/>
  <c r="AO60" i="166"/>
  <c r="AN60" i="166"/>
  <c r="AM60" i="166"/>
  <c r="AL60" i="166"/>
  <c r="AK60" i="166"/>
  <c r="AJ60" i="166"/>
  <c r="AI60" i="166"/>
  <c r="AH60" i="166"/>
  <c r="AG60" i="166"/>
  <c r="AS57" i="166"/>
  <c r="AR57" i="166"/>
  <c r="AQ57" i="166"/>
  <c r="AP57" i="166"/>
  <c r="AO57" i="166"/>
  <c r="AN57" i="166"/>
  <c r="AM57" i="166"/>
  <c r="AL57" i="166"/>
  <c r="AK57" i="166"/>
  <c r="AJ57" i="166"/>
  <c r="AI57" i="166"/>
  <c r="AH57" i="166"/>
  <c r="AG57" i="166"/>
  <c r="AS54" i="166"/>
  <c r="AR54" i="166"/>
  <c r="AQ54" i="166"/>
  <c r="AP54" i="166"/>
  <c r="AO54" i="166"/>
  <c r="AN54" i="166"/>
  <c r="AM54" i="166"/>
  <c r="AL54" i="166"/>
  <c r="AK54" i="166"/>
  <c r="AJ54" i="166"/>
  <c r="AI54" i="166"/>
  <c r="AH54" i="166"/>
  <c r="AG54" i="166"/>
  <c r="AS51" i="166"/>
  <c r="AR51" i="166"/>
  <c r="AQ51" i="166"/>
  <c r="AP51" i="166"/>
  <c r="AO51" i="166"/>
  <c r="AN51" i="166"/>
  <c r="AM51" i="166"/>
  <c r="AL51" i="166"/>
  <c r="AK51" i="166"/>
  <c r="AJ51" i="166"/>
  <c r="AI51" i="166"/>
  <c r="AH51" i="166"/>
  <c r="AG51" i="166"/>
  <c r="AS47" i="166"/>
  <c r="AR47" i="166"/>
  <c r="AQ47" i="166"/>
  <c r="AP47" i="166"/>
  <c r="AO47" i="166"/>
  <c r="AN47" i="166"/>
  <c r="AM47" i="166"/>
  <c r="AL47" i="166"/>
  <c r="AK47" i="166"/>
  <c r="AJ47" i="166"/>
  <c r="AI47" i="166"/>
  <c r="AH47" i="166"/>
  <c r="AG47" i="166"/>
  <c r="AS45" i="166"/>
  <c r="AR45" i="166"/>
  <c r="AQ45" i="166"/>
  <c r="AP45" i="166"/>
  <c r="AO45" i="166"/>
  <c r="AN45" i="166"/>
  <c r="AM45" i="166"/>
  <c r="AL45" i="166"/>
  <c r="AK45" i="166"/>
  <c r="AJ45" i="166"/>
  <c r="AI45" i="166"/>
  <c r="AH45" i="166"/>
  <c r="AG45" i="166"/>
  <c r="AS39" i="166"/>
  <c r="AR39" i="166"/>
  <c r="AQ39" i="166"/>
  <c r="AP39" i="166"/>
  <c r="AO39" i="166"/>
  <c r="AN39" i="166"/>
  <c r="AM39" i="166"/>
  <c r="AL39" i="166"/>
  <c r="AK39" i="166"/>
  <c r="AJ39" i="166"/>
  <c r="AI39" i="166"/>
  <c r="AH39" i="166"/>
  <c r="AG39" i="166"/>
  <c r="AS36" i="166"/>
  <c r="AR36" i="166"/>
  <c r="AQ36" i="166"/>
  <c r="AP36" i="166"/>
  <c r="AO36" i="166"/>
  <c r="AN36" i="166"/>
  <c r="AM36" i="166"/>
  <c r="AL36" i="166"/>
  <c r="AK36" i="166"/>
  <c r="AJ36" i="166"/>
  <c r="AI36" i="166"/>
  <c r="AH36" i="166"/>
  <c r="AG36" i="166"/>
  <c r="AS33" i="166"/>
  <c r="AR33" i="166"/>
  <c r="AQ33" i="166"/>
  <c r="AP33" i="166"/>
  <c r="AO33" i="166"/>
  <c r="AN33" i="166"/>
  <c r="AM33" i="166"/>
  <c r="AL33" i="166"/>
  <c r="AK33" i="166"/>
  <c r="AJ33" i="166"/>
  <c r="AI33" i="166"/>
  <c r="AH33" i="166"/>
  <c r="AG33" i="166"/>
  <c r="AS30" i="166"/>
  <c r="AR30" i="166"/>
  <c r="AQ30" i="166"/>
  <c r="AP30" i="166"/>
  <c r="AO30" i="166"/>
  <c r="AN30" i="166"/>
  <c r="AM30" i="166"/>
  <c r="AL30" i="166"/>
  <c r="AK30" i="166"/>
  <c r="AJ30" i="166"/>
  <c r="AI30" i="166"/>
  <c r="AH30" i="166"/>
  <c r="AG30" i="166"/>
  <c r="AS28" i="166"/>
  <c r="AR28" i="166"/>
  <c r="AQ28" i="166"/>
  <c r="AP28" i="166"/>
  <c r="AO28" i="166"/>
  <c r="AN28" i="166"/>
  <c r="AM28" i="166"/>
  <c r="AL28" i="166"/>
  <c r="AK28" i="166"/>
  <c r="AJ28" i="166"/>
  <c r="AI28" i="166"/>
  <c r="AH28" i="166"/>
  <c r="AG28" i="166"/>
  <c r="AS25" i="166"/>
  <c r="AR25" i="166"/>
  <c r="AQ25" i="166"/>
  <c r="AP25" i="166"/>
  <c r="AO25" i="166"/>
  <c r="AN25" i="166"/>
  <c r="AM25" i="166"/>
  <c r="AL25" i="166"/>
  <c r="AK25" i="166"/>
  <c r="AJ25" i="166"/>
  <c r="AI25" i="166"/>
  <c r="AH25" i="166"/>
  <c r="AG25" i="166"/>
  <c r="AS20" i="166"/>
  <c r="AR20" i="166"/>
  <c r="AQ20" i="166"/>
  <c r="AP20" i="166"/>
  <c r="AO20" i="166"/>
  <c r="AN20" i="166"/>
  <c r="AM20" i="166"/>
  <c r="AL20" i="166"/>
  <c r="AK20" i="166"/>
  <c r="AJ20" i="166"/>
  <c r="AI20" i="166"/>
  <c r="AH20" i="166"/>
  <c r="AG20" i="166"/>
  <c r="AS16" i="166"/>
  <c r="AR16" i="166"/>
  <c r="AQ16" i="166"/>
  <c r="AP16" i="166"/>
  <c r="AO16" i="166"/>
  <c r="AN16" i="166"/>
  <c r="AM16" i="166"/>
  <c r="AL16" i="166"/>
  <c r="AK16" i="166"/>
  <c r="AJ16" i="166"/>
  <c r="AI16" i="166"/>
  <c r="AH16" i="166"/>
  <c r="AG16" i="166"/>
  <c r="AS13" i="166"/>
  <c r="AR13" i="166"/>
  <c r="AQ13" i="166"/>
  <c r="AP13" i="166"/>
  <c r="AO13" i="166"/>
  <c r="AN13" i="166"/>
  <c r="AM13" i="166"/>
  <c r="AL13" i="166"/>
  <c r="AK13" i="166"/>
  <c r="AJ13" i="166"/>
  <c r="AI13" i="166"/>
  <c r="AH13" i="166"/>
  <c r="AG13" i="166"/>
  <c r="AS10" i="166"/>
  <c r="AR10" i="166"/>
  <c r="AQ10" i="166"/>
  <c r="AP10" i="166"/>
  <c r="AO10" i="166"/>
  <c r="AN10" i="166"/>
  <c r="AM10" i="166"/>
  <c r="AL10" i="166"/>
  <c r="AK10" i="166"/>
  <c r="AJ10" i="166"/>
  <c r="AI10" i="166"/>
  <c r="AH10" i="166"/>
  <c r="AG10" i="166"/>
  <c r="AD68" i="166"/>
  <c r="AC68" i="166"/>
  <c r="AB68" i="166"/>
  <c r="AA68" i="166"/>
  <c r="Z68" i="166"/>
  <c r="Y68" i="166"/>
  <c r="X68" i="166"/>
  <c r="W68" i="166"/>
  <c r="V68" i="166"/>
  <c r="U68" i="166"/>
  <c r="T68" i="166"/>
  <c r="S68" i="166"/>
  <c r="R68" i="166"/>
  <c r="AD60" i="166"/>
  <c r="AC60" i="166"/>
  <c r="AB60" i="166"/>
  <c r="AA60" i="166"/>
  <c r="Z60" i="166"/>
  <c r="Y60" i="166"/>
  <c r="X60" i="166"/>
  <c r="W60" i="166"/>
  <c r="V60" i="166"/>
  <c r="U60" i="166"/>
  <c r="T60" i="166"/>
  <c r="S60" i="166"/>
  <c r="R60" i="166"/>
  <c r="AD49" i="166"/>
  <c r="AC49" i="166"/>
  <c r="AB49" i="166"/>
  <c r="AA49" i="166"/>
  <c r="Z49" i="166"/>
  <c r="Y49" i="166"/>
  <c r="X49" i="166"/>
  <c r="W49" i="166"/>
  <c r="V49" i="166"/>
  <c r="U49" i="166"/>
  <c r="T49" i="166"/>
  <c r="S49" i="166"/>
  <c r="R49" i="166"/>
  <c r="AD46" i="166"/>
  <c r="AC46" i="166"/>
  <c r="AB46" i="166"/>
  <c r="AA46" i="166"/>
  <c r="Z46" i="166"/>
  <c r="Y46" i="166"/>
  <c r="X46" i="166"/>
  <c r="W46" i="166"/>
  <c r="V46" i="166"/>
  <c r="U46" i="166"/>
  <c r="T46" i="166"/>
  <c r="S46" i="166"/>
  <c r="R46" i="166"/>
  <c r="AD43" i="166"/>
  <c r="AC43" i="166"/>
  <c r="AB43" i="166"/>
  <c r="AA43" i="166"/>
  <c r="Z43" i="166"/>
  <c r="Y43" i="166"/>
  <c r="X43" i="166"/>
  <c r="W43" i="166"/>
  <c r="V43" i="166"/>
  <c r="U43" i="166"/>
  <c r="T43" i="166"/>
  <c r="S43" i="166"/>
  <c r="R43" i="166"/>
  <c r="AD40" i="166"/>
  <c r="AC40" i="166"/>
  <c r="AB40" i="166"/>
  <c r="AA40" i="166"/>
  <c r="Z40" i="166"/>
  <c r="Y40" i="166"/>
  <c r="X40" i="166"/>
  <c r="W40" i="166"/>
  <c r="V40" i="166"/>
  <c r="U40" i="166"/>
  <c r="T40" i="166"/>
  <c r="S40" i="166"/>
  <c r="R40" i="166"/>
  <c r="AD33" i="166"/>
  <c r="AC33" i="166"/>
  <c r="AB33" i="166"/>
  <c r="AA33" i="166"/>
  <c r="Z33" i="166"/>
  <c r="Y33" i="166"/>
  <c r="X33" i="166"/>
  <c r="W33" i="166"/>
  <c r="V33" i="166"/>
  <c r="U33" i="166"/>
  <c r="T33" i="166"/>
  <c r="S33" i="166"/>
  <c r="R33" i="166"/>
  <c r="AD29" i="166"/>
  <c r="AC29" i="166"/>
  <c r="AB29" i="166"/>
  <c r="AA29" i="166"/>
  <c r="Z29" i="166"/>
  <c r="Y29" i="166"/>
  <c r="X29" i="166"/>
  <c r="W29" i="166"/>
  <c r="V29" i="166"/>
  <c r="U29" i="166"/>
  <c r="T29" i="166"/>
  <c r="S29" i="166"/>
  <c r="R29" i="166"/>
  <c r="AD26" i="166"/>
  <c r="AC26" i="166"/>
  <c r="AB26" i="166"/>
  <c r="AA26" i="166"/>
  <c r="Z26" i="166"/>
  <c r="Y26" i="166"/>
  <c r="X26" i="166"/>
  <c r="W26" i="166"/>
  <c r="V26" i="166"/>
  <c r="U26" i="166"/>
  <c r="T26" i="166"/>
  <c r="S26" i="166"/>
  <c r="R26" i="166"/>
  <c r="AD22" i="166"/>
  <c r="AC22" i="166"/>
  <c r="AB22" i="166"/>
  <c r="AA22" i="166"/>
  <c r="Z22" i="166"/>
  <c r="Y22" i="166"/>
  <c r="X22" i="166"/>
  <c r="W22" i="166"/>
  <c r="V22" i="166"/>
  <c r="U22" i="166"/>
  <c r="T22" i="166"/>
  <c r="S22" i="166"/>
  <c r="R22" i="166"/>
  <c r="AD19" i="166"/>
  <c r="AC19" i="166"/>
  <c r="AB19" i="166"/>
  <c r="AA19" i="166"/>
  <c r="Z19" i="166"/>
  <c r="Y19" i="166"/>
  <c r="X19" i="166"/>
  <c r="W19" i="166"/>
  <c r="V19" i="166"/>
  <c r="U19" i="166"/>
  <c r="T19" i="166"/>
  <c r="S19" i="166"/>
  <c r="R19" i="166"/>
  <c r="AD16" i="166"/>
  <c r="AC16" i="166"/>
  <c r="AB16" i="166"/>
  <c r="AA16" i="166"/>
  <c r="Z16" i="166"/>
  <c r="Y16" i="166"/>
  <c r="X16" i="166"/>
  <c r="W16" i="166"/>
  <c r="V16" i="166"/>
  <c r="U16" i="166"/>
  <c r="T16" i="166"/>
  <c r="S16" i="166"/>
  <c r="R16" i="166"/>
  <c r="AD13" i="166"/>
  <c r="AC13" i="166"/>
  <c r="AB13" i="166"/>
  <c r="AA13" i="166"/>
  <c r="Z13" i="166"/>
  <c r="Y13" i="166"/>
  <c r="X13" i="166"/>
  <c r="W13" i="166"/>
  <c r="V13" i="166"/>
  <c r="U13" i="166"/>
  <c r="T13" i="166"/>
  <c r="S13" i="166"/>
  <c r="R13" i="166"/>
  <c r="AD10" i="166"/>
  <c r="AC10" i="166"/>
  <c r="AB10" i="166"/>
  <c r="AA10" i="166"/>
  <c r="Z10" i="166"/>
  <c r="Y10" i="166"/>
  <c r="X10" i="166"/>
  <c r="W10" i="166"/>
  <c r="V10" i="166"/>
  <c r="U10" i="166"/>
  <c r="T10" i="166"/>
  <c r="S10" i="166"/>
  <c r="R10" i="166"/>
  <c r="O64" i="166"/>
  <c r="N64" i="166"/>
  <c r="M64" i="166"/>
  <c r="L64" i="166"/>
  <c r="K64" i="166"/>
  <c r="J64" i="166"/>
  <c r="I64" i="166"/>
  <c r="H64" i="166"/>
  <c r="G64" i="166"/>
  <c r="F64" i="166"/>
  <c r="E64" i="166"/>
  <c r="D64" i="166"/>
  <c r="C64" i="166"/>
  <c r="O61" i="166"/>
  <c r="N61" i="166"/>
  <c r="M61" i="166"/>
  <c r="L61" i="166"/>
  <c r="K61" i="166"/>
  <c r="J61" i="166"/>
  <c r="I61" i="166"/>
  <c r="H61" i="166"/>
  <c r="G61" i="166"/>
  <c r="F61" i="166"/>
  <c r="E61" i="166"/>
  <c r="D61" i="166"/>
  <c r="C61" i="166"/>
  <c r="O53" i="166"/>
  <c r="N53" i="166"/>
  <c r="M53" i="166"/>
  <c r="L53" i="166"/>
  <c r="K53" i="166"/>
  <c r="J53" i="166"/>
  <c r="I53" i="166"/>
  <c r="H53" i="166"/>
  <c r="G53" i="166"/>
  <c r="F53" i="166"/>
  <c r="E53" i="166"/>
  <c r="D53" i="166"/>
  <c r="C53" i="166"/>
  <c r="O46" i="166"/>
  <c r="N46" i="166"/>
  <c r="M46" i="166"/>
  <c r="L46" i="166"/>
  <c r="K46" i="166"/>
  <c r="J46" i="166"/>
  <c r="I46" i="166"/>
  <c r="H46" i="166"/>
  <c r="G46" i="166"/>
  <c r="F46" i="166"/>
  <c r="E46" i="166"/>
  <c r="D46" i="166"/>
  <c r="C46" i="166"/>
  <c r="O42" i="166"/>
  <c r="N42" i="166"/>
  <c r="M42" i="166"/>
  <c r="L42" i="166"/>
  <c r="K42" i="166"/>
  <c r="J42" i="166"/>
  <c r="I42" i="166"/>
  <c r="H42" i="166"/>
  <c r="G42" i="166"/>
  <c r="F42" i="166"/>
  <c r="E42" i="166"/>
  <c r="D42" i="166"/>
  <c r="C42" i="166"/>
  <c r="O39" i="166"/>
  <c r="N39" i="166"/>
  <c r="M39" i="166"/>
  <c r="L39" i="166"/>
  <c r="K39" i="166"/>
  <c r="J39" i="166"/>
  <c r="I39" i="166"/>
  <c r="H39" i="166"/>
  <c r="G39" i="166"/>
  <c r="F39" i="166"/>
  <c r="E39" i="166"/>
  <c r="D39" i="166"/>
  <c r="C39" i="166"/>
  <c r="O36" i="166"/>
  <c r="N36" i="166"/>
  <c r="M36" i="166"/>
  <c r="L36" i="166"/>
  <c r="K36" i="166"/>
  <c r="J36" i="166"/>
  <c r="I36" i="166"/>
  <c r="H36" i="166"/>
  <c r="G36" i="166"/>
  <c r="F36" i="166"/>
  <c r="E36" i="166"/>
  <c r="D36" i="166"/>
  <c r="C36" i="166"/>
  <c r="O31" i="166"/>
  <c r="N31" i="166"/>
  <c r="M31" i="166"/>
  <c r="L31" i="166"/>
  <c r="K31" i="166"/>
  <c r="J31" i="166"/>
  <c r="I31" i="166"/>
  <c r="H31" i="166"/>
  <c r="G31" i="166"/>
  <c r="F31" i="166"/>
  <c r="E31" i="166"/>
  <c r="D31" i="166"/>
  <c r="C31" i="166"/>
  <c r="O28" i="166"/>
  <c r="N28" i="166"/>
  <c r="M28" i="166"/>
  <c r="L28" i="166"/>
  <c r="K28" i="166"/>
  <c r="J28" i="166"/>
  <c r="I28" i="166"/>
  <c r="H28" i="166"/>
  <c r="G28" i="166"/>
  <c r="F28" i="166"/>
  <c r="E28" i="166"/>
  <c r="D28" i="166"/>
  <c r="C28" i="166"/>
  <c r="O25" i="166"/>
  <c r="N25" i="166"/>
  <c r="M25" i="166"/>
  <c r="L25" i="166"/>
  <c r="K25" i="166"/>
  <c r="J25" i="166"/>
  <c r="I25" i="166"/>
  <c r="H25" i="166"/>
  <c r="G25" i="166"/>
  <c r="F25" i="166"/>
  <c r="E25" i="166"/>
  <c r="D25" i="166"/>
  <c r="C25" i="166"/>
  <c r="O22" i="166"/>
  <c r="N22" i="166"/>
  <c r="M22" i="166"/>
  <c r="L22" i="166"/>
  <c r="K22" i="166"/>
  <c r="J22" i="166"/>
  <c r="I22" i="166"/>
  <c r="H22" i="166"/>
  <c r="G22" i="166"/>
  <c r="F22" i="166"/>
  <c r="E22" i="166"/>
  <c r="D22" i="166"/>
  <c r="C22" i="166"/>
  <c r="O19" i="166"/>
  <c r="N19" i="166"/>
  <c r="M19" i="166"/>
  <c r="L19" i="166"/>
  <c r="K19" i="166"/>
  <c r="J19" i="166"/>
  <c r="I19" i="166"/>
  <c r="H19" i="166"/>
  <c r="G19" i="166"/>
  <c r="F19" i="166"/>
  <c r="E19" i="166"/>
  <c r="D19" i="166"/>
  <c r="C19" i="166"/>
  <c r="O15" i="166"/>
  <c r="N15" i="166"/>
  <c r="M15" i="166"/>
  <c r="L15" i="166"/>
  <c r="K15" i="166"/>
  <c r="J15" i="166"/>
  <c r="I15" i="166"/>
  <c r="H15" i="166"/>
  <c r="G15" i="166"/>
  <c r="F15" i="166"/>
  <c r="E15" i="166"/>
  <c r="D15" i="166"/>
  <c r="C15" i="166"/>
  <c r="W37" i="168" l="1"/>
  <c r="X37" i="168"/>
  <c r="W24" i="168"/>
  <c r="X24" i="168"/>
  <c r="AN7" i="166" l="1"/>
  <c r="AM7" i="166"/>
  <c r="Y7" i="166"/>
  <c r="X7" i="166"/>
  <c r="J7" i="166"/>
  <c r="I7" i="166"/>
  <c r="AN66" i="166" l="1"/>
  <c r="U10" i="173" s="1"/>
  <c r="AM66" i="166"/>
  <c r="T10" i="173" s="1"/>
  <c r="L37" i="168"/>
  <c r="K38" i="168"/>
  <c r="K37" i="168"/>
  <c r="K35" i="168"/>
  <c r="K34" i="168"/>
  <c r="K33" i="168"/>
  <c r="K32" i="168"/>
  <c r="K30" i="168"/>
  <c r="K29" i="168"/>
  <c r="K27" i="168"/>
  <c r="K26" i="168"/>
  <c r="K24" i="168"/>
  <c r="K23" i="168"/>
  <c r="K21" i="168"/>
  <c r="K20" i="168"/>
  <c r="K18" i="168"/>
  <c r="K17" i="168"/>
  <c r="K16" i="168"/>
  <c r="K14" i="168"/>
  <c r="K13" i="168"/>
  <c r="K12" i="168"/>
  <c r="K11" i="168"/>
  <c r="K10" i="168"/>
  <c r="K9" i="168"/>
  <c r="AI9" i="168"/>
  <c r="AI8" i="168"/>
  <c r="K8" i="168"/>
  <c r="AJ65" i="168" l="1"/>
  <c r="AI65" i="168"/>
  <c r="AJ64" i="168"/>
  <c r="AI64" i="168"/>
  <c r="AJ62" i="168"/>
  <c r="AI62" i="168"/>
  <c r="AJ61" i="168"/>
  <c r="AI61" i="168"/>
  <c r="AJ59" i="168"/>
  <c r="AI59" i="168"/>
  <c r="AJ58" i="168"/>
  <c r="AI58" i="168"/>
  <c r="AJ56" i="168"/>
  <c r="AI56" i="168"/>
  <c r="AJ55" i="168"/>
  <c r="AI55" i="168"/>
  <c r="AJ53" i="168"/>
  <c r="AI53" i="168"/>
  <c r="AJ52" i="168"/>
  <c r="AI52" i="168"/>
  <c r="AJ50" i="168"/>
  <c r="AI50" i="168"/>
  <c r="AJ49" i="168"/>
  <c r="AI49" i="168"/>
  <c r="AJ48" i="168"/>
  <c r="AI48" i="168"/>
  <c r="AJ46" i="168"/>
  <c r="AI46" i="168"/>
  <c r="AJ44" i="168"/>
  <c r="AI44" i="168"/>
  <c r="AJ43" i="168"/>
  <c r="AI43" i="168"/>
  <c r="AJ42" i="168"/>
  <c r="AI42" i="168"/>
  <c r="AJ41" i="168"/>
  <c r="AI41" i="168"/>
  <c r="AJ40" i="168"/>
  <c r="AI40" i="168"/>
  <c r="AJ38" i="168"/>
  <c r="AI38" i="168"/>
  <c r="AJ37" i="168"/>
  <c r="AI37" i="168"/>
  <c r="AJ35" i="168"/>
  <c r="AI35" i="168"/>
  <c r="AJ34" i="168"/>
  <c r="AI34" i="168"/>
  <c r="AJ32" i="168"/>
  <c r="AI32" i="168"/>
  <c r="AJ31" i="168"/>
  <c r="AI31" i="168"/>
  <c r="AJ29" i="168"/>
  <c r="AI29" i="168"/>
  <c r="AJ27" i="168"/>
  <c r="AI27" i="168"/>
  <c r="AJ26" i="168"/>
  <c r="AI26" i="168"/>
  <c r="AJ24" i="168"/>
  <c r="AI24" i="168"/>
  <c r="AJ23" i="168"/>
  <c r="AI23" i="168"/>
  <c r="AJ22" i="168"/>
  <c r="AI22" i="168"/>
  <c r="AJ21" i="168"/>
  <c r="AI21" i="168"/>
  <c r="AJ19" i="168"/>
  <c r="AI19" i="168"/>
  <c r="AJ18" i="168"/>
  <c r="AI18" i="168"/>
  <c r="AJ17" i="168"/>
  <c r="AI17" i="168"/>
  <c r="AJ15" i="168"/>
  <c r="AI15" i="168"/>
  <c r="AJ14" i="168"/>
  <c r="AI14" i="168"/>
  <c r="AJ12" i="168"/>
  <c r="AI12" i="168"/>
  <c r="AJ11" i="168"/>
  <c r="AI11" i="168"/>
  <c r="AJ9" i="168"/>
  <c r="AJ8" i="168"/>
  <c r="X70" i="168"/>
  <c r="W70" i="168"/>
  <c r="X69" i="168"/>
  <c r="W69" i="168"/>
  <c r="X67" i="168"/>
  <c r="W67" i="168"/>
  <c r="X66" i="168"/>
  <c r="W66" i="168"/>
  <c r="X65" i="168"/>
  <c r="W65" i="168"/>
  <c r="X64" i="168"/>
  <c r="W64" i="168"/>
  <c r="X63" i="168"/>
  <c r="W63" i="168"/>
  <c r="X62" i="168"/>
  <c r="W62" i="168"/>
  <c r="X61" i="168"/>
  <c r="W61" i="168"/>
  <c r="X59" i="168"/>
  <c r="W59" i="168"/>
  <c r="X58" i="168"/>
  <c r="W58" i="168"/>
  <c r="X57" i="168"/>
  <c r="W57" i="168"/>
  <c r="X56" i="168"/>
  <c r="W56" i="168"/>
  <c r="X55" i="168"/>
  <c r="W55" i="168"/>
  <c r="X54" i="168"/>
  <c r="W54" i="168"/>
  <c r="X53" i="168"/>
  <c r="W53" i="168"/>
  <c r="X52" i="168"/>
  <c r="W52" i="168"/>
  <c r="X51" i="168"/>
  <c r="W51" i="168"/>
  <c r="X50" i="168"/>
  <c r="W50" i="168"/>
  <c r="X48" i="168"/>
  <c r="W48" i="168"/>
  <c r="X47" i="168"/>
  <c r="W47" i="168"/>
  <c r="X45" i="168"/>
  <c r="W45" i="168"/>
  <c r="X44" i="168"/>
  <c r="W44" i="168"/>
  <c r="X42" i="168"/>
  <c r="W42" i="168"/>
  <c r="X41" i="168"/>
  <c r="W41" i="168"/>
  <c r="X39" i="168"/>
  <c r="W39" i="168"/>
  <c r="X38" i="168"/>
  <c r="W38" i="168"/>
  <c r="X36" i="168"/>
  <c r="W36" i="168"/>
  <c r="X35" i="168"/>
  <c r="W35" i="168"/>
  <c r="X34" i="168"/>
  <c r="W34" i="168"/>
  <c r="X32" i="168"/>
  <c r="W32" i="168"/>
  <c r="X31" i="168"/>
  <c r="W31" i="168"/>
  <c r="X30" i="168"/>
  <c r="W30" i="168"/>
  <c r="X28" i="168"/>
  <c r="W28" i="168"/>
  <c r="X27" i="168"/>
  <c r="W27" i="168"/>
  <c r="X25" i="168"/>
  <c r="W25" i="168"/>
  <c r="X23" i="168"/>
  <c r="W23" i="168"/>
  <c r="X21" i="168"/>
  <c r="W21" i="168"/>
  <c r="X20" i="168"/>
  <c r="W20" i="168"/>
  <c r="X18" i="168"/>
  <c r="W18" i="168"/>
  <c r="X17" i="168"/>
  <c r="W17" i="168"/>
  <c r="X15" i="168"/>
  <c r="W15" i="168"/>
  <c r="X14" i="168"/>
  <c r="W14" i="168"/>
  <c r="X12" i="168"/>
  <c r="W12" i="168"/>
  <c r="X11" i="168"/>
  <c r="W11" i="168"/>
  <c r="X9" i="168"/>
  <c r="W9" i="168"/>
  <c r="X8" i="168"/>
  <c r="W8" i="168"/>
  <c r="L71" i="168"/>
  <c r="K71" i="168"/>
  <c r="L70" i="168"/>
  <c r="K70" i="168"/>
  <c r="L69" i="168"/>
  <c r="K69" i="168"/>
  <c r="L68" i="168"/>
  <c r="K68" i="168"/>
  <c r="L67" i="168"/>
  <c r="K67" i="168"/>
  <c r="L66" i="168"/>
  <c r="K66" i="168"/>
  <c r="L65" i="168"/>
  <c r="K65" i="168"/>
  <c r="L63" i="168"/>
  <c r="K63" i="168"/>
  <c r="L62" i="168"/>
  <c r="K62" i="168"/>
  <c r="L60" i="168"/>
  <c r="K60" i="168"/>
  <c r="L59" i="168"/>
  <c r="K59" i="168"/>
  <c r="L58" i="168"/>
  <c r="K58" i="168"/>
  <c r="L57" i="168"/>
  <c r="K57" i="168"/>
  <c r="L56" i="168"/>
  <c r="K56" i="168"/>
  <c r="L55" i="168"/>
  <c r="K55" i="168"/>
  <c r="L54" i="168"/>
  <c r="K54" i="168"/>
  <c r="L52" i="168"/>
  <c r="K52" i="168"/>
  <c r="L51" i="168"/>
  <c r="K51" i="168"/>
  <c r="L50" i="168"/>
  <c r="K50" i="168"/>
  <c r="L49" i="168"/>
  <c r="K49" i="168"/>
  <c r="L48" i="168"/>
  <c r="K48" i="168"/>
  <c r="L47" i="168"/>
  <c r="K47" i="168"/>
  <c r="L45" i="168"/>
  <c r="K45" i="168"/>
  <c r="L44" i="168"/>
  <c r="K44" i="168"/>
  <c r="L43" i="168"/>
  <c r="K43" i="168"/>
  <c r="L41" i="168"/>
  <c r="K41" i="168"/>
  <c r="L40" i="168"/>
  <c r="K40" i="168"/>
  <c r="L38" i="168"/>
  <c r="L36" i="168" s="1"/>
  <c r="K36" i="168"/>
  <c r="L35" i="168" l="1"/>
  <c r="L34" i="168"/>
  <c r="L33" i="168"/>
  <c r="L32" i="168"/>
  <c r="L30" i="168"/>
  <c r="L29" i="168"/>
  <c r="L27" i="168"/>
  <c r="L26" i="168"/>
  <c r="L24" i="168"/>
  <c r="L23" i="168"/>
  <c r="L21" i="168"/>
  <c r="L20" i="168"/>
  <c r="L18" i="168"/>
  <c r="L17" i="168"/>
  <c r="L16" i="168"/>
  <c r="L14" i="168"/>
  <c r="L13" i="168"/>
  <c r="L12" i="168"/>
  <c r="L11" i="168"/>
  <c r="L10" i="168"/>
  <c r="L9" i="168"/>
  <c r="L8" i="168" l="1"/>
  <c r="X49" i="168" l="1"/>
  <c r="W49" i="168"/>
  <c r="W60" i="168"/>
  <c r="X60" i="168"/>
  <c r="W68" i="168"/>
  <c r="X68" i="168"/>
  <c r="X19" i="168"/>
  <c r="W19" i="168"/>
  <c r="W22" i="168"/>
  <c r="X22" i="168"/>
  <c r="W26" i="168"/>
  <c r="X26" i="168"/>
  <c r="W29" i="168"/>
  <c r="X29" i="168"/>
  <c r="W33" i="168"/>
  <c r="X33" i="168"/>
  <c r="W40" i="168"/>
  <c r="X40" i="168"/>
  <c r="W43" i="168"/>
  <c r="X43" i="168"/>
  <c r="W46" i="168"/>
  <c r="X46" i="168"/>
  <c r="X16" i="168"/>
  <c r="W16" i="168"/>
  <c r="L28" i="168"/>
  <c r="K28" i="168"/>
  <c r="K31" i="168"/>
  <c r="L31" i="168"/>
  <c r="K39" i="168"/>
  <c r="L39" i="168"/>
  <c r="K42" i="168"/>
  <c r="L42" i="168"/>
  <c r="K46" i="168"/>
  <c r="L46" i="168"/>
  <c r="K53" i="168"/>
  <c r="L53" i="168"/>
  <c r="K61" i="168"/>
  <c r="L61" i="168"/>
  <c r="K64" i="168"/>
  <c r="L64" i="168"/>
  <c r="AI10" i="168" l="1"/>
  <c r="AJ10" i="168"/>
  <c r="AJ13" i="168" l="1"/>
  <c r="AI13" i="168"/>
  <c r="AI16" i="168"/>
  <c r="AJ16" i="168"/>
  <c r="AI20" i="168"/>
  <c r="AJ20" i="168"/>
  <c r="AI25" i="168"/>
  <c r="AJ25" i="168"/>
  <c r="AI28" i="168"/>
  <c r="AJ28" i="168"/>
  <c r="AI33" i="168"/>
  <c r="AJ33" i="168"/>
  <c r="AI36" i="168"/>
  <c r="AJ36" i="168"/>
  <c r="AI39" i="168"/>
  <c r="AJ39" i="168"/>
  <c r="AI45" i="168"/>
  <c r="AJ45" i="168"/>
  <c r="AI47" i="168"/>
  <c r="AJ47" i="168"/>
  <c r="AI51" i="168"/>
  <c r="AJ51" i="168"/>
  <c r="AI54" i="168"/>
  <c r="AJ54" i="168"/>
  <c r="AI57" i="168"/>
  <c r="AJ57" i="168"/>
  <c r="AI60" i="168"/>
  <c r="AJ60" i="168"/>
  <c r="AI63" i="168"/>
  <c r="AJ63" i="168"/>
  <c r="AI30" i="168" l="1"/>
  <c r="AJ30" i="168"/>
  <c r="AS7" i="166"/>
  <c r="AR7" i="166"/>
  <c r="AQ7" i="166"/>
  <c r="AP7" i="166"/>
  <c r="AO7" i="166"/>
  <c r="AL7" i="166"/>
  <c r="AK7" i="166"/>
  <c r="AJ7" i="166"/>
  <c r="AI7" i="166"/>
  <c r="AH7" i="166"/>
  <c r="AG7" i="166"/>
  <c r="C7" i="166" l="1"/>
  <c r="S7" i="166" l="1"/>
  <c r="U7" i="166"/>
  <c r="V7" i="166"/>
  <c r="W7" i="166"/>
  <c r="Z7" i="166"/>
  <c r="AA7" i="166"/>
  <c r="AB7" i="166"/>
  <c r="AC7" i="166"/>
  <c r="AD7" i="166"/>
  <c r="R7" i="166" l="1"/>
  <c r="AG66" i="166" s="1"/>
  <c r="T7" i="166"/>
  <c r="T7" i="173" l="1"/>
  <c r="C7" i="168"/>
  <c r="D7" i="168"/>
  <c r="E7" i="168"/>
  <c r="F7" i="168"/>
  <c r="G7" i="168"/>
  <c r="H7" i="168"/>
  <c r="I7" i="168"/>
  <c r="J7" i="168"/>
  <c r="T7" i="168" l="1"/>
  <c r="R7" i="168"/>
  <c r="P7" i="168"/>
  <c r="S7" i="168"/>
  <c r="X13" i="168"/>
  <c r="X10" i="168" s="1"/>
  <c r="X7" i="168" s="1"/>
  <c r="V7" i="168"/>
  <c r="L25" i="168"/>
  <c r="L22" i="168" s="1"/>
  <c r="L7" i="168" s="1"/>
  <c r="K25" i="168"/>
  <c r="K22" i="168" s="1"/>
  <c r="K7" i="168" s="1"/>
  <c r="M7" i="166" l="1"/>
  <c r="D7" i="166"/>
  <c r="E7" i="166"/>
  <c r="N7" i="166"/>
  <c r="H7" i="166"/>
  <c r="O7" i="166"/>
  <c r="L7" i="166"/>
  <c r="F7" i="166"/>
  <c r="AJ66" i="166" s="1"/>
  <c r="K7" i="166"/>
  <c r="AO66" i="166" s="1"/>
  <c r="G7" i="166"/>
  <c r="U7" i="168"/>
  <c r="O7" i="168"/>
  <c r="Q7" i="168"/>
  <c r="W13" i="168"/>
  <c r="W10" i="168" s="1"/>
  <c r="W7" i="168" s="1"/>
  <c r="AL66" i="166" l="1"/>
  <c r="U9" i="173" s="1"/>
  <c r="AR66" i="166"/>
  <c r="U12" i="173" s="1"/>
  <c r="AK66" i="166"/>
  <c r="T9" i="173" s="1"/>
  <c r="AS66" i="166"/>
  <c r="T13" i="173" s="1"/>
  <c r="AI66" i="166"/>
  <c r="T8" i="173" s="1"/>
  <c r="AP66" i="166"/>
  <c r="U11" i="173" s="1"/>
  <c r="AH66" i="166"/>
  <c r="U7" i="173" s="1"/>
  <c r="AQ66" i="166"/>
  <c r="T12" i="173" s="1"/>
  <c r="T11" i="173"/>
  <c r="U8" i="173"/>
  <c r="AE7" i="168"/>
  <c r="AE66" i="168" s="1"/>
  <c r="AG7" i="168"/>
  <c r="AG66" i="168" s="1"/>
  <c r="AF7" i="168"/>
  <c r="AF66" i="168" s="1"/>
  <c r="AC7" i="168"/>
  <c r="AC66" i="168" s="1"/>
  <c r="AD7" i="168"/>
  <c r="AD66" i="168" s="1"/>
  <c r="AH7" i="168"/>
  <c r="AH66" i="168" s="1"/>
  <c r="AA7" i="168"/>
  <c r="AI7" i="168"/>
  <c r="AI66" i="168" s="1"/>
  <c r="AB7" i="168"/>
  <c r="AB66" i="168" s="1"/>
  <c r="AJ7" i="168"/>
  <c r="AJ66" i="168" s="1"/>
  <c r="AA66" i="168" l="1"/>
</calcChain>
</file>

<file path=xl/sharedStrings.xml><?xml version="1.0" encoding="utf-8"?>
<sst xmlns="http://schemas.openxmlformats.org/spreadsheetml/2006/main" count="514" uniqueCount="279">
  <si>
    <t>自治体名</t>
    <rPh sb="0" eb="4">
      <t>ジチタイメイ</t>
    </rPh>
    <phoneticPr fontId="8"/>
  </si>
  <si>
    <t>規則別表第７の項番号及び作業種類</t>
    <rPh sb="0" eb="2">
      <t>キソク</t>
    </rPh>
    <phoneticPr fontId="8"/>
  </si>
  <si>
    <t>1項</t>
    <rPh sb="1" eb="2">
      <t>コウ</t>
    </rPh>
    <phoneticPr fontId="8"/>
  </si>
  <si>
    <t>2項</t>
    <rPh sb="1" eb="2">
      <t>コウ</t>
    </rPh>
    <phoneticPr fontId="8"/>
  </si>
  <si>
    <t>解体作業</t>
  </si>
  <si>
    <t>北海道計</t>
  </si>
  <si>
    <t>新潟県計</t>
  </si>
  <si>
    <t>和歌山県計</t>
  </si>
  <si>
    <t>札幌市</t>
  </si>
  <si>
    <t>新潟市</t>
  </si>
  <si>
    <t>和歌山市</t>
  </si>
  <si>
    <t>函館市</t>
  </si>
  <si>
    <t>その他・和歌山県</t>
  </si>
  <si>
    <t>小樽市</t>
  </si>
  <si>
    <t>鳥取県計</t>
  </si>
  <si>
    <t>旭川市</t>
  </si>
  <si>
    <t>その他・新潟県</t>
  </si>
  <si>
    <t>室蘭市</t>
  </si>
  <si>
    <t>富山県計</t>
  </si>
  <si>
    <t>苫小牧市</t>
  </si>
  <si>
    <t>富山市</t>
  </si>
  <si>
    <t>島根県計</t>
  </si>
  <si>
    <t>その他・北海道</t>
  </si>
  <si>
    <t>その他・富山県</t>
  </si>
  <si>
    <t>青森県計</t>
  </si>
  <si>
    <t>石川県計</t>
  </si>
  <si>
    <t>青森市</t>
  </si>
  <si>
    <t>金沢市</t>
  </si>
  <si>
    <t>岡山県計</t>
  </si>
  <si>
    <t>八戸市</t>
  </si>
  <si>
    <t>その他・石川県</t>
  </si>
  <si>
    <t>岡山市</t>
  </si>
  <si>
    <t>その他・青森県</t>
  </si>
  <si>
    <t>福井県計</t>
  </si>
  <si>
    <t>倉敷市</t>
  </si>
  <si>
    <t>岩手県計</t>
  </si>
  <si>
    <t>その他・岡山県</t>
  </si>
  <si>
    <t>盛岡市</t>
  </si>
  <si>
    <t>広島県計</t>
  </si>
  <si>
    <t>その他・岩手県</t>
  </si>
  <si>
    <t>山梨県計</t>
  </si>
  <si>
    <t>広島市</t>
  </si>
  <si>
    <t>宮城県計</t>
  </si>
  <si>
    <t>呉市</t>
  </si>
  <si>
    <t>仙台市</t>
  </si>
  <si>
    <t>福山市</t>
  </si>
  <si>
    <t>その他・宮城県</t>
  </si>
  <si>
    <t>長野県計</t>
  </si>
  <si>
    <t>その他・広島県</t>
  </si>
  <si>
    <t>秋田県計</t>
  </si>
  <si>
    <t>長野市</t>
  </si>
  <si>
    <t>山口県計</t>
  </si>
  <si>
    <t>秋田市</t>
  </si>
  <si>
    <t>下関市</t>
  </si>
  <si>
    <t>その他・秋田県</t>
  </si>
  <si>
    <t>その他・長野県</t>
  </si>
  <si>
    <t>その他・山口県</t>
  </si>
  <si>
    <t>山形県計</t>
  </si>
  <si>
    <t>岐阜県計</t>
  </si>
  <si>
    <t>徳島県計</t>
  </si>
  <si>
    <t>岐阜市</t>
  </si>
  <si>
    <t>その他・岐阜県</t>
  </si>
  <si>
    <t>香川県計</t>
  </si>
  <si>
    <t>福島県計</t>
  </si>
  <si>
    <t>静岡県計</t>
  </si>
  <si>
    <t>高松市</t>
  </si>
  <si>
    <t>郡山市</t>
  </si>
  <si>
    <t>静岡市</t>
  </si>
  <si>
    <t>その他・香川県</t>
  </si>
  <si>
    <t>いわき市</t>
  </si>
  <si>
    <t>浜松市</t>
  </si>
  <si>
    <t>愛媛県計</t>
  </si>
  <si>
    <t>その他・福島県</t>
  </si>
  <si>
    <t>松山市</t>
  </si>
  <si>
    <t>茨城県計</t>
  </si>
  <si>
    <t>その他・愛媛県</t>
  </si>
  <si>
    <t>その他・静岡県</t>
  </si>
  <si>
    <t>高知県計</t>
  </si>
  <si>
    <t>愛知県計</t>
  </si>
  <si>
    <t>高知市</t>
  </si>
  <si>
    <t>名古屋市</t>
  </si>
  <si>
    <t>その他・高知県</t>
  </si>
  <si>
    <t>栃木県計</t>
  </si>
  <si>
    <t>豊橋市</t>
  </si>
  <si>
    <t>福岡県計</t>
  </si>
  <si>
    <t>宇都宮市</t>
  </si>
  <si>
    <t>岡崎市</t>
  </si>
  <si>
    <t>北九州市</t>
  </si>
  <si>
    <t>その他・栃木県</t>
  </si>
  <si>
    <t>福岡市</t>
  </si>
  <si>
    <t>群馬県計</t>
  </si>
  <si>
    <t>大牟田市</t>
  </si>
  <si>
    <t>前橋市</t>
  </si>
  <si>
    <t>豊田市</t>
  </si>
  <si>
    <t>久留米市</t>
  </si>
  <si>
    <t>高崎市</t>
  </si>
  <si>
    <t>その他・愛知県</t>
  </si>
  <si>
    <t>その他・福岡県</t>
  </si>
  <si>
    <t>三重県計</t>
  </si>
  <si>
    <t>佐賀県計</t>
  </si>
  <si>
    <t>四日市市</t>
  </si>
  <si>
    <t>その他・群馬県</t>
  </si>
  <si>
    <t>その他・三重県</t>
  </si>
  <si>
    <t>長崎県計</t>
  </si>
  <si>
    <t>埼玉県計</t>
  </si>
  <si>
    <t>滋賀県計</t>
  </si>
  <si>
    <t>長崎市</t>
  </si>
  <si>
    <t>さいたま市</t>
  </si>
  <si>
    <t>大津市</t>
  </si>
  <si>
    <t>佐世保市</t>
  </si>
  <si>
    <t>川越市</t>
  </si>
  <si>
    <t>その他・滋賀県</t>
  </si>
  <si>
    <t>その他・長崎県</t>
  </si>
  <si>
    <t>京都府計</t>
  </si>
  <si>
    <t>熊本県計</t>
  </si>
  <si>
    <t>川口市</t>
  </si>
  <si>
    <t>京都市</t>
  </si>
  <si>
    <t>熊本市</t>
  </si>
  <si>
    <t>所沢市</t>
  </si>
  <si>
    <t>その他・京都府</t>
  </si>
  <si>
    <t>その他・熊本県</t>
  </si>
  <si>
    <t>大阪府計</t>
  </si>
  <si>
    <t>大分県計</t>
  </si>
  <si>
    <t>大阪市</t>
  </si>
  <si>
    <t>大分市</t>
  </si>
  <si>
    <t>越谷市</t>
  </si>
  <si>
    <t>堺市</t>
  </si>
  <si>
    <t>その他・大分県</t>
  </si>
  <si>
    <t>その他・埼玉県</t>
  </si>
  <si>
    <t>宮崎県計</t>
  </si>
  <si>
    <t>千葉県計</t>
  </si>
  <si>
    <t>豊中市</t>
  </si>
  <si>
    <t>宮崎市</t>
  </si>
  <si>
    <t>千葉市</t>
  </si>
  <si>
    <t>吹田市</t>
  </si>
  <si>
    <t>その他・宮崎県</t>
  </si>
  <si>
    <t>市川市</t>
  </si>
  <si>
    <t>高槻市</t>
  </si>
  <si>
    <t>鹿児島県計</t>
  </si>
  <si>
    <t>船橋市</t>
  </si>
  <si>
    <t>枚方市</t>
  </si>
  <si>
    <t>鹿児島市</t>
  </si>
  <si>
    <t>松戸市</t>
  </si>
  <si>
    <t>その他・鹿児島県</t>
  </si>
  <si>
    <t>柏市</t>
  </si>
  <si>
    <t>八尾市</t>
  </si>
  <si>
    <t>沖縄県計</t>
  </si>
  <si>
    <t>市原市</t>
  </si>
  <si>
    <t>その他・千葉県</t>
    <rPh sb="4" eb="6">
      <t>チバ</t>
    </rPh>
    <phoneticPr fontId="8"/>
  </si>
  <si>
    <t>東大阪市</t>
  </si>
  <si>
    <t>その他・沖縄県</t>
    <rPh sb="4" eb="6">
      <t>オキナワ</t>
    </rPh>
    <phoneticPr fontId="8"/>
  </si>
  <si>
    <t>東京都計</t>
  </si>
  <si>
    <t>その他・大阪府</t>
  </si>
  <si>
    <t>合計</t>
    <phoneticPr fontId="5"/>
  </si>
  <si>
    <t>八王子市</t>
  </si>
  <si>
    <t>兵庫県計</t>
  </si>
  <si>
    <t>その他・東京都</t>
  </si>
  <si>
    <t>神戸市</t>
  </si>
  <si>
    <t>神奈川県計</t>
  </si>
  <si>
    <t>姫路市</t>
  </si>
  <si>
    <t>横浜市</t>
    <rPh sb="0" eb="3">
      <t>ヨコハマシ</t>
    </rPh>
    <phoneticPr fontId="7"/>
  </si>
  <si>
    <t>尼崎市</t>
  </si>
  <si>
    <t>川崎市</t>
    <rPh sb="0" eb="3">
      <t>カワサキシ</t>
    </rPh>
    <phoneticPr fontId="7"/>
  </si>
  <si>
    <t>明石市</t>
  </si>
  <si>
    <t>相模原市</t>
    <rPh sb="0" eb="4">
      <t>サガミハラシ</t>
    </rPh>
    <phoneticPr fontId="7"/>
  </si>
  <si>
    <t>西宮市</t>
  </si>
  <si>
    <t>横須賀市</t>
    <rPh sb="0" eb="4">
      <t>ヨコスカシ</t>
    </rPh>
    <phoneticPr fontId="7"/>
  </si>
  <si>
    <t>加古川市</t>
  </si>
  <si>
    <t>平塚市</t>
    <rPh sb="0" eb="3">
      <t>ヒラツカシ</t>
    </rPh>
    <phoneticPr fontId="7"/>
  </si>
  <si>
    <t>藤沢市</t>
    <rPh sb="0" eb="3">
      <t>フジサワシ</t>
    </rPh>
    <phoneticPr fontId="7"/>
  </si>
  <si>
    <t>その他・兵庫県</t>
  </si>
  <si>
    <t>奈良県計</t>
  </si>
  <si>
    <t>奈良市</t>
  </si>
  <si>
    <t>その他・奈良県</t>
  </si>
  <si>
    <t>その他・神奈川県</t>
    <rPh sb="2" eb="3">
      <t>タ</t>
    </rPh>
    <rPh sb="4" eb="8">
      <t>カナガワケン</t>
    </rPh>
    <phoneticPr fontId="7"/>
  </si>
  <si>
    <t>吹付け石綿</t>
    <rPh sb="0" eb="2">
      <t>フキツ</t>
    </rPh>
    <rPh sb="3" eb="5">
      <t>イシワタ</t>
    </rPh>
    <phoneticPr fontId="8"/>
  </si>
  <si>
    <t>断熱材</t>
    <rPh sb="0" eb="3">
      <t>ダンネツザイ</t>
    </rPh>
    <phoneticPr fontId="8"/>
  </si>
  <si>
    <t>保温材</t>
    <rPh sb="0" eb="3">
      <t>ホオンザイ</t>
    </rPh>
    <phoneticPr fontId="8"/>
  </si>
  <si>
    <t>耐火被覆材</t>
    <rPh sb="0" eb="2">
      <t>タイカ</t>
    </rPh>
    <rPh sb="2" eb="3">
      <t>ヒ</t>
    </rPh>
    <rPh sb="3" eb="4">
      <t>オオ</t>
    </rPh>
    <rPh sb="4" eb="5">
      <t>ザイ</t>
    </rPh>
    <phoneticPr fontId="8"/>
  </si>
  <si>
    <t>那覇市</t>
    <rPh sb="0" eb="3">
      <t>ナハシ</t>
    </rPh>
    <phoneticPr fontId="8"/>
  </si>
  <si>
    <t>横浜市</t>
  </si>
  <si>
    <t>川崎市</t>
  </si>
  <si>
    <t>相模原市</t>
  </si>
  <si>
    <t>横須賀市</t>
  </si>
  <si>
    <t>平塚市</t>
  </si>
  <si>
    <t>藤沢市</t>
  </si>
  <si>
    <t>その他・神奈川県</t>
  </si>
  <si>
    <t>徳島県</t>
  </si>
  <si>
    <t>八戸市</t>
    <rPh sb="0" eb="2">
      <t>ハチノヘ</t>
    </rPh>
    <phoneticPr fontId="6"/>
  </si>
  <si>
    <t>特定建築材料の除去
が困難な解体作業</t>
    <rPh sb="0" eb="2">
      <t>トクテイ</t>
    </rPh>
    <rPh sb="2" eb="4">
      <t>ケンチク</t>
    </rPh>
    <rPh sb="4" eb="6">
      <t>ザイリョウ</t>
    </rPh>
    <rPh sb="7" eb="9">
      <t>ジョキョ</t>
    </rPh>
    <phoneticPr fontId="6"/>
  </si>
  <si>
    <t>作業数計</t>
    <rPh sb="0" eb="2">
      <t>サギョウ</t>
    </rPh>
    <rPh sb="2" eb="3">
      <t>スウ</t>
    </rPh>
    <rPh sb="3" eb="4">
      <t>ケイ</t>
    </rPh>
    <phoneticPr fontId="8"/>
  </si>
  <si>
    <t>届出数計</t>
    <rPh sb="0" eb="2">
      <t>トドケデ</t>
    </rPh>
    <rPh sb="2" eb="3">
      <t>スウ</t>
    </rPh>
    <phoneticPr fontId="8"/>
  </si>
  <si>
    <t>石綿含有建材の
除去作業</t>
    <rPh sb="0" eb="2">
      <t>イシワタ</t>
    </rPh>
    <rPh sb="2" eb="4">
      <t>ガンユウ</t>
    </rPh>
    <rPh sb="4" eb="5">
      <t>ケン</t>
    </rPh>
    <rPh sb="5" eb="6">
      <t>ザイ</t>
    </rPh>
    <rPh sb="8" eb="10">
      <t>ジョキョ</t>
    </rPh>
    <rPh sb="10" eb="12">
      <t>サギョウ</t>
    </rPh>
    <phoneticPr fontId="8"/>
  </si>
  <si>
    <t>種類の合計</t>
    <rPh sb="0" eb="2">
      <t>シュルイ</t>
    </rPh>
    <phoneticPr fontId="8"/>
  </si>
  <si>
    <t>徳島県</t>
    <phoneticPr fontId="6"/>
  </si>
  <si>
    <t>　　　同一の届出で複数の作業種類を行うことがあるため、各作業数計と実施件数は一致しないことがある。</t>
    <rPh sb="3" eb="5">
      <t>ドウイツ</t>
    </rPh>
    <rPh sb="6" eb="8">
      <t>トドケデ</t>
    </rPh>
    <rPh sb="9" eb="11">
      <t>フクスウ</t>
    </rPh>
    <rPh sb="12" eb="14">
      <t>サギョウ</t>
    </rPh>
    <rPh sb="14" eb="16">
      <t>シュルイ</t>
    </rPh>
    <rPh sb="17" eb="18">
      <t>オコナ</t>
    </rPh>
    <rPh sb="27" eb="28">
      <t>カク</t>
    </rPh>
    <rPh sb="28" eb="30">
      <t>サギョウ</t>
    </rPh>
    <rPh sb="30" eb="31">
      <t>カズ</t>
    </rPh>
    <rPh sb="31" eb="32">
      <t>ケイ</t>
    </rPh>
    <rPh sb="33" eb="35">
      <t>ジッシ</t>
    </rPh>
    <rPh sb="35" eb="37">
      <t>ケンスウ</t>
    </rPh>
    <rPh sb="38" eb="40">
      <t>イッチ</t>
    </rPh>
    <phoneticPr fontId="8"/>
  </si>
  <si>
    <t>　　　同一の作業で複数種の材料を取り扱うことがあるため、本表の種類の合計と表4.2の実施件数合計は一致しないことがある。</t>
    <rPh sb="3" eb="5">
      <t>ドウイツ</t>
    </rPh>
    <rPh sb="6" eb="8">
      <t>サギョウ</t>
    </rPh>
    <rPh sb="9" eb="11">
      <t>フクスウ</t>
    </rPh>
    <rPh sb="11" eb="12">
      <t>シュ</t>
    </rPh>
    <rPh sb="13" eb="15">
      <t>ザイリョウ</t>
    </rPh>
    <rPh sb="16" eb="17">
      <t>ト</t>
    </rPh>
    <rPh sb="18" eb="19">
      <t>アツカ</t>
    </rPh>
    <rPh sb="28" eb="29">
      <t>ホン</t>
    </rPh>
    <rPh sb="29" eb="30">
      <t>ヒョウ</t>
    </rPh>
    <rPh sb="31" eb="33">
      <t>シュルイ</t>
    </rPh>
    <rPh sb="34" eb="36">
      <t>ゴウケイ</t>
    </rPh>
    <rPh sb="37" eb="38">
      <t>ヒョウ</t>
    </rPh>
    <rPh sb="42" eb="44">
      <t>ジッシ</t>
    </rPh>
    <rPh sb="44" eb="46">
      <t>ケンスウ</t>
    </rPh>
    <rPh sb="46" eb="48">
      <t>ゴウケイ</t>
    </rPh>
    <rPh sb="49" eb="51">
      <t>イッチ</t>
    </rPh>
    <phoneticPr fontId="5"/>
  </si>
  <si>
    <t>吹付け石綿</t>
    <phoneticPr fontId="6"/>
  </si>
  <si>
    <t>福島市</t>
    <rPh sb="0" eb="2">
      <t>フクシマ</t>
    </rPh>
    <phoneticPr fontId="6"/>
  </si>
  <si>
    <t>鳥取市</t>
    <rPh sb="2" eb="3">
      <t>シ</t>
    </rPh>
    <phoneticPr fontId="6"/>
  </si>
  <si>
    <t>松江市</t>
    <rPh sb="0" eb="2">
      <t>マツエ</t>
    </rPh>
    <rPh sb="2" eb="3">
      <t>シ</t>
    </rPh>
    <phoneticPr fontId="6"/>
  </si>
  <si>
    <t>鳥取市</t>
    <rPh sb="2" eb="3">
      <t>シ</t>
    </rPh>
    <phoneticPr fontId="5"/>
  </si>
  <si>
    <t>松江市</t>
    <rPh sb="0" eb="3">
      <t>マツエシ</t>
    </rPh>
    <phoneticPr fontId="5"/>
  </si>
  <si>
    <t>その他・鳥取県</t>
    <rPh sb="2" eb="3">
      <t>タ</t>
    </rPh>
    <phoneticPr fontId="6"/>
  </si>
  <si>
    <t>その他・島根県</t>
    <rPh sb="2" eb="3">
      <t>タ</t>
    </rPh>
    <phoneticPr fontId="6"/>
  </si>
  <si>
    <t>その他・鳥取県</t>
    <rPh sb="2" eb="3">
      <t>タ</t>
    </rPh>
    <phoneticPr fontId="6"/>
  </si>
  <si>
    <t>その他・島根県</t>
    <rPh sb="2" eb="3">
      <t>タ</t>
    </rPh>
    <phoneticPr fontId="6"/>
  </si>
  <si>
    <t>規則
別表
第７の
項番号</t>
    <rPh sb="6" eb="7">
      <t>ダイ</t>
    </rPh>
    <rPh sb="10" eb="11">
      <t>コウ</t>
    </rPh>
    <rPh sb="11" eb="13">
      <t>バンゴウ</t>
    </rPh>
    <phoneticPr fontId="5"/>
  </si>
  <si>
    <t>作業の種類</t>
  </si>
  <si>
    <t>特定粉じん排出等
作業実施件数</t>
    <rPh sb="9" eb="11">
      <t>サギョウ</t>
    </rPh>
    <rPh sb="11" eb="13">
      <t>ジッシ</t>
    </rPh>
    <rPh sb="13" eb="15">
      <t>ケンスウ</t>
    </rPh>
    <phoneticPr fontId="5"/>
  </si>
  <si>
    <t>1項</t>
    <rPh sb="1" eb="2">
      <t>コウ</t>
    </rPh>
    <phoneticPr fontId="5"/>
  </si>
  <si>
    <t>（A）解体作業</t>
    <rPh sb="3" eb="5">
      <t>カイタイ</t>
    </rPh>
    <rPh sb="5" eb="7">
      <t>サギョウ</t>
    </rPh>
    <phoneticPr fontId="4"/>
  </si>
  <si>
    <t>2項</t>
    <rPh sb="1" eb="2">
      <t>コウ</t>
    </rPh>
    <phoneticPr fontId="5"/>
  </si>
  <si>
    <t>その他・長崎県</t>
    <phoneticPr fontId="6"/>
  </si>
  <si>
    <t>佐賀県</t>
    <phoneticPr fontId="6"/>
  </si>
  <si>
    <t>　</t>
    <phoneticPr fontId="6"/>
  </si>
  <si>
    <t>山形市</t>
    <rPh sb="2" eb="3">
      <t>シ</t>
    </rPh>
    <phoneticPr fontId="6"/>
  </si>
  <si>
    <t>その他・山形県</t>
    <rPh sb="2" eb="3">
      <t>タ</t>
    </rPh>
    <phoneticPr fontId="6"/>
  </si>
  <si>
    <t>福井市</t>
    <rPh sb="2" eb="3">
      <t>シ</t>
    </rPh>
    <phoneticPr fontId="6"/>
  </si>
  <si>
    <t>その他・福井県</t>
    <rPh sb="2" eb="3">
      <t>タ</t>
    </rPh>
    <rPh sb="4" eb="7">
      <t>フクイケン</t>
    </rPh>
    <phoneticPr fontId="6"/>
  </si>
  <si>
    <t>甲府市</t>
    <rPh sb="0" eb="3">
      <t>コウフシ</t>
    </rPh>
    <phoneticPr fontId="6"/>
  </si>
  <si>
    <t>その他・山梨県</t>
    <rPh sb="2" eb="3">
      <t>タ</t>
    </rPh>
    <rPh sb="4" eb="7">
      <t>ヤマナシケン</t>
    </rPh>
    <phoneticPr fontId="6"/>
  </si>
  <si>
    <t>寝屋川市</t>
    <rPh sb="0" eb="3">
      <t>ネヤガワ</t>
    </rPh>
    <phoneticPr fontId="6"/>
  </si>
  <si>
    <t>福井市</t>
    <rPh sb="2" eb="3">
      <t>シ</t>
    </rPh>
    <phoneticPr fontId="6"/>
  </si>
  <si>
    <t>その他・福井県</t>
    <rPh sb="2" eb="3">
      <t>タ</t>
    </rPh>
    <phoneticPr fontId="6"/>
  </si>
  <si>
    <t>甲府市</t>
    <rPh sb="0" eb="3">
      <t>コウフシ</t>
    </rPh>
    <phoneticPr fontId="6"/>
  </si>
  <si>
    <t>その他・山梨県</t>
    <rPh sb="2" eb="3">
      <t>タ</t>
    </rPh>
    <phoneticPr fontId="6"/>
  </si>
  <si>
    <t>水戸市</t>
    <rPh sb="0" eb="3">
      <t>ミトシ</t>
    </rPh>
    <phoneticPr fontId="6"/>
  </si>
  <si>
    <t>令和２年度</t>
    <rPh sb="0" eb="2">
      <t>レイワ</t>
    </rPh>
    <rPh sb="3" eb="4">
      <t>ネン</t>
    </rPh>
    <rPh sb="4" eb="5">
      <t>ド</t>
    </rPh>
    <phoneticPr fontId="5"/>
  </si>
  <si>
    <t>令和元年度</t>
    <rPh sb="0" eb="2">
      <t>レイワ</t>
    </rPh>
    <rPh sb="2" eb="3">
      <t>ガン</t>
    </rPh>
    <phoneticPr fontId="6"/>
  </si>
  <si>
    <t>その他・茨城県</t>
    <rPh sb="2" eb="3">
      <t>タ</t>
    </rPh>
    <phoneticPr fontId="6"/>
  </si>
  <si>
    <t>水戸市</t>
    <rPh sb="0" eb="3">
      <t>ミトシ</t>
    </rPh>
    <phoneticPr fontId="6"/>
  </si>
  <si>
    <t>その他・茨城県</t>
    <rPh sb="2" eb="3">
      <t>タ</t>
    </rPh>
    <phoneticPr fontId="6"/>
  </si>
  <si>
    <t>令和３年度</t>
    <rPh sb="0" eb="2">
      <t>レイワ</t>
    </rPh>
    <rPh sb="3" eb="4">
      <t>ネン</t>
    </rPh>
    <rPh sb="4" eb="5">
      <t>ド</t>
    </rPh>
    <phoneticPr fontId="5"/>
  </si>
  <si>
    <t>松本市</t>
    <rPh sb="0" eb="3">
      <t>マツモトシ</t>
    </rPh>
    <phoneticPr fontId="6"/>
  </si>
  <si>
    <t>一宮市</t>
    <rPh sb="0" eb="3">
      <t>イチノミヤシ</t>
    </rPh>
    <phoneticPr fontId="6"/>
  </si>
  <si>
    <t>5項</t>
    <rPh sb="1" eb="2">
      <t>コウ</t>
    </rPh>
    <phoneticPr fontId="5"/>
  </si>
  <si>
    <t>（D）改造・補修作業（かき落とし、切断又は破砕により除去）</t>
    <rPh sb="3" eb="5">
      <t>カイゾウ</t>
    </rPh>
    <phoneticPr fontId="4"/>
  </si>
  <si>
    <t>（B）解体作業のうち、石綿を含有する断熱材、保温材、耐火被覆材を掻き落とし、切断、又は破砕以外の方法で除去する作業</t>
    <rPh sb="3" eb="5">
      <t>カイタイ</t>
    </rPh>
    <rPh sb="5" eb="7">
      <t>サギョウ</t>
    </rPh>
    <rPh sb="11" eb="13">
      <t>イシワタ</t>
    </rPh>
    <rPh sb="14" eb="16">
      <t>ガンユウ</t>
    </rPh>
    <rPh sb="18" eb="20">
      <t>ダンネツ</t>
    </rPh>
    <rPh sb="20" eb="21">
      <t>ザイ</t>
    </rPh>
    <rPh sb="22" eb="25">
      <t>ホオンザイ</t>
    </rPh>
    <rPh sb="26" eb="28">
      <t>タイカ</t>
    </rPh>
    <rPh sb="28" eb="29">
      <t>ヒ</t>
    </rPh>
    <rPh sb="29" eb="30">
      <t>オオ</t>
    </rPh>
    <rPh sb="30" eb="31">
      <t>ザイ</t>
    </rPh>
    <rPh sb="32" eb="33">
      <t>カ</t>
    </rPh>
    <rPh sb="34" eb="35">
      <t>オ</t>
    </rPh>
    <rPh sb="38" eb="40">
      <t>セツダン</t>
    </rPh>
    <rPh sb="41" eb="42">
      <t>マタ</t>
    </rPh>
    <rPh sb="43" eb="45">
      <t>ハサイ</t>
    </rPh>
    <rPh sb="45" eb="47">
      <t>イガイ</t>
    </rPh>
    <rPh sb="48" eb="50">
      <t>ホウホウ</t>
    </rPh>
    <rPh sb="51" eb="53">
      <t>ジョキョ</t>
    </rPh>
    <rPh sb="55" eb="57">
      <t>サギョウ</t>
    </rPh>
    <phoneticPr fontId="4"/>
  </si>
  <si>
    <t>（C）解体作業のうち、あらかじめ特定建築材料を除去することが困難な作業</t>
    <rPh sb="3" eb="5">
      <t>カイタイ</t>
    </rPh>
    <rPh sb="5" eb="7">
      <t>サギョウ</t>
    </rPh>
    <phoneticPr fontId="4"/>
  </si>
  <si>
    <t>特定建築材料の種類</t>
    <rPh sb="0" eb="2">
      <t>トクテイ</t>
    </rPh>
    <rPh sb="2" eb="4">
      <t>ケンチク</t>
    </rPh>
    <rPh sb="4" eb="6">
      <t>ザイリョウ</t>
    </rPh>
    <rPh sb="7" eb="9">
      <t>シュルイ</t>
    </rPh>
    <phoneticPr fontId="5"/>
  </si>
  <si>
    <t>断熱材</t>
    <rPh sb="0" eb="3">
      <t>ダンネツザイ</t>
    </rPh>
    <phoneticPr fontId="5"/>
  </si>
  <si>
    <t>保温材</t>
    <rPh sb="0" eb="3">
      <t>ホオンザイ</t>
    </rPh>
    <phoneticPr fontId="5"/>
  </si>
  <si>
    <t>耐火被覆材</t>
    <rPh sb="0" eb="2">
      <t>タイカ</t>
    </rPh>
    <rPh sb="2" eb="3">
      <t>ヒ</t>
    </rPh>
    <rPh sb="3" eb="4">
      <t>オオ</t>
    </rPh>
    <rPh sb="4" eb="5">
      <t>ザイ</t>
    </rPh>
    <phoneticPr fontId="5"/>
  </si>
  <si>
    <t>5項</t>
    <rPh sb="1" eb="2">
      <t>コウ</t>
    </rPh>
    <phoneticPr fontId="8"/>
  </si>
  <si>
    <r>
      <rPr>
        <sz val="8"/>
        <color theme="1"/>
        <rFont val="ＭＳ 明朝"/>
        <family val="1"/>
        <charset val="128"/>
      </rPr>
      <t>改造・補修作業</t>
    </r>
    <r>
      <rPr>
        <sz val="7"/>
        <color theme="1"/>
        <rFont val="ＭＳ 明朝"/>
        <family val="1"/>
        <charset val="128"/>
      </rPr>
      <t xml:space="preserve">
</t>
    </r>
    <r>
      <rPr>
        <sz val="6"/>
        <color theme="1"/>
        <rFont val="ＭＳ 明朝"/>
        <family val="1"/>
        <charset val="128"/>
      </rPr>
      <t>（囲い込み又は封じ込め）</t>
    </r>
    <rPh sb="0" eb="2">
      <t>カイゾウ</t>
    </rPh>
    <phoneticPr fontId="8"/>
  </si>
  <si>
    <t>改造・補修作業
（除去）</t>
    <rPh sb="0" eb="2">
      <t>カイゾウ</t>
    </rPh>
    <rPh sb="9" eb="11">
      <t>ジョキョ</t>
    </rPh>
    <phoneticPr fontId="8"/>
  </si>
  <si>
    <t>（E）改造・補修作業（囲い込み又は封じ込め）</t>
    <phoneticPr fontId="4"/>
  </si>
  <si>
    <t>施行令第３条の３の材料種類</t>
    <rPh sb="0" eb="3">
      <t>シコウレイ</t>
    </rPh>
    <rPh sb="3" eb="4">
      <t>ダイ</t>
    </rPh>
    <rPh sb="5" eb="6">
      <t>ジョウ</t>
    </rPh>
    <rPh sb="9" eb="11">
      <t>ザイリョウ</t>
    </rPh>
    <rPh sb="11" eb="13">
      <t>シュルイ</t>
    </rPh>
    <phoneticPr fontId="8"/>
  </si>
  <si>
    <t>6項</t>
    <rPh sb="1" eb="2">
      <t>コウ</t>
    </rPh>
    <phoneticPr fontId="5"/>
  </si>
  <si>
    <r>
      <t>　　（　）</t>
    </r>
    <r>
      <rPr>
        <sz val="8"/>
        <color indexed="8"/>
        <rFont val="ＭＳ 明朝"/>
        <family val="1"/>
        <charset val="128"/>
      </rPr>
      <t>内には作業実施件数のうち、工作物（建築物を除く）に係る件数を内数で計上する。</t>
    </r>
    <rPh sb="5" eb="6">
      <t>ナイ</t>
    </rPh>
    <rPh sb="8" eb="10">
      <t>サギョウ</t>
    </rPh>
    <rPh sb="10" eb="12">
      <t>ジッシ</t>
    </rPh>
    <rPh sb="12" eb="14">
      <t>ケンスウ</t>
    </rPh>
    <rPh sb="18" eb="21">
      <t>コウサクブツ</t>
    </rPh>
    <rPh sb="22" eb="24">
      <t>ケンチク</t>
    </rPh>
    <rPh sb="24" eb="25">
      <t>モノ</t>
    </rPh>
    <rPh sb="26" eb="27">
      <t>ノゾ</t>
    </rPh>
    <rPh sb="30" eb="31">
      <t>カカ</t>
    </rPh>
    <rPh sb="32" eb="34">
      <t>ケンスウ</t>
    </rPh>
    <rPh sb="35" eb="36">
      <t>ウチ</t>
    </rPh>
    <rPh sb="36" eb="37">
      <t>カズ</t>
    </rPh>
    <rPh sb="38" eb="40">
      <t>ケイジョウ</t>
    </rPh>
    <phoneticPr fontId="5"/>
  </si>
  <si>
    <t>　　（　）内には作業実施件数のうち、工作物（建築物を除く）に係る件数を内数で計上する。</t>
    <rPh sb="5" eb="6">
      <t>ナイ</t>
    </rPh>
    <rPh sb="8" eb="10">
      <t>サギョウ</t>
    </rPh>
    <rPh sb="10" eb="12">
      <t>ジッシ</t>
    </rPh>
    <rPh sb="12" eb="14">
      <t>ケンスウ</t>
    </rPh>
    <rPh sb="18" eb="21">
      <t>コウサクブツ</t>
    </rPh>
    <rPh sb="22" eb="24">
      <t>ケンチク</t>
    </rPh>
    <rPh sb="24" eb="25">
      <t>モノ</t>
    </rPh>
    <rPh sb="26" eb="27">
      <t>ノゾ</t>
    </rPh>
    <rPh sb="30" eb="31">
      <t>カカ</t>
    </rPh>
    <rPh sb="32" eb="34">
      <t>ケンスウ</t>
    </rPh>
    <rPh sb="35" eb="36">
      <t>ウチ</t>
    </rPh>
    <rPh sb="36" eb="37">
      <t>カズ</t>
    </rPh>
    <rPh sb="38" eb="40">
      <t>ケイジョウ</t>
    </rPh>
    <phoneticPr fontId="5"/>
  </si>
  <si>
    <t>6項</t>
    <rPh sb="1" eb="2">
      <t>コウ</t>
    </rPh>
    <phoneticPr fontId="8"/>
  </si>
  <si>
    <t>通常時の
解体工事等
（法第18条の
17第１項)</t>
    <rPh sb="0" eb="3">
      <t>ツウジョウジ</t>
    </rPh>
    <rPh sb="5" eb="7">
      <t>カイタイ</t>
    </rPh>
    <rPh sb="7" eb="9">
      <t>コウジ</t>
    </rPh>
    <rPh sb="9" eb="10">
      <t>ナド</t>
    </rPh>
    <phoneticPr fontId="5"/>
  </si>
  <si>
    <t>災害時等の
緊急作業
(法第18条の
17第２項)</t>
    <rPh sb="0" eb="3">
      <t>サイガイジ</t>
    </rPh>
    <rPh sb="3" eb="4">
      <t>ナド</t>
    </rPh>
    <rPh sb="6" eb="8">
      <t>キンキュウ</t>
    </rPh>
    <rPh sb="8" eb="10">
      <t>サギョウ</t>
    </rPh>
    <phoneticPr fontId="5"/>
  </si>
  <si>
    <t>（F）作業数計</t>
    <phoneticPr fontId="6"/>
  </si>
  <si>
    <t>（G）届出数計</t>
    <phoneticPr fontId="6"/>
  </si>
  <si>
    <r>
      <t xml:space="preserve">6項
</t>
    </r>
    <r>
      <rPr>
        <sz val="8"/>
        <color theme="1"/>
        <rFont val="ＭＳ 明朝"/>
        <family val="1"/>
        <charset val="128"/>
      </rPr>
      <t>（注1）</t>
    </r>
    <rPh sb="1" eb="2">
      <t>コウ</t>
    </rPh>
    <rPh sb="4" eb="5">
      <t>チュウ</t>
    </rPh>
    <phoneticPr fontId="5"/>
  </si>
  <si>
    <t>（注1）令和３年度から(D)、(E)に分けて件数を計上。</t>
    <rPh sb="1" eb="2">
      <t>チュウ</t>
    </rPh>
    <rPh sb="4" eb="6">
      <t>レイワ</t>
    </rPh>
    <rPh sb="7" eb="9">
      <t>ネンド</t>
    </rPh>
    <rPh sb="17" eb="18">
      <t>ワ</t>
    </rPh>
    <rPh sb="19" eb="20">
      <t>ワ</t>
    </rPh>
    <rPh sb="22" eb="24">
      <t>ケンスウ</t>
    </rPh>
    <rPh sb="25" eb="27">
      <t>ケイジョウ</t>
    </rPh>
    <phoneticPr fontId="4"/>
  </si>
  <si>
    <t>（D）改造・補修作業（かき落とし、切断、破砕又はその他の方法により除去）</t>
    <rPh sb="3" eb="5">
      <t>カイゾウ</t>
    </rPh>
    <rPh sb="6" eb="8">
      <t>ホシュウ</t>
    </rPh>
    <rPh sb="8" eb="10">
      <t>サギョウ</t>
    </rPh>
    <rPh sb="13" eb="14">
      <t>オ</t>
    </rPh>
    <rPh sb="17" eb="19">
      <t>セツダン</t>
    </rPh>
    <rPh sb="20" eb="22">
      <t>ハサイ</t>
    </rPh>
    <rPh sb="22" eb="23">
      <t>マタ</t>
    </rPh>
    <rPh sb="26" eb="27">
      <t>タ</t>
    </rPh>
    <rPh sb="28" eb="30">
      <t>ホウホウ</t>
    </rPh>
    <rPh sb="33" eb="35">
      <t>ジョキョ</t>
    </rPh>
    <phoneticPr fontId="4"/>
  </si>
  <si>
    <t>平成30年度</t>
    <phoneticPr fontId="6"/>
  </si>
  <si>
    <t>令和４年度</t>
    <rPh sb="0" eb="2">
      <t>レイワ</t>
    </rPh>
    <rPh sb="3" eb="4">
      <t>ネン</t>
    </rPh>
    <rPh sb="4" eb="5">
      <t>ド</t>
    </rPh>
    <phoneticPr fontId="5"/>
  </si>
  <si>
    <t>表4.7(1)　届出件数　特定建築材料種類別・都道府県市別（特定粉じん排出等作業）</t>
    <phoneticPr fontId="8"/>
  </si>
  <si>
    <t>表4.7(2)　届出件数　特定建築材料種類別・都道府県市別（特定粉じん排出等作業）</t>
    <phoneticPr fontId="8"/>
  </si>
  <si>
    <t>表4.7(3)　届出件数　特定建築材料種類別・都道府県市別（特定粉じん排出等作業）</t>
    <phoneticPr fontId="8"/>
  </si>
  <si>
    <t>表4.6　届出件数　特定建築材料種類別・作業の種類別－全国（特定粉じん排出等作業）</t>
    <phoneticPr fontId="5"/>
  </si>
  <si>
    <t>表4.5(1)　届出件数　作業種類別・都道府県市別（特定粉じん排出等作業）</t>
    <phoneticPr fontId="8"/>
  </si>
  <si>
    <t>表4.5(2)　届出件数　作業種類別・都道府県市別（特定粉じん排出等作業）</t>
    <phoneticPr fontId="8"/>
  </si>
  <si>
    <t>表4.5(3)　届出件数　作業種類別・都道府県市別（特定粉じん排出等作業）</t>
    <phoneticPr fontId="8"/>
  </si>
  <si>
    <t>表4.4　届出件数　年度別・作業種類別－全国（特定粉じん排出等作業）</t>
    <phoneticPr fontId="23"/>
  </si>
  <si>
    <t>（備考）特定粉じん排出等作業とは、特定建築材料（吹付け石綿、石綿を含む断熱材・保温材・耐火被覆材）が使用されている建築物等の解体等の作業をいう。</t>
    <rPh sb="1" eb="3">
      <t>ビコウ</t>
    </rPh>
    <phoneticPr fontId="5"/>
  </si>
  <si>
    <t>（備考）特定粉じん排出等作業とは、特定建築材料（吹付け石綿、石綿を含む断熱材・保温材・耐火被覆材）が使用されている建築物等の解体等の作業をいう。</t>
    <rPh sb="1" eb="3">
      <t>ビコウ</t>
    </rPh>
    <phoneticPr fontId="4"/>
  </si>
  <si>
    <t>　　「（F)作業数計」には、(A)、(B)、(C)、(D)、(E)に係る合計数のうち、重複を除いた作業（法施行令第３条の４）件数を計上する。</t>
    <phoneticPr fontId="6"/>
  </si>
  <si>
    <t>　　　（　）内には作業実施件数のうち、工作物（建築物を除く）に係る件数を内数で計上する。</t>
    <rPh sb="6" eb="7">
      <t>ナイ</t>
    </rPh>
    <rPh sb="9" eb="11">
      <t>サギョウ</t>
    </rPh>
    <rPh sb="11" eb="13">
      <t>ジッシ</t>
    </rPh>
    <rPh sb="13" eb="15">
      <t>ケンスウ</t>
    </rPh>
    <rPh sb="19" eb="22">
      <t>コウサクブツ</t>
    </rPh>
    <rPh sb="23" eb="26">
      <t>ケンチクブツ</t>
    </rPh>
    <rPh sb="27" eb="28">
      <t>ノゾ</t>
    </rPh>
    <rPh sb="31" eb="32">
      <t>カカ</t>
    </rPh>
    <rPh sb="33" eb="35">
      <t>ケンスウ</t>
    </rPh>
    <rPh sb="36" eb="38">
      <t>ウチスウ</t>
    </rPh>
    <rPh sb="39" eb="41">
      <t>ケイジョウ</t>
    </rPh>
    <phoneticPr fontId="8"/>
  </si>
  <si>
    <t>（備考）特定粉じん排出等作業とは、特定建築材料（吹付け石綿、石綿を含む断熱材・保温材・耐火被覆材）が使用されている建築物等の解体等の作業をいう。</t>
    <phoneticPr fontId="4"/>
  </si>
  <si>
    <t>　　「(F)作業数計」には、(A)、(B)、(C)、(D)、(E)に係る合計数のうち、重複を除いた作業（法施行令第３条の４）件数を計上する。</t>
    <phoneticPr fontId="6"/>
  </si>
  <si>
    <t>（備考）特定粉じん排出等作業とは、特定建築材料（吹付け石綿、石綿を含む断熱材・保温材・耐火被覆材）が使用されている建築物等の</t>
    <rPh sb="1" eb="3">
      <t>ビコウ</t>
    </rPh>
    <phoneticPr fontId="5"/>
  </si>
  <si>
    <t>　　　解体等の作業をいう。</t>
    <phoneticPr fontId="5"/>
  </si>
  <si>
    <t>　　　（　）内には作業実施件数のうち、工作物（建築物を除く）に係る件数を内数で計上する。</t>
    <rPh sb="6" eb="7">
      <t>ナイ</t>
    </rPh>
    <rPh sb="9" eb="11">
      <t>サギョウ</t>
    </rPh>
    <rPh sb="11" eb="13">
      <t>ジッシ</t>
    </rPh>
    <rPh sb="13" eb="15">
      <t>ケンスウ</t>
    </rPh>
    <rPh sb="19" eb="22">
      <t>コウサクブツ</t>
    </rPh>
    <rPh sb="23" eb="26">
      <t>ケンチクブツ</t>
    </rPh>
    <rPh sb="27" eb="28">
      <t>ノゾ</t>
    </rPh>
    <rPh sb="31" eb="32">
      <t>カカ</t>
    </rPh>
    <rPh sb="33" eb="35">
      <t>ケンスウ</t>
    </rPh>
    <rPh sb="36" eb="38">
      <t>ウチスウ</t>
    </rPh>
    <rPh sb="39" eb="41">
      <t>ケイジョウ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</si>
</sst>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#,##0_ "/>
    <numFmt numFmtId="177" formatCode="#,###\ ;\-#,###\ ;0\ "/>
    <numFmt numFmtId="178" formatCode="#,###\ ;\-#,###\ ;\ \ "/>
    <numFmt numFmtId="179" formatCode="#,###\ ;\-#,###\ ;\ "/>
    <numFmt numFmtId="180" formatCode="\(#,###\);\(\-#,###\);\(0\)"/>
    <numFmt numFmtId="181" formatCode="\(#,###\);\(\-#,###\);"/>
    <numFmt numFmtId="182" formatCode="#,###\ ;\-#,###\ ;"/>
  </numFmts>
  <fonts count="26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0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0.5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b/>
      <sz val="9"/>
      <color theme="1"/>
      <name val="ＭＳ 明朝"/>
      <family val="1"/>
      <charset val="128"/>
    </font>
    <font>
      <sz val="10"/>
      <color theme="1"/>
      <name val="ＭＳ Ｐゴシック"/>
      <family val="3"/>
      <charset val="128"/>
    </font>
    <font>
      <sz val="9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b/>
      <sz val="9"/>
      <color theme="1"/>
      <name val="ＭＳ Ｐゴシック"/>
      <family val="3"/>
      <charset val="128"/>
    </font>
    <font>
      <b/>
      <sz val="10"/>
      <color theme="1"/>
      <name val="ＭＳ Ｐゴシック"/>
      <family val="3"/>
      <charset val="128"/>
    </font>
    <font>
      <b/>
      <sz val="10"/>
      <color theme="1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18"/>
      <color rgb="FFFF0000"/>
      <name val="ＭＳ 明朝"/>
      <family val="1"/>
      <charset val="128"/>
    </font>
    <font>
      <sz val="6"/>
      <name val="ＭＳ Ｐゴシック"/>
      <family val="2"/>
      <charset val="128"/>
    </font>
    <font>
      <sz val="6"/>
      <color theme="1"/>
      <name val="ＭＳ 明朝"/>
      <family val="1"/>
      <charset val="128"/>
    </font>
    <font>
      <sz val="7"/>
      <color theme="1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69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 diagonalUp="1">
      <left style="thin">
        <color indexed="64"/>
      </left>
      <right/>
      <top style="hair">
        <color indexed="64"/>
      </top>
      <bottom style="hair">
        <color indexed="64"/>
      </bottom>
      <diagonal style="hair">
        <color indexed="64"/>
      </diagonal>
    </border>
    <border diagonalUp="1">
      <left/>
      <right style="hair">
        <color indexed="64"/>
      </right>
      <top style="hair">
        <color indexed="64"/>
      </top>
      <bottom style="hair">
        <color indexed="64"/>
      </bottom>
      <diagonal style="hair">
        <color indexed="64"/>
      </diagonal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9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3" fillId="0" borderId="0"/>
    <xf numFmtId="0" fontId="2" fillId="0" borderId="0"/>
    <xf numFmtId="0" fontId="2" fillId="0" borderId="0"/>
    <xf numFmtId="0" fontId="2" fillId="0" borderId="0"/>
    <xf numFmtId="0" fontId="4" fillId="0" borderId="0"/>
    <xf numFmtId="38" fontId="2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233">
    <xf numFmtId="0" fontId="0" fillId="0" borderId="0" xfId="0">
      <alignment vertical="center"/>
    </xf>
    <xf numFmtId="0" fontId="11" fillId="0" borderId="0" xfId="5" applyFont="1" applyAlignment="1">
      <alignment vertical="center"/>
    </xf>
    <xf numFmtId="0" fontId="12" fillId="0" borderId="0" xfId="5" applyFont="1" applyAlignment="1">
      <alignment vertical="center"/>
    </xf>
    <xf numFmtId="0" fontId="9" fillId="0" borderId="0" xfId="5" applyFont="1"/>
    <xf numFmtId="0" fontId="11" fillId="0" borderId="0" xfId="5" applyFont="1"/>
    <xf numFmtId="0" fontId="10" fillId="0" borderId="0" xfId="5" applyFont="1" applyAlignment="1">
      <alignment horizontal="center" vertical="center"/>
    </xf>
    <xf numFmtId="178" fontId="9" fillId="0" borderId="0" xfId="4" applyNumberFormat="1" applyFont="1"/>
    <xf numFmtId="177" fontId="9" fillId="2" borderId="3" xfId="3" applyNumberFormat="1" applyFont="1" applyFill="1" applyBorder="1" applyAlignment="1">
      <alignment vertical="center"/>
    </xf>
    <xf numFmtId="177" fontId="9" fillId="2" borderId="1" xfId="3" applyNumberFormat="1" applyFont="1" applyFill="1" applyBorder="1" applyAlignment="1">
      <alignment vertical="center"/>
    </xf>
    <xf numFmtId="177" fontId="9" fillId="2" borderId="24" xfId="3" applyNumberFormat="1" applyFont="1" applyFill="1" applyBorder="1" applyAlignment="1">
      <alignment vertical="center"/>
    </xf>
    <xf numFmtId="0" fontId="13" fillId="0" borderId="0" xfId="4" applyFont="1"/>
    <xf numFmtId="0" fontId="13" fillId="0" borderId="0" xfId="5" applyFont="1" applyAlignment="1">
      <alignment vertical="center"/>
    </xf>
    <xf numFmtId="178" fontId="9" fillId="0" borderId="9" xfId="3" applyNumberFormat="1" applyFont="1" applyBorder="1" applyAlignment="1">
      <alignment horizontal="left" vertical="center" indent="1"/>
    </xf>
    <xf numFmtId="0" fontId="11" fillId="0" borderId="0" xfId="4" applyFont="1"/>
    <xf numFmtId="0" fontId="14" fillId="0" borderId="0" xfId="4" applyFont="1"/>
    <xf numFmtId="178" fontId="9" fillId="0" borderId="18" xfId="3" applyNumberFormat="1" applyFont="1" applyBorder="1" applyAlignment="1">
      <alignment horizontal="left" vertical="center" indent="1"/>
    </xf>
    <xf numFmtId="178" fontId="9" fillId="0" borderId="26" xfId="3" applyNumberFormat="1" applyFont="1" applyBorder="1" applyAlignment="1">
      <alignment horizontal="left" vertical="center" indent="1"/>
    </xf>
    <xf numFmtId="0" fontId="13" fillId="0" borderId="27" xfId="4" applyFont="1" applyBorder="1"/>
    <xf numFmtId="0" fontId="9" fillId="0" borderId="0" xfId="4" applyFont="1"/>
    <xf numFmtId="178" fontId="9" fillId="0" borderId="28" xfId="3" applyNumberFormat="1" applyFont="1" applyBorder="1" applyAlignment="1">
      <alignment horizontal="left" vertical="center" indent="1"/>
    </xf>
    <xf numFmtId="178" fontId="9" fillId="0" borderId="30" xfId="3" applyNumberFormat="1" applyFont="1" applyBorder="1" applyAlignment="1">
      <alignment horizontal="left" vertical="center" indent="1"/>
    </xf>
    <xf numFmtId="177" fontId="9" fillId="2" borderId="31" xfId="3" applyNumberFormat="1" applyFont="1" applyFill="1" applyBorder="1" applyAlignment="1">
      <alignment vertical="center"/>
    </xf>
    <xf numFmtId="178" fontId="9" fillId="0" borderId="32" xfId="3" applyNumberFormat="1" applyFont="1" applyBorder="1" applyAlignment="1">
      <alignment horizontal="left" vertical="center" indent="1"/>
    </xf>
    <xf numFmtId="177" fontId="9" fillId="2" borderId="34" xfId="4" applyNumberFormat="1" applyFont="1" applyFill="1" applyBorder="1" applyAlignment="1">
      <alignment horizontal="center" vertical="center"/>
    </xf>
    <xf numFmtId="177" fontId="9" fillId="2" borderId="35" xfId="3" applyNumberFormat="1" applyFont="1" applyFill="1" applyBorder="1" applyAlignment="1">
      <alignment vertical="center"/>
    </xf>
    <xf numFmtId="177" fontId="9" fillId="2" borderId="36" xfId="3" applyNumberFormat="1" applyFont="1" applyFill="1" applyBorder="1" applyAlignment="1">
      <alignment vertical="center"/>
    </xf>
    <xf numFmtId="177" fontId="9" fillId="2" borderId="23" xfId="3" applyNumberFormat="1" applyFont="1" applyFill="1" applyBorder="1" applyAlignment="1">
      <alignment vertical="center"/>
    </xf>
    <xf numFmtId="179" fontId="11" fillId="0" borderId="0" xfId="5" applyNumberFormat="1" applyFont="1"/>
    <xf numFmtId="0" fontId="11" fillId="0" borderId="27" xfId="4" applyFont="1" applyBorder="1"/>
    <xf numFmtId="177" fontId="9" fillId="2" borderId="38" xfId="4" applyNumberFormat="1" applyFont="1" applyFill="1" applyBorder="1" applyAlignment="1">
      <alignment horizontal="center" vertical="center"/>
    </xf>
    <xf numFmtId="0" fontId="11" fillId="0" borderId="0" xfId="5" applyFont="1" applyAlignment="1">
      <alignment horizontal="center" vertical="center" wrapText="1"/>
    </xf>
    <xf numFmtId="180" fontId="9" fillId="2" borderId="36" xfId="3" applyNumberFormat="1" applyFont="1" applyFill="1" applyBorder="1" applyAlignment="1">
      <alignment vertical="center"/>
    </xf>
    <xf numFmtId="180" fontId="9" fillId="2" borderId="24" xfId="3" applyNumberFormat="1" applyFont="1" applyFill="1" applyBorder="1" applyAlignment="1">
      <alignment vertical="center"/>
    </xf>
    <xf numFmtId="180" fontId="9" fillId="2" borderId="24" xfId="3" applyNumberFormat="1" applyFont="1" applyFill="1" applyBorder="1" applyAlignment="1">
      <alignment horizontal="right" vertical="center"/>
    </xf>
    <xf numFmtId="180" fontId="9" fillId="4" borderId="36" xfId="3" applyNumberFormat="1" applyFont="1" applyFill="1" applyBorder="1" applyAlignment="1">
      <alignment vertical="center"/>
    </xf>
    <xf numFmtId="180" fontId="9" fillId="2" borderId="4" xfId="3" applyNumberFormat="1" applyFont="1" applyFill="1" applyBorder="1" applyAlignment="1">
      <alignment vertical="center"/>
    </xf>
    <xf numFmtId="180" fontId="9" fillId="2" borderId="22" xfId="3" applyNumberFormat="1" applyFont="1" applyFill="1" applyBorder="1" applyAlignment="1">
      <alignment vertical="center"/>
    </xf>
    <xf numFmtId="180" fontId="9" fillId="2" borderId="2" xfId="3" applyNumberFormat="1" applyFont="1" applyFill="1" applyBorder="1" applyAlignment="1">
      <alignment vertical="center"/>
    </xf>
    <xf numFmtId="180" fontId="9" fillId="2" borderId="40" xfId="3" applyNumberFormat="1" applyFont="1" applyFill="1" applyBorder="1" applyAlignment="1">
      <alignment vertical="center"/>
    </xf>
    <xf numFmtId="38" fontId="11" fillId="0" borderId="0" xfId="7" applyFont="1" applyFill="1" applyAlignment="1"/>
    <xf numFmtId="0" fontId="11" fillId="0" borderId="0" xfId="5" applyFont="1" applyAlignment="1">
      <alignment horizontal="right"/>
    </xf>
    <xf numFmtId="0" fontId="13" fillId="0" borderId="0" xfId="4" applyFont="1" applyAlignment="1">
      <alignment horizontal="right"/>
    </xf>
    <xf numFmtId="0" fontId="11" fillId="0" borderId="0" xfId="4" applyFont="1" applyAlignment="1">
      <alignment horizontal="right"/>
    </xf>
    <xf numFmtId="0" fontId="13" fillId="0" borderId="0" xfId="5" applyFont="1" applyAlignment="1">
      <alignment horizontal="right"/>
    </xf>
    <xf numFmtId="0" fontId="16" fillId="0" borderId="0" xfId="4" applyFont="1" applyAlignment="1">
      <alignment horizontal="right"/>
    </xf>
    <xf numFmtId="0" fontId="17" fillId="0" borderId="0" xfId="4" applyFont="1" applyAlignment="1">
      <alignment horizontal="right"/>
    </xf>
    <xf numFmtId="0" fontId="18" fillId="0" borderId="0" xfId="4" applyFont="1" applyAlignment="1">
      <alignment horizontal="right"/>
    </xf>
    <xf numFmtId="49" fontId="16" fillId="0" borderId="0" xfId="4" applyNumberFormat="1" applyFont="1" applyAlignment="1">
      <alignment horizontal="right"/>
    </xf>
    <xf numFmtId="0" fontId="15" fillId="0" borderId="0" xfId="4" applyFont="1" applyAlignment="1">
      <alignment horizontal="right"/>
    </xf>
    <xf numFmtId="0" fontId="19" fillId="0" borderId="0" xfId="4" applyFont="1" applyAlignment="1">
      <alignment horizontal="right"/>
    </xf>
    <xf numFmtId="49" fontId="15" fillId="0" borderId="0" xfId="4" applyNumberFormat="1" applyFont="1" applyAlignment="1">
      <alignment horizontal="right"/>
    </xf>
    <xf numFmtId="177" fontId="9" fillId="2" borderId="34" xfId="3" applyNumberFormat="1" applyFont="1" applyFill="1" applyBorder="1" applyAlignment="1">
      <alignment vertical="center"/>
    </xf>
    <xf numFmtId="38" fontId="17" fillId="0" borderId="0" xfId="7" applyFont="1">
      <alignment vertical="center"/>
    </xf>
    <xf numFmtId="178" fontId="9" fillId="0" borderId="60" xfId="3" applyNumberFormat="1" applyFont="1" applyBorder="1" applyAlignment="1">
      <alignment horizontal="left" vertical="center" indent="1"/>
    </xf>
    <xf numFmtId="177" fontId="9" fillId="2" borderId="24" xfId="3" applyNumberFormat="1" applyFont="1" applyFill="1" applyBorder="1" applyAlignment="1">
      <alignment horizontal="right" vertical="center"/>
    </xf>
    <xf numFmtId="0" fontId="9" fillId="0" borderId="0" xfId="5" applyFont="1" applyAlignment="1">
      <alignment vertical="center"/>
    </xf>
    <xf numFmtId="0" fontId="9" fillId="0" borderId="0" xfId="5" applyFont="1" applyAlignment="1">
      <alignment horizontal="center" vertical="center"/>
    </xf>
    <xf numFmtId="0" fontId="9" fillId="0" borderId="1" xfId="5" applyFont="1" applyBorder="1" applyAlignment="1">
      <alignment horizontal="center" vertical="center"/>
    </xf>
    <xf numFmtId="176" fontId="9" fillId="0" borderId="3" xfId="5" applyNumberFormat="1" applyFont="1" applyBorder="1" applyAlignment="1">
      <alignment vertical="center"/>
    </xf>
    <xf numFmtId="176" fontId="9" fillId="0" borderId="62" xfId="5" applyNumberFormat="1" applyFont="1" applyBorder="1" applyAlignment="1">
      <alignment vertical="center"/>
    </xf>
    <xf numFmtId="176" fontId="9" fillId="0" borderId="4" xfId="5" applyNumberFormat="1" applyFont="1" applyBorder="1" applyAlignment="1">
      <alignment vertical="center"/>
    </xf>
    <xf numFmtId="176" fontId="9" fillId="0" borderId="5" xfId="5" applyNumberFormat="1" applyFont="1" applyBorder="1" applyAlignment="1">
      <alignment vertical="center"/>
    </xf>
    <xf numFmtId="176" fontId="9" fillId="0" borderId="6" xfId="5" applyNumberFormat="1" applyFont="1" applyBorder="1" applyAlignment="1">
      <alignment vertical="center"/>
    </xf>
    <xf numFmtId="0" fontId="9" fillId="0" borderId="7" xfId="5" applyFont="1" applyBorder="1" applyAlignment="1">
      <alignment horizontal="center" vertical="center"/>
    </xf>
    <xf numFmtId="0" fontId="9" fillId="0" borderId="8" xfId="5" applyFont="1" applyBorder="1" applyAlignment="1">
      <alignment horizontal="left" vertical="center" wrapText="1"/>
    </xf>
    <xf numFmtId="176" fontId="9" fillId="0" borderId="9" xfId="5" applyNumberFormat="1" applyFont="1" applyBorder="1" applyAlignment="1">
      <alignment vertical="center"/>
    </xf>
    <xf numFmtId="176" fontId="9" fillId="0" borderId="10" xfId="5" applyNumberFormat="1" applyFont="1" applyBorder="1" applyAlignment="1">
      <alignment vertical="center"/>
    </xf>
    <xf numFmtId="176" fontId="9" fillId="0" borderId="11" xfId="5" applyNumberFormat="1" applyFont="1" applyBorder="1" applyAlignment="1">
      <alignment vertical="center"/>
    </xf>
    <xf numFmtId="176" fontId="9" fillId="0" borderId="12" xfId="5" applyNumberFormat="1" applyFont="1" applyBorder="1" applyAlignment="1">
      <alignment vertical="center"/>
    </xf>
    <xf numFmtId="176" fontId="9" fillId="0" borderId="13" xfId="5" applyNumberFormat="1" applyFont="1" applyBorder="1" applyAlignment="1">
      <alignment vertical="center"/>
    </xf>
    <xf numFmtId="0" fontId="9" fillId="0" borderId="14" xfId="5" applyFont="1" applyBorder="1" applyAlignment="1">
      <alignment horizontal="center" vertical="center"/>
    </xf>
    <xf numFmtId="0" fontId="9" fillId="0" borderId="15" xfId="5" applyFont="1" applyBorder="1" applyAlignment="1">
      <alignment vertical="center" wrapText="1"/>
    </xf>
    <xf numFmtId="176" fontId="9" fillId="0" borderId="61" xfId="5" applyNumberFormat="1" applyFont="1" applyBorder="1" applyAlignment="1">
      <alignment vertical="center"/>
    </xf>
    <xf numFmtId="176" fontId="9" fillId="0" borderId="20" xfId="5" applyNumberFormat="1" applyFont="1" applyBorder="1" applyAlignment="1">
      <alignment vertical="center"/>
    </xf>
    <xf numFmtId="176" fontId="9" fillId="0" borderId="63" xfId="5" applyNumberFormat="1" applyFont="1" applyBorder="1" applyAlignment="1">
      <alignment vertical="center"/>
    </xf>
    <xf numFmtId="176" fontId="9" fillId="0" borderId="21" xfId="5" applyNumberFormat="1" applyFont="1" applyBorder="1" applyAlignment="1">
      <alignment vertical="center"/>
    </xf>
    <xf numFmtId="176" fontId="9" fillId="0" borderId="64" xfId="5" applyNumberFormat="1" applyFont="1" applyBorder="1" applyAlignment="1">
      <alignment vertical="center"/>
    </xf>
    <xf numFmtId="176" fontId="9" fillId="0" borderId="22" xfId="5" applyNumberFormat="1" applyFont="1" applyBorder="1" applyAlignment="1">
      <alignment vertical="center"/>
    </xf>
    <xf numFmtId="176" fontId="9" fillId="0" borderId="23" xfId="5" applyNumberFormat="1" applyFont="1" applyBorder="1" applyAlignment="1">
      <alignment vertical="center"/>
    </xf>
    <xf numFmtId="176" fontId="9" fillId="0" borderId="65" xfId="5" applyNumberFormat="1" applyFont="1" applyBorder="1" applyAlignment="1">
      <alignment vertical="center"/>
    </xf>
    <xf numFmtId="0" fontId="12" fillId="0" borderId="0" xfId="5" applyFont="1" applyAlignment="1">
      <alignment horizontal="center" vertical="center"/>
    </xf>
    <xf numFmtId="176" fontId="22" fillId="0" borderId="0" xfId="5" applyNumberFormat="1" applyFont="1" applyAlignment="1">
      <alignment vertical="center"/>
    </xf>
    <xf numFmtId="176" fontId="9" fillId="0" borderId="0" xfId="5" applyNumberFormat="1" applyFont="1" applyAlignment="1">
      <alignment vertical="center"/>
    </xf>
    <xf numFmtId="0" fontId="11" fillId="0" borderId="0" xfId="5" applyFont="1" applyAlignment="1">
      <alignment horizontal="center" vertical="center"/>
    </xf>
    <xf numFmtId="0" fontId="11" fillId="0" borderId="8" xfId="5" applyFont="1" applyBorder="1" applyAlignment="1">
      <alignment vertical="center" wrapText="1"/>
    </xf>
    <xf numFmtId="0" fontId="11" fillId="0" borderId="15" xfId="5" applyFont="1" applyBorder="1" applyAlignment="1">
      <alignment vertical="center" wrapText="1"/>
    </xf>
    <xf numFmtId="0" fontId="20" fillId="0" borderId="0" xfId="5" applyFont="1" applyAlignment="1">
      <alignment vertical="center"/>
    </xf>
    <xf numFmtId="0" fontId="9" fillId="0" borderId="0" xfId="5" applyFont="1" applyAlignment="1">
      <alignment horizontal="right" vertical="center"/>
    </xf>
    <xf numFmtId="177" fontId="11" fillId="0" borderId="0" xfId="4" applyNumberFormat="1" applyFont="1"/>
    <xf numFmtId="176" fontId="9" fillId="0" borderId="0" xfId="5" applyNumberFormat="1" applyFont="1" applyAlignment="1">
      <alignment horizontal="center" vertical="center"/>
    </xf>
    <xf numFmtId="38" fontId="9" fillId="0" borderId="0" xfId="7" applyFont="1" applyAlignment="1">
      <alignment horizontal="center" vertical="center"/>
    </xf>
    <xf numFmtId="177" fontId="3" fillId="2" borderId="1" xfId="3" applyNumberFormat="1" applyFont="1" applyFill="1" applyBorder="1" applyAlignment="1">
      <alignment vertical="center"/>
    </xf>
    <xf numFmtId="180" fontId="3" fillId="2" borderId="2" xfId="3" applyNumberFormat="1" applyFont="1" applyFill="1" applyBorder="1" applyAlignment="1">
      <alignment vertical="center"/>
    </xf>
    <xf numFmtId="0" fontId="12" fillId="0" borderId="0" xfId="5" applyFont="1"/>
    <xf numFmtId="0" fontId="13" fillId="0" borderId="0" xfId="5" applyFont="1" applyAlignment="1">
      <alignment horizontal="center"/>
    </xf>
    <xf numFmtId="177" fontId="3" fillId="2" borderId="31" xfId="3" applyNumberFormat="1" applyFont="1" applyFill="1" applyBorder="1" applyAlignment="1">
      <alignment vertical="center"/>
    </xf>
    <xf numFmtId="178" fontId="9" fillId="0" borderId="14" xfId="3" applyNumberFormat="1" applyFont="1" applyBorder="1" applyAlignment="1">
      <alignment vertical="center"/>
    </xf>
    <xf numFmtId="178" fontId="9" fillId="0" borderId="16" xfId="3" applyNumberFormat="1" applyFont="1" applyBorder="1" applyAlignment="1">
      <alignment vertical="center"/>
    </xf>
    <xf numFmtId="181" fontId="9" fillId="0" borderId="15" xfId="3" applyNumberFormat="1" applyFont="1" applyBorder="1" applyAlignment="1">
      <alignment vertical="center"/>
    </xf>
    <xf numFmtId="181" fontId="3" fillId="0" borderId="15" xfId="3" applyNumberFormat="1" applyFont="1" applyBorder="1" applyAlignment="1">
      <alignment vertical="center"/>
    </xf>
    <xf numFmtId="181" fontId="9" fillId="0" borderId="17" xfId="3" applyNumberFormat="1" applyFont="1" applyBorder="1" applyAlignment="1">
      <alignment vertical="center"/>
    </xf>
    <xf numFmtId="178" fontId="9" fillId="0" borderId="7" xfId="3" applyNumberFormat="1" applyFont="1" applyBorder="1" applyAlignment="1">
      <alignment vertical="center"/>
    </xf>
    <xf numFmtId="180" fontId="9" fillId="2" borderId="4" xfId="3" applyNumberFormat="1" applyFont="1" applyFill="1" applyBorder="1" applyAlignment="1">
      <alignment horizontal="right" vertical="center"/>
    </xf>
    <xf numFmtId="180" fontId="9" fillId="2" borderId="2" xfId="3" applyNumberFormat="1" applyFont="1" applyFill="1" applyBorder="1" applyAlignment="1">
      <alignment horizontal="right" vertical="center"/>
    </xf>
    <xf numFmtId="181" fontId="9" fillId="0" borderId="8" xfId="3" applyNumberFormat="1" applyFont="1" applyBorder="1" applyAlignment="1">
      <alignment vertical="center"/>
    </xf>
    <xf numFmtId="0" fontId="11" fillId="0" borderId="43" xfId="5" applyFont="1" applyBorder="1" applyAlignment="1">
      <alignment vertical="center" wrapText="1"/>
    </xf>
    <xf numFmtId="176" fontId="9" fillId="0" borderId="54" xfId="5" applyNumberFormat="1" applyFont="1" applyBorder="1" applyAlignment="1">
      <alignment vertical="center"/>
    </xf>
    <xf numFmtId="176" fontId="9" fillId="0" borderId="39" xfId="5" applyNumberFormat="1" applyFont="1" applyBorder="1" applyAlignment="1">
      <alignment vertical="center"/>
    </xf>
    <xf numFmtId="176" fontId="9" fillId="0" borderId="57" xfId="5" applyNumberFormat="1" applyFont="1" applyBorder="1" applyAlignment="1">
      <alignment vertical="center"/>
    </xf>
    <xf numFmtId="0" fontId="11" fillId="0" borderId="2" xfId="5" applyFont="1" applyBorder="1" applyAlignment="1">
      <alignment vertical="center" wrapText="1"/>
    </xf>
    <xf numFmtId="0" fontId="11" fillId="0" borderId="17" xfId="5" applyFont="1" applyBorder="1" applyAlignment="1">
      <alignment vertical="center" wrapText="1"/>
    </xf>
    <xf numFmtId="0" fontId="9" fillId="0" borderId="34" xfId="5" applyFont="1" applyBorder="1" applyAlignment="1">
      <alignment horizontal="center" vertical="center"/>
    </xf>
    <xf numFmtId="0" fontId="11" fillId="0" borderId="34" xfId="5" applyFont="1" applyBorder="1" applyAlignment="1">
      <alignment horizontal="center" vertical="center"/>
    </xf>
    <xf numFmtId="0" fontId="9" fillId="0" borderId="2" xfId="5" applyFont="1" applyBorder="1" applyAlignment="1">
      <alignment vertical="center" wrapText="1"/>
    </xf>
    <xf numFmtId="0" fontId="9" fillId="0" borderId="23" xfId="5" applyFont="1" applyBorder="1" applyAlignment="1">
      <alignment vertical="center"/>
    </xf>
    <xf numFmtId="0" fontId="11" fillId="0" borderId="23" xfId="5" applyFont="1" applyBorder="1" applyAlignment="1">
      <alignment vertical="center"/>
    </xf>
    <xf numFmtId="0" fontId="9" fillId="0" borderId="43" xfId="5" applyFont="1" applyBorder="1" applyAlignment="1">
      <alignment vertical="center" wrapText="1"/>
    </xf>
    <xf numFmtId="0" fontId="9" fillId="0" borderId="17" xfId="5" applyFont="1" applyBorder="1" applyAlignment="1">
      <alignment vertical="center" wrapText="1"/>
    </xf>
    <xf numFmtId="176" fontId="9" fillId="0" borderId="58" xfId="5" applyNumberFormat="1" applyFont="1" applyBorder="1" applyAlignment="1">
      <alignment vertical="center"/>
    </xf>
    <xf numFmtId="176" fontId="9" fillId="0" borderId="18" xfId="5" applyNumberFormat="1" applyFont="1" applyBorder="1" applyAlignment="1">
      <alignment vertical="center"/>
    </xf>
    <xf numFmtId="182" fontId="9" fillId="0" borderId="14" xfId="3" applyNumberFormat="1" applyFont="1" applyBorder="1" applyAlignment="1" applyProtection="1">
      <alignment vertical="center"/>
      <protection locked="0"/>
    </xf>
    <xf numFmtId="181" fontId="9" fillId="0" borderId="25" xfId="3" applyNumberFormat="1" applyFont="1" applyBorder="1" applyAlignment="1" applyProtection="1">
      <alignment vertical="center"/>
      <protection locked="0"/>
    </xf>
    <xf numFmtId="182" fontId="9" fillId="0" borderId="25" xfId="3" applyNumberFormat="1" applyFont="1" applyBorder="1" applyAlignment="1" applyProtection="1">
      <alignment vertical="center"/>
      <protection locked="0"/>
    </xf>
    <xf numFmtId="178" fontId="9" fillId="0" borderId="25" xfId="3" applyNumberFormat="1" applyFont="1" applyBorder="1" applyAlignment="1" applyProtection="1">
      <alignment vertical="center"/>
      <protection locked="0"/>
    </xf>
    <xf numFmtId="181" fontId="9" fillId="0" borderId="11" xfId="3" applyNumberFormat="1" applyFont="1" applyBorder="1" applyAlignment="1" applyProtection="1">
      <alignment vertical="center"/>
      <protection locked="0"/>
    </xf>
    <xf numFmtId="178" fontId="9" fillId="0" borderId="14" xfId="3" applyNumberFormat="1" applyFont="1" applyBorder="1" applyAlignment="1" applyProtection="1">
      <alignment vertical="center"/>
      <protection locked="0"/>
    </xf>
    <xf numFmtId="181" fontId="9" fillId="0" borderId="15" xfId="3" applyNumberFormat="1" applyFont="1" applyBorder="1" applyAlignment="1" applyProtection="1">
      <alignment vertical="center"/>
      <protection locked="0"/>
    </xf>
    <xf numFmtId="178" fontId="9" fillId="0" borderId="28" xfId="3" applyNumberFormat="1" applyFont="1" applyBorder="1" applyAlignment="1" applyProtection="1">
      <alignment vertical="center"/>
      <protection locked="0"/>
    </xf>
    <xf numFmtId="178" fontId="3" fillId="0" borderId="14" xfId="3" applyNumberFormat="1" applyFont="1" applyBorder="1" applyAlignment="1" applyProtection="1">
      <alignment vertical="center"/>
      <protection locked="0"/>
    </xf>
    <xf numFmtId="181" fontId="3" fillId="0" borderId="15" xfId="3" applyNumberFormat="1" applyFont="1" applyBorder="1" applyAlignment="1" applyProtection="1">
      <alignment vertical="center"/>
      <protection locked="0"/>
    </xf>
    <xf numFmtId="178" fontId="3" fillId="0" borderId="28" xfId="3" applyNumberFormat="1" applyFont="1" applyBorder="1" applyAlignment="1" applyProtection="1">
      <alignment vertical="center"/>
      <protection locked="0"/>
    </xf>
    <xf numFmtId="179" fontId="9" fillId="0" borderId="25" xfId="3" applyNumberFormat="1" applyFont="1" applyBorder="1" applyAlignment="1" applyProtection="1">
      <alignment vertical="center"/>
      <protection locked="0"/>
    </xf>
    <xf numFmtId="182" fontId="9" fillId="0" borderId="16" xfId="3" applyNumberFormat="1" applyFont="1" applyBorder="1" applyAlignment="1" applyProtection="1">
      <alignment vertical="center"/>
      <protection locked="0"/>
    </xf>
    <xf numFmtId="181" fontId="9" fillId="0" borderId="33" xfId="3" applyNumberFormat="1" applyFont="1" applyBorder="1" applyAlignment="1" applyProtection="1">
      <alignment vertical="center"/>
      <protection locked="0"/>
    </xf>
    <xf numFmtId="182" fontId="9" fillId="0" borderId="33" xfId="3" applyNumberFormat="1" applyFont="1" applyBorder="1" applyAlignment="1" applyProtection="1">
      <alignment vertical="center"/>
      <protection locked="0"/>
    </xf>
    <xf numFmtId="178" fontId="9" fillId="0" borderId="33" xfId="3" applyNumberFormat="1" applyFont="1" applyBorder="1" applyAlignment="1" applyProtection="1">
      <alignment vertical="center"/>
      <protection locked="0"/>
    </xf>
    <xf numFmtId="181" fontId="9" fillId="0" borderId="19" xfId="3" applyNumberFormat="1" applyFont="1" applyBorder="1" applyAlignment="1" applyProtection="1">
      <alignment vertical="center"/>
      <protection locked="0"/>
    </xf>
    <xf numFmtId="178" fontId="9" fillId="0" borderId="16" xfId="3" applyNumberFormat="1" applyFont="1" applyBorder="1" applyAlignment="1" applyProtection="1">
      <alignment vertical="center"/>
      <protection locked="0"/>
    </xf>
    <xf numFmtId="181" fontId="9" fillId="0" borderId="17" xfId="3" applyNumberFormat="1" applyFont="1" applyBorder="1" applyAlignment="1" applyProtection="1">
      <alignment vertical="center"/>
      <protection locked="0"/>
    </xf>
    <xf numFmtId="178" fontId="9" fillId="0" borderId="32" xfId="3" applyNumberFormat="1" applyFont="1" applyBorder="1" applyAlignment="1" applyProtection="1">
      <alignment vertical="center"/>
      <protection locked="0"/>
    </xf>
    <xf numFmtId="182" fontId="9" fillId="0" borderId="28" xfId="3" applyNumberFormat="1" applyFont="1" applyBorder="1" applyAlignment="1" applyProtection="1">
      <alignment vertical="center"/>
      <protection locked="0"/>
    </xf>
    <xf numFmtId="181" fontId="9" fillId="0" borderId="29" xfId="3" applyNumberFormat="1" applyFont="1" applyBorder="1" applyAlignment="1" applyProtection="1">
      <alignment vertical="center"/>
      <protection locked="0"/>
    </xf>
    <xf numFmtId="178" fontId="9" fillId="0" borderId="29" xfId="3" applyNumberFormat="1" applyFont="1" applyBorder="1" applyAlignment="1" applyProtection="1">
      <alignment vertical="center"/>
      <protection locked="0"/>
    </xf>
    <xf numFmtId="181" fontId="9" fillId="0" borderId="41" xfId="3" applyNumberFormat="1" applyFont="1" applyBorder="1" applyAlignment="1" applyProtection="1">
      <alignment vertical="center"/>
      <protection locked="0"/>
    </xf>
    <xf numFmtId="178" fontId="9" fillId="0" borderId="7" xfId="3" applyNumberFormat="1" applyFont="1" applyBorder="1" applyAlignment="1" applyProtection="1">
      <alignment vertical="center"/>
      <protection locked="0"/>
    </xf>
    <xf numFmtId="182" fontId="9" fillId="0" borderId="32" xfId="3" applyNumberFormat="1" applyFont="1" applyBorder="1" applyAlignment="1" applyProtection="1">
      <alignment vertical="center"/>
      <protection locked="0"/>
    </xf>
    <xf numFmtId="178" fontId="9" fillId="0" borderId="68" xfId="3" applyNumberFormat="1" applyFont="1" applyBorder="1" applyAlignment="1" applyProtection="1">
      <alignment vertical="center"/>
      <protection locked="0"/>
    </xf>
    <xf numFmtId="181" fontId="3" fillId="0" borderId="11" xfId="3" applyNumberFormat="1" applyFont="1" applyBorder="1" applyAlignment="1" applyProtection="1">
      <alignment vertical="center"/>
      <protection locked="0"/>
    </xf>
    <xf numFmtId="181" fontId="3" fillId="0" borderId="25" xfId="3" applyNumberFormat="1" applyFont="1" applyBorder="1" applyAlignment="1" applyProtection="1">
      <alignment vertical="center"/>
      <protection locked="0"/>
    </xf>
    <xf numFmtId="181" fontId="9" fillId="0" borderId="8" xfId="3" applyNumberFormat="1" applyFont="1" applyBorder="1" applyAlignment="1" applyProtection="1">
      <alignment vertical="center"/>
      <protection locked="0"/>
    </xf>
    <xf numFmtId="0" fontId="9" fillId="3" borderId="9" xfId="5" applyFont="1" applyFill="1" applyBorder="1" applyAlignment="1">
      <alignment horizontal="center" vertical="center" wrapText="1"/>
    </xf>
    <xf numFmtId="0" fontId="9" fillId="3" borderId="13" xfId="5" applyFont="1" applyFill="1" applyBorder="1" applyAlignment="1">
      <alignment horizontal="center" vertical="center" wrapText="1"/>
    </xf>
    <xf numFmtId="0" fontId="9" fillId="3" borderId="12" xfId="5" applyFont="1" applyFill="1" applyBorder="1" applyAlignment="1">
      <alignment horizontal="center" vertical="center" wrapText="1"/>
    </xf>
    <xf numFmtId="0" fontId="9" fillId="3" borderId="18" xfId="5" applyFont="1" applyFill="1" applyBorder="1" applyAlignment="1">
      <alignment horizontal="center" vertical="center" wrapText="1"/>
    </xf>
    <xf numFmtId="0" fontId="9" fillId="3" borderId="61" xfId="5" applyFont="1" applyFill="1" applyBorder="1" applyAlignment="1">
      <alignment horizontal="center" vertical="center" wrapText="1"/>
    </xf>
    <xf numFmtId="0" fontId="9" fillId="3" borderId="19" xfId="5" applyFont="1" applyFill="1" applyBorder="1" applyAlignment="1">
      <alignment horizontal="center" vertical="center" wrapText="1"/>
    </xf>
    <xf numFmtId="0" fontId="9" fillId="3" borderId="20" xfId="5" applyFont="1" applyFill="1" applyBorder="1" applyAlignment="1">
      <alignment horizontal="center" vertical="center" wrapText="1"/>
    </xf>
    <xf numFmtId="0" fontId="9" fillId="0" borderId="37" xfId="5" applyFont="1" applyBorder="1" applyAlignment="1">
      <alignment horizontal="center" vertical="center" wrapText="1"/>
    </xf>
    <xf numFmtId="0" fontId="0" fillId="0" borderId="45" xfId="0" applyBorder="1" applyAlignment="1">
      <alignment horizontal="center" vertical="center"/>
    </xf>
    <xf numFmtId="0" fontId="10" fillId="0" borderId="0" xfId="5" applyFont="1" applyAlignment="1">
      <alignment horizontal="center" vertical="center"/>
    </xf>
    <xf numFmtId="0" fontId="9" fillId="3" borderId="3" xfId="5" applyFont="1" applyFill="1" applyBorder="1" applyAlignment="1">
      <alignment horizontal="center" vertical="center"/>
    </xf>
    <xf numFmtId="0" fontId="9" fillId="3" borderId="5" xfId="5" applyFont="1" applyFill="1" applyBorder="1" applyAlignment="1">
      <alignment horizontal="center" vertical="center"/>
    </xf>
    <xf numFmtId="0" fontId="11" fillId="3" borderId="3" xfId="5" applyFont="1" applyFill="1" applyBorder="1" applyAlignment="1">
      <alignment horizontal="center" vertical="center"/>
    </xf>
    <xf numFmtId="0" fontId="11" fillId="3" borderId="6" xfId="5" applyFont="1" applyFill="1" applyBorder="1" applyAlignment="1">
      <alignment horizontal="center" vertical="center"/>
    </xf>
    <xf numFmtId="0" fontId="11" fillId="3" borderId="5" xfId="5" applyFont="1" applyFill="1" applyBorder="1" applyAlignment="1">
      <alignment horizontal="center" vertical="center"/>
    </xf>
    <xf numFmtId="0" fontId="9" fillId="3" borderId="6" xfId="5" applyFont="1" applyFill="1" applyBorder="1" applyAlignment="1">
      <alignment horizontal="center" vertical="center"/>
    </xf>
    <xf numFmtId="0" fontId="9" fillId="3" borderId="37" xfId="5" applyFont="1" applyFill="1" applyBorder="1" applyAlignment="1">
      <alignment horizontal="center" vertical="center" wrapText="1"/>
    </xf>
    <xf numFmtId="0" fontId="9" fillId="3" borderId="45" xfId="5" applyFont="1" applyFill="1" applyBorder="1" applyAlignment="1">
      <alignment horizontal="center" vertical="center" wrapText="1"/>
    </xf>
    <xf numFmtId="0" fontId="9" fillId="3" borderId="43" xfId="5" applyFont="1" applyFill="1" applyBorder="1" applyAlignment="1">
      <alignment horizontal="center" vertical="center"/>
    </xf>
    <xf numFmtId="0" fontId="9" fillId="3" borderId="42" xfId="5" applyFont="1" applyFill="1" applyBorder="1" applyAlignment="1">
      <alignment horizontal="center" vertical="center"/>
    </xf>
    <xf numFmtId="176" fontId="9" fillId="0" borderId="22" xfId="5" applyNumberFormat="1" applyFont="1" applyBorder="1" applyAlignment="1">
      <alignment horizontal="center" vertical="center"/>
    </xf>
    <xf numFmtId="176" fontId="9" fillId="0" borderId="23" xfId="5" applyNumberFormat="1" applyFont="1" applyBorder="1" applyAlignment="1">
      <alignment horizontal="center" vertical="center"/>
    </xf>
    <xf numFmtId="176" fontId="9" fillId="0" borderId="34" xfId="5" applyNumberFormat="1" applyFont="1" applyBorder="1" applyAlignment="1">
      <alignment horizontal="center" vertical="center"/>
    </xf>
    <xf numFmtId="176" fontId="9" fillId="0" borderId="64" xfId="5" applyNumberFormat="1" applyFont="1" applyBorder="1" applyAlignment="1">
      <alignment horizontal="center" vertical="center"/>
    </xf>
    <xf numFmtId="176" fontId="9" fillId="0" borderId="26" xfId="5" applyNumberFormat="1" applyFont="1" applyBorder="1" applyAlignment="1">
      <alignment vertical="center"/>
    </xf>
    <xf numFmtId="0" fontId="0" fillId="0" borderId="21" xfId="0" applyBorder="1">
      <alignment vertical="center"/>
    </xf>
    <xf numFmtId="176" fontId="9" fillId="0" borderId="54" xfId="5" applyNumberFormat="1" applyFont="1" applyBorder="1" applyAlignment="1">
      <alignment vertical="center"/>
    </xf>
    <xf numFmtId="0" fontId="0" fillId="0" borderId="56" xfId="0" applyBorder="1">
      <alignment vertical="center"/>
    </xf>
    <xf numFmtId="176" fontId="9" fillId="0" borderId="53" xfId="5" applyNumberFormat="1" applyFont="1" applyBorder="1" applyAlignment="1">
      <alignment vertical="center"/>
    </xf>
    <xf numFmtId="0" fontId="0" fillId="0" borderId="55" xfId="0" applyBorder="1">
      <alignment vertical="center"/>
    </xf>
    <xf numFmtId="176" fontId="9" fillId="0" borderId="57" xfId="5" applyNumberFormat="1" applyFont="1" applyBorder="1" applyAlignment="1">
      <alignment vertical="center"/>
    </xf>
    <xf numFmtId="0" fontId="0" fillId="0" borderId="59" xfId="0" applyBorder="1">
      <alignment vertical="center"/>
    </xf>
    <xf numFmtId="0" fontId="13" fillId="3" borderId="26" xfId="5" applyFont="1" applyFill="1" applyBorder="1" applyAlignment="1">
      <alignment horizontal="center" vertical="center"/>
    </xf>
    <xf numFmtId="0" fontId="13" fillId="3" borderId="54" xfId="5" applyFont="1" applyFill="1" applyBorder="1" applyAlignment="1">
      <alignment horizontal="center" vertical="center"/>
    </xf>
    <xf numFmtId="0" fontId="13" fillId="3" borderId="53" xfId="5" applyFont="1" applyFill="1" applyBorder="1" applyAlignment="1">
      <alignment horizontal="center" vertical="center" wrapText="1"/>
    </xf>
    <xf numFmtId="0" fontId="13" fillId="3" borderId="54" xfId="5" applyFont="1" applyFill="1" applyBorder="1" applyAlignment="1">
      <alignment horizontal="center" vertical="center" wrapText="1"/>
    </xf>
    <xf numFmtId="0" fontId="12" fillId="3" borderId="53" xfId="5" applyFont="1" applyFill="1" applyBorder="1" applyAlignment="1">
      <alignment horizontal="center" vertical="center" wrapText="1"/>
    </xf>
    <xf numFmtId="0" fontId="12" fillId="3" borderId="54" xfId="5" applyFont="1" applyFill="1" applyBorder="1" applyAlignment="1">
      <alignment horizontal="center" vertical="center" wrapText="1"/>
    </xf>
    <xf numFmtId="0" fontId="25" fillId="3" borderId="19" xfId="5" applyFont="1" applyFill="1" applyBorder="1" applyAlignment="1">
      <alignment horizontal="center" vertical="center" wrapText="1"/>
    </xf>
    <xf numFmtId="0" fontId="25" fillId="3" borderId="20" xfId="5" applyFont="1" applyFill="1" applyBorder="1" applyAlignment="1">
      <alignment horizontal="center" vertical="center" wrapText="1"/>
    </xf>
    <xf numFmtId="0" fontId="13" fillId="3" borderId="3" xfId="5" applyFont="1" applyFill="1" applyBorder="1" applyAlignment="1">
      <alignment horizontal="center" vertical="center"/>
    </xf>
    <xf numFmtId="0" fontId="13" fillId="3" borderId="6" xfId="5" applyFont="1" applyFill="1" applyBorder="1" applyAlignment="1">
      <alignment horizontal="center" vertical="center"/>
    </xf>
    <xf numFmtId="0" fontId="13" fillId="3" borderId="11" xfId="5" applyFont="1" applyFill="1" applyBorder="1" applyAlignment="1">
      <alignment horizontal="center" vertical="center"/>
    </xf>
    <xf numFmtId="0" fontId="13" fillId="3" borderId="10" xfId="5" applyFont="1" applyFill="1" applyBorder="1" applyAlignment="1">
      <alignment horizontal="center" vertical="center"/>
    </xf>
    <xf numFmtId="0" fontId="13" fillId="3" borderId="9" xfId="5" applyFont="1" applyFill="1" applyBorder="1" applyAlignment="1">
      <alignment horizontal="center" vertical="center"/>
    </xf>
    <xf numFmtId="0" fontId="13" fillId="3" borderId="47" xfId="5" applyFont="1" applyFill="1" applyBorder="1" applyAlignment="1">
      <alignment horizontal="center" vertical="center" wrapText="1"/>
    </xf>
    <xf numFmtId="0" fontId="13" fillId="3" borderId="48" xfId="5" applyFont="1" applyFill="1" applyBorder="1" applyAlignment="1">
      <alignment horizontal="center" vertical="center"/>
    </xf>
    <xf numFmtId="0" fontId="13" fillId="3" borderId="49" xfId="5" applyFont="1" applyFill="1" applyBorder="1" applyAlignment="1">
      <alignment horizontal="center" vertical="center"/>
    </xf>
    <xf numFmtId="0" fontId="12" fillId="3" borderId="19" xfId="5" applyFont="1" applyFill="1" applyBorder="1" applyAlignment="1">
      <alignment horizontal="center" vertical="center" wrapText="1"/>
    </xf>
    <xf numFmtId="0" fontId="13" fillId="3" borderId="63" xfId="5" applyFont="1" applyFill="1" applyBorder="1" applyAlignment="1">
      <alignment horizontal="center" vertical="center" wrapText="1"/>
    </xf>
    <xf numFmtId="0" fontId="13" fillId="3" borderId="13" xfId="5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10" fillId="0" borderId="0" xfId="5" applyFont="1" applyAlignment="1">
      <alignment horizontal="center" vertical="center" wrapText="1"/>
    </xf>
    <xf numFmtId="0" fontId="13" fillId="3" borderId="50" xfId="5" applyFont="1" applyFill="1" applyBorder="1" applyAlignment="1">
      <alignment horizontal="center" vertical="center"/>
    </xf>
    <xf numFmtId="0" fontId="13" fillId="3" borderId="51" xfId="5" applyFont="1" applyFill="1" applyBorder="1" applyAlignment="1">
      <alignment horizontal="center" vertical="center"/>
    </xf>
    <xf numFmtId="0" fontId="13" fillId="3" borderId="52" xfId="5" applyFont="1" applyFill="1" applyBorder="1" applyAlignment="1">
      <alignment horizontal="center" vertical="center"/>
    </xf>
    <xf numFmtId="0" fontId="13" fillId="3" borderId="27" xfId="5" applyFont="1" applyFill="1" applyBorder="1" applyAlignment="1">
      <alignment horizontal="center" vertical="center"/>
    </xf>
    <xf numFmtId="176" fontId="9" fillId="0" borderId="66" xfId="5" applyNumberFormat="1" applyFont="1" applyBorder="1" applyAlignment="1">
      <alignment horizontal="center" vertical="center"/>
    </xf>
    <xf numFmtId="176" fontId="9" fillId="0" borderId="67" xfId="5" applyNumberFormat="1" applyFont="1" applyBorder="1" applyAlignment="1">
      <alignment horizontal="center" vertical="center"/>
    </xf>
    <xf numFmtId="0" fontId="9" fillId="3" borderId="46" xfId="5" applyFont="1" applyFill="1" applyBorder="1" applyAlignment="1">
      <alignment horizontal="center" vertical="center" wrapText="1"/>
    </xf>
    <xf numFmtId="0" fontId="9" fillId="3" borderId="44" xfId="5" applyFont="1" applyFill="1" applyBorder="1" applyAlignment="1">
      <alignment horizontal="center" vertical="center"/>
    </xf>
    <xf numFmtId="0" fontId="9" fillId="3" borderId="26" xfId="5" applyFont="1" applyFill="1" applyBorder="1" applyAlignment="1">
      <alignment horizontal="center" vertical="center" wrapText="1"/>
    </xf>
    <xf numFmtId="0" fontId="9" fillId="3" borderId="39" xfId="5" applyFont="1" applyFill="1" applyBorder="1" applyAlignment="1">
      <alignment horizontal="center" vertical="center" wrapText="1"/>
    </xf>
    <xf numFmtId="0" fontId="9" fillId="3" borderId="21" xfId="5" applyFont="1" applyFill="1" applyBorder="1" applyAlignment="1">
      <alignment horizontal="center" vertical="center" wrapText="1"/>
    </xf>
    <xf numFmtId="0" fontId="9" fillId="3" borderId="58" xfId="5" applyFont="1" applyFill="1" applyBorder="1" applyAlignment="1">
      <alignment horizontal="center" vertical="center" wrapText="1"/>
    </xf>
    <xf numFmtId="0" fontId="9" fillId="3" borderId="53" xfId="5" applyFont="1" applyFill="1" applyBorder="1" applyAlignment="1">
      <alignment horizontal="center" vertical="center" wrapText="1"/>
    </xf>
    <xf numFmtId="0" fontId="9" fillId="3" borderId="54" xfId="5" applyFont="1" applyFill="1" applyBorder="1" applyAlignment="1">
      <alignment horizontal="center" vertical="center" wrapText="1"/>
    </xf>
    <xf numFmtId="0" fontId="9" fillId="3" borderId="55" xfId="5" applyFont="1" applyFill="1" applyBorder="1" applyAlignment="1">
      <alignment horizontal="center" vertical="center" wrapText="1"/>
    </xf>
    <xf numFmtId="0" fontId="9" fillId="3" borderId="56" xfId="5" applyFont="1" applyFill="1" applyBorder="1" applyAlignment="1">
      <alignment horizontal="center" vertical="center" wrapText="1"/>
    </xf>
    <xf numFmtId="0" fontId="9" fillId="3" borderId="57" xfId="5" applyFont="1" applyFill="1" applyBorder="1" applyAlignment="1">
      <alignment horizontal="center" vertical="center" wrapText="1"/>
    </xf>
    <xf numFmtId="0" fontId="9" fillId="3" borderId="59" xfId="5" applyFont="1" applyFill="1" applyBorder="1" applyAlignment="1">
      <alignment horizontal="center" vertical="center" wrapText="1"/>
    </xf>
    <xf numFmtId="0" fontId="13" fillId="3" borderId="55" xfId="5" applyFont="1" applyFill="1" applyBorder="1" applyAlignment="1">
      <alignment horizontal="center" vertical="center" wrapText="1"/>
    </xf>
    <xf numFmtId="0" fontId="13" fillId="3" borderId="56" xfId="5" applyFont="1" applyFill="1" applyBorder="1" applyAlignment="1">
      <alignment horizontal="center" vertical="center" wrapText="1"/>
    </xf>
    <xf numFmtId="0" fontId="13" fillId="3" borderId="57" xfId="5" applyFont="1" applyFill="1" applyBorder="1" applyAlignment="1">
      <alignment horizontal="center" vertical="center" wrapText="1"/>
    </xf>
    <xf numFmtId="0" fontId="13" fillId="3" borderId="59" xfId="5" applyFont="1" applyFill="1" applyBorder="1" applyAlignment="1">
      <alignment horizontal="center" vertical="center" wrapText="1"/>
    </xf>
    <xf numFmtId="0" fontId="13" fillId="3" borderId="39" xfId="5" applyFont="1" applyFill="1" applyBorder="1" applyAlignment="1">
      <alignment horizontal="center" vertical="center"/>
    </xf>
    <xf numFmtId="0" fontId="13" fillId="3" borderId="21" xfId="5" applyFont="1" applyFill="1" applyBorder="1" applyAlignment="1">
      <alignment horizontal="center" vertical="center"/>
    </xf>
    <xf numFmtId="0" fontId="13" fillId="3" borderId="58" xfId="5" applyFont="1" applyFill="1" applyBorder="1" applyAlignment="1">
      <alignment horizontal="center" vertical="center"/>
    </xf>
    <xf numFmtId="0" fontId="13" fillId="3" borderId="48" xfId="5" applyFont="1" applyFill="1" applyBorder="1" applyAlignment="1">
      <alignment horizontal="center" vertical="center" wrapText="1"/>
    </xf>
    <xf numFmtId="0" fontId="13" fillId="3" borderId="49" xfId="5" applyFont="1" applyFill="1" applyBorder="1" applyAlignment="1">
      <alignment horizontal="center" vertical="center" wrapText="1"/>
    </xf>
    <xf numFmtId="0" fontId="13" fillId="3" borderId="5" xfId="5" applyFont="1" applyFill="1" applyBorder="1" applyAlignment="1">
      <alignment horizontal="center" vertical="center"/>
    </xf>
    <xf numFmtId="0" fontId="13" fillId="3" borderId="59" xfId="5" applyFont="1" applyFill="1" applyBorder="1" applyAlignment="1">
      <alignment horizontal="center" vertical="center"/>
    </xf>
  </cellXfs>
  <cellStyles count="9">
    <cellStyle name="桁区切り" xfId="7" builtinId="6"/>
    <cellStyle name="桁区切り 2" xfId="1" xr:uid="{00000000-0005-0000-0000-000001000000}"/>
    <cellStyle name="標準" xfId="0" builtinId="0"/>
    <cellStyle name="標準 2" xfId="2" xr:uid="{00000000-0005-0000-0000-000003000000}"/>
    <cellStyle name="標準 3" xfId="8" xr:uid="{AC02E908-1838-4829-9018-F179C8ADF720}"/>
    <cellStyle name="標準_H13施行状況調査外注仕様書" xfId="3" xr:uid="{00000000-0005-0000-0000-000004000000}"/>
    <cellStyle name="標準_表１：ばい煙発生施設の届出状況" xfId="4" xr:uid="{00000000-0005-0000-0000-000006000000}"/>
    <cellStyle name="標準_表４：特定粉じん排出等作業実施状況" xfId="5" xr:uid="{00000000-0005-0000-0000-000007000000}"/>
    <cellStyle name="未定義" xfId="6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22</xdr:col>
      <xdr:colOff>83006</xdr:colOff>
      <xdr:row>6</xdr:row>
      <xdr:rowOff>275904</xdr:rowOff>
    </xdr:from>
    <xdr:to>
      <xdr:col>22</xdr:col>
      <xdr:colOff>492995</xdr:colOff>
      <xdr:row>6</xdr:row>
      <xdr:rowOff>494979</xdr:rowOff>
    </xdr:to>
    <xdr:sp macro="" textlink="">
      <xdr:nvSpPr>
        <xdr:cNvPr id="162" name="AutoShape 14">
          <a:extLst>
            <a:ext uri="{FF2B5EF4-FFF2-40B4-BE49-F238E27FC236}">
              <a16:creationId xmlns:a16="http://schemas.microsoft.com/office/drawing/2014/main" id="{0D6637E7-1AD3-4A29-B788-63FB0949C52E}"/>
            </a:ext>
          </a:extLst>
        </xdr:cNvPr>
        <xdr:cNvSpPr>
          <a:spLocks noChangeArrowheads="1"/>
        </xdr:cNvSpPr>
      </xdr:nvSpPr>
      <xdr:spPr bwMode="auto">
        <a:xfrm>
          <a:off x="13875206" y="2228529"/>
          <a:ext cx="409989" cy="219075"/>
        </a:xfrm>
        <a:prstGeom prst="bracketPair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 editAs="absolute">
    <xdr:from>
      <xdr:col>22</xdr:col>
      <xdr:colOff>83005</xdr:colOff>
      <xdr:row>7</xdr:row>
      <xdr:rowOff>325599</xdr:rowOff>
    </xdr:from>
    <xdr:to>
      <xdr:col>22</xdr:col>
      <xdr:colOff>492994</xdr:colOff>
      <xdr:row>7</xdr:row>
      <xdr:rowOff>544674</xdr:rowOff>
    </xdr:to>
    <xdr:sp macro="" textlink="">
      <xdr:nvSpPr>
        <xdr:cNvPr id="163" name="AutoShape 14">
          <a:extLst>
            <a:ext uri="{FF2B5EF4-FFF2-40B4-BE49-F238E27FC236}">
              <a16:creationId xmlns:a16="http://schemas.microsoft.com/office/drawing/2014/main" id="{5FD4C06F-D75E-4DA7-B8AE-C53CD0FF545E}"/>
            </a:ext>
          </a:extLst>
        </xdr:cNvPr>
        <xdr:cNvSpPr>
          <a:spLocks noChangeArrowheads="1"/>
        </xdr:cNvSpPr>
      </xdr:nvSpPr>
      <xdr:spPr bwMode="auto">
        <a:xfrm>
          <a:off x="13875205" y="3040224"/>
          <a:ext cx="409989" cy="219075"/>
        </a:xfrm>
        <a:prstGeom prst="bracketPair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 editAs="absolute">
    <xdr:from>
      <xdr:col>22</xdr:col>
      <xdr:colOff>83005</xdr:colOff>
      <xdr:row>8</xdr:row>
      <xdr:rowOff>269396</xdr:rowOff>
    </xdr:from>
    <xdr:to>
      <xdr:col>22</xdr:col>
      <xdr:colOff>492994</xdr:colOff>
      <xdr:row>8</xdr:row>
      <xdr:rowOff>488471</xdr:rowOff>
    </xdr:to>
    <xdr:sp macro="" textlink="">
      <xdr:nvSpPr>
        <xdr:cNvPr id="164" name="AutoShape 14">
          <a:extLst>
            <a:ext uri="{FF2B5EF4-FFF2-40B4-BE49-F238E27FC236}">
              <a16:creationId xmlns:a16="http://schemas.microsoft.com/office/drawing/2014/main" id="{FD5CC242-6589-4A84-93CD-F500B8C3F4C4}"/>
            </a:ext>
          </a:extLst>
        </xdr:cNvPr>
        <xdr:cNvSpPr>
          <a:spLocks noChangeArrowheads="1"/>
        </xdr:cNvSpPr>
      </xdr:nvSpPr>
      <xdr:spPr bwMode="auto">
        <a:xfrm>
          <a:off x="13875205" y="3869846"/>
          <a:ext cx="409989" cy="219075"/>
        </a:xfrm>
        <a:prstGeom prst="bracketPair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 editAs="absolute">
    <xdr:from>
      <xdr:col>22</xdr:col>
      <xdr:colOff>83005</xdr:colOff>
      <xdr:row>9</xdr:row>
      <xdr:rowOff>269396</xdr:rowOff>
    </xdr:from>
    <xdr:to>
      <xdr:col>22</xdr:col>
      <xdr:colOff>492994</xdr:colOff>
      <xdr:row>9</xdr:row>
      <xdr:rowOff>488471</xdr:rowOff>
    </xdr:to>
    <xdr:sp macro="" textlink="">
      <xdr:nvSpPr>
        <xdr:cNvPr id="165" name="AutoShape 14">
          <a:extLst>
            <a:ext uri="{FF2B5EF4-FFF2-40B4-BE49-F238E27FC236}">
              <a16:creationId xmlns:a16="http://schemas.microsoft.com/office/drawing/2014/main" id="{0E31FA29-869E-4876-B5AA-56B18E69590A}"/>
            </a:ext>
          </a:extLst>
        </xdr:cNvPr>
        <xdr:cNvSpPr>
          <a:spLocks noChangeArrowheads="1"/>
        </xdr:cNvSpPr>
      </xdr:nvSpPr>
      <xdr:spPr bwMode="auto">
        <a:xfrm>
          <a:off x="13875205" y="4631846"/>
          <a:ext cx="409989" cy="219075"/>
        </a:xfrm>
        <a:prstGeom prst="bracketPair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 editAs="absolute">
    <xdr:from>
      <xdr:col>22</xdr:col>
      <xdr:colOff>83004</xdr:colOff>
      <xdr:row>10</xdr:row>
      <xdr:rowOff>277679</xdr:rowOff>
    </xdr:from>
    <xdr:to>
      <xdr:col>22</xdr:col>
      <xdr:colOff>492993</xdr:colOff>
      <xdr:row>10</xdr:row>
      <xdr:rowOff>496754</xdr:rowOff>
    </xdr:to>
    <xdr:sp macro="" textlink="">
      <xdr:nvSpPr>
        <xdr:cNvPr id="166" name="AutoShape 14">
          <a:extLst>
            <a:ext uri="{FF2B5EF4-FFF2-40B4-BE49-F238E27FC236}">
              <a16:creationId xmlns:a16="http://schemas.microsoft.com/office/drawing/2014/main" id="{1174F3B4-9070-4D91-A0D7-9692FD3BF743}"/>
            </a:ext>
          </a:extLst>
        </xdr:cNvPr>
        <xdr:cNvSpPr>
          <a:spLocks noChangeArrowheads="1"/>
        </xdr:cNvSpPr>
      </xdr:nvSpPr>
      <xdr:spPr bwMode="auto">
        <a:xfrm>
          <a:off x="13875204" y="5402129"/>
          <a:ext cx="409989" cy="219075"/>
        </a:xfrm>
        <a:prstGeom prst="bracketPair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 editAs="absolute">
    <xdr:from>
      <xdr:col>4</xdr:col>
      <xdr:colOff>85727</xdr:colOff>
      <xdr:row>6</xdr:row>
      <xdr:rowOff>276225</xdr:rowOff>
    </xdr:from>
    <xdr:to>
      <xdr:col>4</xdr:col>
      <xdr:colOff>495716</xdr:colOff>
      <xdr:row>6</xdr:row>
      <xdr:rowOff>495300</xdr:rowOff>
    </xdr:to>
    <xdr:sp macro="" textlink="">
      <xdr:nvSpPr>
        <xdr:cNvPr id="167" name="AutoShape 14">
          <a:extLst>
            <a:ext uri="{FF2B5EF4-FFF2-40B4-BE49-F238E27FC236}">
              <a16:creationId xmlns:a16="http://schemas.microsoft.com/office/drawing/2014/main" id="{BC0D7459-50AD-41A3-9DDF-D9E5ABCA16E7}"/>
            </a:ext>
          </a:extLst>
        </xdr:cNvPr>
        <xdr:cNvSpPr>
          <a:spLocks noChangeArrowheads="1"/>
        </xdr:cNvSpPr>
      </xdr:nvSpPr>
      <xdr:spPr bwMode="auto">
        <a:xfrm>
          <a:off x="4029077" y="2228850"/>
          <a:ext cx="409989" cy="219075"/>
        </a:xfrm>
        <a:prstGeom prst="bracketPair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 editAs="absolute">
    <xdr:from>
      <xdr:col>4</xdr:col>
      <xdr:colOff>85726</xdr:colOff>
      <xdr:row>7</xdr:row>
      <xdr:rowOff>325920</xdr:rowOff>
    </xdr:from>
    <xdr:to>
      <xdr:col>4</xdr:col>
      <xdr:colOff>495715</xdr:colOff>
      <xdr:row>7</xdr:row>
      <xdr:rowOff>544995</xdr:rowOff>
    </xdr:to>
    <xdr:sp macro="" textlink="">
      <xdr:nvSpPr>
        <xdr:cNvPr id="168" name="AutoShape 14">
          <a:extLst>
            <a:ext uri="{FF2B5EF4-FFF2-40B4-BE49-F238E27FC236}">
              <a16:creationId xmlns:a16="http://schemas.microsoft.com/office/drawing/2014/main" id="{92E34D4D-73EF-4C2F-8273-DFE9C39BE845}"/>
            </a:ext>
          </a:extLst>
        </xdr:cNvPr>
        <xdr:cNvSpPr>
          <a:spLocks noChangeArrowheads="1"/>
        </xdr:cNvSpPr>
      </xdr:nvSpPr>
      <xdr:spPr bwMode="auto">
        <a:xfrm>
          <a:off x="4029076" y="3040545"/>
          <a:ext cx="409989" cy="219075"/>
        </a:xfrm>
        <a:prstGeom prst="bracketPair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 editAs="absolute">
    <xdr:from>
      <xdr:col>4</xdr:col>
      <xdr:colOff>85726</xdr:colOff>
      <xdr:row>8</xdr:row>
      <xdr:rowOff>268356</xdr:rowOff>
    </xdr:from>
    <xdr:to>
      <xdr:col>4</xdr:col>
      <xdr:colOff>495715</xdr:colOff>
      <xdr:row>8</xdr:row>
      <xdr:rowOff>487431</xdr:rowOff>
    </xdr:to>
    <xdr:sp macro="" textlink="">
      <xdr:nvSpPr>
        <xdr:cNvPr id="169" name="AutoShape 14">
          <a:extLst>
            <a:ext uri="{FF2B5EF4-FFF2-40B4-BE49-F238E27FC236}">
              <a16:creationId xmlns:a16="http://schemas.microsoft.com/office/drawing/2014/main" id="{F3CAD7F5-E09A-44BD-9D5C-FF2A8D701AB9}"/>
            </a:ext>
          </a:extLst>
        </xdr:cNvPr>
        <xdr:cNvSpPr>
          <a:spLocks noChangeArrowheads="1"/>
        </xdr:cNvSpPr>
      </xdr:nvSpPr>
      <xdr:spPr bwMode="auto">
        <a:xfrm>
          <a:off x="4029076" y="3868806"/>
          <a:ext cx="409989" cy="219075"/>
        </a:xfrm>
        <a:prstGeom prst="bracketPair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 editAs="absolute">
    <xdr:from>
      <xdr:col>4</xdr:col>
      <xdr:colOff>85726</xdr:colOff>
      <xdr:row>9</xdr:row>
      <xdr:rowOff>638154</xdr:rowOff>
    </xdr:from>
    <xdr:to>
      <xdr:col>4</xdr:col>
      <xdr:colOff>495715</xdr:colOff>
      <xdr:row>10</xdr:row>
      <xdr:rowOff>95229</xdr:rowOff>
    </xdr:to>
    <xdr:sp macro="" textlink="">
      <xdr:nvSpPr>
        <xdr:cNvPr id="170" name="AutoShape 14">
          <a:extLst>
            <a:ext uri="{FF2B5EF4-FFF2-40B4-BE49-F238E27FC236}">
              <a16:creationId xmlns:a16="http://schemas.microsoft.com/office/drawing/2014/main" id="{C556EBC5-C463-482C-AE82-82E58D471477}"/>
            </a:ext>
          </a:extLst>
        </xdr:cNvPr>
        <xdr:cNvSpPr>
          <a:spLocks noChangeArrowheads="1"/>
        </xdr:cNvSpPr>
      </xdr:nvSpPr>
      <xdr:spPr bwMode="auto">
        <a:xfrm>
          <a:off x="4377579" y="5008448"/>
          <a:ext cx="409989" cy="219075"/>
        </a:xfrm>
        <a:prstGeom prst="bracketPair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 editAs="absolute">
    <xdr:from>
      <xdr:col>6</xdr:col>
      <xdr:colOff>85727</xdr:colOff>
      <xdr:row>6</xdr:row>
      <xdr:rowOff>276225</xdr:rowOff>
    </xdr:from>
    <xdr:to>
      <xdr:col>6</xdr:col>
      <xdr:colOff>495716</xdr:colOff>
      <xdr:row>6</xdr:row>
      <xdr:rowOff>495300</xdr:rowOff>
    </xdr:to>
    <xdr:sp macro="" textlink="">
      <xdr:nvSpPr>
        <xdr:cNvPr id="172" name="AutoShape 14">
          <a:extLst>
            <a:ext uri="{FF2B5EF4-FFF2-40B4-BE49-F238E27FC236}">
              <a16:creationId xmlns:a16="http://schemas.microsoft.com/office/drawing/2014/main" id="{3FF53FB7-311F-4594-AE96-9AA10E3B707A}"/>
            </a:ext>
          </a:extLst>
        </xdr:cNvPr>
        <xdr:cNvSpPr>
          <a:spLocks noChangeArrowheads="1"/>
        </xdr:cNvSpPr>
      </xdr:nvSpPr>
      <xdr:spPr bwMode="auto">
        <a:xfrm>
          <a:off x="5076827" y="2228850"/>
          <a:ext cx="409989" cy="219075"/>
        </a:xfrm>
        <a:prstGeom prst="bracketPair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 editAs="absolute">
    <xdr:from>
      <xdr:col>6</xdr:col>
      <xdr:colOff>85726</xdr:colOff>
      <xdr:row>7</xdr:row>
      <xdr:rowOff>325920</xdr:rowOff>
    </xdr:from>
    <xdr:to>
      <xdr:col>6</xdr:col>
      <xdr:colOff>495715</xdr:colOff>
      <xdr:row>7</xdr:row>
      <xdr:rowOff>544995</xdr:rowOff>
    </xdr:to>
    <xdr:sp macro="" textlink="">
      <xdr:nvSpPr>
        <xdr:cNvPr id="173" name="AutoShape 14">
          <a:extLst>
            <a:ext uri="{FF2B5EF4-FFF2-40B4-BE49-F238E27FC236}">
              <a16:creationId xmlns:a16="http://schemas.microsoft.com/office/drawing/2014/main" id="{72791A16-2C08-43C5-8200-9CB272F626BF}"/>
            </a:ext>
          </a:extLst>
        </xdr:cNvPr>
        <xdr:cNvSpPr>
          <a:spLocks noChangeArrowheads="1"/>
        </xdr:cNvSpPr>
      </xdr:nvSpPr>
      <xdr:spPr bwMode="auto">
        <a:xfrm>
          <a:off x="5076826" y="3040545"/>
          <a:ext cx="409989" cy="219075"/>
        </a:xfrm>
        <a:prstGeom prst="bracketPair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 editAs="absolute">
    <xdr:from>
      <xdr:col>6</xdr:col>
      <xdr:colOff>85726</xdr:colOff>
      <xdr:row>8</xdr:row>
      <xdr:rowOff>268356</xdr:rowOff>
    </xdr:from>
    <xdr:to>
      <xdr:col>6</xdr:col>
      <xdr:colOff>495715</xdr:colOff>
      <xdr:row>8</xdr:row>
      <xdr:rowOff>487431</xdr:rowOff>
    </xdr:to>
    <xdr:sp macro="" textlink="">
      <xdr:nvSpPr>
        <xdr:cNvPr id="174" name="AutoShape 14">
          <a:extLst>
            <a:ext uri="{FF2B5EF4-FFF2-40B4-BE49-F238E27FC236}">
              <a16:creationId xmlns:a16="http://schemas.microsoft.com/office/drawing/2014/main" id="{FA7861BA-ACC0-4515-B81F-62D59FE2D029}"/>
            </a:ext>
          </a:extLst>
        </xdr:cNvPr>
        <xdr:cNvSpPr>
          <a:spLocks noChangeArrowheads="1"/>
        </xdr:cNvSpPr>
      </xdr:nvSpPr>
      <xdr:spPr bwMode="auto">
        <a:xfrm>
          <a:off x="5076826" y="3868806"/>
          <a:ext cx="409989" cy="219075"/>
        </a:xfrm>
        <a:prstGeom prst="bracketPair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 editAs="absolute">
    <xdr:from>
      <xdr:col>6</xdr:col>
      <xdr:colOff>108138</xdr:colOff>
      <xdr:row>9</xdr:row>
      <xdr:rowOff>638154</xdr:rowOff>
    </xdr:from>
    <xdr:to>
      <xdr:col>6</xdr:col>
      <xdr:colOff>518127</xdr:colOff>
      <xdr:row>10</xdr:row>
      <xdr:rowOff>95229</xdr:rowOff>
    </xdr:to>
    <xdr:sp macro="" textlink="">
      <xdr:nvSpPr>
        <xdr:cNvPr id="175" name="AutoShape 14">
          <a:extLst>
            <a:ext uri="{FF2B5EF4-FFF2-40B4-BE49-F238E27FC236}">
              <a16:creationId xmlns:a16="http://schemas.microsoft.com/office/drawing/2014/main" id="{EAA7F72E-A4B8-47D5-8724-7D7560CBC711}"/>
            </a:ext>
          </a:extLst>
        </xdr:cNvPr>
        <xdr:cNvSpPr>
          <a:spLocks noChangeArrowheads="1"/>
        </xdr:cNvSpPr>
      </xdr:nvSpPr>
      <xdr:spPr bwMode="auto">
        <a:xfrm>
          <a:off x="5542991" y="5008448"/>
          <a:ext cx="409989" cy="219075"/>
        </a:xfrm>
        <a:prstGeom prst="bracketPair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 editAs="absolute">
    <xdr:from>
      <xdr:col>10</xdr:col>
      <xdr:colOff>85727</xdr:colOff>
      <xdr:row>6</xdr:row>
      <xdr:rowOff>276225</xdr:rowOff>
    </xdr:from>
    <xdr:to>
      <xdr:col>10</xdr:col>
      <xdr:colOff>495716</xdr:colOff>
      <xdr:row>6</xdr:row>
      <xdr:rowOff>495300</xdr:rowOff>
    </xdr:to>
    <xdr:sp macro="" textlink="">
      <xdr:nvSpPr>
        <xdr:cNvPr id="177" name="AutoShape 14">
          <a:extLst>
            <a:ext uri="{FF2B5EF4-FFF2-40B4-BE49-F238E27FC236}">
              <a16:creationId xmlns:a16="http://schemas.microsoft.com/office/drawing/2014/main" id="{725884BA-2E97-43E5-9013-DD2BA37A393A}"/>
            </a:ext>
          </a:extLst>
        </xdr:cNvPr>
        <xdr:cNvSpPr>
          <a:spLocks noChangeArrowheads="1"/>
        </xdr:cNvSpPr>
      </xdr:nvSpPr>
      <xdr:spPr bwMode="auto">
        <a:xfrm>
          <a:off x="7277102" y="2228850"/>
          <a:ext cx="409989" cy="219075"/>
        </a:xfrm>
        <a:prstGeom prst="bracketPair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 editAs="absolute">
    <xdr:from>
      <xdr:col>10</xdr:col>
      <xdr:colOff>85726</xdr:colOff>
      <xdr:row>7</xdr:row>
      <xdr:rowOff>325920</xdr:rowOff>
    </xdr:from>
    <xdr:to>
      <xdr:col>10</xdr:col>
      <xdr:colOff>495715</xdr:colOff>
      <xdr:row>7</xdr:row>
      <xdr:rowOff>544995</xdr:rowOff>
    </xdr:to>
    <xdr:sp macro="" textlink="">
      <xdr:nvSpPr>
        <xdr:cNvPr id="178" name="AutoShape 14">
          <a:extLst>
            <a:ext uri="{FF2B5EF4-FFF2-40B4-BE49-F238E27FC236}">
              <a16:creationId xmlns:a16="http://schemas.microsoft.com/office/drawing/2014/main" id="{66884CDA-55D3-402E-8F1C-A50156CEDB17}"/>
            </a:ext>
          </a:extLst>
        </xdr:cNvPr>
        <xdr:cNvSpPr>
          <a:spLocks noChangeArrowheads="1"/>
        </xdr:cNvSpPr>
      </xdr:nvSpPr>
      <xdr:spPr bwMode="auto">
        <a:xfrm>
          <a:off x="7277101" y="3040545"/>
          <a:ext cx="409989" cy="219075"/>
        </a:xfrm>
        <a:prstGeom prst="bracketPair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 editAs="absolute">
    <xdr:from>
      <xdr:col>10</xdr:col>
      <xdr:colOff>85726</xdr:colOff>
      <xdr:row>8</xdr:row>
      <xdr:rowOff>268356</xdr:rowOff>
    </xdr:from>
    <xdr:to>
      <xdr:col>10</xdr:col>
      <xdr:colOff>495715</xdr:colOff>
      <xdr:row>8</xdr:row>
      <xdr:rowOff>487431</xdr:rowOff>
    </xdr:to>
    <xdr:sp macro="" textlink="">
      <xdr:nvSpPr>
        <xdr:cNvPr id="179" name="AutoShape 14">
          <a:extLst>
            <a:ext uri="{FF2B5EF4-FFF2-40B4-BE49-F238E27FC236}">
              <a16:creationId xmlns:a16="http://schemas.microsoft.com/office/drawing/2014/main" id="{71E2BA16-3F21-4C7F-A3C7-18731744A3FB}"/>
            </a:ext>
          </a:extLst>
        </xdr:cNvPr>
        <xdr:cNvSpPr>
          <a:spLocks noChangeArrowheads="1"/>
        </xdr:cNvSpPr>
      </xdr:nvSpPr>
      <xdr:spPr bwMode="auto">
        <a:xfrm>
          <a:off x="7277101" y="3868806"/>
          <a:ext cx="409989" cy="219075"/>
        </a:xfrm>
        <a:prstGeom prst="bracketPair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 editAs="absolute">
    <xdr:from>
      <xdr:col>10</xdr:col>
      <xdr:colOff>96932</xdr:colOff>
      <xdr:row>9</xdr:row>
      <xdr:rowOff>638154</xdr:rowOff>
    </xdr:from>
    <xdr:to>
      <xdr:col>10</xdr:col>
      <xdr:colOff>506921</xdr:colOff>
      <xdr:row>10</xdr:row>
      <xdr:rowOff>95229</xdr:rowOff>
    </xdr:to>
    <xdr:sp macro="" textlink="">
      <xdr:nvSpPr>
        <xdr:cNvPr id="180" name="AutoShape 14">
          <a:extLst>
            <a:ext uri="{FF2B5EF4-FFF2-40B4-BE49-F238E27FC236}">
              <a16:creationId xmlns:a16="http://schemas.microsoft.com/office/drawing/2014/main" id="{ABDBA9B6-E9EB-4E84-8ACB-E29CE1CD84AA}"/>
            </a:ext>
          </a:extLst>
        </xdr:cNvPr>
        <xdr:cNvSpPr>
          <a:spLocks noChangeArrowheads="1"/>
        </xdr:cNvSpPr>
      </xdr:nvSpPr>
      <xdr:spPr bwMode="auto">
        <a:xfrm>
          <a:off x="7929844" y="5008448"/>
          <a:ext cx="409989" cy="219075"/>
        </a:xfrm>
        <a:prstGeom prst="bracketPair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 editAs="absolute">
    <xdr:from>
      <xdr:col>14</xdr:col>
      <xdr:colOff>85727</xdr:colOff>
      <xdr:row>6</xdr:row>
      <xdr:rowOff>276225</xdr:rowOff>
    </xdr:from>
    <xdr:to>
      <xdr:col>14</xdr:col>
      <xdr:colOff>495716</xdr:colOff>
      <xdr:row>6</xdr:row>
      <xdr:rowOff>495300</xdr:rowOff>
    </xdr:to>
    <xdr:sp macro="" textlink="">
      <xdr:nvSpPr>
        <xdr:cNvPr id="182" name="AutoShape 14">
          <a:extLst>
            <a:ext uri="{FF2B5EF4-FFF2-40B4-BE49-F238E27FC236}">
              <a16:creationId xmlns:a16="http://schemas.microsoft.com/office/drawing/2014/main" id="{18BE30A6-B91E-4B76-9171-5B872815FC9A}"/>
            </a:ext>
          </a:extLst>
        </xdr:cNvPr>
        <xdr:cNvSpPr>
          <a:spLocks noChangeArrowheads="1"/>
        </xdr:cNvSpPr>
      </xdr:nvSpPr>
      <xdr:spPr bwMode="auto">
        <a:xfrm>
          <a:off x="9477377" y="2228850"/>
          <a:ext cx="409989" cy="219075"/>
        </a:xfrm>
        <a:prstGeom prst="bracketPair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 editAs="absolute">
    <xdr:from>
      <xdr:col>14</xdr:col>
      <xdr:colOff>85726</xdr:colOff>
      <xdr:row>7</xdr:row>
      <xdr:rowOff>325920</xdr:rowOff>
    </xdr:from>
    <xdr:to>
      <xdr:col>14</xdr:col>
      <xdr:colOff>495715</xdr:colOff>
      <xdr:row>7</xdr:row>
      <xdr:rowOff>544995</xdr:rowOff>
    </xdr:to>
    <xdr:sp macro="" textlink="">
      <xdr:nvSpPr>
        <xdr:cNvPr id="183" name="AutoShape 14">
          <a:extLst>
            <a:ext uri="{FF2B5EF4-FFF2-40B4-BE49-F238E27FC236}">
              <a16:creationId xmlns:a16="http://schemas.microsoft.com/office/drawing/2014/main" id="{B2C6F678-E95D-4D29-834F-9BC2E9249F80}"/>
            </a:ext>
          </a:extLst>
        </xdr:cNvPr>
        <xdr:cNvSpPr>
          <a:spLocks noChangeArrowheads="1"/>
        </xdr:cNvSpPr>
      </xdr:nvSpPr>
      <xdr:spPr bwMode="auto">
        <a:xfrm>
          <a:off x="9477376" y="3040545"/>
          <a:ext cx="409989" cy="219075"/>
        </a:xfrm>
        <a:prstGeom prst="bracketPair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 editAs="absolute">
    <xdr:from>
      <xdr:col>14</xdr:col>
      <xdr:colOff>85726</xdr:colOff>
      <xdr:row>8</xdr:row>
      <xdr:rowOff>268356</xdr:rowOff>
    </xdr:from>
    <xdr:to>
      <xdr:col>14</xdr:col>
      <xdr:colOff>495715</xdr:colOff>
      <xdr:row>8</xdr:row>
      <xdr:rowOff>487431</xdr:rowOff>
    </xdr:to>
    <xdr:sp macro="" textlink="">
      <xdr:nvSpPr>
        <xdr:cNvPr id="184" name="AutoShape 14">
          <a:extLst>
            <a:ext uri="{FF2B5EF4-FFF2-40B4-BE49-F238E27FC236}">
              <a16:creationId xmlns:a16="http://schemas.microsoft.com/office/drawing/2014/main" id="{F10EAEDA-2243-4C76-BDC0-38FE1CEC5A58}"/>
            </a:ext>
          </a:extLst>
        </xdr:cNvPr>
        <xdr:cNvSpPr>
          <a:spLocks noChangeArrowheads="1"/>
        </xdr:cNvSpPr>
      </xdr:nvSpPr>
      <xdr:spPr bwMode="auto">
        <a:xfrm>
          <a:off x="9477376" y="3868806"/>
          <a:ext cx="409989" cy="219075"/>
        </a:xfrm>
        <a:prstGeom prst="bracketPair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 editAs="absolute">
    <xdr:from>
      <xdr:col>14</xdr:col>
      <xdr:colOff>96932</xdr:colOff>
      <xdr:row>9</xdr:row>
      <xdr:rowOff>638154</xdr:rowOff>
    </xdr:from>
    <xdr:to>
      <xdr:col>14</xdr:col>
      <xdr:colOff>506921</xdr:colOff>
      <xdr:row>10</xdr:row>
      <xdr:rowOff>95229</xdr:rowOff>
    </xdr:to>
    <xdr:sp macro="" textlink="">
      <xdr:nvSpPr>
        <xdr:cNvPr id="185" name="AutoShape 14">
          <a:extLst>
            <a:ext uri="{FF2B5EF4-FFF2-40B4-BE49-F238E27FC236}">
              <a16:creationId xmlns:a16="http://schemas.microsoft.com/office/drawing/2014/main" id="{F0AB01DD-E19E-46E6-98D0-DCBCD7FBE5A8}"/>
            </a:ext>
          </a:extLst>
        </xdr:cNvPr>
        <xdr:cNvSpPr>
          <a:spLocks noChangeArrowheads="1"/>
        </xdr:cNvSpPr>
      </xdr:nvSpPr>
      <xdr:spPr bwMode="auto">
        <a:xfrm>
          <a:off x="10327903" y="5008448"/>
          <a:ext cx="409989" cy="219075"/>
        </a:xfrm>
        <a:prstGeom prst="bracketPair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 editAs="absolute">
    <xdr:from>
      <xdr:col>18</xdr:col>
      <xdr:colOff>85727</xdr:colOff>
      <xdr:row>6</xdr:row>
      <xdr:rowOff>276225</xdr:rowOff>
    </xdr:from>
    <xdr:to>
      <xdr:col>18</xdr:col>
      <xdr:colOff>495716</xdr:colOff>
      <xdr:row>6</xdr:row>
      <xdr:rowOff>495300</xdr:rowOff>
    </xdr:to>
    <xdr:sp macro="" textlink="">
      <xdr:nvSpPr>
        <xdr:cNvPr id="187" name="AutoShape 14">
          <a:extLst>
            <a:ext uri="{FF2B5EF4-FFF2-40B4-BE49-F238E27FC236}">
              <a16:creationId xmlns:a16="http://schemas.microsoft.com/office/drawing/2014/main" id="{FF48AD15-7878-4A90-916F-3958DEC749B9}"/>
            </a:ext>
          </a:extLst>
        </xdr:cNvPr>
        <xdr:cNvSpPr>
          <a:spLocks noChangeArrowheads="1"/>
        </xdr:cNvSpPr>
      </xdr:nvSpPr>
      <xdr:spPr bwMode="auto">
        <a:xfrm>
          <a:off x="11677652" y="2228850"/>
          <a:ext cx="409989" cy="219075"/>
        </a:xfrm>
        <a:prstGeom prst="bracketPair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 editAs="absolute">
    <xdr:from>
      <xdr:col>18</xdr:col>
      <xdr:colOff>85726</xdr:colOff>
      <xdr:row>7</xdr:row>
      <xdr:rowOff>325920</xdr:rowOff>
    </xdr:from>
    <xdr:to>
      <xdr:col>18</xdr:col>
      <xdr:colOff>495715</xdr:colOff>
      <xdr:row>7</xdr:row>
      <xdr:rowOff>544995</xdr:rowOff>
    </xdr:to>
    <xdr:sp macro="" textlink="">
      <xdr:nvSpPr>
        <xdr:cNvPr id="188" name="AutoShape 14">
          <a:extLst>
            <a:ext uri="{FF2B5EF4-FFF2-40B4-BE49-F238E27FC236}">
              <a16:creationId xmlns:a16="http://schemas.microsoft.com/office/drawing/2014/main" id="{243B307D-286A-4870-AC80-C890524277DD}"/>
            </a:ext>
          </a:extLst>
        </xdr:cNvPr>
        <xdr:cNvSpPr>
          <a:spLocks noChangeArrowheads="1"/>
        </xdr:cNvSpPr>
      </xdr:nvSpPr>
      <xdr:spPr bwMode="auto">
        <a:xfrm>
          <a:off x="11677651" y="3040545"/>
          <a:ext cx="409989" cy="219075"/>
        </a:xfrm>
        <a:prstGeom prst="bracketPair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 editAs="absolute">
    <xdr:from>
      <xdr:col>18</xdr:col>
      <xdr:colOff>85726</xdr:colOff>
      <xdr:row>8</xdr:row>
      <xdr:rowOff>268356</xdr:rowOff>
    </xdr:from>
    <xdr:to>
      <xdr:col>18</xdr:col>
      <xdr:colOff>495715</xdr:colOff>
      <xdr:row>8</xdr:row>
      <xdr:rowOff>487431</xdr:rowOff>
    </xdr:to>
    <xdr:sp macro="" textlink="">
      <xdr:nvSpPr>
        <xdr:cNvPr id="189" name="AutoShape 14">
          <a:extLst>
            <a:ext uri="{FF2B5EF4-FFF2-40B4-BE49-F238E27FC236}">
              <a16:creationId xmlns:a16="http://schemas.microsoft.com/office/drawing/2014/main" id="{8F9AEE37-7132-4CF5-847A-C9DC306C1840}"/>
            </a:ext>
          </a:extLst>
        </xdr:cNvPr>
        <xdr:cNvSpPr>
          <a:spLocks noChangeArrowheads="1"/>
        </xdr:cNvSpPr>
      </xdr:nvSpPr>
      <xdr:spPr bwMode="auto">
        <a:xfrm>
          <a:off x="11677651" y="3868806"/>
          <a:ext cx="409989" cy="219075"/>
        </a:xfrm>
        <a:prstGeom prst="bracketPair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 editAs="absolute">
    <xdr:from>
      <xdr:col>18</xdr:col>
      <xdr:colOff>108138</xdr:colOff>
      <xdr:row>10</xdr:row>
      <xdr:rowOff>268360</xdr:rowOff>
    </xdr:from>
    <xdr:to>
      <xdr:col>18</xdr:col>
      <xdr:colOff>518127</xdr:colOff>
      <xdr:row>10</xdr:row>
      <xdr:rowOff>487435</xdr:rowOff>
    </xdr:to>
    <xdr:sp macro="" textlink="">
      <xdr:nvSpPr>
        <xdr:cNvPr id="190" name="AutoShape 14">
          <a:extLst>
            <a:ext uri="{FF2B5EF4-FFF2-40B4-BE49-F238E27FC236}">
              <a16:creationId xmlns:a16="http://schemas.microsoft.com/office/drawing/2014/main" id="{6ED741B6-B6F6-4C69-8AB3-3CBA15E24F53}"/>
            </a:ext>
          </a:extLst>
        </xdr:cNvPr>
        <xdr:cNvSpPr>
          <a:spLocks noChangeArrowheads="1"/>
        </xdr:cNvSpPr>
      </xdr:nvSpPr>
      <xdr:spPr bwMode="auto">
        <a:xfrm>
          <a:off x="12737167" y="5400654"/>
          <a:ext cx="409989" cy="219075"/>
        </a:xfrm>
        <a:prstGeom prst="bracketPair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 editAs="absolute">
    <xdr:from>
      <xdr:col>8</xdr:col>
      <xdr:colOff>85727</xdr:colOff>
      <xdr:row>6</xdr:row>
      <xdr:rowOff>284069</xdr:rowOff>
    </xdr:from>
    <xdr:to>
      <xdr:col>8</xdr:col>
      <xdr:colOff>495716</xdr:colOff>
      <xdr:row>6</xdr:row>
      <xdr:rowOff>503144</xdr:rowOff>
    </xdr:to>
    <xdr:sp macro="" textlink="">
      <xdr:nvSpPr>
        <xdr:cNvPr id="32" name="AutoShape 14">
          <a:extLst>
            <a:ext uri="{FF2B5EF4-FFF2-40B4-BE49-F238E27FC236}">
              <a16:creationId xmlns:a16="http://schemas.microsoft.com/office/drawing/2014/main" id="{17C7686C-BC08-451F-AC08-20EDAF262917}"/>
            </a:ext>
          </a:extLst>
        </xdr:cNvPr>
        <xdr:cNvSpPr>
          <a:spLocks noChangeArrowheads="1"/>
        </xdr:cNvSpPr>
      </xdr:nvSpPr>
      <xdr:spPr bwMode="auto">
        <a:xfrm>
          <a:off x="6229352" y="2236694"/>
          <a:ext cx="409989" cy="219075"/>
        </a:xfrm>
        <a:prstGeom prst="bracketPair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 editAs="absolute">
    <xdr:from>
      <xdr:col>8</xdr:col>
      <xdr:colOff>85726</xdr:colOff>
      <xdr:row>7</xdr:row>
      <xdr:rowOff>333764</xdr:rowOff>
    </xdr:from>
    <xdr:to>
      <xdr:col>8</xdr:col>
      <xdr:colOff>495715</xdr:colOff>
      <xdr:row>7</xdr:row>
      <xdr:rowOff>552839</xdr:rowOff>
    </xdr:to>
    <xdr:sp macro="" textlink="">
      <xdr:nvSpPr>
        <xdr:cNvPr id="33" name="AutoShape 14">
          <a:extLst>
            <a:ext uri="{FF2B5EF4-FFF2-40B4-BE49-F238E27FC236}">
              <a16:creationId xmlns:a16="http://schemas.microsoft.com/office/drawing/2014/main" id="{659FE8A1-C9E8-4666-A418-B333E3674222}"/>
            </a:ext>
          </a:extLst>
        </xdr:cNvPr>
        <xdr:cNvSpPr>
          <a:spLocks noChangeArrowheads="1"/>
        </xdr:cNvSpPr>
      </xdr:nvSpPr>
      <xdr:spPr bwMode="auto">
        <a:xfrm>
          <a:off x="6229351" y="3048389"/>
          <a:ext cx="409989" cy="219075"/>
        </a:xfrm>
        <a:prstGeom prst="bracketPair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 editAs="absolute">
    <xdr:from>
      <xdr:col>8</xdr:col>
      <xdr:colOff>85726</xdr:colOff>
      <xdr:row>8</xdr:row>
      <xdr:rowOff>276200</xdr:rowOff>
    </xdr:from>
    <xdr:to>
      <xdr:col>8</xdr:col>
      <xdr:colOff>495715</xdr:colOff>
      <xdr:row>8</xdr:row>
      <xdr:rowOff>495275</xdr:rowOff>
    </xdr:to>
    <xdr:sp macro="" textlink="">
      <xdr:nvSpPr>
        <xdr:cNvPr id="34" name="AutoShape 14">
          <a:extLst>
            <a:ext uri="{FF2B5EF4-FFF2-40B4-BE49-F238E27FC236}">
              <a16:creationId xmlns:a16="http://schemas.microsoft.com/office/drawing/2014/main" id="{9B70E392-4BA1-4490-A979-99F187C7F5A0}"/>
            </a:ext>
          </a:extLst>
        </xdr:cNvPr>
        <xdr:cNvSpPr>
          <a:spLocks noChangeArrowheads="1"/>
        </xdr:cNvSpPr>
      </xdr:nvSpPr>
      <xdr:spPr bwMode="auto">
        <a:xfrm>
          <a:off x="6229351" y="3876650"/>
          <a:ext cx="409989" cy="219075"/>
        </a:xfrm>
        <a:prstGeom prst="bracketPair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 editAs="absolute">
    <xdr:from>
      <xdr:col>8</xdr:col>
      <xdr:colOff>96932</xdr:colOff>
      <xdr:row>9</xdr:row>
      <xdr:rowOff>645998</xdr:rowOff>
    </xdr:from>
    <xdr:to>
      <xdr:col>8</xdr:col>
      <xdr:colOff>506921</xdr:colOff>
      <xdr:row>10</xdr:row>
      <xdr:rowOff>103073</xdr:rowOff>
    </xdr:to>
    <xdr:sp macro="" textlink="">
      <xdr:nvSpPr>
        <xdr:cNvPr id="35" name="AutoShape 14">
          <a:extLst>
            <a:ext uri="{FF2B5EF4-FFF2-40B4-BE49-F238E27FC236}">
              <a16:creationId xmlns:a16="http://schemas.microsoft.com/office/drawing/2014/main" id="{EA772279-BFC8-4EAC-9D7A-46D725974482}"/>
            </a:ext>
          </a:extLst>
        </xdr:cNvPr>
        <xdr:cNvSpPr>
          <a:spLocks noChangeArrowheads="1"/>
        </xdr:cNvSpPr>
      </xdr:nvSpPr>
      <xdr:spPr bwMode="auto">
        <a:xfrm>
          <a:off x="6786844" y="5016292"/>
          <a:ext cx="409989" cy="219075"/>
        </a:xfrm>
        <a:prstGeom prst="bracketPair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 editAs="absolute">
    <xdr:from>
      <xdr:col>12</xdr:col>
      <xdr:colOff>85727</xdr:colOff>
      <xdr:row>6</xdr:row>
      <xdr:rowOff>274544</xdr:rowOff>
    </xdr:from>
    <xdr:to>
      <xdr:col>12</xdr:col>
      <xdr:colOff>495716</xdr:colOff>
      <xdr:row>6</xdr:row>
      <xdr:rowOff>493619</xdr:rowOff>
    </xdr:to>
    <xdr:sp macro="" textlink="">
      <xdr:nvSpPr>
        <xdr:cNvPr id="37" name="AutoShape 14">
          <a:extLst>
            <a:ext uri="{FF2B5EF4-FFF2-40B4-BE49-F238E27FC236}">
              <a16:creationId xmlns:a16="http://schemas.microsoft.com/office/drawing/2014/main" id="{57570CFA-7E0E-4102-9D70-5296B21CDF1C}"/>
            </a:ext>
          </a:extLst>
        </xdr:cNvPr>
        <xdr:cNvSpPr>
          <a:spLocks noChangeArrowheads="1"/>
        </xdr:cNvSpPr>
      </xdr:nvSpPr>
      <xdr:spPr bwMode="auto">
        <a:xfrm>
          <a:off x="8429627" y="2227169"/>
          <a:ext cx="409989" cy="219075"/>
        </a:xfrm>
        <a:prstGeom prst="bracketPair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 editAs="absolute">
    <xdr:from>
      <xdr:col>12</xdr:col>
      <xdr:colOff>85726</xdr:colOff>
      <xdr:row>7</xdr:row>
      <xdr:rowOff>324239</xdr:rowOff>
    </xdr:from>
    <xdr:to>
      <xdr:col>12</xdr:col>
      <xdr:colOff>495715</xdr:colOff>
      <xdr:row>7</xdr:row>
      <xdr:rowOff>543314</xdr:rowOff>
    </xdr:to>
    <xdr:sp macro="" textlink="">
      <xdr:nvSpPr>
        <xdr:cNvPr id="38" name="AutoShape 14">
          <a:extLst>
            <a:ext uri="{FF2B5EF4-FFF2-40B4-BE49-F238E27FC236}">
              <a16:creationId xmlns:a16="http://schemas.microsoft.com/office/drawing/2014/main" id="{BC06D165-FF76-425E-B26C-13CB354C9FC8}"/>
            </a:ext>
          </a:extLst>
        </xdr:cNvPr>
        <xdr:cNvSpPr>
          <a:spLocks noChangeArrowheads="1"/>
        </xdr:cNvSpPr>
      </xdr:nvSpPr>
      <xdr:spPr bwMode="auto">
        <a:xfrm>
          <a:off x="8429626" y="3038864"/>
          <a:ext cx="409989" cy="219075"/>
        </a:xfrm>
        <a:prstGeom prst="bracketPair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 editAs="absolute">
    <xdr:from>
      <xdr:col>12</xdr:col>
      <xdr:colOff>85726</xdr:colOff>
      <xdr:row>8</xdr:row>
      <xdr:rowOff>266675</xdr:rowOff>
    </xdr:from>
    <xdr:to>
      <xdr:col>12</xdr:col>
      <xdr:colOff>495715</xdr:colOff>
      <xdr:row>8</xdr:row>
      <xdr:rowOff>485750</xdr:rowOff>
    </xdr:to>
    <xdr:sp macro="" textlink="">
      <xdr:nvSpPr>
        <xdr:cNvPr id="39" name="AutoShape 14">
          <a:extLst>
            <a:ext uri="{FF2B5EF4-FFF2-40B4-BE49-F238E27FC236}">
              <a16:creationId xmlns:a16="http://schemas.microsoft.com/office/drawing/2014/main" id="{4C047818-15E0-4868-BE2E-86EDB1FC5118}"/>
            </a:ext>
          </a:extLst>
        </xdr:cNvPr>
        <xdr:cNvSpPr>
          <a:spLocks noChangeArrowheads="1"/>
        </xdr:cNvSpPr>
      </xdr:nvSpPr>
      <xdr:spPr bwMode="auto">
        <a:xfrm>
          <a:off x="8429626" y="3867125"/>
          <a:ext cx="409989" cy="219075"/>
        </a:xfrm>
        <a:prstGeom prst="bracketPair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 editAs="absolute">
    <xdr:from>
      <xdr:col>12</xdr:col>
      <xdr:colOff>85726</xdr:colOff>
      <xdr:row>9</xdr:row>
      <xdr:rowOff>636473</xdr:rowOff>
    </xdr:from>
    <xdr:to>
      <xdr:col>12</xdr:col>
      <xdr:colOff>495715</xdr:colOff>
      <xdr:row>10</xdr:row>
      <xdr:rowOff>93548</xdr:rowOff>
    </xdr:to>
    <xdr:sp macro="" textlink="">
      <xdr:nvSpPr>
        <xdr:cNvPr id="40" name="AutoShape 14">
          <a:extLst>
            <a:ext uri="{FF2B5EF4-FFF2-40B4-BE49-F238E27FC236}">
              <a16:creationId xmlns:a16="http://schemas.microsoft.com/office/drawing/2014/main" id="{11E13B91-E0BF-4A26-917C-AFCF00C34AF0}"/>
            </a:ext>
          </a:extLst>
        </xdr:cNvPr>
        <xdr:cNvSpPr>
          <a:spLocks noChangeArrowheads="1"/>
        </xdr:cNvSpPr>
      </xdr:nvSpPr>
      <xdr:spPr bwMode="auto">
        <a:xfrm>
          <a:off x="9173697" y="5006767"/>
          <a:ext cx="409989" cy="219075"/>
        </a:xfrm>
        <a:prstGeom prst="bracketPair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 editAs="absolute">
    <xdr:from>
      <xdr:col>16</xdr:col>
      <xdr:colOff>95252</xdr:colOff>
      <xdr:row>6</xdr:row>
      <xdr:rowOff>276225</xdr:rowOff>
    </xdr:from>
    <xdr:to>
      <xdr:col>16</xdr:col>
      <xdr:colOff>505241</xdr:colOff>
      <xdr:row>6</xdr:row>
      <xdr:rowOff>495300</xdr:rowOff>
    </xdr:to>
    <xdr:sp macro="" textlink="">
      <xdr:nvSpPr>
        <xdr:cNvPr id="42" name="AutoShape 14">
          <a:extLst>
            <a:ext uri="{FF2B5EF4-FFF2-40B4-BE49-F238E27FC236}">
              <a16:creationId xmlns:a16="http://schemas.microsoft.com/office/drawing/2014/main" id="{9523CC58-E3B5-4EF4-95D8-9BEDB77F76A2}"/>
            </a:ext>
          </a:extLst>
        </xdr:cNvPr>
        <xdr:cNvSpPr>
          <a:spLocks noChangeArrowheads="1"/>
        </xdr:cNvSpPr>
      </xdr:nvSpPr>
      <xdr:spPr bwMode="auto">
        <a:xfrm>
          <a:off x="10639427" y="2228850"/>
          <a:ext cx="409989" cy="219075"/>
        </a:xfrm>
        <a:prstGeom prst="bracketPair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 editAs="absolute">
    <xdr:from>
      <xdr:col>16</xdr:col>
      <xdr:colOff>95251</xdr:colOff>
      <xdr:row>7</xdr:row>
      <xdr:rowOff>325920</xdr:rowOff>
    </xdr:from>
    <xdr:to>
      <xdr:col>16</xdr:col>
      <xdr:colOff>505240</xdr:colOff>
      <xdr:row>7</xdr:row>
      <xdr:rowOff>544995</xdr:rowOff>
    </xdr:to>
    <xdr:sp macro="" textlink="">
      <xdr:nvSpPr>
        <xdr:cNvPr id="43" name="AutoShape 14">
          <a:extLst>
            <a:ext uri="{FF2B5EF4-FFF2-40B4-BE49-F238E27FC236}">
              <a16:creationId xmlns:a16="http://schemas.microsoft.com/office/drawing/2014/main" id="{9AA89376-FE8E-47CC-A906-3C232CE646AF}"/>
            </a:ext>
          </a:extLst>
        </xdr:cNvPr>
        <xdr:cNvSpPr>
          <a:spLocks noChangeArrowheads="1"/>
        </xdr:cNvSpPr>
      </xdr:nvSpPr>
      <xdr:spPr bwMode="auto">
        <a:xfrm>
          <a:off x="10639426" y="3040545"/>
          <a:ext cx="409989" cy="219075"/>
        </a:xfrm>
        <a:prstGeom prst="bracketPair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 editAs="absolute">
    <xdr:from>
      <xdr:col>16</xdr:col>
      <xdr:colOff>95251</xdr:colOff>
      <xdr:row>8</xdr:row>
      <xdr:rowOff>268356</xdr:rowOff>
    </xdr:from>
    <xdr:to>
      <xdr:col>16</xdr:col>
      <xdr:colOff>505240</xdr:colOff>
      <xdr:row>8</xdr:row>
      <xdr:rowOff>487431</xdr:rowOff>
    </xdr:to>
    <xdr:sp macro="" textlink="">
      <xdr:nvSpPr>
        <xdr:cNvPr id="44" name="AutoShape 14">
          <a:extLst>
            <a:ext uri="{FF2B5EF4-FFF2-40B4-BE49-F238E27FC236}">
              <a16:creationId xmlns:a16="http://schemas.microsoft.com/office/drawing/2014/main" id="{5760B889-EA08-4560-B982-D565968BE7D0}"/>
            </a:ext>
          </a:extLst>
        </xdr:cNvPr>
        <xdr:cNvSpPr>
          <a:spLocks noChangeArrowheads="1"/>
        </xdr:cNvSpPr>
      </xdr:nvSpPr>
      <xdr:spPr bwMode="auto">
        <a:xfrm>
          <a:off x="10639426" y="3868806"/>
          <a:ext cx="409989" cy="219075"/>
        </a:xfrm>
        <a:prstGeom prst="bracketPair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 editAs="absolute">
    <xdr:from>
      <xdr:col>16</xdr:col>
      <xdr:colOff>117663</xdr:colOff>
      <xdr:row>10</xdr:row>
      <xdr:rowOff>257154</xdr:rowOff>
    </xdr:from>
    <xdr:to>
      <xdr:col>16</xdr:col>
      <xdr:colOff>527652</xdr:colOff>
      <xdr:row>10</xdr:row>
      <xdr:rowOff>476229</xdr:rowOff>
    </xdr:to>
    <xdr:sp macro="" textlink="">
      <xdr:nvSpPr>
        <xdr:cNvPr id="45" name="AutoShape 14">
          <a:extLst>
            <a:ext uri="{FF2B5EF4-FFF2-40B4-BE49-F238E27FC236}">
              <a16:creationId xmlns:a16="http://schemas.microsoft.com/office/drawing/2014/main" id="{17227D8C-ABCB-489C-8908-F2E8B4C75A39}"/>
            </a:ext>
          </a:extLst>
        </xdr:cNvPr>
        <xdr:cNvSpPr>
          <a:spLocks noChangeArrowheads="1"/>
        </xdr:cNvSpPr>
      </xdr:nvSpPr>
      <xdr:spPr bwMode="auto">
        <a:xfrm>
          <a:off x="11603692" y="5389448"/>
          <a:ext cx="409989" cy="219075"/>
        </a:xfrm>
        <a:prstGeom prst="bracketPair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 editAs="absolute">
    <xdr:from>
      <xdr:col>20</xdr:col>
      <xdr:colOff>85727</xdr:colOff>
      <xdr:row>6</xdr:row>
      <xdr:rowOff>285750</xdr:rowOff>
    </xdr:from>
    <xdr:to>
      <xdr:col>20</xdr:col>
      <xdr:colOff>495716</xdr:colOff>
      <xdr:row>6</xdr:row>
      <xdr:rowOff>504825</xdr:rowOff>
    </xdr:to>
    <xdr:sp macro="" textlink="">
      <xdr:nvSpPr>
        <xdr:cNvPr id="47" name="AutoShape 14">
          <a:extLst>
            <a:ext uri="{FF2B5EF4-FFF2-40B4-BE49-F238E27FC236}">
              <a16:creationId xmlns:a16="http://schemas.microsoft.com/office/drawing/2014/main" id="{FE58CE9F-2388-4AFA-BB06-4B225B72D44E}"/>
            </a:ext>
          </a:extLst>
        </xdr:cNvPr>
        <xdr:cNvSpPr>
          <a:spLocks noChangeArrowheads="1"/>
        </xdr:cNvSpPr>
      </xdr:nvSpPr>
      <xdr:spPr bwMode="auto">
        <a:xfrm>
          <a:off x="12830177" y="2238375"/>
          <a:ext cx="409989" cy="219075"/>
        </a:xfrm>
        <a:prstGeom prst="bracketPair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 editAs="absolute">
    <xdr:from>
      <xdr:col>20</xdr:col>
      <xdr:colOff>85726</xdr:colOff>
      <xdr:row>7</xdr:row>
      <xdr:rowOff>335445</xdr:rowOff>
    </xdr:from>
    <xdr:to>
      <xdr:col>20</xdr:col>
      <xdr:colOff>495715</xdr:colOff>
      <xdr:row>7</xdr:row>
      <xdr:rowOff>554520</xdr:rowOff>
    </xdr:to>
    <xdr:sp macro="" textlink="">
      <xdr:nvSpPr>
        <xdr:cNvPr id="48" name="AutoShape 14">
          <a:extLst>
            <a:ext uri="{FF2B5EF4-FFF2-40B4-BE49-F238E27FC236}">
              <a16:creationId xmlns:a16="http://schemas.microsoft.com/office/drawing/2014/main" id="{764BDB29-90DE-4526-A992-D5494E0F7D37}"/>
            </a:ext>
          </a:extLst>
        </xdr:cNvPr>
        <xdr:cNvSpPr>
          <a:spLocks noChangeArrowheads="1"/>
        </xdr:cNvSpPr>
      </xdr:nvSpPr>
      <xdr:spPr bwMode="auto">
        <a:xfrm>
          <a:off x="12830176" y="3050070"/>
          <a:ext cx="409989" cy="219075"/>
        </a:xfrm>
        <a:prstGeom prst="bracketPair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 editAs="absolute">
    <xdr:from>
      <xdr:col>20</xdr:col>
      <xdr:colOff>85726</xdr:colOff>
      <xdr:row>8</xdr:row>
      <xdr:rowOff>277881</xdr:rowOff>
    </xdr:from>
    <xdr:to>
      <xdr:col>20</xdr:col>
      <xdr:colOff>495715</xdr:colOff>
      <xdr:row>8</xdr:row>
      <xdr:rowOff>496956</xdr:rowOff>
    </xdr:to>
    <xdr:sp macro="" textlink="">
      <xdr:nvSpPr>
        <xdr:cNvPr id="49" name="AutoShape 14">
          <a:extLst>
            <a:ext uri="{FF2B5EF4-FFF2-40B4-BE49-F238E27FC236}">
              <a16:creationId xmlns:a16="http://schemas.microsoft.com/office/drawing/2014/main" id="{5166EABF-8D3F-4578-BDA7-B024EE405E84}"/>
            </a:ext>
          </a:extLst>
        </xdr:cNvPr>
        <xdr:cNvSpPr>
          <a:spLocks noChangeArrowheads="1"/>
        </xdr:cNvSpPr>
      </xdr:nvSpPr>
      <xdr:spPr bwMode="auto">
        <a:xfrm>
          <a:off x="12830176" y="3878331"/>
          <a:ext cx="409989" cy="219075"/>
        </a:xfrm>
        <a:prstGeom prst="bracketPair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 editAs="absolute">
    <xdr:from>
      <xdr:col>20</xdr:col>
      <xdr:colOff>85726</xdr:colOff>
      <xdr:row>9</xdr:row>
      <xdr:rowOff>277881</xdr:rowOff>
    </xdr:from>
    <xdr:to>
      <xdr:col>20</xdr:col>
      <xdr:colOff>495715</xdr:colOff>
      <xdr:row>9</xdr:row>
      <xdr:rowOff>496956</xdr:rowOff>
    </xdr:to>
    <xdr:sp macro="" textlink="">
      <xdr:nvSpPr>
        <xdr:cNvPr id="50" name="AutoShape 14">
          <a:extLst>
            <a:ext uri="{FF2B5EF4-FFF2-40B4-BE49-F238E27FC236}">
              <a16:creationId xmlns:a16="http://schemas.microsoft.com/office/drawing/2014/main" id="{98E2AA4E-A978-4CEA-AA75-F0232B277532}"/>
            </a:ext>
          </a:extLst>
        </xdr:cNvPr>
        <xdr:cNvSpPr>
          <a:spLocks noChangeArrowheads="1"/>
        </xdr:cNvSpPr>
      </xdr:nvSpPr>
      <xdr:spPr bwMode="auto">
        <a:xfrm>
          <a:off x="12830176" y="4640331"/>
          <a:ext cx="409989" cy="219075"/>
        </a:xfrm>
        <a:prstGeom prst="bracketPair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 editAs="absolute">
    <xdr:from>
      <xdr:col>20</xdr:col>
      <xdr:colOff>96931</xdr:colOff>
      <xdr:row>10</xdr:row>
      <xdr:rowOff>286164</xdr:rowOff>
    </xdr:from>
    <xdr:to>
      <xdr:col>20</xdr:col>
      <xdr:colOff>506920</xdr:colOff>
      <xdr:row>10</xdr:row>
      <xdr:rowOff>505239</xdr:rowOff>
    </xdr:to>
    <xdr:sp macro="" textlink="">
      <xdr:nvSpPr>
        <xdr:cNvPr id="51" name="AutoShape 14">
          <a:extLst>
            <a:ext uri="{FF2B5EF4-FFF2-40B4-BE49-F238E27FC236}">
              <a16:creationId xmlns:a16="http://schemas.microsoft.com/office/drawing/2014/main" id="{E64C93D1-9E0C-4629-98EC-24A67D0280DB}"/>
            </a:ext>
          </a:extLst>
        </xdr:cNvPr>
        <xdr:cNvSpPr>
          <a:spLocks noChangeArrowheads="1"/>
        </xdr:cNvSpPr>
      </xdr:nvSpPr>
      <xdr:spPr bwMode="auto">
        <a:xfrm>
          <a:off x="13981019" y="5418458"/>
          <a:ext cx="409989" cy="219075"/>
        </a:xfrm>
        <a:prstGeom prst="bracketPair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 editAs="absolute">
    <xdr:from>
      <xdr:col>22</xdr:col>
      <xdr:colOff>98136</xdr:colOff>
      <xdr:row>11</xdr:row>
      <xdr:rowOff>260459</xdr:rowOff>
    </xdr:from>
    <xdr:to>
      <xdr:col>22</xdr:col>
      <xdr:colOff>508125</xdr:colOff>
      <xdr:row>11</xdr:row>
      <xdr:rowOff>479534</xdr:rowOff>
    </xdr:to>
    <xdr:sp macro="" textlink="">
      <xdr:nvSpPr>
        <xdr:cNvPr id="52" name="AutoShape 14">
          <a:extLst>
            <a:ext uri="{FF2B5EF4-FFF2-40B4-BE49-F238E27FC236}">
              <a16:creationId xmlns:a16="http://schemas.microsoft.com/office/drawing/2014/main" id="{8B434153-5F0E-4BB2-A392-91E4FBD3F747}"/>
            </a:ext>
          </a:extLst>
        </xdr:cNvPr>
        <xdr:cNvSpPr>
          <a:spLocks noChangeArrowheads="1"/>
        </xdr:cNvSpPr>
      </xdr:nvSpPr>
      <xdr:spPr bwMode="auto">
        <a:xfrm>
          <a:off x="15125224" y="6154753"/>
          <a:ext cx="409989" cy="219075"/>
        </a:xfrm>
        <a:prstGeom prst="bracketPair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 editAs="absolute">
    <xdr:from>
      <xdr:col>4</xdr:col>
      <xdr:colOff>89651</xdr:colOff>
      <xdr:row>11</xdr:row>
      <xdr:rowOff>259419</xdr:rowOff>
    </xdr:from>
    <xdr:to>
      <xdr:col>4</xdr:col>
      <xdr:colOff>499640</xdr:colOff>
      <xdr:row>11</xdr:row>
      <xdr:rowOff>478494</xdr:rowOff>
    </xdr:to>
    <xdr:sp macro="" textlink="">
      <xdr:nvSpPr>
        <xdr:cNvPr id="53" name="AutoShape 14">
          <a:extLst>
            <a:ext uri="{FF2B5EF4-FFF2-40B4-BE49-F238E27FC236}">
              <a16:creationId xmlns:a16="http://schemas.microsoft.com/office/drawing/2014/main" id="{10166EFE-C240-4812-A33F-2212CD9CF833}"/>
            </a:ext>
          </a:extLst>
        </xdr:cNvPr>
        <xdr:cNvSpPr>
          <a:spLocks noChangeArrowheads="1"/>
        </xdr:cNvSpPr>
      </xdr:nvSpPr>
      <xdr:spPr bwMode="auto">
        <a:xfrm>
          <a:off x="4381504" y="6153713"/>
          <a:ext cx="409989" cy="219075"/>
        </a:xfrm>
        <a:prstGeom prst="bracketPair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 editAs="absolute">
    <xdr:from>
      <xdr:col>6</xdr:col>
      <xdr:colOff>112063</xdr:colOff>
      <xdr:row>11</xdr:row>
      <xdr:rowOff>259419</xdr:rowOff>
    </xdr:from>
    <xdr:to>
      <xdr:col>6</xdr:col>
      <xdr:colOff>522052</xdr:colOff>
      <xdr:row>11</xdr:row>
      <xdr:rowOff>478494</xdr:rowOff>
    </xdr:to>
    <xdr:sp macro="" textlink="">
      <xdr:nvSpPr>
        <xdr:cNvPr id="54" name="AutoShape 14">
          <a:extLst>
            <a:ext uri="{FF2B5EF4-FFF2-40B4-BE49-F238E27FC236}">
              <a16:creationId xmlns:a16="http://schemas.microsoft.com/office/drawing/2014/main" id="{D6200ED6-6476-4EFE-8383-E32BAED2CBA4}"/>
            </a:ext>
          </a:extLst>
        </xdr:cNvPr>
        <xdr:cNvSpPr>
          <a:spLocks noChangeArrowheads="1"/>
        </xdr:cNvSpPr>
      </xdr:nvSpPr>
      <xdr:spPr bwMode="auto">
        <a:xfrm>
          <a:off x="5546916" y="6153713"/>
          <a:ext cx="409989" cy="219075"/>
        </a:xfrm>
        <a:prstGeom prst="bracketPair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 editAs="absolute">
    <xdr:from>
      <xdr:col>10</xdr:col>
      <xdr:colOff>112063</xdr:colOff>
      <xdr:row>11</xdr:row>
      <xdr:rowOff>259419</xdr:rowOff>
    </xdr:from>
    <xdr:to>
      <xdr:col>10</xdr:col>
      <xdr:colOff>522052</xdr:colOff>
      <xdr:row>11</xdr:row>
      <xdr:rowOff>478494</xdr:rowOff>
    </xdr:to>
    <xdr:sp macro="" textlink="">
      <xdr:nvSpPr>
        <xdr:cNvPr id="55" name="AutoShape 14">
          <a:extLst>
            <a:ext uri="{FF2B5EF4-FFF2-40B4-BE49-F238E27FC236}">
              <a16:creationId xmlns:a16="http://schemas.microsoft.com/office/drawing/2014/main" id="{4B1AADF8-0EE2-42D5-A988-5A912644D60C}"/>
            </a:ext>
          </a:extLst>
        </xdr:cNvPr>
        <xdr:cNvSpPr>
          <a:spLocks noChangeArrowheads="1"/>
        </xdr:cNvSpPr>
      </xdr:nvSpPr>
      <xdr:spPr bwMode="auto">
        <a:xfrm>
          <a:off x="7944975" y="6153713"/>
          <a:ext cx="409989" cy="219075"/>
        </a:xfrm>
        <a:prstGeom prst="bracketPair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 editAs="absolute">
    <xdr:from>
      <xdr:col>14</xdr:col>
      <xdr:colOff>100857</xdr:colOff>
      <xdr:row>11</xdr:row>
      <xdr:rowOff>259419</xdr:rowOff>
    </xdr:from>
    <xdr:to>
      <xdr:col>14</xdr:col>
      <xdr:colOff>510846</xdr:colOff>
      <xdr:row>11</xdr:row>
      <xdr:rowOff>478494</xdr:rowOff>
    </xdr:to>
    <xdr:sp macro="" textlink="">
      <xdr:nvSpPr>
        <xdr:cNvPr id="56" name="AutoShape 14">
          <a:extLst>
            <a:ext uri="{FF2B5EF4-FFF2-40B4-BE49-F238E27FC236}">
              <a16:creationId xmlns:a16="http://schemas.microsoft.com/office/drawing/2014/main" id="{526FD34B-7156-4D2D-B492-BDAF3C514CBD}"/>
            </a:ext>
          </a:extLst>
        </xdr:cNvPr>
        <xdr:cNvSpPr>
          <a:spLocks noChangeArrowheads="1"/>
        </xdr:cNvSpPr>
      </xdr:nvSpPr>
      <xdr:spPr bwMode="auto">
        <a:xfrm>
          <a:off x="10331828" y="6153713"/>
          <a:ext cx="409989" cy="219075"/>
        </a:xfrm>
        <a:prstGeom prst="bracketPair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 editAs="absolute">
    <xdr:from>
      <xdr:col>18</xdr:col>
      <xdr:colOff>100857</xdr:colOff>
      <xdr:row>11</xdr:row>
      <xdr:rowOff>259419</xdr:rowOff>
    </xdr:from>
    <xdr:to>
      <xdr:col>18</xdr:col>
      <xdr:colOff>510846</xdr:colOff>
      <xdr:row>11</xdr:row>
      <xdr:rowOff>478494</xdr:rowOff>
    </xdr:to>
    <xdr:sp macro="" textlink="">
      <xdr:nvSpPr>
        <xdr:cNvPr id="57" name="AutoShape 14">
          <a:extLst>
            <a:ext uri="{FF2B5EF4-FFF2-40B4-BE49-F238E27FC236}">
              <a16:creationId xmlns:a16="http://schemas.microsoft.com/office/drawing/2014/main" id="{31975C8B-3BB0-40EE-AC56-FD4153C9239F}"/>
            </a:ext>
          </a:extLst>
        </xdr:cNvPr>
        <xdr:cNvSpPr>
          <a:spLocks noChangeArrowheads="1"/>
        </xdr:cNvSpPr>
      </xdr:nvSpPr>
      <xdr:spPr bwMode="auto">
        <a:xfrm>
          <a:off x="12729886" y="6153713"/>
          <a:ext cx="409989" cy="219075"/>
        </a:xfrm>
        <a:prstGeom prst="bracketPair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 editAs="absolute">
    <xdr:from>
      <xdr:col>8</xdr:col>
      <xdr:colOff>100857</xdr:colOff>
      <xdr:row>11</xdr:row>
      <xdr:rowOff>267263</xdr:rowOff>
    </xdr:from>
    <xdr:to>
      <xdr:col>8</xdr:col>
      <xdr:colOff>510846</xdr:colOff>
      <xdr:row>11</xdr:row>
      <xdr:rowOff>486338</xdr:rowOff>
    </xdr:to>
    <xdr:sp macro="" textlink="">
      <xdr:nvSpPr>
        <xdr:cNvPr id="58" name="AutoShape 14">
          <a:extLst>
            <a:ext uri="{FF2B5EF4-FFF2-40B4-BE49-F238E27FC236}">
              <a16:creationId xmlns:a16="http://schemas.microsoft.com/office/drawing/2014/main" id="{2CCD9078-4EB8-4772-BD7A-6EB0C036DBB0}"/>
            </a:ext>
          </a:extLst>
        </xdr:cNvPr>
        <xdr:cNvSpPr>
          <a:spLocks noChangeArrowheads="1"/>
        </xdr:cNvSpPr>
      </xdr:nvSpPr>
      <xdr:spPr bwMode="auto">
        <a:xfrm>
          <a:off x="6790769" y="6161557"/>
          <a:ext cx="409989" cy="219075"/>
        </a:xfrm>
        <a:prstGeom prst="bracketPair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 editAs="absolute">
    <xdr:from>
      <xdr:col>12</xdr:col>
      <xdr:colOff>89651</xdr:colOff>
      <xdr:row>11</xdr:row>
      <xdr:rowOff>257738</xdr:rowOff>
    </xdr:from>
    <xdr:to>
      <xdr:col>12</xdr:col>
      <xdr:colOff>499640</xdr:colOff>
      <xdr:row>11</xdr:row>
      <xdr:rowOff>476813</xdr:rowOff>
    </xdr:to>
    <xdr:sp macro="" textlink="">
      <xdr:nvSpPr>
        <xdr:cNvPr id="59" name="AutoShape 14">
          <a:extLst>
            <a:ext uri="{FF2B5EF4-FFF2-40B4-BE49-F238E27FC236}">
              <a16:creationId xmlns:a16="http://schemas.microsoft.com/office/drawing/2014/main" id="{21F19698-5585-4D4E-BD08-6BE15ACF9B33}"/>
            </a:ext>
          </a:extLst>
        </xdr:cNvPr>
        <xdr:cNvSpPr>
          <a:spLocks noChangeArrowheads="1"/>
        </xdr:cNvSpPr>
      </xdr:nvSpPr>
      <xdr:spPr bwMode="auto">
        <a:xfrm>
          <a:off x="9177622" y="6152032"/>
          <a:ext cx="409989" cy="219075"/>
        </a:xfrm>
        <a:prstGeom prst="bracketPair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 editAs="absolute">
    <xdr:from>
      <xdr:col>16</xdr:col>
      <xdr:colOff>87970</xdr:colOff>
      <xdr:row>11</xdr:row>
      <xdr:rowOff>259419</xdr:rowOff>
    </xdr:from>
    <xdr:to>
      <xdr:col>16</xdr:col>
      <xdr:colOff>497959</xdr:colOff>
      <xdr:row>11</xdr:row>
      <xdr:rowOff>478494</xdr:rowOff>
    </xdr:to>
    <xdr:sp macro="" textlink="">
      <xdr:nvSpPr>
        <xdr:cNvPr id="60" name="AutoShape 14">
          <a:extLst>
            <a:ext uri="{FF2B5EF4-FFF2-40B4-BE49-F238E27FC236}">
              <a16:creationId xmlns:a16="http://schemas.microsoft.com/office/drawing/2014/main" id="{87A95F8F-6C04-4983-A0F7-8B9406BAE8F6}"/>
            </a:ext>
          </a:extLst>
        </xdr:cNvPr>
        <xdr:cNvSpPr>
          <a:spLocks noChangeArrowheads="1"/>
        </xdr:cNvSpPr>
      </xdr:nvSpPr>
      <xdr:spPr bwMode="auto">
        <a:xfrm>
          <a:off x="11573999" y="6153713"/>
          <a:ext cx="409989" cy="219075"/>
        </a:xfrm>
        <a:prstGeom prst="bracketPair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 editAs="absolute">
    <xdr:from>
      <xdr:col>20</xdr:col>
      <xdr:colOff>100857</xdr:colOff>
      <xdr:row>11</xdr:row>
      <xdr:rowOff>268944</xdr:rowOff>
    </xdr:from>
    <xdr:to>
      <xdr:col>20</xdr:col>
      <xdr:colOff>510846</xdr:colOff>
      <xdr:row>11</xdr:row>
      <xdr:rowOff>488019</xdr:rowOff>
    </xdr:to>
    <xdr:sp macro="" textlink="">
      <xdr:nvSpPr>
        <xdr:cNvPr id="61" name="AutoShape 14">
          <a:extLst>
            <a:ext uri="{FF2B5EF4-FFF2-40B4-BE49-F238E27FC236}">
              <a16:creationId xmlns:a16="http://schemas.microsoft.com/office/drawing/2014/main" id="{A1BD05FE-C5A8-4DF7-8A18-CFCD53915C69}"/>
            </a:ext>
          </a:extLst>
        </xdr:cNvPr>
        <xdr:cNvSpPr>
          <a:spLocks noChangeArrowheads="1"/>
        </xdr:cNvSpPr>
      </xdr:nvSpPr>
      <xdr:spPr bwMode="auto">
        <a:xfrm>
          <a:off x="13984945" y="6163238"/>
          <a:ext cx="409989" cy="219075"/>
        </a:xfrm>
        <a:prstGeom prst="bracketPair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 editAs="absolute">
    <xdr:from>
      <xdr:col>16</xdr:col>
      <xdr:colOff>89647</xdr:colOff>
      <xdr:row>9</xdr:row>
      <xdr:rowOff>268941</xdr:rowOff>
    </xdr:from>
    <xdr:to>
      <xdr:col>16</xdr:col>
      <xdr:colOff>499636</xdr:colOff>
      <xdr:row>9</xdr:row>
      <xdr:rowOff>488016</xdr:rowOff>
    </xdr:to>
    <xdr:sp macro="" textlink="">
      <xdr:nvSpPr>
        <xdr:cNvPr id="2" name="AutoShape 14">
          <a:extLst>
            <a:ext uri="{FF2B5EF4-FFF2-40B4-BE49-F238E27FC236}">
              <a16:creationId xmlns:a16="http://schemas.microsoft.com/office/drawing/2014/main" id="{7093C44B-C09F-48A6-AD1E-40821DB9C113}"/>
            </a:ext>
          </a:extLst>
        </xdr:cNvPr>
        <xdr:cNvSpPr>
          <a:spLocks noChangeArrowheads="1"/>
        </xdr:cNvSpPr>
      </xdr:nvSpPr>
      <xdr:spPr bwMode="auto">
        <a:xfrm>
          <a:off x="11575676" y="4639235"/>
          <a:ext cx="409989" cy="219075"/>
        </a:xfrm>
        <a:prstGeom prst="bracketPair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 editAs="absolute">
    <xdr:from>
      <xdr:col>18</xdr:col>
      <xdr:colOff>112059</xdr:colOff>
      <xdr:row>9</xdr:row>
      <xdr:rowOff>257735</xdr:rowOff>
    </xdr:from>
    <xdr:to>
      <xdr:col>18</xdr:col>
      <xdr:colOff>522048</xdr:colOff>
      <xdr:row>9</xdr:row>
      <xdr:rowOff>476810</xdr:rowOff>
    </xdr:to>
    <xdr:sp macro="" textlink="">
      <xdr:nvSpPr>
        <xdr:cNvPr id="3" name="AutoShape 14">
          <a:extLst>
            <a:ext uri="{FF2B5EF4-FFF2-40B4-BE49-F238E27FC236}">
              <a16:creationId xmlns:a16="http://schemas.microsoft.com/office/drawing/2014/main" id="{CB610DBE-B171-4DD7-B3A1-79211A70B0DC}"/>
            </a:ext>
          </a:extLst>
        </xdr:cNvPr>
        <xdr:cNvSpPr>
          <a:spLocks noChangeArrowheads="1"/>
        </xdr:cNvSpPr>
      </xdr:nvSpPr>
      <xdr:spPr bwMode="auto">
        <a:xfrm>
          <a:off x="12741088" y="4628029"/>
          <a:ext cx="409989" cy="219075"/>
        </a:xfrm>
        <a:prstGeom prst="bracketPair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121803</xdr:colOff>
      <xdr:row>7</xdr:row>
      <xdr:rowOff>258575</xdr:rowOff>
    </xdr:from>
    <xdr:to>
      <xdr:col>8</xdr:col>
      <xdr:colOff>557328</xdr:colOff>
      <xdr:row>7</xdr:row>
      <xdr:rowOff>477650</xdr:rowOff>
    </xdr:to>
    <xdr:sp macro="" textlink="">
      <xdr:nvSpPr>
        <xdr:cNvPr id="26" name="AutoShape 14">
          <a:extLst>
            <a:ext uri="{FF2B5EF4-FFF2-40B4-BE49-F238E27FC236}">
              <a16:creationId xmlns:a16="http://schemas.microsoft.com/office/drawing/2014/main" id="{AA4E9B99-E48F-47FC-848A-5420E335F2D0}"/>
            </a:ext>
          </a:extLst>
        </xdr:cNvPr>
        <xdr:cNvSpPr>
          <a:spLocks noChangeArrowheads="1"/>
        </xdr:cNvSpPr>
      </xdr:nvSpPr>
      <xdr:spPr bwMode="auto">
        <a:xfrm>
          <a:off x="7091862" y="2432516"/>
          <a:ext cx="435525" cy="219075"/>
        </a:xfrm>
        <a:prstGeom prst="bracketPair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 editAs="absolute">
    <xdr:from>
      <xdr:col>8</xdr:col>
      <xdr:colOff>110597</xdr:colOff>
      <xdr:row>8</xdr:row>
      <xdr:rowOff>306201</xdr:rowOff>
    </xdr:from>
    <xdr:to>
      <xdr:col>8</xdr:col>
      <xdr:colOff>546122</xdr:colOff>
      <xdr:row>8</xdr:row>
      <xdr:rowOff>525276</xdr:rowOff>
    </xdr:to>
    <xdr:sp macro="" textlink="">
      <xdr:nvSpPr>
        <xdr:cNvPr id="27" name="AutoShape 14">
          <a:extLst>
            <a:ext uri="{FF2B5EF4-FFF2-40B4-BE49-F238E27FC236}">
              <a16:creationId xmlns:a16="http://schemas.microsoft.com/office/drawing/2014/main" id="{D4227A11-0038-40C5-8450-3746197ED7D2}"/>
            </a:ext>
          </a:extLst>
        </xdr:cNvPr>
        <xdr:cNvSpPr>
          <a:spLocks noChangeArrowheads="1"/>
        </xdr:cNvSpPr>
      </xdr:nvSpPr>
      <xdr:spPr bwMode="auto">
        <a:xfrm>
          <a:off x="7080656" y="3242142"/>
          <a:ext cx="435525" cy="219075"/>
        </a:xfrm>
        <a:prstGeom prst="bracketPair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 editAs="absolute">
    <xdr:from>
      <xdr:col>8</xdr:col>
      <xdr:colOff>110597</xdr:colOff>
      <xdr:row>9</xdr:row>
      <xdr:rowOff>264459</xdr:rowOff>
    </xdr:from>
    <xdr:to>
      <xdr:col>8</xdr:col>
      <xdr:colOff>546122</xdr:colOff>
      <xdr:row>9</xdr:row>
      <xdr:rowOff>483534</xdr:rowOff>
    </xdr:to>
    <xdr:sp macro="" textlink="">
      <xdr:nvSpPr>
        <xdr:cNvPr id="28" name="AutoShape 14">
          <a:extLst>
            <a:ext uri="{FF2B5EF4-FFF2-40B4-BE49-F238E27FC236}">
              <a16:creationId xmlns:a16="http://schemas.microsoft.com/office/drawing/2014/main" id="{40AC45C2-50E6-408E-B97E-B83F99E8A86B}"/>
            </a:ext>
          </a:extLst>
        </xdr:cNvPr>
        <xdr:cNvSpPr>
          <a:spLocks noChangeArrowheads="1"/>
        </xdr:cNvSpPr>
      </xdr:nvSpPr>
      <xdr:spPr bwMode="auto">
        <a:xfrm>
          <a:off x="7080656" y="4085665"/>
          <a:ext cx="435525" cy="219075"/>
        </a:xfrm>
        <a:prstGeom prst="bracketPair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 editAs="absolute">
    <xdr:from>
      <xdr:col>8</xdr:col>
      <xdr:colOff>110598</xdr:colOff>
      <xdr:row>10</xdr:row>
      <xdr:rowOff>266140</xdr:rowOff>
    </xdr:from>
    <xdr:to>
      <xdr:col>8</xdr:col>
      <xdr:colOff>546123</xdr:colOff>
      <xdr:row>10</xdr:row>
      <xdr:rowOff>485215</xdr:rowOff>
    </xdr:to>
    <xdr:sp macro="" textlink="">
      <xdr:nvSpPr>
        <xdr:cNvPr id="29" name="AutoShape 14">
          <a:extLst>
            <a:ext uri="{FF2B5EF4-FFF2-40B4-BE49-F238E27FC236}">
              <a16:creationId xmlns:a16="http://schemas.microsoft.com/office/drawing/2014/main" id="{4B919B5D-120F-4D30-BCF5-988D39014C42}"/>
            </a:ext>
          </a:extLst>
        </xdr:cNvPr>
        <xdr:cNvSpPr>
          <a:spLocks noChangeArrowheads="1"/>
        </xdr:cNvSpPr>
      </xdr:nvSpPr>
      <xdr:spPr bwMode="auto">
        <a:xfrm>
          <a:off x="7080657" y="4849346"/>
          <a:ext cx="435525" cy="219075"/>
        </a:xfrm>
        <a:prstGeom prst="bracketPair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 editAs="absolute">
    <xdr:from>
      <xdr:col>8</xdr:col>
      <xdr:colOff>110597</xdr:colOff>
      <xdr:row>11</xdr:row>
      <xdr:rowOff>275665</xdr:rowOff>
    </xdr:from>
    <xdr:to>
      <xdr:col>8</xdr:col>
      <xdr:colOff>546122</xdr:colOff>
      <xdr:row>11</xdr:row>
      <xdr:rowOff>494740</xdr:rowOff>
    </xdr:to>
    <xdr:sp macro="" textlink="">
      <xdr:nvSpPr>
        <xdr:cNvPr id="30" name="AutoShape 14">
          <a:extLst>
            <a:ext uri="{FF2B5EF4-FFF2-40B4-BE49-F238E27FC236}">
              <a16:creationId xmlns:a16="http://schemas.microsoft.com/office/drawing/2014/main" id="{302DAE33-F47B-4823-9E51-54413D126A2E}"/>
            </a:ext>
          </a:extLst>
        </xdr:cNvPr>
        <xdr:cNvSpPr>
          <a:spLocks noChangeArrowheads="1"/>
        </xdr:cNvSpPr>
      </xdr:nvSpPr>
      <xdr:spPr bwMode="auto">
        <a:xfrm>
          <a:off x="7080656" y="5620871"/>
          <a:ext cx="435525" cy="219075"/>
        </a:xfrm>
        <a:prstGeom prst="bracketPair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 editAs="absolute">
    <xdr:from>
      <xdr:col>10</xdr:col>
      <xdr:colOff>102313</xdr:colOff>
      <xdr:row>7</xdr:row>
      <xdr:rowOff>281609</xdr:rowOff>
    </xdr:from>
    <xdr:to>
      <xdr:col>10</xdr:col>
      <xdr:colOff>537838</xdr:colOff>
      <xdr:row>7</xdr:row>
      <xdr:rowOff>500684</xdr:rowOff>
    </xdr:to>
    <xdr:sp macro="" textlink="">
      <xdr:nvSpPr>
        <xdr:cNvPr id="40" name="AutoShape 14">
          <a:extLst>
            <a:ext uri="{FF2B5EF4-FFF2-40B4-BE49-F238E27FC236}">
              <a16:creationId xmlns:a16="http://schemas.microsoft.com/office/drawing/2014/main" id="{CD530951-5F5D-4750-9B54-C65741C9689F}"/>
            </a:ext>
          </a:extLst>
        </xdr:cNvPr>
        <xdr:cNvSpPr>
          <a:spLocks noChangeArrowheads="1"/>
        </xdr:cNvSpPr>
      </xdr:nvSpPr>
      <xdr:spPr bwMode="auto">
        <a:xfrm>
          <a:off x="8405872" y="2455550"/>
          <a:ext cx="435525" cy="219075"/>
        </a:xfrm>
        <a:prstGeom prst="bracketPair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 editAs="absolute">
    <xdr:from>
      <xdr:col>10</xdr:col>
      <xdr:colOff>102313</xdr:colOff>
      <xdr:row>8</xdr:row>
      <xdr:rowOff>329234</xdr:rowOff>
    </xdr:from>
    <xdr:to>
      <xdr:col>10</xdr:col>
      <xdr:colOff>537838</xdr:colOff>
      <xdr:row>8</xdr:row>
      <xdr:rowOff>548309</xdr:rowOff>
    </xdr:to>
    <xdr:sp macro="" textlink="">
      <xdr:nvSpPr>
        <xdr:cNvPr id="41" name="AutoShape 14">
          <a:extLst>
            <a:ext uri="{FF2B5EF4-FFF2-40B4-BE49-F238E27FC236}">
              <a16:creationId xmlns:a16="http://schemas.microsoft.com/office/drawing/2014/main" id="{5AA81EA8-CC2A-4CD4-A24B-23E7EF815190}"/>
            </a:ext>
          </a:extLst>
        </xdr:cNvPr>
        <xdr:cNvSpPr>
          <a:spLocks noChangeArrowheads="1"/>
        </xdr:cNvSpPr>
      </xdr:nvSpPr>
      <xdr:spPr bwMode="auto">
        <a:xfrm>
          <a:off x="8405872" y="3265175"/>
          <a:ext cx="435525" cy="219075"/>
        </a:xfrm>
        <a:prstGeom prst="bracketPair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 editAs="absolute">
    <xdr:from>
      <xdr:col>10</xdr:col>
      <xdr:colOff>102313</xdr:colOff>
      <xdr:row>9</xdr:row>
      <xdr:rowOff>276287</xdr:rowOff>
    </xdr:from>
    <xdr:to>
      <xdr:col>10</xdr:col>
      <xdr:colOff>537838</xdr:colOff>
      <xdr:row>9</xdr:row>
      <xdr:rowOff>495362</xdr:rowOff>
    </xdr:to>
    <xdr:sp macro="" textlink="">
      <xdr:nvSpPr>
        <xdr:cNvPr id="42" name="AutoShape 14">
          <a:extLst>
            <a:ext uri="{FF2B5EF4-FFF2-40B4-BE49-F238E27FC236}">
              <a16:creationId xmlns:a16="http://schemas.microsoft.com/office/drawing/2014/main" id="{FC959C4B-9241-442D-BE43-9C150F6EC9BD}"/>
            </a:ext>
          </a:extLst>
        </xdr:cNvPr>
        <xdr:cNvSpPr>
          <a:spLocks noChangeArrowheads="1"/>
        </xdr:cNvSpPr>
      </xdr:nvSpPr>
      <xdr:spPr bwMode="auto">
        <a:xfrm>
          <a:off x="8405872" y="4097493"/>
          <a:ext cx="435525" cy="219075"/>
        </a:xfrm>
        <a:prstGeom prst="bracketPair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 editAs="absolute">
    <xdr:from>
      <xdr:col>10</xdr:col>
      <xdr:colOff>113519</xdr:colOff>
      <xdr:row>10</xdr:row>
      <xdr:rowOff>266762</xdr:rowOff>
    </xdr:from>
    <xdr:to>
      <xdr:col>10</xdr:col>
      <xdr:colOff>549044</xdr:colOff>
      <xdr:row>10</xdr:row>
      <xdr:rowOff>485837</xdr:rowOff>
    </xdr:to>
    <xdr:sp macro="" textlink="">
      <xdr:nvSpPr>
        <xdr:cNvPr id="43" name="AutoShape 14">
          <a:extLst>
            <a:ext uri="{FF2B5EF4-FFF2-40B4-BE49-F238E27FC236}">
              <a16:creationId xmlns:a16="http://schemas.microsoft.com/office/drawing/2014/main" id="{5AC51B82-810D-40FC-BAD2-D1A5C6A6174C}"/>
            </a:ext>
          </a:extLst>
        </xdr:cNvPr>
        <xdr:cNvSpPr>
          <a:spLocks noChangeArrowheads="1"/>
        </xdr:cNvSpPr>
      </xdr:nvSpPr>
      <xdr:spPr bwMode="auto">
        <a:xfrm>
          <a:off x="8417078" y="4849968"/>
          <a:ext cx="435525" cy="219075"/>
        </a:xfrm>
        <a:prstGeom prst="bracketPair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 editAs="absolute">
    <xdr:from>
      <xdr:col>10</xdr:col>
      <xdr:colOff>113519</xdr:colOff>
      <xdr:row>11</xdr:row>
      <xdr:rowOff>265081</xdr:rowOff>
    </xdr:from>
    <xdr:to>
      <xdr:col>10</xdr:col>
      <xdr:colOff>549044</xdr:colOff>
      <xdr:row>11</xdr:row>
      <xdr:rowOff>484156</xdr:rowOff>
    </xdr:to>
    <xdr:sp macro="" textlink="">
      <xdr:nvSpPr>
        <xdr:cNvPr id="44" name="AutoShape 14">
          <a:extLst>
            <a:ext uri="{FF2B5EF4-FFF2-40B4-BE49-F238E27FC236}">
              <a16:creationId xmlns:a16="http://schemas.microsoft.com/office/drawing/2014/main" id="{5F0DC753-B6FA-44CC-B4DF-BB86C8303D3F}"/>
            </a:ext>
          </a:extLst>
        </xdr:cNvPr>
        <xdr:cNvSpPr>
          <a:spLocks noChangeArrowheads="1"/>
        </xdr:cNvSpPr>
      </xdr:nvSpPr>
      <xdr:spPr bwMode="auto">
        <a:xfrm>
          <a:off x="8417078" y="5610287"/>
          <a:ext cx="435525" cy="219075"/>
        </a:xfrm>
        <a:prstGeom prst="bracketPair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 editAs="absolute">
    <xdr:from>
      <xdr:col>6</xdr:col>
      <xdr:colOff>121800</xdr:colOff>
      <xdr:row>7</xdr:row>
      <xdr:rowOff>259197</xdr:rowOff>
    </xdr:from>
    <xdr:to>
      <xdr:col>6</xdr:col>
      <xdr:colOff>557325</xdr:colOff>
      <xdr:row>7</xdr:row>
      <xdr:rowOff>478272</xdr:rowOff>
    </xdr:to>
    <xdr:sp macro="" textlink="">
      <xdr:nvSpPr>
        <xdr:cNvPr id="45" name="AutoShape 14">
          <a:extLst>
            <a:ext uri="{FF2B5EF4-FFF2-40B4-BE49-F238E27FC236}">
              <a16:creationId xmlns:a16="http://schemas.microsoft.com/office/drawing/2014/main" id="{95E06599-5CA6-44D8-963D-6CF3458359C8}"/>
            </a:ext>
          </a:extLst>
        </xdr:cNvPr>
        <xdr:cNvSpPr>
          <a:spLocks noChangeArrowheads="1"/>
        </xdr:cNvSpPr>
      </xdr:nvSpPr>
      <xdr:spPr bwMode="auto">
        <a:xfrm>
          <a:off x="5758359" y="2433138"/>
          <a:ext cx="435525" cy="219075"/>
        </a:xfrm>
        <a:prstGeom prst="bracketPair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 editAs="absolute">
    <xdr:from>
      <xdr:col>6</xdr:col>
      <xdr:colOff>121800</xdr:colOff>
      <xdr:row>8</xdr:row>
      <xdr:rowOff>329233</xdr:rowOff>
    </xdr:from>
    <xdr:to>
      <xdr:col>6</xdr:col>
      <xdr:colOff>557325</xdr:colOff>
      <xdr:row>8</xdr:row>
      <xdr:rowOff>548308</xdr:rowOff>
    </xdr:to>
    <xdr:sp macro="" textlink="">
      <xdr:nvSpPr>
        <xdr:cNvPr id="46" name="AutoShape 14">
          <a:extLst>
            <a:ext uri="{FF2B5EF4-FFF2-40B4-BE49-F238E27FC236}">
              <a16:creationId xmlns:a16="http://schemas.microsoft.com/office/drawing/2014/main" id="{F7DE5243-86A4-4E48-9337-5A1DE493A911}"/>
            </a:ext>
          </a:extLst>
        </xdr:cNvPr>
        <xdr:cNvSpPr>
          <a:spLocks noChangeArrowheads="1"/>
        </xdr:cNvSpPr>
      </xdr:nvSpPr>
      <xdr:spPr bwMode="auto">
        <a:xfrm>
          <a:off x="5758359" y="3265174"/>
          <a:ext cx="435525" cy="219075"/>
        </a:xfrm>
        <a:prstGeom prst="bracketPair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 editAs="absolute">
    <xdr:from>
      <xdr:col>6</xdr:col>
      <xdr:colOff>121799</xdr:colOff>
      <xdr:row>9</xdr:row>
      <xdr:rowOff>265080</xdr:rowOff>
    </xdr:from>
    <xdr:to>
      <xdr:col>6</xdr:col>
      <xdr:colOff>557324</xdr:colOff>
      <xdr:row>9</xdr:row>
      <xdr:rowOff>484155</xdr:rowOff>
    </xdr:to>
    <xdr:sp macro="" textlink="">
      <xdr:nvSpPr>
        <xdr:cNvPr id="47" name="AutoShape 14">
          <a:extLst>
            <a:ext uri="{FF2B5EF4-FFF2-40B4-BE49-F238E27FC236}">
              <a16:creationId xmlns:a16="http://schemas.microsoft.com/office/drawing/2014/main" id="{6EFC12ED-8A9E-4E39-B8F2-3D4241252BEA}"/>
            </a:ext>
          </a:extLst>
        </xdr:cNvPr>
        <xdr:cNvSpPr>
          <a:spLocks noChangeArrowheads="1"/>
        </xdr:cNvSpPr>
      </xdr:nvSpPr>
      <xdr:spPr bwMode="auto">
        <a:xfrm>
          <a:off x="5758358" y="4086286"/>
          <a:ext cx="435525" cy="219075"/>
        </a:xfrm>
        <a:prstGeom prst="bracketPair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 editAs="absolute">
    <xdr:from>
      <xdr:col>6</xdr:col>
      <xdr:colOff>110595</xdr:colOff>
      <xdr:row>10</xdr:row>
      <xdr:rowOff>266761</xdr:rowOff>
    </xdr:from>
    <xdr:to>
      <xdr:col>6</xdr:col>
      <xdr:colOff>546120</xdr:colOff>
      <xdr:row>10</xdr:row>
      <xdr:rowOff>485836</xdr:rowOff>
    </xdr:to>
    <xdr:sp macro="" textlink="">
      <xdr:nvSpPr>
        <xdr:cNvPr id="48" name="AutoShape 14">
          <a:extLst>
            <a:ext uri="{FF2B5EF4-FFF2-40B4-BE49-F238E27FC236}">
              <a16:creationId xmlns:a16="http://schemas.microsoft.com/office/drawing/2014/main" id="{65C4A180-381D-4CFF-A559-2A98FBB0AFAD}"/>
            </a:ext>
          </a:extLst>
        </xdr:cNvPr>
        <xdr:cNvSpPr>
          <a:spLocks noChangeArrowheads="1"/>
        </xdr:cNvSpPr>
      </xdr:nvSpPr>
      <xdr:spPr bwMode="auto">
        <a:xfrm>
          <a:off x="5747154" y="4849967"/>
          <a:ext cx="435525" cy="219075"/>
        </a:xfrm>
        <a:prstGeom prst="bracketPair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 editAs="absolute">
    <xdr:from>
      <xdr:col>6</xdr:col>
      <xdr:colOff>121800</xdr:colOff>
      <xdr:row>11</xdr:row>
      <xdr:rowOff>276286</xdr:rowOff>
    </xdr:from>
    <xdr:to>
      <xdr:col>6</xdr:col>
      <xdr:colOff>557325</xdr:colOff>
      <xdr:row>11</xdr:row>
      <xdr:rowOff>495361</xdr:rowOff>
    </xdr:to>
    <xdr:sp macro="" textlink="">
      <xdr:nvSpPr>
        <xdr:cNvPr id="49" name="AutoShape 14">
          <a:extLst>
            <a:ext uri="{FF2B5EF4-FFF2-40B4-BE49-F238E27FC236}">
              <a16:creationId xmlns:a16="http://schemas.microsoft.com/office/drawing/2014/main" id="{2E5A5E94-872C-4654-AC07-D0140C6EF058}"/>
            </a:ext>
          </a:extLst>
        </xdr:cNvPr>
        <xdr:cNvSpPr>
          <a:spLocks noChangeArrowheads="1"/>
        </xdr:cNvSpPr>
      </xdr:nvSpPr>
      <xdr:spPr bwMode="auto">
        <a:xfrm>
          <a:off x="5758359" y="5621492"/>
          <a:ext cx="435525" cy="219075"/>
        </a:xfrm>
        <a:prstGeom prst="bracketPair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 editAs="absolute">
    <xdr:from>
      <xdr:col>4</xdr:col>
      <xdr:colOff>102312</xdr:colOff>
      <xdr:row>7</xdr:row>
      <xdr:rowOff>281609</xdr:rowOff>
    </xdr:from>
    <xdr:to>
      <xdr:col>4</xdr:col>
      <xdr:colOff>537837</xdr:colOff>
      <xdr:row>7</xdr:row>
      <xdr:rowOff>500684</xdr:rowOff>
    </xdr:to>
    <xdr:sp macro="" textlink="">
      <xdr:nvSpPr>
        <xdr:cNvPr id="50" name="AutoShape 14">
          <a:extLst>
            <a:ext uri="{FF2B5EF4-FFF2-40B4-BE49-F238E27FC236}">
              <a16:creationId xmlns:a16="http://schemas.microsoft.com/office/drawing/2014/main" id="{5E1FB98F-03E6-4E7D-9FAE-17BC7764BF78}"/>
            </a:ext>
          </a:extLst>
        </xdr:cNvPr>
        <xdr:cNvSpPr>
          <a:spLocks noChangeArrowheads="1"/>
        </xdr:cNvSpPr>
      </xdr:nvSpPr>
      <xdr:spPr bwMode="auto">
        <a:xfrm>
          <a:off x="4405371" y="2455550"/>
          <a:ext cx="435525" cy="219075"/>
        </a:xfrm>
        <a:prstGeom prst="bracketPair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 editAs="absolute">
    <xdr:from>
      <xdr:col>4</xdr:col>
      <xdr:colOff>102312</xdr:colOff>
      <xdr:row>9</xdr:row>
      <xdr:rowOff>276287</xdr:rowOff>
    </xdr:from>
    <xdr:to>
      <xdr:col>4</xdr:col>
      <xdr:colOff>537837</xdr:colOff>
      <xdr:row>9</xdr:row>
      <xdr:rowOff>495362</xdr:rowOff>
    </xdr:to>
    <xdr:sp macro="" textlink="">
      <xdr:nvSpPr>
        <xdr:cNvPr id="52" name="AutoShape 14">
          <a:extLst>
            <a:ext uri="{FF2B5EF4-FFF2-40B4-BE49-F238E27FC236}">
              <a16:creationId xmlns:a16="http://schemas.microsoft.com/office/drawing/2014/main" id="{819DD526-945F-4A42-AC54-536D5B26E2E9}"/>
            </a:ext>
          </a:extLst>
        </xdr:cNvPr>
        <xdr:cNvSpPr>
          <a:spLocks noChangeArrowheads="1"/>
        </xdr:cNvSpPr>
      </xdr:nvSpPr>
      <xdr:spPr bwMode="auto">
        <a:xfrm>
          <a:off x="4405371" y="4097493"/>
          <a:ext cx="435525" cy="219075"/>
        </a:xfrm>
        <a:prstGeom prst="bracketPair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 editAs="absolute">
    <xdr:from>
      <xdr:col>4</xdr:col>
      <xdr:colOff>91106</xdr:colOff>
      <xdr:row>10</xdr:row>
      <xdr:rowOff>266762</xdr:rowOff>
    </xdr:from>
    <xdr:to>
      <xdr:col>4</xdr:col>
      <xdr:colOff>526631</xdr:colOff>
      <xdr:row>10</xdr:row>
      <xdr:rowOff>485837</xdr:rowOff>
    </xdr:to>
    <xdr:sp macro="" textlink="">
      <xdr:nvSpPr>
        <xdr:cNvPr id="53" name="AutoShape 14">
          <a:extLst>
            <a:ext uri="{FF2B5EF4-FFF2-40B4-BE49-F238E27FC236}">
              <a16:creationId xmlns:a16="http://schemas.microsoft.com/office/drawing/2014/main" id="{70D8A00F-3B29-4FCE-8DBA-D32BB1A44704}"/>
            </a:ext>
          </a:extLst>
        </xdr:cNvPr>
        <xdr:cNvSpPr>
          <a:spLocks noChangeArrowheads="1"/>
        </xdr:cNvSpPr>
      </xdr:nvSpPr>
      <xdr:spPr bwMode="auto">
        <a:xfrm>
          <a:off x="4381497" y="4847045"/>
          <a:ext cx="435525" cy="219075"/>
        </a:xfrm>
        <a:prstGeom prst="bracketPair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 editAs="absolute">
    <xdr:from>
      <xdr:col>4</xdr:col>
      <xdr:colOff>113517</xdr:colOff>
      <xdr:row>11</xdr:row>
      <xdr:rowOff>265081</xdr:rowOff>
    </xdr:from>
    <xdr:to>
      <xdr:col>4</xdr:col>
      <xdr:colOff>549042</xdr:colOff>
      <xdr:row>11</xdr:row>
      <xdr:rowOff>484156</xdr:rowOff>
    </xdr:to>
    <xdr:sp macro="" textlink="">
      <xdr:nvSpPr>
        <xdr:cNvPr id="54" name="AutoShape 14">
          <a:extLst>
            <a:ext uri="{FF2B5EF4-FFF2-40B4-BE49-F238E27FC236}">
              <a16:creationId xmlns:a16="http://schemas.microsoft.com/office/drawing/2014/main" id="{F2D40A2D-25C4-4D13-8FED-0440345038F6}"/>
            </a:ext>
          </a:extLst>
        </xdr:cNvPr>
        <xdr:cNvSpPr>
          <a:spLocks noChangeArrowheads="1"/>
        </xdr:cNvSpPr>
      </xdr:nvSpPr>
      <xdr:spPr bwMode="auto">
        <a:xfrm>
          <a:off x="4416576" y="5610287"/>
          <a:ext cx="435525" cy="219075"/>
        </a:xfrm>
        <a:prstGeom prst="bracketPair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 editAs="absolute">
    <xdr:from>
      <xdr:col>10</xdr:col>
      <xdr:colOff>112059</xdr:colOff>
      <xdr:row>12</xdr:row>
      <xdr:rowOff>268941</xdr:rowOff>
    </xdr:from>
    <xdr:to>
      <xdr:col>10</xdr:col>
      <xdr:colOff>547584</xdr:colOff>
      <xdr:row>12</xdr:row>
      <xdr:rowOff>488016</xdr:rowOff>
    </xdr:to>
    <xdr:sp macro="" textlink="">
      <xdr:nvSpPr>
        <xdr:cNvPr id="21" name="AutoShape 14">
          <a:extLst>
            <a:ext uri="{FF2B5EF4-FFF2-40B4-BE49-F238E27FC236}">
              <a16:creationId xmlns:a16="http://schemas.microsoft.com/office/drawing/2014/main" id="{69B73C36-141D-4D50-A80A-C6FB22D5709F}"/>
            </a:ext>
          </a:extLst>
        </xdr:cNvPr>
        <xdr:cNvSpPr>
          <a:spLocks noChangeArrowheads="1"/>
        </xdr:cNvSpPr>
      </xdr:nvSpPr>
      <xdr:spPr bwMode="auto">
        <a:xfrm>
          <a:off x="8415618" y="6376147"/>
          <a:ext cx="435525" cy="219075"/>
        </a:xfrm>
        <a:prstGeom prst="bracketPair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 editAs="absolute">
    <xdr:from>
      <xdr:col>4</xdr:col>
      <xdr:colOff>123265</xdr:colOff>
      <xdr:row>12</xdr:row>
      <xdr:rowOff>257735</xdr:rowOff>
    </xdr:from>
    <xdr:to>
      <xdr:col>4</xdr:col>
      <xdr:colOff>558790</xdr:colOff>
      <xdr:row>12</xdr:row>
      <xdr:rowOff>476810</xdr:rowOff>
    </xdr:to>
    <xdr:sp macro="" textlink="">
      <xdr:nvSpPr>
        <xdr:cNvPr id="22" name="AutoShape 14">
          <a:extLst>
            <a:ext uri="{FF2B5EF4-FFF2-40B4-BE49-F238E27FC236}">
              <a16:creationId xmlns:a16="http://schemas.microsoft.com/office/drawing/2014/main" id="{B0C18C4D-CAF9-4097-B252-4673CDC9053E}"/>
            </a:ext>
          </a:extLst>
        </xdr:cNvPr>
        <xdr:cNvSpPr>
          <a:spLocks noChangeArrowheads="1"/>
        </xdr:cNvSpPr>
      </xdr:nvSpPr>
      <xdr:spPr bwMode="auto">
        <a:xfrm>
          <a:off x="4426324" y="6364941"/>
          <a:ext cx="435525" cy="219075"/>
        </a:xfrm>
        <a:prstGeom prst="bracketPair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 editAs="absolute">
    <xdr:from>
      <xdr:col>6</xdr:col>
      <xdr:colOff>134472</xdr:colOff>
      <xdr:row>12</xdr:row>
      <xdr:rowOff>257738</xdr:rowOff>
    </xdr:from>
    <xdr:to>
      <xdr:col>6</xdr:col>
      <xdr:colOff>569997</xdr:colOff>
      <xdr:row>12</xdr:row>
      <xdr:rowOff>476813</xdr:rowOff>
    </xdr:to>
    <xdr:sp macro="" textlink="">
      <xdr:nvSpPr>
        <xdr:cNvPr id="23" name="AutoShape 14">
          <a:extLst>
            <a:ext uri="{FF2B5EF4-FFF2-40B4-BE49-F238E27FC236}">
              <a16:creationId xmlns:a16="http://schemas.microsoft.com/office/drawing/2014/main" id="{CD5F0026-F120-4E3D-BC01-EF6C7B25D16C}"/>
            </a:ext>
          </a:extLst>
        </xdr:cNvPr>
        <xdr:cNvSpPr>
          <a:spLocks noChangeArrowheads="1"/>
        </xdr:cNvSpPr>
      </xdr:nvSpPr>
      <xdr:spPr bwMode="auto">
        <a:xfrm>
          <a:off x="5771031" y="6364944"/>
          <a:ext cx="435525" cy="219075"/>
        </a:xfrm>
        <a:prstGeom prst="bracketPair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 editAs="absolute">
    <xdr:from>
      <xdr:col>8</xdr:col>
      <xdr:colOff>112060</xdr:colOff>
      <xdr:row>12</xdr:row>
      <xdr:rowOff>268944</xdr:rowOff>
    </xdr:from>
    <xdr:to>
      <xdr:col>8</xdr:col>
      <xdr:colOff>547585</xdr:colOff>
      <xdr:row>12</xdr:row>
      <xdr:rowOff>488019</xdr:rowOff>
    </xdr:to>
    <xdr:sp macro="" textlink="">
      <xdr:nvSpPr>
        <xdr:cNvPr id="24" name="AutoShape 14">
          <a:extLst>
            <a:ext uri="{FF2B5EF4-FFF2-40B4-BE49-F238E27FC236}">
              <a16:creationId xmlns:a16="http://schemas.microsoft.com/office/drawing/2014/main" id="{860825C4-38C9-45F7-BA18-970C19741704}"/>
            </a:ext>
          </a:extLst>
        </xdr:cNvPr>
        <xdr:cNvSpPr>
          <a:spLocks noChangeArrowheads="1"/>
        </xdr:cNvSpPr>
      </xdr:nvSpPr>
      <xdr:spPr bwMode="auto">
        <a:xfrm>
          <a:off x="7082119" y="6376150"/>
          <a:ext cx="435525" cy="219075"/>
        </a:xfrm>
        <a:prstGeom prst="bracketPair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X18"/>
  <sheetViews>
    <sheetView showGridLines="0" tabSelected="1" view="pageBreakPreview" zoomScale="85" zoomScaleNormal="85" zoomScaleSheetLayoutView="85" workbookViewId="0">
      <pane xSplit="3" ySplit="6" topLeftCell="H10" activePane="bottomRight" state="frozen"/>
      <selection pane="topRight" activeCell="D1" sqref="D1"/>
      <selection pane="bottomLeft" activeCell="A7" sqref="A7"/>
      <selection pane="bottomRight" activeCell="H7" sqref="H7:W13"/>
    </sheetView>
  </sheetViews>
  <sheetFormatPr defaultColWidth="9.125" defaultRowHeight="12" x14ac:dyDescent="0.15"/>
  <cols>
    <col min="1" max="1" width="2.875" style="55" customWidth="1"/>
    <col min="2" max="2" width="8.5" style="55" customWidth="1"/>
    <col min="3" max="3" width="35.875" style="55" customWidth="1"/>
    <col min="4" max="4" width="9" style="55" customWidth="1"/>
    <col min="5" max="7" width="7.5" style="55" customWidth="1"/>
    <col min="8" max="8" width="9" style="55" customWidth="1"/>
    <col min="9" max="11" width="7.5" style="55" customWidth="1"/>
    <col min="12" max="12" width="9" style="55" customWidth="1"/>
    <col min="13" max="15" width="7.5" style="55" customWidth="1"/>
    <col min="16" max="16" width="9" style="55" customWidth="1"/>
    <col min="17" max="19" width="7.5" style="55" customWidth="1"/>
    <col min="20" max="20" width="9" style="55" customWidth="1"/>
    <col min="21" max="23" width="7.5" style="55" customWidth="1"/>
    <col min="24" max="24" width="7.5" style="56" customWidth="1"/>
    <col min="25" max="16384" width="9.125" style="55"/>
  </cols>
  <sheetData>
    <row r="1" spans="2:24" ht="15" customHeight="1" x14ac:dyDescent="0.15"/>
    <row r="2" spans="2:24" ht="21.75" customHeight="1" x14ac:dyDescent="0.15">
      <c r="B2" s="159" t="s">
        <v>269</v>
      </c>
      <c r="C2" s="159"/>
      <c r="D2" s="159"/>
      <c r="E2" s="159"/>
      <c r="F2" s="159"/>
      <c r="G2" s="159"/>
      <c r="H2" s="159"/>
      <c r="I2" s="159"/>
      <c r="J2" s="159"/>
      <c r="K2" s="159"/>
      <c r="L2" s="159"/>
      <c r="M2" s="159"/>
      <c r="N2" s="159"/>
      <c r="O2" s="159"/>
      <c r="P2" s="159"/>
      <c r="Q2" s="159"/>
      <c r="R2" s="159"/>
      <c r="S2" s="159"/>
      <c r="T2" s="159"/>
      <c r="U2" s="159"/>
      <c r="V2" s="159"/>
      <c r="W2" s="159"/>
    </row>
    <row r="3" spans="2:24" ht="6.75" customHeight="1" x14ac:dyDescent="0.15"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</row>
    <row r="4" spans="2:24" ht="21" customHeight="1" x14ac:dyDescent="0.15">
      <c r="B4" s="160"/>
      <c r="C4" s="161"/>
      <c r="D4" s="162" t="s">
        <v>260</v>
      </c>
      <c r="E4" s="163"/>
      <c r="F4" s="163"/>
      <c r="G4" s="164"/>
      <c r="H4" s="162" t="s">
        <v>229</v>
      </c>
      <c r="I4" s="163"/>
      <c r="J4" s="163"/>
      <c r="K4" s="164"/>
      <c r="L4" s="162" t="s">
        <v>228</v>
      </c>
      <c r="M4" s="163"/>
      <c r="N4" s="163"/>
      <c r="O4" s="164"/>
      <c r="P4" s="162" t="s">
        <v>233</v>
      </c>
      <c r="Q4" s="165"/>
      <c r="R4" s="165"/>
      <c r="S4" s="161"/>
      <c r="T4" s="162" t="s">
        <v>261</v>
      </c>
      <c r="U4" s="165"/>
      <c r="V4" s="165"/>
      <c r="W4" s="161"/>
      <c r="X4" s="55"/>
    </row>
    <row r="5" spans="2:24" ht="33.75" customHeight="1" x14ac:dyDescent="0.15">
      <c r="B5" s="166" t="s">
        <v>207</v>
      </c>
      <c r="C5" s="168" t="s">
        <v>208</v>
      </c>
      <c r="D5" s="150" t="s">
        <v>209</v>
      </c>
      <c r="E5" s="151"/>
      <c r="F5" s="151"/>
      <c r="G5" s="152"/>
      <c r="H5" s="150" t="s">
        <v>209</v>
      </c>
      <c r="I5" s="151"/>
      <c r="J5" s="151"/>
      <c r="K5" s="152"/>
      <c r="L5" s="150" t="s">
        <v>209</v>
      </c>
      <c r="M5" s="151"/>
      <c r="N5" s="151"/>
      <c r="O5" s="152"/>
      <c r="P5" s="150" t="s">
        <v>209</v>
      </c>
      <c r="Q5" s="151"/>
      <c r="R5" s="151"/>
      <c r="S5" s="152"/>
      <c r="T5" s="150" t="s">
        <v>209</v>
      </c>
      <c r="U5" s="151"/>
      <c r="V5" s="151"/>
      <c r="W5" s="152"/>
      <c r="X5" s="55"/>
    </row>
    <row r="6" spans="2:24" ht="55.5" customHeight="1" x14ac:dyDescent="0.15">
      <c r="B6" s="167"/>
      <c r="C6" s="169"/>
      <c r="D6" s="153" t="s">
        <v>253</v>
      </c>
      <c r="E6" s="154"/>
      <c r="F6" s="155" t="s">
        <v>254</v>
      </c>
      <c r="G6" s="156"/>
      <c r="H6" s="153" t="s">
        <v>253</v>
      </c>
      <c r="I6" s="154"/>
      <c r="J6" s="155" t="s">
        <v>254</v>
      </c>
      <c r="K6" s="156"/>
      <c r="L6" s="153" t="s">
        <v>253</v>
      </c>
      <c r="M6" s="154"/>
      <c r="N6" s="155" t="s">
        <v>254</v>
      </c>
      <c r="O6" s="156"/>
      <c r="P6" s="153" t="s">
        <v>253</v>
      </c>
      <c r="Q6" s="154"/>
      <c r="R6" s="155" t="s">
        <v>254</v>
      </c>
      <c r="S6" s="156"/>
      <c r="T6" s="153" t="s">
        <v>253</v>
      </c>
      <c r="U6" s="154"/>
      <c r="V6" s="155" t="s">
        <v>254</v>
      </c>
      <c r="W6" s="156"/>
      <c r="X6" s="55"/>
    </row>
    <row r="7" spans="2:24" ht="60" customHeight="1" x14ac:dyDescent="0.15">
      <c r="B7" s="57" t="s">
        <v>210</v>
      </c>
      <c r="C7" s="113" t="s">
        <v>211</v>
      </c>
      <c r="D7" s="58">
        <v>7264</v>
      </c>
      <c r="E7" s="59">
        <v>259</v>
      </c>
      <c r="F7" s="60">
        <v>3</v>
      </c>
      <c r="G7" s="61">
        <v>0</v>
      </c>
      <c r="H7" s="58">
        <v>7043</v>
      </c>
      <c r="I7" s="59">
        <v>323</v>
      </c>
      <c r="J7" s="60">
        <v>0</v>
      </c>
      <c r="K7" s="61">
        <v>0</v>
      </c>
      <c r="L7" s="62">
        <v>6464</v>
      </c>
      <c r="M7" s="59">
        <v>257</v>
      </c>
      <c r="N7" s="62">
        <v>0</v>
      </c>
      <c r="O7" s="61">
        <v>0</v>
      </c>
      <c r="P7" s="62">
        <v>4299</v>
      </c>
      <c r="Q7" s="59">
        <v>243</v>
      </c>
      <c r="R7" s="62">
        <v>0</v>
      </c>
      <c r="S7" s="61">
        <v>0</v>
      </c>
      <c r="T7" s="62">
        <f>'表4.5'!AG66-V7</f>
        <v>4583</v>
      </c>
      <c r="U7" s="59">
        <f>'表4.5'!AH66-W7</f>
        <v>251</v>
      </c>
      <c r="V7" s="62">
        <v>1</v>
      </c>
      <c r="W7" s="61">
        <v>1</v>
      </c>
      <c r="X7" s="55"/>
    </row>
    <row r="8" spans="2:24" ht="69.75" customHeight="1" x14ac:dyDescent="0.15">
      <c r="B8" s="63" t="s">
        <v>212</v>
      </c>
      <c r="C8" s="64" t="s">
        <v>238</v>
      </c>
      <c r="D8" s="65">
        <v>1268</v>
      </c>
      <c r="E8" s="66">
        <v>803</v>
      </c>
      <c r="F8" s="67">
        <v>7</v>
      </c>
      <c r="G8" s="68">
        <v>6</v>
      </c>
      <c r="H8" s="65">
        <v>1722</v>
      </c>
      <c r="I8" s="66">
        <v>833</v>
      </c>
      <c r="J8" s="67">
        <v>12</v>
      </c>
      <c r="K8" s="68">
        <v>12</v>
      </c>
      <c r="L8" s="69">
        <v>1373</v>
      </c>
      <c r="M8" s="66">
        <v>1035</v>
      </c>
      <c r="N8" s="69">
        <v>6</v>
      </c>
      <c r="O8" s="68">
        <v>6</v>
      </c>
      <c r="P8" s="69">
        <v>1391</v>
      </c>
      <c r="Q8" s="66">
        <v>815</v>
      </c>
      <c r="R8" s="69">
        <v>9</v>
      </c>
      <c r="S8" s="68">
        <v>9</v>
      </c>
      <c r="T8" s="69">
        <f>'表4.5'!AI66-V8</f>
        <v>1720</v>
      </c>
      <c r="U8" s="66">
        <f>'表4.5'!AJ66-W8</f>
        <v>890</v>
      </c>
      <c r="V8" s="69">
        <v>9</v>
      </c>
      <c r="W8" s="68">
        <v>8</v>
      </c>
      <c r="X8" s="55"/>
    </row>
    <row r="9" spans="2:24" ht="60" customHeight="1" x14ac:dyDescent="0.15">
      <c r="B9" s="70" t="s">
        <v>236</v>
      </c>
      <c r="C9" s="71" t="s">
        <v>239</v>
      </c>
      <c r="D9" s="65">
        <v>5</v>
      </c>
      <c r="E9" s="66">
        <v>0</v>
      </c>
      <c r="F9" s="67">
        <v>0</v>
      </c>
      <c r="G9" s="68">
        <v>0</v>
      </c>
      <c r="H9" s="65">
        <v>25</v>
      </c>
      <c r="I9" s="66">
        <v>0</v>
      </c>
      <c r="J9" s="67">
        <v>1</v>
      </c>
      <c r="K9" s="68">
        <v>1</v>
      </c>
      <c r="L9" s="69">
        <v>7</v>
      </c>
      <c r="M9" s="66">
        <v>1</v>
      </c>
      <c r="N9" s="69">
        <v>1</v>
      </c>
      <c r="O9" s="68">
        <v>0</v>
      </c>
      <c r="P9" s="69">
        <v>19</v>
      </c>
      <c r="Q9" s="66">
        <v>5</v>
      </c>
      <c r="R9" s="69">
        <v>1</v>
      </c>
      <c r="S9" s="68">
        <v>0</v>
      </c>
      <c r="T9" s="69">
        <f>'表4.5'!AK66-V9</f>
        <v>4</v>
      </c>
      <c r="U9" s="66">
        <f>'表4.5'!AL66-W9</f>
        <v>1</v>
      </c>
      <c r="V9" s="69">
        <v>0</v>
      </c>
      <c r="W9" s="68">
        <v>0</v>
      </c>
      <c r="X9" s="55"/>
    </row>
    <row r="10" spans="2:24" ht="60" customHeight="1" x14ac:dyDescent="0.15">
      <c r="B10" s="157" t="s">
        <v>257</v>
      </c>
      <c r="C10" s="116" t="s">
        <v>259</v>
      </c>
      <c r="D10" s="174">
        <v>11745</v>
      </c>
      <c r="E10" s="176">
        <v>2204</v>
      </c>
      <c r="F10" s="178">
        <v>38</v>
      </c>
      <c r="G10" s="180">
        <v>36</v>
      </c>
      <c r="H10" s="174">
        <v>9885</v>
      </c>
      <c r="I10" s="176">
        <v>1599</v>
      </c>
      <c r="J10" s="178">
        <v>18</v>
      </c>
      <c r="K10" s="180">
        <v>15</v>
      </c>
      <c r="L10" s="174">
        <v>8787</v>
      </c>
      <c r="M10" s="176">
        <v>1606</v>
      </c>
      <c r="N10" s="178">
        <v>21</v>
      </c>
      <c r="O10" s="180">
        <v>19</v>
      </c>
      <c r="P10" s="65">
        <v>4518</v>
      </c>
      <c r="Q10" s="66">
        <v>1600</v>
      </c>
      <c r="R10" s="67">
        <v>37</v>
      </c>
      <c r="S10" s="68">
        <v>35</v>
      </c>
      <c r="T10" s="107">
        <f>'表4.5'!AM66-V10</f>
        <v>6027</v>
      </c>
      <c r="U10" s="106">
        <f>'表4.5'!AN66-W10</f>
        <v>2126</v>
      </c>
      <c r="V10" s="107">
        <v>44</v>
      </c>
      <c r="W10" s="108">
        <v>42</v>
      </c>
      <c r="X10" s="55"/>
    </row>
    <row r="11" spans="2:24" ht="60" customHeight="1" x14ac:dyDescent="0.15">
      <c r="B11" s="158"/>
      <c r="C11" s="117" t="s">
        <v>247</v>
      </c>
      <c r="D11" s="175"/>
      <c r="E11" s="177"/>
      <c r="F11" s="179"/>
      <c r="G11" s="181"/>
      <c r="H11" s="175"/>
      <c r="I11" s="177"/>
      <c r="J11" s="179"/>
      <c r="K11" s="181"/>
      <c r="L11" s="175"/>
      <c r="M11" s="177"/>
      <c r="N11" s="179"/>
      <c r="O11" s="181"/>
      <c r="P11" s="119">
        <v>1047</v>
      </c>
      <c r="Q11" s="66">
        <v>44</v>
      </c>
      <c r="R11" s="67">
        <v>1</v>
      </c>
      <c r="S11" s="68">
        <v>1</v>
      </c>
      <c r="T11" s="74">
        <f>'表4.5'!AO66-V11</f>
        <v>554</v>
      </c>
      <c r="U11" s="72">
        <f>'表4.5'!AP66-W11</f>
        <v>197</v>
      </c>
      <c r="V11" s="74">
        <v>1</v>
      </c>
      <c r="W11" s="73">
        <v>1</v>
      </c>
      <c r="X11" s="55"/>
    </row>
    <row r="12" spans="2:24" ht="60" customHeight="1" x14ac:dyDescent="0.15">
      <c r="B12" s="111"/>
      <c r="C12" s="114" t="s">
        <v>255</v>
      </c>
      <c r="D12" s="75">
        <v>20177</v>
      </c>
      <c r="E12" s="76">
        <v>3147</v>
      </c>
      <c r="F12" s="77">
        <v>48</v>
      </c>
      <c r="G12" s="78">
        <v>42</v>
      </c>
      <c r="H12" s="75">
        <v>18587</v>
      </c>
      <c r="I12" s="76">
        <v>2737</v>
      </c>
      <c r="J12" s="77">
        <v>31</v>
      </c>
      <c r="K12" s="78">
        <v>28</v>
      </c>
      <c r="L12" s="74">
        <v>16429</v>
      </c>
      <c r="M12" s="76">
        <v>2849</v>
      </c>
      <c r="N12" s="79">
        <v>28</v>
      </c>
      <c r="O12" s="78">
        <v>25</v>
      </c>
      <c r="P12" s="118">
        <v>11163</v>
      </c>
      <c r="Q12" s="76">
        <v>2676</v>
      </c>
      <c r="R12" s="79">
        <v>48</v>
      </c>
      <c r="S12" s="78">
        <v>45</v>
      </c>
      <c r="T12" s="74">
        <f>'表4.5'!AQ66-V12</f>
        <v>12644</v>
      </c>
      <c r="U12" s="76">
        <f>'表4.5'!AR66-W12</f>
        <v>3446</v>
      </c>
      <c r="V12" s="79">
        <v>54</v>
      </c>
      <c r="W12" s="78">
        <v>51</v>
      </c>
      <c r="X12" s="55"/>
    </row>
    <row r="13" spans="2:24" ht="60" customHeight="1" x14ac:dyDescent="0.15">
      <c r="B13" s="111"/>
      <c r="C13" s="114" t="s">
        <v>256</v>
      </c>
      <c r="D13" s="172">
        <v>11566</v>
      </c>
      <c r="E13" s="173"/>
      <c r="F13" s="170">
        <v>42</v>
      </c>
      <c r="G13" s="171"/>
      <c r="H13" s="172">
        <v>12203</v>
      </c>
      <c r="I13" s="173"/>
      <c r="J13" s="170">
        <v>27</v>
      </c>
      <c r="K13" s="171"/>
      <c r="L13" s="172">
        <v>11977</v>
      </c>
      <c r="M13" s="173"/>
      <c r="N13" s="170">
        <v>28</v>
      </c>
      <c r="O13" s="171"/>
      <c r="P13" s="172">
        <v>7030</v>
      </c>
      <c r="Q13" s="173"/>
      <c r="R13" s="170">
        <v>43</v>
      </c>
      <c r="S13" s="171"/>
      <c r="T13" s="172">
        <f>'表4.5'!AS66-V13</f>
        <v>7630</v>
      </c>
      <c r="U13" s="173"/>
      <c r="V13" s="170">
        <v>48</v>
      </c>
      <c r="W13" s="171"/>
      <c r="X13" s="55"/>
    </row>
    <row r="14" spans="2:24" ht="18" customHeight="1" x14ac:dyDescent="0.15">
      <c r="B14" s="2" t="s">
        <v>258</v>
      </c>
      <c r="D14" s="89"/>
      <c r="E14" s="89"/>
      <c r="F14" s="89"/>
      <c r="G14" s="89"/>
      <c r="H14" s="89"/>
      <c r="I14" s="89"/>
      <c r="J14" s="89"/>
      <c r="K14" s="89"/>
      <c r="L14" s="89"/>
      <c r="M14" s="89"/>
      <c r="N14" s="89"/>
      <c r="O14" s="89"/>
      <c r="P14" s="89"/>
      <c r="Q14" s="89"/>
      <c r="R14" s="89"/>
      <c r="S14" s="89"/>
      <c r="T14" s="89"/>
      <c r="U14" s="89"/>
      <c r="V14" s="89"/>
      <c r="W14" s="89"/>
      <c r="X14" s="55"/>
    </row>
    <row r="15" spans="2:24" s="2" customFormat="1" ht="18" customHeight="1" x14ac:dyDescent="0.15">
      <c r="B15" s="2" t="s">
        <v>271</v>
      </c>
      <c r="X15" s="80"/>
    </row>
    <row r="16" spans="2:24" s="2" customFormat="1" ht="18" customHeight="1" x14ac:dyDescent="0.15">
      <c r="B16" s="2" t="s">
        <v>272</v>
      </c>
      <c r="X16" s="80"/>
    </row>
    <row r="17" spans="2:24" s="2" customFormat="1" ht="18" customHeight="1" x14ac:dyDescent="0.15">
      <c r="B17" s="2" t="s">
        <v>250</v>
      </c>
      <c r="O17" s="81"/>
      <c r="P17" s="82"/>
      <c r="Q17" s="82"/>
      <c r="R17" s="82"/>
      <c r="S17" s="82"/>
      <c r="T17" s="82" t="s">
        <v>215</v>
      </c>
      <c r="X17" s="80"/>
    </row>
    <row r="18" spans="2:24" x14ac:dyDescent="0.15">
      <c r="T18" s="56"/>
    </row>
  </sheetData>
  <sheetProtection selectLockedCells="1" selectUnlockedCells="1"/>
  <mergeCells count="47">
    <mergeCell ref="G10:G11"/>
    <mergeCell ref="H10:H11"/>
    <mergeCell ref="N10:N11"/>
    <mergeCell ref="O10:O11"/>
    <mergeCell ref="I10:I11"/>
    <mergeCell ref="J10:J11"/>
    <mergeCell ref="K10:K11"/>
    <mergeCell ref="L10:L11"/>
    <mergeCell ref="M10:M11"/>
    <mergeCell ref="R13:S13"/>
    <mergeCell ref="T13:U13"/>
    <mergeCell ref="V13:W13"/>
    <mergeCell ref="V6:W6"/>
    <mergeCell ref="D13:E13"/>
    <mergeCell ref="F13:G13"/>
    <mergeCell ref="H13:I13"/>
    <mergeCell ref="J13:K13"/>
    <mergeCell ref="L13:M13"/>
    <mergeCell ref="N13:O13"/>
    <mergeCell ref="P13:Q13"/>
    <mergeCell ref="D6:E6"/>
    <mergeCell ref="F6:G6"/>
    <mergeCell ref="D10:D11"/>
    <mergeCell ref="E10:E11"/>
    <mergeCell ref="F10:F11"/>
    <mergeCell ref="B10:B11"/>
    <mergeCell ref="B2:W2"/>
    <mergeCell ref="B4:C4"/>
    <mergeCell ref="D4:G4"/>
    <mergeCell ref="H4:K4"/>
    <mergeCell ref="L4:O4"/>
    <mergeCell ref="P4:S4"/>
    <mergeCell ref="T4:W4"/>
    <mergeCell ref="N6:O6"/>
    <mergeCell ref="P6:Q6"/>
    <mergeCell ref="R6:S6"/>
    <mergeCell ref="T6:U6"/>
    <mergeCell ref="D5:G5"/>
    <mergeCell ref="B5:B6"/>
    <mergeCell ref="C5:C6"/>
    <mergeCell ref="T5:W5"/>
    <mergeCell ref="H5:K5"/>
    <mergeCell ref="L5:O5"/>
    <mergeCell ref="P5:S5"/>
    <mergeCell ref="H6:I6"/>
    <mergeCell ref="J6:K6"/>
    <mergeCell ref="L6:M6"/>
  </mergeCells>
  <phoneticPr fontId="6"/>
  <printOptions horizontalCentered="1"/>
  <pageMargins left="0.31496062992125984" right="0.31496062992125984" top="0.55118110236220474" bottom="0.78740157480314965" header="0.59055118110236227" footer="0.19685039370078741"/>
  <pageSetup paperSize="9" scale="70" firstPageNumber="34" orientation="landscape" useFirstPageNumber="1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AT157"/>
  <sheetViews>
    <sheetView showGridLines="0" view="pageBreakPreview" topLeftCell="W1" zoomScale="80" zoomScaleNormal="98" zoomScaleSheetLayoutView="80" workbookViewId="0">
      <pane ySplit="6" topLeftCell="A40" activePane="bottomLeft" state="frozen"/>
      <selection pane="bottomLeft" activeCell="AG66" sqref="AG66:AS66"/>
    </sheetView>
  </sheetViews>
  <sheetFormatPr defaultColWidth="9" defaultRowHeight="13.5" x14ac:dyDescent="0.15"/>
  <cols>
    <col min="1" max="1" width="3.125" style="3" customWidth="1"/>
    <col min="2" max="2" width="18.375" style="4" bestFit="1" customWidth="1"/>
    <col min="3" max="15" width="7.625" style="4" customWidth="1"/>
    <col min="16" max="16" width="3.125" style="4" customWidth="1"/>
    <col min="17" max="17" width="18.375" style="4" bestFit="1" customWidth="1"/>
    <col min="18" max="30" width="7.625" style="4" customWidth="1"/>
    <col min="31" max="31" width="3.125" style="40" customWidth="1"/>
    <col min="32" max="32" width="18.375" style="4" bestFit="1" customWidth="1"/>
    <col min="33" max="45" width="7.625" style="4" customWidth="1"/>
    <col min="46" max="16384" width="9" style="4"/>
  </cols>
  <sheetData>
    <row r="1" spans="1:46" ht="15" customHeight="1" x14ac:dyDescent="0.15"/>
    <row r="2" spans="1:46" ht="16.5" customHeight="1" x14ac:dyDescent="0.15">
      <c r="B2" s="203" t="s">
        <v>266</v>
      </c>
      <c r="C2" s="203"/>
      <c r="D2" s="203"/>
      <c r="E2" s="203"/>
      <c r="F2" s="203"/>
      <c r="G2" s="203"/>
      <c r="H2" s="203"/>
      <c r="I2" s="203"/>
      <c r="J2" s="203"/>
      <c r="K2" s="203"/>
      <c r="L2" s="203"/>
      <c r="M2" s="203"/>
      <c r="N2" s="203"/>
      <c r="O2" s="203"/>
      <c r="P2" s="5"/>
      <c r="Q2" s="203" t="s">
        <v>267</v>
      </c>
      <c r="R2" s="203"/>
      <c r="S2" s="203"/>
      <c r="T2" s="203"/>
      <c r="U2" s="203"/>
      <c r="V2" s="203"/>
      <c r="W2" s="203"/>
      <c r="X2" s="203"/>
      <c r="Y2" s="203"/>
      <c r="Z2" s="203"/>
      <c r="AA2" s="203"/>
      <c r="AB2" s="203"/>
      <c r="AC2" s="203"/>
      <c r="AD2" s="203"/>
      <c r="AF2" s="203" t="s">
        <v>268</v>
      </c>
      <c r="AG2" s="203"/>
      <c r="AH2" s="203"/>
      <c r="AI2" s="203"/>
      <c r="AJ2" s="203"/>
      <c r="AK2" s="203"/>
      <c r="AL2" s="203"/>
      <c r="AM2" s="203"/>
      <c r="AN2" s="203"/>
      <c r="AO2" s="203"/>
      <c r="AP2" s="203"/>
      <c r="AQ2" s="203"/>
      <c r="AR2" s="203"/>
      <c r="AS2" s="203"/>
    </row>
    <row r="3" spans="1:46" ht="6.75" customHeight="1" x14ac:dyDescent="0.15"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5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F3" s="30"/>
      <c r="AG3" s="30"/>
      <c r="AH3" s="30"/>
      <c r="AI3" s="30"/>
      <c r="AJ3" s="30"/>
      <c r="AK3" s="30"/>
      <c r="AL3" s="30"/>
      <c r="AM3" s="30"/>
      <c r="AN3" s="30"/>
      <c r="AO3" s="30"/>
      <c r="AP3" s="30"/>
      <c r="AQ3" s="30"/>
      <c r="AR3" s="30"/>
      <c r="AS3" s="30"/>
    </row>
    <row r="4" spans="1:46" ht="15" customHeight="1" x14ac:dyDescent="0.15">
      <c r="B4" s="195" t="s">
        <v>0</v>
      </c>
      <c r="C4" s="190" t="s">
        <v>1</v>
      </c>
      <c r="D4" s="191"/>
      <c r="E4" s="191"/>
      <c r="F4" s="191"/>
      <c r="G4" s="191"/>
      <c r="H4" s="191"/>
      <c r="I4" s="191"/>
      <c r="J4" s="191"/>
      <c r="K4" s="191"/>
      <c r="L4" s="191"/>
      <c r="M4" s="204" t="s">
        <v>190</v>
      </c>
      <c r="N4" s="205"/>
      <c r="O4" s="195" t="s">
        <v>191</v>
      </c>
      <c r="Q4" s="195" t="s">
        <v>0</v>
      </c>
      <c r="R4" s="190" t="s">
        <v>1</v>
      </c>
      <c r="S4" s="191"/>
      <c r="T4" s="191"/>
      <c r="U4" s="191"/>
      <c r="V4" s="191"/>
      <c r="W4" s="191"/>
      <c r="X4" s="191"/>
      <c r="Y4" s="191"/>
      <c r="Z4" s="191"/>
      <c r="AA4" s="191"/>
      <c r="AB4" s="204" t="s">
        <v>190</v>
      </c>
      <c r="AC4" s="205"/>
      <c r="AD4" s="195" t="s">
        <v>191</v>
      </c>
      <c r="AF4" s="195" t="s">
        <v>0</v>
      </c>
      <c r="AG4" s="190" t="s">
        <v>1</v>
      </c>
      <c r="AH4" s="191"/>
      <c r="AI4" s="191"/>
      <c r="AJ4" s="191"/>
      <c r="AK4" s="191"/>
      <c r="AL4" s="191"/>
      <c r="AM4" s="191"/>
      <c r="AN4" s="191"/>
      <c r="AO4" s="191"/>
      <c r="AP4" s="191"/>
      <c r="AQ4" s="204" t="s">
        <v>190</v>
      </c>
      <c r="AR4" s="205"/>
      <c r="AS4" s="195" t="s">
        <v>191</v>
      </c>
    </row>
    <row r="5" spans="1:46" ht="15" customHeight="1" x14ac:dyDescent="0.15">
      <c r="B5" s="196"/>
      <c r="C5" s="194" t="s">
        <v>2</v>
      </c>
      <c r="D5" s="193"/>
      <c r="E5" s="192" t="s">
        <v>3</v>
      </c>
      <c r="F5" s="193"/>
      <c r="G5" s="192" t="s">
        <v>244</v>
      </c>
      <c r="H5" s="193"/>
      <c r="I5" s="192" t="s">
        <v>252</v>
      </c>
      <c r="J5" s="200"/>
      <c r="K5" s="201"/>
      <c r="L5" s="202"/>
      <c r="M5" s="206"/>
      <c r="N5" s="207"/>
      <c r="O5" s="196"/>
      <c r="P5" s="94"/>
      <c r="Q5" s="196"/>
      <c r="R5" s="194" t="s">
        <v>2</v>
      </c>
      <c r="S5" s="193"/>
      <c r="T5" s="192" t="s">
        <v>3</v>
      </c>
      <c r="U5" s="193"/>
      <c r="V5" s="192" t="s">
        <v>244</v>
      </c>
      <c r="W5" s="193"/>
      <c r="X5" s="192" t="s">
        <v>252</v>
      </c>
      <c r="Y5" s="200"/>
      <c r="Z5" s="201"/>
      <c r="AA5" s="202"/>
      <c r="AB5" s="206"/>
      <c r="AC5" s="207"/>
      <c r="AD5" s="196"/>
      <c r="AF5" s="196"/>
      <c r="AG5" s="194" t="s">
        <v>2</v>
      </c>
      <c r="AH5" s="193"/>
      <c r="AI5" s="192" t="s">
        <v>3</v>
      </c>
      <c r="AJ5" s="193"/>
      <c r="AK5" s="192" t="s">
        <v>244</v>
      </c>
      <c r="AL5" s="193"/>
      <c r="AM5" s="192" t="s">
        <v>252</v>
      </c>
      <c r="AN5" s="200"/>
      <c r="AO5" s="201"/>
      <c r="AP5" s="202"/>
      <c r="AQ5" s="206"/>
      <c r="AR5" s="207"/>
      <c r="AS5" s="196"/>
    </row>
    <row r="6" spans="1:46" ht="27" customHeight="1" x14ac:dyDescent="0.15">
      <c r="B6" s="197"/>
      <c r="C6" s="182" t="s">
        <v>4</v>
      </c>
      <c r="D6" s="183"/>
      <c r="E6" s="184" t="s">
        <v>192</v>
      </c>
      <c r="F6" s="185"/>
      <c r="G6" s="186" t="s">
        <v>189</v>
      </c>
      <c r="H6" s="187"/>
      <c r="I6" s="198" t="s">
        <v>246</v>
      </c>
      <c r="J6" s="199"/>
      <c r="K6" s="188" t="s">
        <v>245</v>
      </c>
      <c r="L6" s="189"/>
      <c r="M6" s="206"/>
      <c r="N6" s="207"/>
      <c r="O6" s="197"/>
      <c r="P6" s="94"/>
      <c r="Q6" s="196"/>
      <c r="R6" s="182" t="s">
        <v>4</v>
      </c>
      <c r="S6" s="183"/>
      <c r="T6" s="184" t="s">
        <v>192</v>
      </c>
      <c r="U6" s="185"/>
      <c r="V6" s="186" t="s">
        <v>189</v>
      </c>
      <c r="W6" s="187"/>
      <c r="X6" s="198" t="s">
        <v>246</v>
      </c>
      <c r="Y6" s="199"/>
      <c r="Z6" s="188" t="s">
        <v>245</v>
      </c>
      <c r="AA6" s="189"/>
      <c r="AB6" s="206"/>
      <c r="AC6" s="207"/>
      <c r="AD6" s="197"/>
      <c r="AF6" s="197"/>
      <c r="AG6" s="182" t="s">
        <v>4</v>
      </c>
      <c r="AH6" s="183"/>
      <c r="AI6" s="184" t="s">
        <v>192</v>
      </c>
      <c r="AJ6" s="185"/>
      <c r="AK6" s="186" t="s">
        <v>189</v>
      </c>
      <c r="AL6" s="187"/>
      <c r="AM6" s="198" t="s">
        <v>246</v>
      </c>
      <c r="AN6" s="199"/>
      <c r="AO6" s="188" t="s">
        <v>245</v>
      </c>
      <c r="AP6" s="189"/>
      <c r="AQ6" s="206"/>
      <c r="AR6" s="207"/>
      <c r="AS6" s="197"/>
    </row>
    <row r="7" spans="1:46" s="1" customFormat="1" ht="12.75" customHeight="1" x14ac:dyDescent="0.15">
      <c r="A7" s="6"/>
      <c r="B7" s="7" t="s">
        <v>5</v>
      </c>
      <c r="C7" s="8">
        <f t="shared" ref="C7:O7" si="0">SUM(C8:C14)</f>
        <v>132</v>
      </c>
      <c r="D7" s="32">
        <f t="shared" si="0"/>
        <v>4</v>
      </c>
      <c r="E7" s="9">
        <f t="shared" si="0"/>
        <v>21</v>
      </c>
      <c r="F7" s="32">
        <f t="shared" si="0"/>
        <v>4</v>
      </c>
      <c r="G7" s="54">
        <f t="shared" si="0"/>
        <v>0</v>
      </c>
      <c r="H7" s="32">
        <f t="shared" si="0"/>
        <v>0</v>
      </c>
      <c r="I7" s="54">
        <f t="shared" si="0"/>
        <v>109</v>
      </c>
      <c r="J7" s="32">
        <f t="shared" si="0"/>
        <v>35</v>
      </c>
      <c r="K7" s="9">
        <f t="shared" si="0"/>
        <v>13</v>
      </c>
      <c r="L7" s="35">
        <f t="shared" si="0"/>
        <v>5</v>
      </c>
      <c r="M7" s="8">
        <f t="shared" si="0"/>
        <v>273</v>
      </c>
      <c r="N7" s="37">
        <f t="shared" si="0"/>
        <v>48</v>
      </c>
      <c r="O7" s="21">
        <f t="shared" si="0"/>
        <v>271</v>
      </c>
      <c r="P7" s="10"/>
      <c r="Q7" s="7" t="s">
        <v>6</v>
      </c>
      <c r="R7" s="8">
        <f t="shared" ref="R7:AD7" si="1">SUM(R8:R9)</f>
        <v>77</v>
      </c>
      <c r="S7" s="32">
        <f t="shared" si="1"/>
        <v>6</v>
      </c>
      <c r="T7" s="9">
        <f t="shared" si="1"/>
        <v>5</v>
      </c>
      <c r="U7" s="32">
        <f t="shared" si="1"/>
        <v>1</v>
      </c>
      <c r="V7" s="9">
        <f t="shared" si="1"/>
        <v>0</v>
      </c>
      <c r="W7" s="32">
        <f t="shared" si="1"/>
        <v>0</v>
      </c>
      <c r="X7" s="9">
        <f t="shared" si="1"/>
        <v>81</v>
      </c>
      <c r="Y7" s="32">
        <f t="shared" si="1"/>
        <v>57</v>
      </c>
      <c r="Z7" s="9">
        <f t="shared" si="1"/>
        <v>34</v>
      </c>
      <c r="AA7" s="35">
        <f t="shared" si="1"/>
        <v>9</v>
      </c>
      <c r="AB7" s="8">
        <f t="shared" si="1"/>
        <v>196</v>
      </c>
      <c r="AC7" s="32">
        <f t="shared" si="1"/>
        <v>73</v>
      </c>
      <c r="AD7" s="21">
        <f t="shared" si="1"/>
        <v>188</v>
      </c>
      <c r="AE7" s="44"/>
      <c r="AF7" s="7" t="s">
        <v>7</v>
      </c>
      <c r="AG7" s="8">
        <f t="shared" ref="AG7:AS7" si="2">SUM(AG8:AG9)</f>
        <v>8</v>
      </c>
      <c r="AH7" s="35">
        <f t="shared" si="2"/>
        <v>1</v>
      </c>
      <c r="AI7" s="9">
        <f t="shared" si="2"/>
        <v>20</v>
      </c>
      <c r="AJ7" s="32">
        <f t="shared" si="2"/>
        <v>18</v>
      </c>
      <c r="AK7" s="9">
        <f t="shared" si="2"/>
        <v>0</v>
      </c>
      <c r="AL7" s="32">
        <f t="shared" si="2"/>
        <v>0</v>
      </c>
      <c r="AM7" s="9">
        <f t="shared" si="2"/>
        <v>40</v>
      </c>
      <c r="AN7" s="32">
        <f t="shared" si="2"/>
        <v>35</v>
      </c>
      <c r="AO7" s="9">
        <f t="shared" si="2"/>
        <v>0</v>
      </c>
      <c r="AP7" s="35">
        <f t="shared" si="2"/>
        <v>0</v>
      </c>
      <c r="AQ7" s="8">
        <f t="shared" si="2"/>
        <v>68</v>
      </c>
      <c r="AR7" s="32">
        <f t="shared" si="2"/>
        <v>54</v>
      </c>
      <c r="AS7" s="21">
        <f t="shared" si="2"/>
        <v>67</v>
      </c>
      <c r="AT7" s="11"/>
    </row>
    <row r="8" spans="1:46" s="1" customFormat="1" ht="12.75" customHeight="1" x14ac:dyDescent="0.15">
      <c r="A8" s="6"/>
      <c r="B8" s="12" t="s">
        <v>8</v>
      </c>
      <c r="C8" s="120">
        <v>52</v>
      </c>
      <c r="D8" s="121">
        <v>0</v>
      </c>
      <c r="E8" s="122">
        <v>1</v>
      </c>
      <c r="F8" s="121">
        <v>0</v>
      </c>
      <c r="G8" s="122">
        <v>0</v>
      </c>
      <c r="H8" s="121">
        <v>0</v>
      </c>
      <c r="I8" s="122">
        <v>35</v>
      </c>
      <c r="J8" s="121">
        <v>0</v>
      </c>
      <c r="K8" s="123">
        <v>2</v>
      </c>
      <c r="L8" s="124">
        <v>0</v>
      </c>
      <c r="M8" s="125">
        <v>88</v>
      </c>
      <c r="N8" s="126">
        <v>0</v>
      </c>
      <c r="O8" s="127">
        <v>88</v>
      </c>
      <c r="P8" s="13"/>
      <c r="Q8" s="12" t="s">
        <v>9</v>
      </c>
      <c r="R8" s="120">
        <v>23</v>
      </c>
      <c r="S8" s="121">
        <v>0</v>
      </c>
      <c r="T8" s="123">
        <v>3</v>
      </c>
      <c r="U8" s="121">
        <v>1</v>
      </c>
      <c r="V8" s="123">
        <v>0</v>
      </c>
      <c r="W8" s="121">
        <v>0</v>
      </c>
      <c r="X8" s="123">
        <v>0</v>
      </c>
      <c r="Y8" s="121">
        <v>0</v>
      </c>
      <c r="Z8" s="123">
        <v>34</v>
      </c>
      <c r="AA8" s="124">
        <v>9</v>
      </c>
      <c r="AB8" s="125">
        <v>60</v>
      </c>
      <c r="AC8" s="121">
        <v>10</v>
      </c>
      <c r="AD8" s="140">
        <v>59</v>
      </c>
      <c r="AE8" s="45"/>
      <c r="AF8" s="12" t="s">
        <v>10</v>
      </c>
      <c r="AG8" s="125">
        <v>4</v>
      </c>
      <c r="AH8" s="124">
        <v>1</v>
      </c>
      <c r="AI8" s="123">
        <v>11</v>
      </c>
      <c r="AJ8" s="121">
        <v>9</v>
      </c>
      <c r="AK8" s="123">
        <v>0</v>
      </c>
      <c r="AL8" s="121">
        <v>0</v>
      </c>
      <c r="AM8" s="123">
        <v>7</v>
      </c>
      <c r="AN8" s="121">
        <v>3</v>
      </c>
      <c r="AO8" s="123">
        <v>0</v>
      </c>
      <c r="AP8" s="124">
        <v>0</v>
      </c>
      <c r="AQ8" s="125">
        <v>22</v>
      </c>
      <c r="AR8" s="121">
        <v>13</v>
      </c>
      <c r="AS8" s="127">
        <v>22</v>
      </c>
    </row>
    <row r="9" spans="1:46" s="1" customFormat="1" ht="12.75" customHeight="1" x14ac:dyDescent="0.15">
      <c r="A9" s="6"/>
      <c r="B9" s="12" t="s">
        <v>11</v>
      </c>
      <c r="C9" s="120">
        <v>4</v>
      </c>
      <c r="D9" s="121">
        <v>0</v>
      </c>
      <c r="E9" s="122">
        <v>0</v>
      </c>
      <c r="F9" s="121">
        <v>0</v>
      </c>
      <c r="G9" s="122">
        <v>0</v>
      </c>
      <c r="H9" s="121">
        <v>0</v>
      </c>
      <c r="I9" s="122">
        <v>3</v>
      </c>
      <c r="J9" s="121">
        <v>0</v>
      </c>
      <c r="K9" s="123">
        <v>0</v>
      </c>
      <c r="L9" s="124">
        <v>0</v>
      </c>
      <c r="M9" s="125">
        <v>7</v>
      </c>
      <c r="N9" s="126">
        <v>0</v>
      </c>
      <c r="O9" s="127">
        <v>7</v>
      </c>
      <c r="P9" s="14"/>
      <c r="Q9" s="15" t="s">
        <v>16</v>
      </c>
      <c r="R9" s="120">
        <v>54</v>
      </c>
      <c r="S9" s="121">
        <v>6</v>
      </c>
      <c r="T9" s="123">
        <v>2</v>
      </c>
      <c r="U9" s="121">
        <v>0</v>
      </c>
      <c r="V9" s="123">
        <v>0</v>
      </c>
      <c r="W9" s="121">
        <v>0</v>
      </c>
      <c r="X9" s="123">
        <v>81</v>
      </c>
      <c r="Y9" s="121">
        <v>57</v>
      </c>
      <c r="Z9" s="123">
        <v>0</v>
      </c>
      <c r="AA9" s="124">
        <v>0</v>
      </c>
      <c r="AB9" s="125">
        <v>136</v>
      </c>
      <c r="AC9" s="121">
        <v>63</v>
      </c>
      <c r="AD9" s="140">
        <v>129</v>
      </c>
      <c r="AE9" s="45"/>
      <c r="AF9" s="12" t="s">
        <v>12</v>
      </c>
      <c r="AG9" s="125">
        <v>4</v>
      </c>
      <c r="AH9" s="124">
        <v>0</v>
      </c>
      <c r="AI9" s="123">
        <v>9</v>
      </c>
      <c r="AJ9" s="121">
        <v>9</v>
      </c>
      <c r="AK9" s="123">
        <v>0</v>
      </c>
      <c r="AL9" s="121">
        <v>0</v>
      </c>
      <c r="AM9" s="123">
        <v>33</v>
      </c>
      <c r="AN9" s="121">
        <v>32</v>
      </c>
      <c r="AO9" s="123">
        <v>0</v>
      </c>
      <c r="AP9" s="124">
        <v>0</v>
      </c>
      <c r="AQ9" s="125">
        <v>46</v>
      </c>
      <c r="AR9" s="121">
        <v>41</v>
      </c>
      <c r="AS9" s="127">
        <v>45</v>
      </c>
    </row>
    <row r="10" spans="1:46" s="1" customFormat="1" ht="12.75" customHeight="1" x14ac:dyDescent="0.15">
      <c r="A10" s="6"/>
      <c r="B10" s="12" t="s">
        <v>13</v>
      </c>
      <c r="C10" s="120">
        <v>1</v>
      </c>
      <c r="D10" s="121">
        <v>0</v>
      </c>
      <c r="E10" s="122">
        <v>0</v>
      </c>
      <c r="F10" s="121">
        <v>0</v>
      </c>
      <c r="G10" s="122">
        <v>0</v>
      </c>
      <c r="H10" s="121">
        <v>0</v>
      </c>
      <c r="I10" s="122">
        <v>4</v>
      </c>
      <c r="J10" s="121">
        <v>0</v>
      </c>
      <c r="K10" s="123">
        <v>0</v>
      </c>
      <c r="L10" s="124">
        <v>0</v>
      </c>
      <c r="M10" s="125">
        <v>5</v>
      </c>
      <c r="N10" s="126">
        <v>0</v>
      </c>
      <c r="O10" s="127">
        <v>5</v>
      </c>
      <c r="P10" s="13"/>
      <c r="Q10" s="7" t="s">
        <v>18</v>
      </c>
      <c r="R10" s="8">
        <f t="shared" ref="R10:AD10" si="3">SUM(R11:R12)</f>
        <v>86</v>
      </c>
      <c r="S10" s="32">
        <f t="shared" si="3"/>
        <v>2</v>
      </c>
      <c r="T10" s="9">
        <f t="shared" si="3"/>
        <v>0</v>
      </c>
      <c r="U10" s="32">
        <f t="shared" si="3"/>
        <v>0</v>
      </c>
      <c r="V10" s="9">
        <f t="shared" si="3"/>
        <v>0</v>
      </c>
      <c r="W10" s="32">
        <f t="shared" si="3"/>
        <v>0</v>
      </c>
      <c r="X10" s="9">
        <f t="shared" si="3"/>
        <v>76</v>
      </c>
      <c r="Y10" s="32">
        <f t="shared" si="3"/>
        <v>57</v>
      </c>
      <c r="Z10" s="9">
        <f t="shared" si="3"/>
        <v>1</v>
      </c>
      <c r="AA10" s="35">
        <f t="shared" si="3"/>
        <v>0</v>
      </c>
      <c r="AB10" s="8">
        <f t="shared" si="3"/>
        <v>163</v>
      </c>
      <c r="AC10" s="32">
        <f t="shared" si="3"/>
        <v>59</v>
      </c>
      <c r="AD10" s="21">
        <f t="shared" si="3"/>
        <v>163</v>
      </c>
      <c r="AE10" s="45"/>
      <c r="AF10" s="7" t="s">
        <v>14</v>
      </c>
      <c r="AG10" s="8">
        <f>SUM(AG11:AG12)</f>
        <v>15</v>
      </c>
      <c r="AH10" s="35">
        <f>SUM(AH11:AH12)</f>
        <v>1</v>
      </c>
      <c r="AI10" s="9">
        <f t="shared" ref="AI10:AS10" si="4">SUM(AI11:AI12)</f>
        <v>0</v>
      </c>
      <c r="AJ10" s="32">
        <f t="shared" si="4"/>
        <v>0</v>
      </c>
      <c r="AK10" s="9">
        <f t="shared" si="4"/>
        <v>0</v>
      </c>
      <c r="AL10" s="32">
        <f t="shared" si="4"/>
        <v>0</v>
      </c>
      <c r="AM10" s="9">
        <f t="shared" si="4"/>
        <v>20</v>
      </c>
      <c r="AN10" s="32">
        <f t="shared" si="4"/>
        <v>10</v>
      </c>
      <c r="AO10" s="9">
        <f t="shared" si="4"/>
        <v>0</v>
      </c>
      <c r="AP10" s="35">
        <f t="shared" si="4"/>
        <v>0</v>
      </c>
      <c r="AQ10" s="8">
        <f t="shared" si="4"/>
        <v>35</v>
      </c>
      <c r="AR10" s="32">
        <f t="shared" si="4"/>
        <v>11</v>
      </c>
      <c r="AS10" s="21">
        <f t="shared" si="4"/>
        <v>35</v>
      </c>
      <c r="AT10" s="11"/>
    </row>
    <row r="11" spans="1:46" s="1" customFormat="1" ht="12.75" customHeight="1" x14ac:dyDescent="0.15">
      <c r="A11" s="6"/>
      <c r="B11" s="12" t="s">
        <v>15</v>
      </c>
      <c r="C11" s="120">
        <v>19</v>
      </c>
      <c r="D11" s="121">
        <v>0</v>
      </c>
      <c r="E11" s="122">
        <v>0</v>
      </c>
      <c r="F11" s="121">
        <v>0</v>
      </c>
      <c r="G11" s="122">
        <v>0</v>
      </c>
      <c r="H11" s="121">
        <v>0</v>
      </c>
      <c r="I11" s="122">
        <v>4</v>
      </c>
      <c r="J11" s="121">
        <v>0</v>
      </c>
      <c r="K11" s="123">
        <v>0</v>
      </c>
      <c r="L11" s="124">
        <v>0</v>
      </c>
      <c r="M11" s="125">
        <v>23</v>
      </c>
      <c r="N11" s="126">
        <v>0</v>
      </c>
      <c r="O11" s="127">
        <v>23</v>
      </c>
      <c r="P11" s="13"/>
      <c r="Q11" s="12" t="s">
        <v>20</v>
      </c>
      <c r="R11" s="120">
        <v>37</v>
      </c>
      <c r="S11" s="121">
        <v>2</v>
      </c>
      <c r="T11" s="123">
        <v>0</v>
      </c>
      <c r="U11" s="121">
        <v>0</v>
      </c>
      <c r="V11" s="123">
        <v>0</v>
      </c>
      <c r="W11" s="121">
        <v>0</v>
      </c>
      <c r="X11" s="123">
        <v>33</v>
      </c>
      <c r="Y11" s="121">
        <v>28</v>
      </c>
      <c r="Z11" s="123">
        <v>1</v>
      </c>
      <c r="AA11" s="124">
        <v>0</v>
      </c>
      <c r="AB11" s="125">
        <v>71</v>
      </c>
      <c r="AC11" s="121">
        <v>30</v>
      </c>
      <c r="AD11" s="140">
        <v>71</v>
      </c>
      <c r="AE11" s="46"/>
      <c r="AF11" s="12" t="s">
        <v>199</v>
      </c>
      <c r="AG11" s="125">
        <v>3</v>
      </c>
      <c r="AH11" s="124">
        <v>0</v>
      </c>
      <c r="AI11" s="123">
        <v>0</v>
      </c>
      <c r="AJ11" s="121">
        <v>0</v>
      </c>
      <c r="AK11" s="123">
        <v>0</v>
      </c>
      <c r="AL11" s="121">
        <v>0</v>
      </c>
      <c r="AM11" s="123">
        <v>5</v>
      </c>
      <c r="AN11" s="121">
        <v>2</v>
      </c>
      <c r="AO11" s="123">
        <v>0</v>
      </c>
      <c r="AP11" s="124">
        <v>0</v>
      </c>
      <c r="AQ11" s="125">
        <v>8</v>
      </c>
      <c r="AR11" s="121">
        <v>2</v>
      </c>
      <c r="AS11" s="127">
        <v>8</v>
      </c>
    </row>
    <row r="12" spans="1:46" s="1" customFormat="1" ht="12.75" customHeight="1" x14ac:dyDescent="0.15">
      <c r="A12" s="6"/>
      <c r="B12" s="12" t="s">
        <v>17</v>
      </c>
      <c r="C12" s="120">
        <v>3</v>
      </c>
      <c r="D12" s="121">
        <v>0</v>
      </c>
      <c r="E12" s="122">
        <v>6</v>
      </c>
      <c r="F12" s="121">
        <v>0</v>
      </c>
      <c r="G12" s="122">
        <v>0</v>
      </c>
      <c r="H12" s="121">
        <v>0</v>
      </c>
      <c r="I12" s="122">
        <v>0</v>
      </c>
      <c r="J12" s="121">
        <v>0</v>
      </c>
      <c r="K12" s="123">
        <v>0</v>
      </c>
      <c r="L12" s="124">
        <v>0</v>
      </c>
      <c r="M12" s="125">
        <v>9</v>
      </c>
      <c r="N12" s="126">
        <v>0</v>
      </c>
      <c r="O12" s="127">
        <v>9</v>
      </c>
      <c r="P12" s="13"/>
      <c r="Q12" s="16" t="s">
        <v>23</v>
      </c>
      <c r="R12" s="120">
        <v>49</v>
      </c>
      <c r="S12" s="121">
        <v>0</v>
      </c>
      <c r="T12" s="123">
        <v>0</v>
      </c>
      <c r="U12" s="121">
        <v>0</v>
      </c>
      <c r="V12" s="123">
        <v>0</v>
      </c>
      <c r="W12" s="121">
        <v>0</v>
      </c>
      <c r="X12" s="123">
        <v>43</v>
      </c>
      <c r="Y12" s="121">
        <v>29</v>
      </c>
      <c r="Z12" s="123">
        <v>0</v>
      </c>
      <c r="AA12" s="124">
        <v>0</v>
      </c>
      <c r="AB12" s="125">
        <v>92</v>
      </c>
      <c r="AC12" s="121">
        <v>29</v>
      </c>
      <c r="AD12" s="140">
        <v>92</v>
      </c>
      <c r="AE12" s="44"/>
      <c r="AF12" s="12" t="s">
        <v>203</v>
      </c>
      <c r="AG12" s="125">
        <v>12</v>
      </c>
      <c r="AH12" s="124">
        <v>1</v>
      </c>
      <c r="AI12" s="123">
        <v>0</v>
      </c>
      <c r="AJ12" s="121">
        <v>0</v>
      </c>
      <c r="AK12" s="123">
        <v>0</v>
      </c>
      <c r="AL12" s="121">
        <v>0</v>
      </c>
      <c r="AM12" s="123">
        <v>15</v>
      </c>
      <c r="AN12" s="121">
        <v>8</v>
      </c>
      <c r="AO12" s="123">
        <v>0</v>
      </c>
      <c r="AP12" s="124">
        <v>0</v>
      </c>
      <c r="AQ12" s="125">
        <v>27</v>
      </c>
      <c r="AR12" s="121">
        <v>9</v>
      </c>
      <c r="AS12" s="127">
        <v>27</v>
      </c>
    </row>
    <row r="13" spans="1:46" s="1" customFormat="1" ht="12.75" customHeight="1" x14ac:dyDescent="0.15">
      <c r="A13" s="6"/>
      <c r="B13" s="12" t="s">
        <v>19</v>
      </c>
      <c r="C13" s="120">
        <v>3</v>
      </c>
      <c r="D13" s="124">
        <v>2</v>
      </c>
      <c r="E13" s="122">
        <v>3</v>
      </c>
      <c r="F13" s="121">
        <v>3</v>
      </c>
      <c r="G13" s="122">
        <v>0</v>
      </c>
      <c r="H13" s="124">
        <v>0</v>
      </c>
      <c r="I13" s="122">
        <v>16</v>
      </c>
      <c r="J13" s="124">
        <v>15</v>
      </c>
      <c r="K13" s="123">
        <v>0</v>
      </c>
      <c r="L13" s="124">
        <v>0</v>
      </c>
      <c r="M13" s="125">
        <v>22</v>
      </c>
      <c r="N13" s="126">
        <v>20</v>
      </c>
      <c r="O13" s="127">
        <v>22</v>
      </c>
      <c r="P13" s="13"/>
      <c r="Q13" s="7" t="s">
        <v>25</v>
      </c>
      <c r="R13" s="8">
        <f t="shared" ref="R13:AD13" si="5">SUM(R14:R15)</f>
        <v>55</v>
      </c>
      <c r="S13" s="32">
        <f t="shared" si="5"/>
        <v>7</v>
      </c>
      <c r="T13" s="9">
        <f t="shared" si="5"/>
        <v>12</v>
      </c>
      <c r="U13" s="32">
        <f t="shared" si="5"/>
        <v>5</v>
      </c>
      <c r="V13" s="9">
        <f t="shared" si="5"/>
        <v>0</v>
      </c>
      <c r="W13" s="32">
        <f t="shared" si="5"/>
        <v>0</v>
      </c>
      <c r="X13" s="9">
        <f t="shared" si="5"/>
        <v>28</v>
      </c>
      <c r="Y13" s="32">
        <f t="shared" si="5"/>
        <v>7</v>
      </c>
      <c r="Z13" s="9">
        <f t="shared" si="5"/>
        <v>0</v>
      </c>
      <c r="AA13" s="35">
        <f t="shared" si="5"/>
        <v>0</v>
      </c>
      <c r="AB13" s="8">
        <f t="shared" si="5"/>
        <v>87</v>
      </c>
      <c r="AC13" s="32">
        <f t="shared" si="5"/>
        <v>16</v>
      </c>
      <c r="AD13" s="21">
        <f t="shared" si="5"/>
        <v>87</v>
      </c>
      <c r="AE13" s="45"/>
      <c r="AF13" s="7" t="s">
        <v>21</v>
      </c>
      <c r="AG13" s="8">
        <f>SUM(AG14:AG15)</f>
        <v>24</v>
      </c>
      <c r="AH13" s="35">
        <f>SUM(AH14:AH15)</f>
        <v>1</v>
      </c>
      <c r="AI13" s="9">
        <f t="shared" ref="AI13:AS13" si="6">SUM(AI14:AI15)</f>
        <v>4</v>
      </c>
      <c r="AJ13" s="32">
        <f t="shared" si="6"/>
        <v>0</v>
      </c>
      <c r="AK13" s="9">
        <f t="shared" si="6"/>
        <v>0</v>
      </c>
      <c r="AL13" s="32">
        <f t="shared" si="6"/>
        <v>0</v>
      </c>
      <c r="AM13" s="9">
        <f t="shared" si="6"/>
        <v>16</v>
      </c>
      <c r="AN13" s="32">
        <f t="shared" si="6"/>
        <v>3</v>
      </c>
      <c r="AO13" s="9">
        <f t="shared" si="6"/>
        <v>8</v>
      </c>
      <c r="AP13" s="35">
        <f t="shared" si="6"/>
        <v>0</v>
      </c>
      <c r="AQ13" s="8">
        <f t="shared" si="6"/>
        <v>52</v>
      </c>
      <c r="AR13" s="32">
        <f t="shared" si="6"/>
        <v>4</v>
      </c>
      <c r="AS13" s="21">
        <f t="shared" si="6"/>
        <v>52</v>
      </c>
      <c r="AT13" s="11"/>
    </row>
    <row r="14" spans="1:46" s="1" customFormat="1" ht="12.75" customHeight="1" x14ac:dyDescent="0.15">
      <c r="A14" s="6"/>
      <c r="B14" s="15" t="s">
        <v>22</v>
      </c>
      <c r="C14" s="120">
        <v>50</v>
      </c>
      <c r="D14" s="121">
        <v>2</v>
      </c>
      <c r="E14" s="122">
        <v>11</v>
      </c>
      <c r="F14" s="121">
        <v>1</v>
      </c>
      <c r="G14" s="122">
        <v>0</v>
      </c>
      <c r="H14" s="121">
        <v>0</v>
      </c>
      <c r="I14" s="122">
        <v>47</v>
      </c>
      <c r="J14" s="121">
        <v>20</v>
      </c>
      <c r="K14" s="123">
        <v>11</v>
      </c>
      <c r="L14" s="124">
        <v>5</v>
      </c>
      <c r="M14" s="128">
        <v>119</v>
      </c>
      <c r="N14" s="129">
        <v>28</v>
      </c>
      <c r="O14" s="130">
        <v>117</v>
      </c>
      <c r="P14" s="13"/>
      <c r="Q14" s="12" t="s">
        <v>27</v>
      </c>
      <c r="R14" s="120">
        <v>25</v>
      </c>
      <c r="S14" s="121">
        <v>5</v>
      </c>
      <c r="T14" s="123">
        <v>11</v>
      </c>
      <c r="U14" s="121">
        <v>5</v>
      </c>
      <c r="V14" s="123">
        <v>0</v>
      </c>
      <c r="W14" s="121">
        <v>0</v>
      </c>
      <c r="X14" s="123">
        <v>13</v>
      </c>
      <c r="Y14" s="121">
        <v>5</v>
      </c>
      <c r="Z14" s="123">
        <v>0</v>
      </c>
      <c r="AA14" s="124">
        <v>0</v>
      </c>
      <c r="AB14" s="125">
        <v>41</v>
      </c>
      <c r="AC14" s="121">
        <v>12</v>
      </c>
      <c r="AD14" s="140">
        <v>41</v>
      </c>
      <c r="AE14" s="45"/>
      <c r="AF14" s="12" t="s">
        <v>200</v>
      </c>
      <c r="AG14" s="125">
        <v>6</v>
      </c>
      <c r="AH14" s="124">
        <v>0</v>
      </c>
      <c r="AI14" s="123">
        <v>2</v>
      </c>
      <c r="AJ14" s="121">
        <v>0</v>
      </c>
      <c r="AK14" s="123">
        <v>0</v>
      </c>
      <c r="AL14" s="121">
        <v>0</v>
      </c>
      <c r="AM14" s="123">
        <v>11</v>
      </c>
      <c r="AN14" s="121">
        <v>0</v>
      </c>
      <c r="AO14" s="123">
        <v>0</v>
      </c>
      <c r="AP14" s="124">
        <v>0</v>
      </c>
      <c r="AQ14" s="125">
        <v>19</v>
      </c>
      <c r="AR14" s="121">
        <v>0</v>
      </c>
      <c r="AS14" s="127">
        <v>19</v>
      </c>
    </row>
    <row r="15" spans="1:46" s="1" customFormat="1" ht="12.75" customHeight="1" x14ac:dyDescent="0.15">
      <c r="A15" s="6"/>
      <c r="B15" s="7" t="s">
        <v>24</v>
      </c>
      <c r="C15" s="8">
        <f t="shared" ref="C15:O15" si="7">SUM(C16:C18)</f>
        <v>23</v>
      </c>
      <c r="D15" s="32">
        <f t="shared" si="7"/>
        <v>2</v>
      </c>
      <c r="E15" s="9">
        <f t="shared" si="7"/>
        <v>0</v>
      </c>
      <c r="F15" s="32">
        <f t="shared" si="7"/>
        <v>0</v>
      </c>
      <c r="G15" s="9">
        <f t="shared" si="7"/>
        <v>0</v>
      </c>
      <c r="H15" s="32">
        <f t="shared" si="7"/>
        <v>0</v>
      </c>
      <c r="I15" s="9">
        <f t="shared" si="7"/>
        <v>29</v>
      </c>
      <c r="J15" s="32">
        <f t="shared" si="7"/>
        <v>8</v>
      </c>
      <c r="K15" s="9">
        <f t="shared" si="7"/>
        <v>0</v>
      </c>
      <c r="L15" s="35">
        <f t="shared" si="7"/>
        <v>0</v>
      </c>
      <c r="M15" s="91">
        <f t="shared" si="7"/>
        <v>52</v>
      </c>
      <c r="N15" s="92">
        <f t="shared" si="7"/>
        <v>10</v>
      </c>
      <c r="O15" s="95">
        <f t="shared" si="7"/>
        <v>49</v>
      </c>
      <c r="P15" s="17"/>
      <c r="Q15" s="16" t="s">
        <v>30</v>
      </c>
      <c r="R15" s="120">
        <v>30</v>
      </c>
      <c r="S15" s="121">
        <v>2</v>
      </c>
      <c r="T15" s="123">
        <v>1</v>
      </c>
      <c r="U15" s="121">
        <v>0</v>
      </c>
      <c r="V15" s="123">
        <v>0</v>
      </c>
      <c r="W15" s="121">
        <v>0</v>
      </c>
      <c r="X15" s="123">
        <v>15</v>
      </c>
      <c r="Y15" s="121">
        <v>2</v>
      </c>
      <c r="Z15" s="123">
        <v>0</v>
      </c>
      <c r="AA15" s="124">
        <v>0</v>
      </c>
      <c r="AB15" s="125">
        <v>46</v>
      </c>
      <c r="AC15" s="121">
        <v>4</v>
      </c>
      <c r="AD15" s="140">
        <v>46</v>
      </c>
      <c r="AE15" s="44"/>
      <c r="AF15" s="12" t="s">
        <v>204</v>
      </c>
      <c r="AG15" s="125">
        <v>18</v>
      </c>
      <c r="AH15" s="124">
        <v>1</v>
      </c>
      <c r="AI15" s="123">
        <v>2</v>
      </c>
      <c r="AJ15" s="121">
        <v>0</v>
      </c>
      <c r="AK15" s="123">
        <v>0</v>
      </c>
      <c r="AL15" s="121">
        <v>0</v>
      </c>
      <c r="AM15" s="123">
        <v>5</v>
      </c>
      <c r="AN15" s="121">
        <v>3</v>
      </c>
      <c r="AO15" s="123">
        <v>8</v>
      </c>
      <c r="AP15" s="124">
        <v>0</v>
      </c>
      <c r="AQ15" s="125">
        <v>33</v>
      </c>
      <c r="AR15" s="121">
        <v>4</v>
      </c>
      <c r="AS15" s="127">
        <v>33</v>
      </c>
    </row>
    <row r="16" spans="1:46" s="1" customFormat="1" ht="12.75" customHeight="1" x14ac:dyDescent="0.15">
      <c r="A16" s="6"/>
      <c r="B16" s="12" t="s">
        <v>26</v>
      </c>
      <c r="C16" s="120">
        <v>5</v>
      </c>
      <c r="D16" s="121">
        <v>0</v>
      </c>
      <c r="E16" s="122">
        <v>0</v>
      </c>
      <c r="F16" s="121">
        <v>0</v>
      </c>
      <c r="G16" s="122">
        <v>0</v>
      </c>
      <c r="H16" s="121">
        <v>0</v>
      </c>
      <c r="I16" s="122">
        <v>8</v>
      </c>
      <c r="J16" s="121">
        <v>0</v>
      </c>
      <c r="K16" s="123">
        <v>0</v>
      </c>
      <c r="L16" s="121">
        <v>0</v>
      </c>
      <c r="M16" s="125">
        <v>13</v>
      </c>
      <c r="N16" s="124">
        <v>0</v>
      </c>
      <c r="O16" s="127">
        <v>13</v>
      </c>
      <c r="P16" s="13"/>
      <c r="Q16" s="7" t="s">
        <v>33</v>
      </c>
      <c r="R16" s="8">
        <f>SUM(R17:R18)</f>
        <v>49</v>
      </c>
      <c r="S16" s="32">
        <f t="shared" ref="S16:AD16" si="8">SUM(S17:S18)</f>
        <v>1</v>
      </c>
      <c r="T16" s="9">
        <f t="shared" si="8"/>
        <v>5</v>
      </c>
      <c r="U16" s="32">
        <f t="shared" si="8"/>
        <v>3</v>
      </c>
      <c r="V16" s="9">
        <f t="shared" si="8"/>
        <v>0</v>
      </c>
      <c r="W16" s="32">
        <f t="shared" si="8"/>
        <v>0</v>
      </c>
      <c r="X16" s="9">
        <f t="shared" si="8"/>
        <v>30</v>
      </c>
      <c r="Y16" s="32">
        <f t="shared" si="8"/>
        <v>19</v>
      </c>
      <c r="Z16" s="9">
        <f t="shared" si="8"/>
        <v>0</v>
      </c>
      <c r="AA16" s="35">
        <f t="shared" si="8"/>
        <v>0</v>
      </c>
      <c r="AB16" s="8">
        <f t="shared" si="8"/>
        <v>84</v>
      </c>
      <c r="AC16" s="32">
        <f t="shared" si="8"/>
        <v>23</v>
      </c>
      <c r="AD16" s="21">
        <f t="shared" si="8"/>
        <v>83</v>
      </c>
      <c r="AE16" s="47"/>
      <c r="AF16" s="7" t="s">
        <v>28</v>
      </c>
      <c r="AG16" s="8">
        <f>SUM(AG17:AG19)</f>
        <v>42</v>
      </c>
      <c r="AH16" s="35">
        <f t="shared" ref="AH16:AS16" si="9">SUM(AH17:AH19)</f>
        <v>4</v>
      </c>
      <c r="AI16" s="9">
        <f t="shared" si="9"/>
        <v>40</v>
      </c>
      <c r="AJ16" s="32">
        <f t="shared" si="9"/>
        <v>36</v>
      </c>
      <c r="AK16" s="9">
        <f t="shared" si="9"/>
        <v>0</v>
      </c>
      <c r="AL16" s="32">
        <f t="shared" si="9"/>
        <v>0</v>
      </c>
      <c r="AM16" s="9">
        <f t="shared" si="9"/>
        <v>369</v>
      </c>
      <c r="AN16" s="32">
        <f t="shared" si="9"/>
        <v>340</v>
      </c>
      <c r="AO16" s="9">
        <f t="shared" si="9"/>
        <v>12</v>
      </c>
      <c r="AP16" s="35">
        <f t="shared" si="9"/>
        <v>11</v>
      </c>
      <c r="AQ16" s="8">
        <f t="shared" si="9"/>
        <v>457</v>
      </c>
      <c r="AR16" s="32">
        <f t="shared" si="9"/>
        <v>385</v>
      </c>
      <c r="AS16" s="21">
        <f t="shared" si="9"/>
        <v>414</v>
      </c>
      <c r="AT16" s="11"/>
    </row>
    <row r="17" spans="1:46" s="1" customFormat="1" ht="12.75" customHeight="1" x14ac:dyDescent="0.15">
      <c r="A17" s="6"/>
      <c r="B17" s="12" t="s">
        <v>29</v>
      </c>
      <c r="C17" s="120">
        <v>2</v>
      </c>
      <c r="D17" s="121">
        <v>0</v>
      </c>
      <c r="E17" s="122">
        <v>0</v>
      </c>
      <c r="F17" s="121">
        <v>0</v>
      </c>
      <c r="G17" s="122">
        <v>0</v>
      </c>
      <c r="H17" s="121">
        <v>0</v>
      </c>
      <c r="I17" s="122">
        <v>6</v>
      </c>
      <c r="J17" s="121">
        <v>0</v>
      </c>
      <c r="K17" s="123">
        <v>0</v>
      </c>
      <c r="L17" s="124">
        <v>0</v>
      </c>
      <c r="M17" s="125">
        <v>8</v>
      </c>
      <c r="N17" s="126">
        <v>0</v>
      </c>
      <c r="O17" s="127">
        <v>8</v>
      </c>
      <c r="P17" s="13"/>
      <c r="Q17" s="16" t="s">
        <v>218</v>
      </c>
      <c r="R17" s="120">
        <v>17</v>
      </c>
      <c r="S17" s="121">
        <v>0</v>
      </c>
      <c r="T17" s="123">
        <v>2</v>
      </c>
      <c r="U17" s="121">
        <v>1</v>
      </c>
      <c r="V17" s="123">
        <v>0</v>
      </c>
      <c r="W17" s="121">
        <v>0</v>
      </c>
      <c r="X17" s="123">
        <v>5</v>
      </c>
      <c r="Y17" s="121">
        <v>2</v>
      </c>
      <c r="Z17" s="123">
        <v>0</v>
      </c>
      <c r="AA17" s="124">
        <v>0</v>
      </c>
      <c r="AB17" s="125">
        <v>24</v>
      </c>
      <c r="AC17" s="121">
        <v>3</v>
      </c>
      <c r="AD17" s="140">
        <v>24</v>
      </c>
      <c r="AE17" s="45"/>
      <c r="AF17" s="12" t="s">
        <v>31</v>
      </c>
      <c r="AG17" s="125">
        <v>16</v>
      </c>
      <c r="AH17" s="124">
        <v>1</v>
      </c>
      <c r="AI17" s="123">
        <v>3</v>
      </c>
      <c r="AJ17" s="121">
        <v>3</v>
      </c>
      <c r="AK17" s="123">
        <v>0</v>
      </c>
      <c r="AL17" s="121">
        <v>0</v>
      </c>
      <c r="AM17" s="123">
        <v>128</v>
      </c>
      <c r="AN17" s="121">
        <v>123</v>
      </c>
      <c r="AO17" s="123">
        <v>6</v>
      </c>
      <c r="AP17" s="124">
        <v>5</v>
      </c>
      <c r="AQ17" s="125">
        <v>148</v>
      </c>
      <c r="AR17" s="121">
        <v>127</v>
      </c>
      <c r="AS17" s="127">
        <v>148</v>
      </c>
    </row>
    <row r="18" spans="1:46" s="1" customFormat="1" ht="12.75" customHeight="1" x14ac:dyDescent="0.15">
      <c r="A18" s="6"/>
      <c r="B18" s="12" t="s">
        <v>32</v>
      </c>
      <c r="C18" s="120">
        <v>16</v>
      </c>
      <c r="D18" s="121">
        <v>2</v>
      </c>
      <c r="E18" s="122">
        <v>0</v>
      </c>
      <c r="F18" s="121">
        <v>0</v>
      </c>
      <c r="G18" s="122">
        <v>0</v>
      </c>
      <c r="H18" s="121">
        <v>0</v>
      </c>
      <c r="I18" s="122">
        <v>15</v>
      </c>
      <c r="J18" s="121">
        <v>8</v>
      </c>
      <c r="K18" s="123">
        <v>0</v>
      </c>
      <c r="L18" s="124">
        <v>0</v>
      </c>
      <c r="M18" s="125">
        <v>31</v>
      </c>
      <c r="N18" s="126">
        <v>10</v>
      </c>
      <c r="O18" s="127">
        <v>28</v>
      </c>
      <c r="P18" s="13"/>
      <c r="Q18" s="16" t="s">
        <v>219</v>
      </c>
      <c r="R18" s="120">
        <v>32</v>
      </c>
      <c r="S18" s="121">
        <v>1</v>
      </c>
      <c r="T18" s="123">
        <v>3</v>
      </c>
      <c r="U18" s="121">
        <v>2</v>
      </c>
      <c r="V18" s="123">
        <v>0</v>
      </c>
      <c r="W18" s="121">
        <v>0</v>
      </c>
      <c r="X18" s="123">
        <v>25</v>
      </c>
      <c r="Y18" s="121">
        <v>17</v>
      </c>
      <c r="Z18" s="123">
        <v>0</v>
      </c>
      <c r="AA18" s="124">
        <v>0</v>
      </c>
      <c r="AB18" s="125">
        <v>60</v>
      </c>
      <c r="AC18" s="121">
        <v>20</v>
      </c>
      <c r="AD18" s="140">
        <v>59</v>
      </c>
      <c r="AE18" s="44"/>
      <c r="AF18" s="12" t="s">
        <v>34</v>
      </c>
      <c r="AG18" s="125">
        <v>10</v>
      </c>
      <c r="AH18" s="124">
        <v>2</v>
      </c>
      <c r="AI18" s="123">
        <v>35</v>
      </c>
      <c r="AJ18" s="121">
        <v>33</v>
      </c>
      <c r="AK18" s="123">
        <v>0</v>
      </c>
      <c r="AL18" s="121">
        <v>0</v>
      </c>
      <c r="AM18" s="123">
        <v>222</v>
      </c>
      <c r="AN18" s="121">
        <v>213</v>
      </c>
      <c r="AO18" s="123">
        <v>6</v>
      </c>
      <c r="AP18" s="124">
        <v>6</v>
      </c>
      <c r="AQ18" s="125">
        <v>272</v>
      </c>
      <c r="AR18" s="121">
        <v>253</v>
      </c>
      <c r="AS18" s="127">
        <v>231</v>
      </c>
    </row>
    <row r="19" spans="1:46" s="1" customFormat="1" ht="12.75" customHeight="1" x14ac:dyDescent="0.15">
      <c r="A19" s="6"/>
      <c r="B19" s="7" t="s">
        <v>35</v>
      </c>
      <c r="C19" s="8">
        <f t="shared" ref="C19:O19" si="10">SUM(C20:C21)</f>
        <v>25</v>
      </c>
      <c r="D19" s="32">
        <f t="shared" si="10"/>
        <v>0</v>
      </c>
      <c r="E19" s="9">
        <f t="shared" si="10"/>
        <v>11</v>
      </c>
      <c r="F19" s="32">
        <f t="shared" si="10"/>
        <v>6</v>
      </c>
      <c r="G19" s="9">
        <f t="shared" si="10"/>
        <v>0</v>
      </c>
      <c r="H19" s="32">
        <f t="shared" si="10"/>
        <v>0</v>
      </c>
      <c r="I19" s="9">
        <f t="shared" si="10"/>
        <v>27</v>
      </c>
      <c r="J19" s="32">
        <f t="shared" si="10"/>
        <v>4</v>
      </c>
      <c r="K19" s="9">
        <f t="shared" si="10"/>
        <v>2</v>
      </c>
      <c r="L19" s="35">
        <f t="shared" si="10"/>
        <v>1</v>
      </c>
      <c r="M19" s="8">
        <f t="shared" si="10"/>
        <v>65</v>
      </c>
      <c r="N19" s="37">
        <f t="shared" si="10"/>
        <v>11</v>
      </c>
      <c r="O19" s="21">
        <f t="shared" si="10"/>
        <v>65</v>
      </c>
      <c r="P19" s="17"/>
      <c r="Q19" s="7" t="s">
        <v>40</v>
      </c>
      <c r="R19" s="8">
        <f>SUM(R20:R21)</f>
        <v>15</v>
      </c>
      <c r="S19" s="32">
        <f t="shared" ref="S19:AD19" si="11">SUM(S20:S21)</f>
        <v>7</v>
      </c>
      <c r="T19" s="9">
        <f t="shared" si="11"/>
        <v>1</v>
      </c>
      <c r="U19" s="32">
        <f t="shared" si="11"/>
        <v>1</v>
      </c>
      <c r="V19" s="9">
        <f t="shared" si="11"/>
        <v>0</v>
      </c>
      <c r="W19" s="32">
        <f t="shared" si="11"/>
        <v>0</v>
      </c>
      <c r="X19" s="9">
        <f t="shared" si="11"/>
        <v>17</v>
      </c>
      <c r="Y19" s="32">
        <f t="shared" si="11"/>
        <v>6</v>
      </c>
      <c r="Z19" s="9">
        <f t="shared" si="11"/>
        <v>0</v>
      </c>
      <c r="AA19" s="35">
        <f t="shared" si="11"/>
        <v>0</v>
      </c>
      <c r="AB19" s="8">
        <f t="shared" si="11"/>
        <v>33</v>
      </c>
      <c r="AC19" s="32">
        <f t="shared" si="11"/>
        <v>14</v>
      </c>
      <c r="AD19" s="21">
        <f t="shared" si="11"/>
        <v>33</v>
      </c>
      <c r="AE19" s="45"/>
      <c r="AF19" s="12" t="s">
        <v>36</v>
      </c>
      <c r="AG19" s="125">
        <v>16</v>
      </c>
      <c r="AH19" s="124">
        <v>1</v>
      </c>
      <c r="AI19" s="123">
        <v>2</v>
      </c>
      <c r="AJ19" s="121">
        <v>0</v>
      </c>
      <c r="AK19" s="123">
        <v>0</v>
      </c>
      <c r="AL19" s="121">
        <v>0</v>
      </c>
      <c r="AM19" s="123">
        <v>19</v>
      </c>
      <c r="AN19" s="121">
        <v>4</v>
      </c>
      <c r="AO19" s="123">
        <v>0</v>
      </c>
      <c r="AP19" s="124">
        <v>0</v>
      </c>
      <c r="AQ19" s="125">
        <v>37</v>
      </c>
      <c r="AR19" s="121">
        <v>5</v>
      </c>
      <c r="AS19" s="127">
        <v>35</v>
      </c>
    </row>
    <row r="20" spans="1:46" s="1" customFormat="1" ht="12.75" customHeight="1" x14ac:dyDescent="0.15">
      <c r="A20" s="6"/>
      <c r="B20" s="12" t="s">
        <v>37</v>
      </c>
      <c r="C20" s="120">
        <v>13</v>
      </c>
      <c r="D20" s="121">
        <v>0</v>
      </c>
      <c r="E20" s="122">
        <v>0</v>
      </c>
      <c r="F20" s="121">
        <v>0</v>
      </c>
      <c r="G20" s="123">
        <v>0</v>
      </c>
      <c r="H20" s="121">
        <v>0</v>
      </c>
      <c r="I20" s="123">
        <v>17</v>
      </c>
      <c r="J20" s="121">
        <v>0</v>
      </c>
      <c r="K20" s="123">
        <v>1</v>
      </c>
      <c r="L20" s="124">
        <v>0</v>
      </c>
      <c r="M20" s="125">
        <v>31</v>
      </c>
      <c r="N20" s="126">
        <v>0</v>
      </c>
      <c r="O20" s="127">
        <v>31</v>
      </c>
      <c r="P20" s="14"/>
      <c r="Q20" s="16" t="s">
        <v>220</v>
      </c>
      <c r="R20" s="120">
        <v>1</v>
      </c>
      <c r="S20" s="121">
        <v>0</v>
      </c>
      <c r="T20" s="123">
        <v>1</v>
      </c>
      <c r="U20" s="121">
        <v>1</v>
      </c>
      <c r="V20" s="123">
        <v>0</v>
      </c>
      <c r="W20" s="121">
        <v>0</v>
      </c>
      <c r="X20" s="123">
        <v>5</v>
      </c>
      <c r="Y20" s="121">
        <v>1</v>
      </c>
      <c r="Z20" s="123">
        <v>0</v>
      </c>
      <c r="AA20" s="124">
        <v>0</v>
      </c>
      <c r="AB20" s="125">
        <v>7</v>
      </c>
      <c r="AC20" s="121">
        <v>2</v>
      </c>
      <c r="AD20" s="140">
        <v>7</v>
      </c>
      <c r="AE20" s="45"/>
      <c r="AF20" s="7" t="s">
        <v>38</v>
      </c>
      <c r="AG20" s="8">
        <f>SUM(AG21:AG24)</f>
        <v>65</v>
      </c>
      <c r="AH20" s="35">
        <f t="shared" ref="AH20:AS20" si="12">SUM(AH21:AH24)</f>
        <v>6</v>
      </c>
      <c r="AI20" s="9">
        <f t="shared" si="12"/>
        <v>34</v>
      </c>
      <c r="AJ20" s="32">
        <f t="shared" si="12"/>
        <v>29</v>
      </c>
      <c r="AK20" s="9">
        <f t="shared" si="12"/>
        <v>0</v>
      </c>
      <c r="AL20" s="32">
        <f t="shared" si="12"/>
        <v>0</v>
      </c>
      <c r="AM20" s="9">
        <f t="shared" si="12"/>
        <v>59</v>
      </c>
      <c r="AN20" s="32">
        <f t="shared" si="12"/>
        <v>20</v>
      </c>
      <c r="AO20" s="9">
        <f t="shared" si="12"/>
        <v>29</v>
      </c>
      <c r="AP20" s="35">
        <f t="shared" si="12"/>
        <v>3</v>
      </c>
      <c r="AQ20" s="8">
        <f t="shared" si="12"/>
        <v>187</v>
      </c>
      <c r="AR20" s="32">
        <f t="shared" si="12"/>
        <v>58</v>
      </c>
      <c r="AS20" s="21">
        <f t="shared" si="12"/>
        <v>184</v>
      </c>
      <c r="AT20" s="11"/>
    </row>
    <row r="21" spans="1:46" s="1" customFormat="1" ht="12.75" customHeight="1" x14ac:dyDescent="0.15">
      <c r="A21" s="6"/>
      <c r="B21" s="12" t="s">
        <v>39</v>
      </c>
      <c r="C21" s="120">
        <v>12</v>
      </c>
      <c r="D21" s="121">
        <v>0</v>
      </c>
      <c r="E21" s="122">
        <v>11</v>
      </c>
      <c r="F21" s="121">
        <v>6</v>
      </c>
      <c r="G21" s="123">
        <v>0</v>
      </c>
      <c r="H21" s="121">
        <v>0</v>
      </c>
      <c r="I21" s="123">
        <v>10</v>
      </c>
      <c r="J21" s="121">
        <v>4</v>
      </c>
      <c r="K21" s="123">
        <v>1</v>
      </c>
      <c r="L21" s="124">
        <v>1</v>
      </c>
      <c r="M21" s="125">
        <v>34</v>
      </c>
      <c r="N21" s="126">
        <v>11</v>
      </c>
      <c r="O21" s="127">
        <v>34</v>
      </c>
      <c r="P21" s="14"/>
      <c r="Q21" s="16" t="s">
        <v>221</v>
      </c>
      <c r="R21" s="120">
        <v>14</v>
      </c>
      <c r="S21" s="121">
        <v>7</v>
      </c>
      <c r="T21" s="123">
        <v>0</v>
      </c>
      <c r="U21" s="121">
        <v>0</v>
      </c>
      <c r="V21" s="123">
        <v>0</v>
      </c>
      <c r="W21" s="121">
        <v>0</v>
      </c>
      <c r="X21" s="123">
        <v>12</v>
      </c>
      <c r="Y21" s="121">
        <v>5</v>
      </c>
      <c r="Z21" s="123">
        <v>0</v>
      </c>
      <c r="AA21" s="124">
        <v>0</v>
      </c>
      <c r="AB21" s="125">
        <v>26</v>
      </c>
      <c r="AC21" s="121">
        <v>12</v>
      </c>
      <c r="AD21" s="140">
        <v>26</v>
      </c>
      <c r="AE21" s="48"/>
      <c r="AF21" s="12" t="s">
        <v>41</v>
      </c>
      <c r="AG21" s="125">
        <v>40</v>
      </c>
      <c r="AH21" s="124">
        <v>2</v>
      </c>
      <c r="AI21" s="123">
        <v>0</v>
      </c>
      <c r="AJ21" s="121">
        <v>0</v>
      </c>
      <c r="AK21" s="123">
        <v>0</v>
      </c>
      <c r="AL21" s="121">
        <v>0</v>
      </c>
      <c r="AM21" s="123">
        <v>0</v>
      </c>
      <c r="AN21" s="121">
        <v>0</v>
      </c>
      <c r="AO21" s="123">
        <v>26</v>
      </c>
      <c r="AP21" s="124">
        <v>2</v>
      </c>
      <c r="AQ21" s="125">
        <v>66</v>
      </c>
      <c r="AR21" s="121">
        <v>4</v>
      </c>
      <c r="AS21" s="127">
        <v>63</v>
      </c>
    </row>
    <row r="22" spans="1:46" s="1" customFormat="1" ht="12.75" customHeight="1" x14ac:dyDescent="0.15">
      <c r="A22" s="6"/>
      <c r="B22" s="7" t="s">
        <v>42</v>
      </c>
      <c r="C22" s="8">
        <f>SUM(C23:C24)</f>
        <v>56</v>
      </c>
      <c r="D22" s="32">
        <f>SUM(D23:D24)</f>
        <v>1</v>
      </c>
      <c r="E22" s="9">
        <f>SUM(E23:E24)</f>
        <v>8</v>
      </c>
      <c r="F22" s="32">
        <f>SUM(F23:F24)</f>
        <v>0</v>
      </c>
      <c r="G22" s="9">
        <f>SUM(G23:G24)</f>
        <v>0</v>
      </c>
      <c r="H22" s="32">
        <f t="shared" ref="H22:O22" si="13">SUM(H23:H24)</f>
        <v>0</v>
      </c>
      <c r="I22" s="9">
        <f t="shared" si="13"/>
        <v>92</v>
      </c>
      <c r="J22" s="32">
        <f t="shared" si="13"/>
        <v>17</v>
      </c>
      <c r="K22" s="9">
        <f t="shared" si="13"/>
        <v>0</v>
      </c>
      <c r="L22" s="35">
        <f t="shared" si="13"/>
        <v>0</v>
      </c>
      <c r="M22" s="8">
        <f t="shared" si="13"/>
        <v>152</v>
      </c>
      <c r="N22" s="37">
        <f t="shared" si="13"/>
        <v>18</v>
      </c>
      <c r="O22" s="21">
        <f t="shared" si="13"/>
        <v>149</v>
      </c>
      <c r="P22" s="10"/>
      <c r="Q22" s="7" t="s">
        <v>47</v>
      </c>
      <c r="R22" s="8">
        <f t="shared" ref="R22:AD22" si="14">SUM(R23:R25)</f>
        <v>55</v>
      </c>
      <c r="S22" s="32">
        <f t="shared" si="14"/>
        <v>2</v>
      </c>
      <c r="T22" s="9">
        <f t="shared" si="14"/>
        <v>4</v>
      </c>
      <c r="U22" s="32">
        <f t="shared" si="14"/>
        <v>0</v>
      </c>
      <c r="V22" s="9">
        <f t="shared" si="14"/>
        <v>0</v>
      </c>
      <c r="W22" s="32">
        <f t="shared" si="14"/>
        <v>0</v>
      </c>
      <c r="X22" s="9">
        <f t="shared" si="14"/>
        <v>34</v>
      </c>
      <c r="Y22" s="32">
        <f t="shared" si="14"/>
        <v>3</v>
      </c>
      <c r="Z22" s="9">
        <f t="shared" si="14"/>
        <v>0</v>
      </c>
      <c r="AA22" s="35">
        <f t="shared" si="14"/>
        <v>0</v>
      </c>
      <c r="AB22" s="8">
        <f t="shared" si="14"/>
        <v>93</v>
      </c>
      <c r="AC22" s="32">
        <f t="shared" si="14"/>
        <v>5</v>
      </c>
      <c r="AD22" s="21">
        <f t="shared" si="14"/>
        <v>82</v>
      </c>
      <c r="AE22" s="45"/>
      <c r="AF22" s="12" t="s">
        <v>43</v>
      </c>
      <c r="AG22" s="125">
        <v>4</v>
      </c>
      <c r="AH22" s="124">
        <v>0</v>
      </c>
      <c r="AI22" s="123">
        <v>10</v>
      </c>
      <c r="AJ22" s="121">
        <v>9</v>
      </c>
      <c r="AK22" s="123">
        <v>0</v>
      </c>
      <c r="AL22" s="121">
        <v>0</v>
      </c>
      <c r="AM22" s="123">
        <v>4</v>
      </c>
      <c r="AN22" s="121">
        <v>2</v>
      </c>
      <c r="AO22" s="123">
        <v>0</v>
      </c>
      <c r="AP22" s="124">
        <v>0</v>
      </c>
      <c r="AQ22" s="125">
        <v>18</v>
      </c>
      <c r="AR22" s="121">
        <v>11</v>
      </c>
      <c r="AS22" s="127">
        <v>18</v>
      </c>
    </row>
    <row r="23" spans="1:46" s="1" customFormat="1" ht="12.75" customHeight="1" x14ac:dyDescent="0.15">
      <c r="A23" s="6"/>
      <c r="B23" s="12" t="s">
        <v>44</v>
      </c>
      <c r="C23" s="120">
        <v>24</v>
      </c>
      <c r="D23" s="121">
        <v>0</v>
      </c>
      <c r="E23" s="122">
        <v>3</v>
      </c>
      <c r="F23" s="121">
        <v>0</v>
      </c>
      <c r="G23" s="123">
        <v>0</v>
      </c>
      <c r="H23" s="121">
        <v>0</v>
      </c>
      <c r="I23" s="123">
        <v>56</v>
      </c>
      <c r="J23" s="121">
        <v>16</v>
      </c>
      <c r="K23" s="123">
        <v>0</v>
      </c>
      <c r="L23" s="124">
        <v>0</v>
      </c>
      <c r="M23" s="125">
        <v>82</v>
      </c>
      <c r="N23" s="126">
        <v>16</v>
      </c>
      <c r="O23" s="127">
        <v>82</v>
      </c>
      <c r="P23" s="13"/>
      <c r="Q23" s="12" t="s">
        <v>50</v>
      </c>
      <c r="R23" s="120">
        <v>12</v>
      </c>
      <c r="S23" s="121">
        <v>0</v>
      </c>
      <c r="T23" s="123">
        <v>1</v>
      </c>
      <c r="U23" s="121">
        <v>0</v>
      </c>
      <c r="V23" s="123">
        <v>0</v>
      </c>
      <c r="W23" s="121">
        <v>0</v>
      </c>
      <c r="X23" s="123">
        <v>6</v>
      </c>
      <c r="Y23" s="121">
        <v>0</v>
      </c>
      <c r="Z23" s="123">
        <v>0</v>
      </c>
      <c r="AA23" s="124">
        <v>0</v>
      </c>
      <c r="AB23" s="125">
        <v>19</v>
      </c>
      <c r="AC23" s="121">
        <v>0</v>
      </c>
      <c r="AD23" s="140">
        <v>19</v>
      </c>
      <c r="AE23" s="45"/>
      <c r="AF23" s="12" t="s">
        <v>45</v>
      </c>
      <c r="AG23" s="125">
        <v>10</v>
      </c>
      <c r="AH23" s="124">
        <v>4</v>
      </c>
      <c r="AI23" s="123">
        <v>6</v>
      </c>
      <c r="AJ23" s="121">
        <v>4</v>
      </c>
      <c r="AK23" s="123">
        <v>0</v>
      </c>
      <c r="AL23" s="121">
        <v>0</v>
      </c>
      <c r="AM23" s="123">
        <v>14</v>
      </c>
      <c r="AN23" s="121">
        <v>7</v>
      </c>
      <c r="AO23" s="123">
        <v>0</v>
      </c>
      <c r="AP23" s="124">
        <v>0</v>
      </c>
      <c r="AQ23" s="125">
        <v>30</v>
      </c>
      <c r="AR23" s="121">
        <v>15</v>
      </c>
      <c r="AS23" s="127">
        <v>30</v>
      </c>
    </row>
    <row r="24" spans="1:46" s="1" customFormat="1" ht="12.75" customHeight="1" x14ac:dyDescent="0.15">
      <c r="A24" s="6"/>
      <c r="B24" s="12" t="s">
        <v>46</v>
      </c>
      <c r="C24" s="120">
        <v>32</v>
      </c>
      <c r="D24" s="121">
        <v>1</v>
      </c>
      <c r="E24" s="122">
        <v>5</v>
      </c>
      <c r="F24" s="121">
        <v>0</v>
      </c>
      <c r="G24" s="123">
        <v>0</v>
      </c>
      <c r="H24" s="121">
        <v>0</v>
      </c>
      <c r="I24" s="123">
        <v>36</v>
      </c>
      <c r="J24" s="121">
        <v>1</v>
      </c>
      <c r="K24" s="123">
        <v>0</v>
      </c>
      <c r="L24" s="124">
        <v>0</v>
      </c>
      <c r="M24" s="125">
        <v>70</v>
      </c>
      <c r="N24" s="126">
        <v>2</v>
      </c>
      <c r="O24" s="127">
        <v>67</v>
      </c>
      <c r="P24" s="13"/>
      <c r="Q24" s="16" t="s">
        <v>234</v>
      </c>
      <c r="R24" s="120">
        <v>5</v>
      </c>
      <c r="S24" s="121">
        <v>1</v>
      </c>
      <c r="T24" s="123">
        <v>0</v>
      </c>
      <c r="U24" s="121">
        <v>0</v>
      </c>
      <c r="V24" s="123">
        <v>0</v>
      </c>
      <c r="W24" s="121">
        <v>0</v>
      </c>
      <c r="X24" s="123">
        <v>3</v>
      </c>
      <c r="Y24" s="121">
        <v>0</v>
      </c>
      <c r="Z24" s="123">
        <v>0</v>
      </c>
      <c r="AA24" s="124">
        <v>0</v>
      </c>
      <c r="AB24" s="125">
        <v>8</v>
      </c>
      <c r="AC24" s="121">
        <v>1</v>
      </c>
      <c r="AD24" s="140">
        <v>8</v>
      </c>
      <c r="AE24" s="44"/>
      <c r="AF24" s="12" t="s">
        <v>48</v>
      </c>
      <c r="AG24" s="125">
        <v>11</v>
      </c>
      <c r="AH24" s="124">
        <v>0</v>
      </c>
      <c r="AI24" s="123">
        <v>18</v>
      </c>
      <c r="AJ24" s="121">
        <v>16</v>
      </c>
      <c r="AK24" s="123">
        <v>0</v>
      </c>
      <c r="AL24" s="121">
        <v>0</v>
      </c>
      <c r="AM24" s="123">
        <v>41</v>
      </c>
      <c r="AN24" s="121">
        <v>11</v>
      </c>
      <c r="AO24" s="123">
        <v>3</v>
      </c>
      <c r="AP24" s="124">
        <v>1</v>
      </c>
      <c r="AQ24" s="125">
        <v>73</v>
      </c>
      <c r="AR24" s="121">
        <v>28</v>
      </c>
      <c r="AS24" s="127">
        <v>73</v>
      </c>
    </row>
    <row r="25" spans="1:46" s="1" customFormat="1" ht="12.75" customHeight="1" x14ac:dyDescent="0.15">
      <c r="A25" s="6"/>
      <c r="B25" s="7" t="s">
        <v>49</v>
      </c>
      <c r="C25" s="8">
        <f t="shared" ref="C25:O25" si="15">SUM(C26:C27)</f>
        <v>21</v>
      </c>
      <c r="D25" s="32">
        <f t="shared" si="15"/>
        <v>1</v>
      </c>
      <c r="E25" s="9">
        <f t="shared" si="15"/>
        <v>6</v>
      </c>
      <c r="F25" s="32">
        <f t="shared" si="15"/>
        <v>1</v>
      </c>
      <c r="G25" s="9">
        <f t="shared" si="15"/>
        <v>0</v>
      </c>
      <c r="H25" s="32">
        <f t="shared" si="15"/>
        <v>0</v>
      </c>
      <c r="I25" s="9">
        <f t="shared" si="15"/>
        <v>9</v>
      </c>
      <c r="J25" s="32">
        <f t="shared" si="15"/>
        <v>3</v>
      </c>
      <c r="K25" s="9">
        <f t="shared" si="15"/>
        <v>0</v>
      </c>
      <c r="L25" s="35">
        <f t="shared" si="15"/>
        <v>0</v>
      </c>
      <c r="M25" s="8">
        <f t="shared" si="15"/>
        <v>36</v>
      </c>
      <c r="N25" s="37">
        <f t="shared" si="15"/>
        <v>5</v>
      </c>
      <c r="O25" s="21">
        <f t="shared" si="15"/>
        <v>36</v>
      </c>
      <c r="P25" s="10"/>
      <c r="Q25" s="16" t="s">
        <v>55</v>
      </c>
      <c r="R25" s="120">
        <v>38</v>
      </c>
      <c r="S25" s="121">
        <v>1</v>
      </c>
      <c r="T25" s="123">
        <v>3</v>
      </c>
      <c r="U25" s="121">
        <v>0</v>
      </c>
      <c r="V25" s="123">
        <v>0</v>
      </c>
      <c r="W25" s="121">
        <v>0</v>
      </c>
      <c r="X25" s="123">
        <v>25</v>
      </c>
      <c r="Y25" s="121">
        <v>3</v>
      </c>
      <c r="Z25" s="123">
        <v>0</v>
      </c>
      <c r="AA25" s="124">
        <v>0</v>
      </c>
      <c r="AB25" s="125">
        <v>66</v>
      </c>
      <c r="AC25" s="121">
        <v>4</v>
      </c>
      <c r="AD25" s="140">
        <v>55</v>
      </c>
      <c r="AE25" s="45"/>
      <c r="AF25" s="7" t="s">
        <v>51</v>
      </c>
      <c r="AG25" s="8">
        <f t="shared" ref="AG25:AS25" si="16">SUM(AG26:AG27)</f>
        <v>25</v>
      </c>
      <c r="AH25" s="35">
        <f t="shared" si="16"/>
        <v>6</v>
      </c>
      <c r="AI25" s="9">
        <f t="shared" si="16"/>
        <v>157</v>
      </c>
      <c r="AJ25" s="32">
        <f t="shared" si="16"/>
        <v>148</v>
      </c>
      <c r="AK25" s="9">
        <f t="shared" si="16"/>
        <v>2</v>
      </c>
      <c r="AL25" s="32">
        <f t="shared" si="16"/>
        <v>1</v>
      </c>
      <c r="AM25" s="9">
        <f t="shared" si="16"/>
        <v>81</v>
      </c>
      <c r="AN25" s="32">
        <f t="shared" si="16"/>
        <v>76</v>
      </c>
      <c r="AO25" s="9">
        <f t="shared" si="16"/>
        <v>12</v>
      </c>
      <c r="AP25" s="35">
        <f t="shared" si="16"/>
        <v>4</v>
      </c>
      <c r="AQ25" s="8">
        <f t="shared" si="16"/>
        <v>277</v>
      </c>
      <c r="AR25" s="32">
        <f t="shared" si="16"/>
        <v>235</v>
      </c>
      <c r="AS25" s="21">
        <f t="shared" si="16"/>
        <v>234</v>
      </c>
      <c r="AT25" s="11"/>
    </row>
    <row r="26" spans="1:46" s="1" customFormat="1" ht="12.75" customHeight="1" x14ac:dyDescent="0.15">
      <c r="A26" s="6"/>
      <c r="B26" s="12" t="s">
        <v>52</v>
      </c>
      <c r="C26" s="120">
        <v>4</v>
      </c>
      <c r="D26" s="121">
        <v>1</v>
      </c>
      <c r="E26" s="122">
        <v>0</v>
      </c>
      <c r="F26" s="121">
        <v>0</v>
      </c>
      <c r="G26" s="123">
        <v>0</v>
      </c>
      <c r="H26" s="121">
        <v>0</v>
      </c>
      <c r="I26" s="123">
        <v>5</v>
      </c>
      <c r="J26" s="121">
        <v>3</v>
      </c>
      <c r="K26" s="123">
        <v>0</v>
      </c>
      <c r="L26" s="124">
        <v>0</v>
      </c>
      <c r="M26" s="125">
        <v>9</v>
      </c>
      <c r="N26" s="126">
        <v>4</v>
      </c>
      <c r="O26" s="127">
        <v>9</v>
      </c>
      <c r="P26" s="13"/>
      <c r="Q26" s="7" t="s">
        <v>58</v>
      </c>
      <c r="R26" s="8">
        <f t="shared" ref="R26:AD26" si="17">SUM(R27:R28)</f>
        <v>34</v>
      </c>
      <c r="S26" s="32">
        <f t="shared" si="17"/>
        <v>0</v>
      </c>
      <c r="T26" s="9">
        <f t="shared" si="17"/>
        <v>13</v>
      </c>
      <c r="U26" s="32">
        <f t="shared" si="17"/>
        <v>8</v>
      </c>
      <c r="V26" s="9">
        <f t="shared" si="17"/>
        <v>0</v>
      </c>
      <c r="W26" s="32">
        <f t="shared" si="17"/>
        <v>0</v>
      </c>
      <c r="X26" s="9">
        <f t="shared" si="17"/>
        <v>13</v>
      </c>
      <c r="Y26" s="32">
        <f t="shared" si="17"/>
        <v>0</v>
      </c>
      <c r="Z26" s="9">
        <f t="shared" si="17"/>
        <v>1</v>
      </c>
      <c r="AA26" s="35">
        <f t="shared" si="17"/>
        <v>0</v>
      </c>
      <c r="AB26" s="8">
        <f t="shared" si="17"/>
        <v>60</v>
      </c>
      <c r="AC26" s="32">
        <f t="shared" si="17"/>
        <v>8</v>
      </c>
      <c r="AD26" s="21">
        <f t="shared" si="17"/>
        <v>60</v>
      </c>
      <c r="AE26" s="45"/>
      <c r="AF26" s="12" t="s">
        <v>53</v>
      </c>
      <c r="AG26" s="125">
        <v>1</v>
      </c>
      <c r="AH26" s="124">
        <v>0</v>
      </c>
      <c r="AI26" s="123">
        <v>0</v>
      </c>
      <c r="AJ26" s="121">
        <v>0</v>
      </c>
      <c r="AK26" s="123">
        <v>0</v>
      </c>
      <c r="AL26" s="121">
        <v>0</v>
      </c>
      <c r="AM26" s="123">
        <v>14</v>
      </c>
      <c r="AN26" s="121">
        <v>12</v>
      </c>
      <c r="AO26" s="123">
        <v>0</v>
      </c>
      <c r="AP26" s="124">
        <v>0</v>
      </c>
      <c r="AQ26" s="125">
        <v>15</v>
      </c>
      <c r="AR26" s="121">
        <v>12</v>
      </c>
      <c r="AS26" s="127">
        <v>15</v>
      </c>
    </row>
    <row r="27" spans="1:46" s="1" customFormat="1" ht="12.75" customHeight="1" x14ac:dyDescent="0.15">
      <c r="A27" s="6"/>
      <c r="B27" s="12" t="s">
        <v>54</v>
      </c>
      <c r="C27" s="120">
        <v>17</v>
      </c>
      <c r="D27" s="121">
        <v>0</v>
      </c>
      <c r="E27" s="122">
        <v>6</v>
      </c>
      <c r="F27" s="121">
        <v>1</v>
      </c>
      <c r="G27" s="123">
        <v>0</v>
      </c>
      <c r="H27" s="121">
        <v>0</v>
      </c>
      <c r="I27" s="123">
        <v>4</v>
      </c>
      <c r="J27" s="121">
        <v>0</v>
      </c>
      <c r="K27" s="123">
        <v>0</v>
      </c>
      <c r="L27" s="124">
        <v>0</v>
      </c>
      <c r="M27" s="125">
        <v>27</v>
      </c>
      <c r="N27" s="126">
        <v>1</v>
      </c>
      <c r="O27" s="127">
        <v>27</v>
      </c>
      <c r="P27" s="14"/>
      <c r="Q27" s="12" t="s">
        <v>60</v>
      </c>
      <c r="R27" s="120">
        <v>13</v>
      </c>
      <c r="S27" s="121">
        <v>0</v>
      </c>
      <c r="T27" s="123">
        <v>0</v>
      </c>
      <c r="U27" s="121">
        <v>0</v>
      </c>
      <c r="V27" s="123">
        <v>0</v>
      </c>
      <c r="W27" s="121">
        <v>0</v>
      </c>
      <c r="X27" s="123">
        <v>0</v>
      </c>
      <c r="Y27" s="121">
        <v>0</v>
      </c>
      <c r="Z27" s="123">
        <v>0</v>
      </c>
      <c r="AA27" s="124">
        <v>0</v>
      </c>
      <c r="AB27" s="125">
        <v>13</v>
      </c>
      <c r="AC27" s="121">
        <v>0</v>
      </c>
      <c r="AD27" s="140">
        <v>13</v>
      </c>
      <c r="AE27" s="45"/>
      <c r="AF27" s="12" t="s">
        <v>56</v>
      </c>
      <c r="AG27" s="125">
        <v>24</v>
      </c>
      <c r="AH27" s="124">
        <v>6</v>
      </c>
      <c r="AI27" s="123">
        <v>157</v>
      </c>
      <c r="AJ27" s="121">
        <v>148</v>
      </c>
      <c r="AK27" s="123">
        <v>2</v>
      </c>
      <c r="AL27" s="121">
        <v>1</v>
      </c>
      <c r="AM27" s="123">
        <v>67</v>
      </c>
      <c r="AN27" s="121">
        <v>64</v>
      </c>
      <c r="AO27" s="123">
        <v>12</v>
      </c>
      <c r="AP27" s="124">
        <v>4</v>
      </c>
      <c r="AQ27" s="125">
        <v>262</v>
      </c>
      <c r="AR27" s="121">
        <v>223</v>
      </c>
      <c r="AS27" s="127">
        <v>219</v>
      </c>
      <c r="AT27" s="14"/>
    </row>
    <row r="28" spans="1:46" s="1" customFormat="1" ht="12.75" customHeight="1" x14ac:dyDescent="0.15">
      <c r="A28" s="6"/>
      <c r="B28" s="7" t="s">
        <v>57</v>
      </c>
      <c r="C28" s="8">
        <f>SUM(C29:C30)</f>
        <v>46</v>
      </c>
      <c r="D28" s="32">
        <f t="shared" ref="D28:O28" si="18">SUM(D29:D30)</f>
        <v>3</v>
      </c>
      <c r="E28" s="9">
        <f t="shared" si="18"/>
        <v>5</v>
      </c>
      <c r="F28" s="32">
        <f t="shared" si="18"/>
        <v>0</v>
      </c>
      <c r="G28" s="9">
        <f t="shared" si="18"/>
        <v>0</v>
      </c>
      <c r="H28" s="32">
        <f t="shared" si="18"/>
        <v>0</v>
      </c>
      <c r="I28" s="9">
        <f t="shared" si="18"/>
        <v>14</v>
      </c>
      <c r="J28" s="32">
        <f t="shared" si="18"/>
        <v>0</v>
      </c>
      <c r="K28" s="9">
        <f t="shared" si="18"/>
        <v>12</v>
      </c>
      <c r="L28" s="35">
        <f t="shared" si="18"/>
        <v>3</v>
      </c>
      <c r="M28" s="8">
        <f t="shared" si="18"/>
        <v>77</v>
      </c>
      <c r="N28" s="37">
        <f t="shared" si="18"/>
        <v>6</v>
      </c>
      <c r="O28" s="21">
        <f t="shared" si="18"/>
        <v>77</v>
      </c>
      <c r="P28" s="10"/>
      <c r="Q28" s="16" t="s">
        <v>61</v>
      </c>
      <c r="R28" s="120">
        <v>21</v>
      </c>
      <c r="S28" s="121">
        <v>0</v>
      </c>
      <c r="T28" s="123">
        <v>13</v>
      </c>
      <c r="U28" s="121">
        <v>8</v>
      </c>
      <c r="V28" s="123">
        <v>0</v>
      </c>
      <c r="W28" s="121">
        <v>0</v>
      </c>
      <c r="X28" s="123">
        <v>13</v>
      </c>
      <c r="Y28" s="121">
        <v>0</v>
      </c>
      <c r="Z28" s="123">
        <v>1</v>
      </c>
      <c r="AA28" s="124">
        <v>0</v>
      </c>
      <c r="AB28" s="125">
        <v>47</v>
      </c>
      <c r="AC28" s="121">
        <v>8</v>
      </c>
      <c r="AD28" s="140">
        <v>47</v>
      </c>
      <c r="AE28" s="44"/>
      <c r="AF28" s="7" t="s">
        <v>59</v>
      </c>
      <c r="AG28" s="8">
        <f t="shared" ref="AG28:AS28" si="19">SUM(AG29:AG29)</f>
        <v>15</v>
      </c>
      <c r="AH28" s="35">
        <f t="shared" si="19"/>
        <v>3</v>
      </c>
      <c r="AI28" s="9">
        <f t="shared" si="19"/>
        <v>1</v>
      </c>
      <c r="AJ28" s="32">
        <f t="shared" si="19"/>
        <v>1</v>
      </c>
      <c r="AK28" s="9">
        <f t="shared" si="19"/>
        <v>0</v>
      </c>
      <c r="AL28" s="32">
        <f t="shared" si="19"/>
        <v>0</v>
      </c>
      <c r="AM28" s="9">
        <f t="shared" si="19"/>
        <v>17</v>
      </c>
      <c r="AN28" s="32">
        <f t="shared" si="19"/>
        <v>13</v>
      </c>
      <c r="AO28" s="9">
        <f t="shared" si="19"/>
        <v>0</v>
      </c>
      <c r="AP28" s="35">
        <f t="shared" si="19"/>
        <v>0</v>
      </c>
      <c r="AQ28" s="8">
        <f t="shared" si="19"/>
        <v>33</v>
      </c>
      <c r="AR28" s="32">
        <f t="shared" si="19"/>
        <v>17</v>
      </c>
      <c r="AS28" s="21">
        <f t="shared" si="19"/>
        <v>33</v>
      </c>
      <c r="AT28" s="11"/>
    </row>
    <row r="29" spans="1:46" s="1" customFormat="1" ht="12.75" customHeight="1" x14ac:dyDescent="0.15">
      <c r="A29" s="6"/>
      <c r="B29" s="12" t="s">
        <v>216</v>
      </c>
      <c r="C29" s="120">
        <v>20</v>
      </c>
      <c r="D29" s="121">
        <v>2</v>
      </c>
      <c r="E29" s="122">
        <v>0</v>
      </c>
      <c r="F29" s="121">
        <v>0</v>
      </c>
      <c r="G29" s="123">
        <v>0</v>
      </c>
      <c r="H29" s="121">
        <v>0</v>
      </c>
      <c r="I29" s="123">
        <v>0</v>
      </c>
      <c r="J29" s="121">
        <v>0</v>
      </c>
      <c r="K29" s="123">
        <v>8</v>
      </c>
      <c r="L29" s="121">
        <v>3</v>
      </c>
      <c r="M29" s="125">
        <v>28</v>
      </c>
      <c r="N29" s="126">
        <v>5</v>
      </c>
      <c r="O29" s="127">
        <v>28</v>
      </c>
      <c r="P29" s="13"/>
      <c r="Q29" s="7" t="s">
        <v>64</v>
      </c>
      <c r="R29" s="8">
        <f t="shared" ref="R29:AD29" si="20">SUM(R30:R32)</f>
        <v>45</v>
      </c>
      <c r="S29" s="32">
        <f t="shared" si="20"/>
        <v>0</v>
      </c>
      <c r="T29" s="9">
        <f t="shared" si="20"/>
        <v>38</v>
      </c>
      <c r="U29" s="32">
        <f t="shared" si="20"/>
        <v>30</v>
      </c>
      <c r="V29" s="9">
        <f t="shared" si="20"/>
        <v>0</v>
      </c>
      <c r="W29" s="32">
        <f t="shared" si="20"/>
        <v>0</v>
      </c>
      <c r="X29" s="9">
        <f t="shared" si="20"/>
        <v>79</v>
      </c>
      <c r="Y29" s="32">
        <f t="shared" si="20"/>
        <v>35</v>
      </c>
      <c r="Z29" s="9">
        <f t="shared" si="20"/>
        <v>6</v>
      </c>
      <c r="AA29" s="35">
        <f t="shared" si="20"/>
        <v>0</v>
      </c>
      <c r="AB29" s="8">
        <f t="shared" si="20"/>
        <v>162</v>
      </c>
      <c r="AC29" s="32">
        <f t="shared" si="20"/>
        <v>65</v>
      </c>
      <c r="AD29" s="21">
        <f t="shared" si="20"/>
        <v>162</v>
      </c>
      <c r="AE29" s="44"/>
      <c r="AF29" s="12" t="s">
        <v>194</v>
      </c>
      <c r="AG29" s="125">
        <v>15</v>
      </c>
      <c r="AH29" s="124">
        <v>3</v>
      </c>
      <c r="AI29" s="123">
        <v>1</v>
      </c>
      <c r="AJ29" s="121">
        <v>1</v>
      </c>
      <c r="AK29" s="123">
        <v>0</v>
      </c>
      <c r="AL29" s="121">
        <v>0</v>
      </c>
      <c r="AM29" s="123">
        <v>17</v>
      </c>
      <c r="AN29" s="121">
        <v>13</v>
      </c>
      <c r="AO29" s="123">
        <v>0</v>
      </c>
      <c r="AP29" s="124">
        <v>0</v>
      </c>
      <c r="AQ29" s="125">
        <v>33</v>
      </c>
      <c r="AR29" s="121">
        <v>17</v>
      </c>
      <c r="AS29" s="127">
        <v>33</v>
      </c>
    </row>
    <row r="30" spans="1:46" s="1" customFormat="1" ht="12.75" customHeight="1" x14ac:dyDescent="0.15">
      <c r="A30" s="6"/>
      <c r="B30" s="12" t="s">
        <v>217</v>
      </c>
      <c r="C30" s="120">
        <v>26</v>
      </c>
      <c r="D30" s="121">
        <v>1</v>
      </c>
      <c r="E30" s="122">
        <v>5</v>
      </c>
      <c r="F30" s="121">
        <v>0</v>
      </c>
      <c r="G30" s="123">
        <v>0</v>
      </c>
      <c r="H30" s="121">
        <v>0</v>
      </c>
      <c r="I30" s="123">
        <v>14</v>
      </c>
      <c r="J30" s="121">
        <v>0</v>
      </c>
      <c r="K30" s="123">
        <v>4</v>
      </c>
      <c r="L30" s="121">
        <v>0</v>
      </c>
      <c r="M30" s="125">
        <v>49</v>
      </c>
      <c r="N30" s="126">
        <v>1</v>
      </c>
      <c r="O30" s="127">
        <v>49</v>
      </c>
      <c r="P30" s="14"/>
      <c r="Q30" s="12" t="s">
        <v>67</v>
      </c>
      <c r="R30" s="120">
        <v>11</v>
      </c>
      <c r="S30" s="121">
        <v>0</v>
      </c>
      <c r="T30" s="123">
        <v>3</v>
      </c>
      <c r="U30" s="121">
        <v>1</v>
      </c>
      <c r="V30" s="123">
        <v>0</v>
      </c>
      <c r="W30" s="121">
        <v>0</v>
      </c>
      <c r="X30" s="123">
        <v>18</v>
      </c>
      <c r="Y30" s="121">
        <v>7</v>
      </c>
      <c r="Z30" s="123">
        <v>2</v>
      </c>
      <c r="AA30" s="124">
        <v>0</v>
      </c>
      <c r="AB30" s="125">
        <v>30</v>
      </c>
      <c r="AC30" s="121">
        <v>8</v>
      </c>
      <c r="AD30" s="140">
        <v>30</v>
      </c>
      <c r="AE30" s="45"/>
      <c r="AF30" s="7" t="s">
        <v>62</v>
      </c>
      <c r="AG30" s="8">
        <f t="shared" ref="AG30:AS30" si="21">SUM(AG31:AG32)</f>
        <v>20</v>
      </c>
      <c r="AH30" s="35">
        <f t="shared" si="21"/>
        <v>5</v>
      </c>
      <c r="AI30" s="9">
        <f t="shared" si="21"/>
        <v>56</v>
      </c>
      <c r="AJ30" s="32">
        <f t="shared" si="21"/>
        <v>46</v>
      </c>
      <c r="AK30" s="9">
        <f t="shared" si="21"/>
        <v>0</v>
      </c>
      <c r="AL30" s="32">
        <f t="shared" si="21"/>
        <v>0</v>
      </c>
      <c r="AM30" s="9">
        <f t="shared" si="21"/>
        <v>22</v>
      </c>
      <c r="AN30" s="32">
        <f t="shared" si="21"/>
        <v>20</v>
      </c>
      <c r="AO30" s="9">
        <f t="shared" si="21"/>
        <v>2</v>
      </c>
      <c r="AP30" s="35">
        <f t="shared" si="21"/>
        <v>0</v>
      </c>
      <c r="AQ30" s="8">
        <f t="shared" si="21"/>
        <v>100</v>
      </c>
      <c r="AR30" s="32">
        <f t="shared" si="21"/>
        <v>71</v>
      </c>
      <c r="AS30" s="21">
        <f t="shared" si="21"/>
        <v>54</v>
      </c>
      <c r="AT30" s="11"/>
    </row>
    <row r="31" spans="1:46" s="1" customFormat="1" ht="12.75" customHeight="1" x14ac:dyDescent="0.15">
      <c r="A31" s="6"/>
      <c r="B31" s="7" t="s">
        <v>63</v>
      </c>
      <c r="C31" s="8">
        <f>SUM(C32:C35)</f>
        <v>50</v>
      </c>
      <c r="D31" s="32">
        <f>SUM(D32:D35)</f>
        <v>2</v>
      </c>
      <c r="E31" s="9">
        <f t="shared" ref="E31:O31" si="22">SUM(E32:E35)</f>
        <v>22</v>
      </c>
      <c r="F31" s="32">
        <f t="shared" si="22"/>
        <v>15</v>
      </c>
      <c r="G31" s="9">
        <f t="shared" si="22"/>
        <v>0</v>
      </c>
      <c r="H31" s="32">
        <f t="shared" si="22"/>
        <v>0</v>
      </c>
      <c r="I31" s="9">
        <f t="shared" si="22"/>
        <v>46</v>
      </c>
      <c r="J31" s="32">
        <f t="shared" si="22"/>
        <v>6</v>
      </c>
      <c r="K31" s="9">
        <f t="shared" si="22"/>
        <v>2</v>
      </c>
      <c r="L31" s="35">
        <f t="shared" si="22"/>
        <v>0</v>
      </c>
      <c r="M31" s="8">
        <f t="shared" si="22"/>
        <v>120</v>
      </c>
      <c r="N31" s="37">
        <f t="shared" si="22"/>
        <v>23</v>
      </c>
      <c r="O31" s="21">
        <f t="shared" si="22"/>
        <v>114</v>
      </c>
      <c r="P31" s="10"/>
      <c r="Q31" s="12" t="s">
        <v>70</v>
      </c>
      <c r="R31" s="120">
        <v>7</v>
      </c>
      <c r="S31" s="121">
        <v>0</v>
      </c>
      <c r="T31" s="123">
        <v>0</v>
      </c>
      <c r="U31" s="121">
        <v>0</v>
      </c>
      <c r="V31" s="123">
        <v>0</v>
      </c>
      <c r="W31" s="121">
        <v>0</v>
      </c>
      <c r="X31" s="123">
        <v>7</v>
      </c>
      <c r="Y31" s="121">
        <v>2</v>
      </c>
      <c r="Z31" s="123">
        <v>0</v>
      </c>
      <c r="AA31" s="124">
        <v>0</v>
      </c>
      <c r="AB31" s="125">
        <v>14</v>
      </c>
      <c r="AC31" s="121">
        <v>2</v>
      </c>
      <c r="AD31" s="140">
        <v>14</v>
      </c>
      <c r="AE31" s="44"/>
      <c r="AF31" s="12" t="s">
        <v>65</v>
      </c>
      <c r="AG31" s="125">
        <v>3</v>
      </c>
      <c r="AH31" s="124">
        <v>0</v>
      </c>
      <c r="AI31" s="123">
        <v>0</v>
      </c>
      <c r="AJ31" s="121">
        <v>0</v>
      </c>
      <c r="AK31" s="123">
        <v>0</v>
      </c>
      <c r="AL31" s="121">
        <v>0</v>
      </c>
      <c r="AM31" s="123">
        <v>3</v>
      </c>
      <c r="AN31" s="121">
        <v>1</v>
      </c>
      <c r="AO31" s="123">
        <v>0</v>
      </c>
      <c r="AP31" s="124">
        <v>0</v>
      </c>
      <c r="AQ31" s="125">
        <v>6</v>
      </c>
      <c r="AR31" s="121">
        <v>1</v>
      </c>
      <c r="AS31" s="127">
        <v>6</v>
      </c>
    </row>
    <row r="32" spans="1:46" s="1" customFormat="1" ht="12.75" customHeight="1" x14ac:dyDescent="0.15">
      <c r="A32" s="6"/>
      <c r="B32" s="12" t="s">
        <v>198</v>
      </c>
      <c r="C32" s="120">
        <v>10</v>
      </c>
      <c r="D32" s="121">
        <v>0</v>
      </c>
      <c r="E32" s="122">
        <v>2</v>
      </c>
      <c r="F32" s="121">
        <v>0</v>
      </c>
      <c r="G32" s="123">
        <v>0</v>
      </c>
      <c r="H32" s="121">
        <v>0</v>
      </c>
      <c r="I32" s="123">
        <v>15</v>
      </c>
      <c r="J32" s="121">
        <v>0</v>
      </c>
      <c r="K32" s="123">
        <v>0</v>
      </c>
      <c r="L32" s="124">
        <v>0</v>
      </c>
      <c r="M32" s="125">
        <v>27</v>
      </c>
      <c r="N32" s="126">
        <v>0</v>
      </c>
      <c r="O32" s="127">
        <v>27</v>
      </c>
      <c r="P32" s="13"/>
      <c r="Q32" s="16" t="s">
        <v>76</v>
      </c>
      <c r="R32" s="120">
        <v>27</v>
      </c>
      <c r="S32" s="121">
        <v>0</v>
      </c>
      <c r="T32" s="123">
        <v>35</v>
      </c>
      <c r="U32" s="121">
        <v>29</v>
      </c>
      <c r="V32" s="123">
        <v>0</v>
      </c>
      <c r="W32" s="121">
        <v>0</v>
      </c>
      <c r="X32" s="123">
        <v>54</v>
      </c>
      <c r="Y32" s="121">
        <v>26</v>
      </c>
      <c r="Z32" s="123">
        <v>4</v>
      </c>
      <c r="AA32" s="124">
        <v>0</v>
      </c>
      <c r="AB32" s="125">
        <v>118</v>
      </c>
      <c r="AC32" s="121">
        <v>55</v>
      </c>
      <c r="AD32" s="140">
        <v>118</v>
      </c>
      <c r="AE32" s="44"/>
      <c r="AF32" s="12" t="s">
        <v>68</v>
      </c>
      <c r="AG32" s="125">
        <v>17</v>
      </c>
      <c r="AH32" s="124">
        <v>5</v>
      </c>
      <c r="AI32" s="123">
        <v>56</v>
      </c>
      <c r="AJ32" s="121">
        <v>46</v>
      </c>
      <c r="AK32" s="123">
        <v>0</v>
      </c>
      <c r="AL32" s="121">
        <v>0</v>
      </c>
      <c r="AM32" s="123">
        <v>19</v>
      </c>
      <c r="AN32" s="121">
        <v>19</v>
      </c>
      <c r="AO32" s="123">
        <v>2</v>
      </c>
      <c r="AP32" s="124">
        <v>0</v>
      </c>
      <c r="AQ32" s="125">
        <v>94</v>
      </c>
      <c r="AR32" s="121">
        <v>70</v>
      </c>
      <c r="AS32" s="127">
        <v>48</v>
      </c>
    </row>
    <row r="33" spans="1:46" s="1" customFormat="1" ht="12.75" customHeight="1" x14ac:dyDescent="0.15">
      <c r="A33" s="6"/>
      <c r="B33" s="12" t="s">
        <v>66</v>
      </c>
      <c r="C33" s="120">
        <v>8</v>
      </c>
      <c r="D33" s="121">
        <v>1</v>
      </c>
      <c r="E33" s="122">
        <v>0</v>
      </c>
      <c r="F33" s="121">
        <v>0</v>
      </c>
      <c r="G33" s="123">
        <v>0</v>
      </c>
      <c r="H33" s="121">
        <v>0</v>
      </c>
      <c r="I33" s="123">
        <v>9</v>
      </c>
      <c r="J33" s="121">
        <v>1</v>
      </c>
      <c r="K33" s="123">
        <v>0</v>
      </c>
      <c r="L33" s="124">
        <v>0</v>
      </c>
      <c r="M33" s="125">
        <v>17</v>
      </c>
      <c r="N33" s="126">
        <v>2</v>
      </c>
      <c r="O33" s="127">
        <v>16</v>
      </c>
      <c r="P33" s="13"/>
      <c r="Q33" s="7" t="s">
        <v>78</v>
      </c>
      <c r="R33" s="8">
        <f t="shared" ref="R33:AD33" si="23">SUM(R34:R39)</f>
        <v>122</v>
      </c>
      <c r="S33" s="32">
        <f t="shared" si="23"/>
        <v>5</v>
      </c>
      <c r="T33" s="9">
        <f t="shared" si="23"/>
        <v>412</v>
      </c>
      <c r="U33" s="32">
        <f t="shared" si="23"/>
        <v>52</v>
      </c>
      <c r="V33" s="9">
        <f t="shared" si="23"/>
        <v>0</v>
      </c>
      <c r="W33" s="32">
        <f t="shared" si="23"/>
        <v>0</v>
      </c>
      <c r="X33" s="9">
        <f t="shared" si="23"/>
        <v>218</v>
      </c>
      <c r="Y33" s="32">
        <f t="shared" si="23"/>
        <v>98</v>
      </c>
      <c r="Z33" s="9">
        <f t="shared" si="23"/>
        <v>3</v>
      </c>
      <c r="AA33" s="35">
        <f t="shared" si="23"/>
        <v>0</v>
      </c>
      <c r="AB33" s="8">
        <f t="shared" si="23"/>
        <v>752</v>
      </c>
      <c r="AC33" s="32">
        <f t="shared" si="23"/>
        <v>155</v>
      </c>
      <c r="AD33" s="21">
        <f t="shared" si="23"/>
        <v>388</v>
      </c>
      <c r="AE33" s="46"/>
      <c r="AF33" s="7" t="s">
        <v>71</v>
      </c>
      <c r="AG33" s="8">
        <f t="shared" ref="AG33:AS33" si="24">SUM(AG34:AG35)</f>
        <v>17</v>
      </c>
      <c r="AH33" s="35">
        <f t="shared" si="24"/>
        <v>6</v>
      </c>
      <c r="AI33" s="9">
        <f t="shared" si="24"/>
        <v>61</v>
      </c>
      <c r="AJ33" s="32">
        <f t="shared" si="24"/>
        <v>43</v>
      </c>
      <c r="AK33" s="9">
        <f t="shared" si="24"/>
        <v>0</v>
      </c>
      <c r="AL33" s="32">
        <f t="shared" si="24"/>
        <v>0</v>
      </c>
      <c r="AM33" s="9">
        <f t="shared" si="24"/>
        <v>128</v>
      </c>
      <c r="AN33" s="32">
        <f t="shared" si="24"/>
        <v>122</v>
      </c>
      <c r="AO33" s="9">
        <f t="shared" si="24"/>
        <v>6</v>
      </c>
      <c r="AP33" s="35">
        <f t="shared" si="24"/>
        <v>6</v>
      </c>
      <c r="AQ33" s="8">
        <f t="shared" si="24"/>
        <v>207</v>
      </c>
      <c r="AR33" s="32">
        <f t="shared" si="24"/>
        <v>173</v>
      </c>
      <c r="AS33" s="21">
        <f t="shared" si="24"/>
        <v>203</v>
      </c>
      <c r="AT33" s="11"/>
    </row>
    <row r="34" spans="1:46" s="1" customFormat="1" ht="12.75" customHeight="1" x14ac:dyDescent="0.15">
      <c r="A34" s="6"/>
      <c r="B34" s="12" t="s">
        <v>69</v>
      </c>
      <c r="C34" s="120">
        <v>7</v>
      </c>
      <c r="D34" s="121">
        <v>0</v>
      </c>
      <c r="E34" s="122">
        <v>7</v>
      </c>
      <c r="F34" s="121">
        <v>4</v>
      </c>
      <c r="G34" s="123">
        <v>0</v>
      </c>
      <c r="H34" s="121">
        <v>0</v>
      </c>
      <c r="I34" s="123">
        <v>6</v>
      </c>
      <c r="J34" s="121">
        <v>4</v>
      </c>
      <c r="K34" s="123">
        <v>0</v>
      </c>
      <c r="L34" s="124">
        <v>0</v>
      </c>
      <c r="M34" s="125">
        <v>20</v>
      </c>
      <c r="N34" s="126">
        <v>8</v>
      </c>
      <c r="O34" s="127">
        <v>20</v>
      </c>
      <c r="P34" s="14"/>
      <c r="Q34" s="12" t="s">
        <v>80</v>
      </c>
      <c r="R34" s="120">
        <v>76</v>
      </c>
      <c r="S34" s="121">
        <v>4</v>
      </c>
      <c r="T34" s="123">
        <v>14</v>
      </c>
      <c r="U34" s="121">
        <v>8</v>
      </c>
      <c r="V34" s="123">
        <v>0</v>
      </c>
      <c r="W34" s="121">
        <v>0</v>
      </c>
      <c r="X34" s="123">
        <v>79</v>
      </c>
      <c r="Y34" s="121">
        <v>12</v>
      </c>
      <c r="Z34" s="123">
        <v>3</v>
      </c>
      <c r="AA34" s="124">
        <v>0</v>
      </c>
      <c r="AB34" s="125">
        <v>169</v>
      </c>
      <c r="AC34" s="121">
        <v>24</v>
      </c>
      <c r="AD34" s="140">
        <v>168</v>
      </c>
      <c r="AE34" s="45"/>
      <c r="AF34" s="12" t="s">
        <v>73</v>
      </c>
      <c r="AG34" s="125">
        <v>13</v>
      </c>
      <c r="AH34" s="124">
        <v>6</v>
      </c>
      <c r="AI34" s="123">
        <v>19</v>
      </c>
      <c r="AJ34" s="121">
        <v>18</v>
      </c>
      <c r="AK34" s="123">
        <v>0</v>
      </c>
      <c r="AL34" s="121">
        <v>0</v>
      </c>
      <c r="AM34" s="123">
        <v>12</v>
      </c>
      <c r="AN34" s="121">
        <v>9</v>
      </c>
      <c r="AO34" s="123">
        <v>0</v>
      </c>
      <c r="AP34" s="124">
        <v>0</v>
      </c>
      <c r="AQ34" s="125">
        <v>39</v>
      </c>
      <c r="AR34" s="121">
        <v>29</v>
      </c>
      <c r="AS34" s="127">
        <v>35</v>
      </c>
    </row>
    <row r="35" spans="1:46" s="1" customFormat="1" ht="12.75" customHeight="1" x14ac:dyDescent="0.15">
      <c r="A35" s="6"/>
      <c r="B35" s="12" t="s">
        <v>72</v>
      </c>
      <c r="C35" s="120">
        <v>25</v>
      </c>
      <c r="D35" s="121">
        <v>1</v>
      </c>
      <c r="E35" s="122">
        <v>13</v>
      </c>
      <c r="F35" s="121">
        <v>11</v>
      </c>
      <c r="G35" s="123">
        <v>0</v>
      </c>
      <c r="H35" s="121">
        <v>0</v>
      </c>
      <c r="I35" s="123">
        <v>16</v>
      </c>
      <c r="J35" s="121">
        <v>1</v>
      </c>
      <c r="K35" s="123">
        <v>2</v>
      </c>
      <c r="L35" s="124">
        <v>0</v>
      </c>
      <c r="M35" s="125">
        <v>56</v>
      </c>
      <c r="N35" s="126">
        <v>13</v>
      </c>
      <c r="O35" s="127">
        <v>51</v>
      </c>
      <c r="P35" s="10"/>
      <c r="Q35" s="12" t="s">
        <v>83</v>
      </c>
      <c r="R35" s="120">
        <v>4</v>
      </c>
      <c r="S35" s="121">
        <v>0</v>
      </c>
      <c r="T35" s="123">
        <v>334</v>
      </c>
      <c r="U35" s="121">
        <v>0</v>
      </c>
      <c r="V35" s="123">
        <v>0</v>
      </c>
      <c r="W35" s="121">
        <v>0</v>
      </c>
      <c r="X35" s="123">
        <v>26</v>
      </c>
      <c r="Y35" s="121">
        <v>24</v>
      </c>
      <c r="Z35" s="123">
        <v>0</v>
      </c>
      <c r="AA35" s="124">
        <v>0</v>
      </c>
      <c r="AB35" s="125">
        <v>364</v>
      </c>
      <c r="AC35" s="121">
        <v>24</v>
      </c>
      <c r="AD35" s="140">
        <v>19</v>
      </c>
      <c r="AE35" s="45"/>
      <c r="AF35" s="12" t="s">
        <v>75</v>
      </c>
      <c r="AG35" s="125">
        <v>4</v>
      </c>
      <c r="AH35" s="124">
        <v>0</v>
      </c>
      <c r="AI35" s="123">
        <v>42</v>
      </c>
      <c r="AJ35" s="121">
        <v>25</v>
      </c>
      <c r="AK35" s="123">
        <v>0</v>
      </c>
      <c r="AL35" s="121">
        <v>0</v>
      </c>
      <c r="AM35" s="123">
        <v>116</v>
      </c>
      <c r="AN35" s="121">
        <v>113</v>
      </c>
      <c r="AO35" s="123">
        <v>6</v>
      </c>
      <c r="AP35" s="124">
        <v>6</v>
      </c>
      <c r="AQ35" s="125">
        <v>168</v>
      </c>
      <c r="AR35" s="121">
        <v>144</v>
      </c>
      <c r="AS35" s="127">
        <v>168</v>
      </c>
    </row>
    <row r="36" spans="1:46" s="1" customFormat="1" ht="12.75" customHeight="1" x14ac:dyDescent="0.15">
      <c r="A36" s="6"/>
      <c r="B36" s="7" t="s">
        <v>74</v>
      </c>
      <c r="C36" s="8">
        <f t="shared" ref="C36:O36" si="25">SUM(C37:C38)</f>
        <v>42</v>
      </c>
      <c r="D36" s="32">
        <f t="shared" si="25"/>
        <v>12</v>
      </c>
      <c r="E36" s="9">
        <f t="shared" si="25"/>
        <v>47</v>
      </c>
      <c r="F36" s="32">
        <f t="shared" si="25"/>
        <v>22</v>
      </c>
      <c r="G36" s="9">
        <f t="shared" si="25"/>
        <v>0</v>
      </c>
      <c r="H36" s="32">
        <f t="shared" si="25"/>
        <v>0</v>
      </c>
      <c r="I36" s="9">
        <f t="shared" si="25"/>
        <v>60</v>
      </c>
      <c r="J36" s="32">
        <f t="shared" si="25"/>
        <v>24</v>
      </c>
      <c r="K36" s="9">
        <f t="shared" si="25"/>
        <v>21</v>
      </c>
      <c r="L36" s="35">
        <f t="shared" si="25"/>
        <v>0</v>
      </c>
      <c r="M36" s="8">
        <f t="shared" si="25"/>
        <v>169</v>
      </c>
      <c r="N36" s="37">
        <f t="shared" si="25"/>
        <v>58</v>
      </c>
      <c r="O36" s="21">
        <f t="shared" si="25"/>
        <v>167</v>
      </c>
      <c r="P36" s="13"/>
      <c r="Q36" s="12" t="s">
        <v>86</v>
      </c>
      <c r="R36" s="120">
        <v>4</v>
      </c>
      <c r="S36" s="121">
        <v>0</v>
      </c>
      <c r="T36" s="123">
        <v>6</v>
      </c>
      <c r="U36" s="121">
        <v>0</v>
      </c>
      <c r="V36" s="123">
        <v>0</v>
      </c>
      <c r="W36" s="121">
        <v>0</v>
      </c>
      <c r="X36" s="123">
        <v>10</v>
      </c>
      <c r="Y36" s="121">
        <v>0</v>
      </c>
      <c r="Z36" s="123">
        <v>0</v>
      </c>
      <c r="AA36" s="124">
        <v>0</v>
      </c>
      <c r="AB36" s="125">
        <v>20</v>
      </c>
      <c r="AC36" s="121">
        <v>0</v>
      </c>
      <c r="AD36" s="140">
        <v>16</v>
      </c>
      <c r="AE36" s="45"/>
      <c r="AF36" s="7" t="s">
        <v>77</v>
      </c>
      <c r="AG36" s="8">
        <f>SUM(AG37:AG38)</f>
        <v>11</v>
      </c>
      <c r="AH36" s="35">
        <f t="shared" ref="AH36:AS36" si="26">SUM(AH37:AH38)</f>
        <v>2</v>
      </c>
      <c r="AI36" s="9">
        <f t="shared" si="26"/>
        <v>3</v>
      </c>
      <c r="AJ36" s="32">
        <f t="shared" si="26"/>
        <v>0</v>
      </c>
      <c r="AK36" s="9">
        <f t="shared" si="26"/>
        <v>0</v>
      </c>
      <c r="AL36" s="32">
        <f t="shared" si="26"/>
        <v>0</v>
      </c>
      <c r="AM36" s="9">
        <f t="shared" si="26"/>
        <v>12</v>
      </c>
      <c r="AN36" s="32">
        <f t="shared" si="26"/>
        <v>2</v>
      </c>
      <c r="AO36" s="9">
        <f t="shared" si="26"/>
        <v>0</v>
      </c>
      <c r="AP36" s="35">
        <f t="shared" si="26"/>
        <v>0</v>
      </c>
      <c r="AQ36" s="8">
        <f t="shared" si="26"/>
        <v>26</v>
      </c>
      <c r="AR36" s="32">
        <f t="shared" si="26"/>
        <v>4</v>
      </c>
      <c r="AS36" s="21">
        <f t="shared" si="26"/>
        <v>26</v>
      </c>
      <c r="AT36" s="11"/>
    </row>
    <row r="37" spans="1:46" s="1" customFormat="1" ht="12.75" customHeight="1" x14ac:dyDescent="0.15">
      <c r="A37" s="6"/>
      <c r="B37" s="12" t="s">
        <v>231</v>
      </c>
      <c r="C37" s="120">
        <v>2</v>
      </c>
      <c r="D37" s="121">
        <v>0</v>
      </c>
      <c r="E37" s="122">
        <v>1</v>
      </c>
      <c r="F37" s="121">
        <v>0</v>
      </c>
      <c r="G37" s="123">
        <v>0</v>
      </c>
      <c r="H37" s="121">
        <v>0</v>
      </c>
      <c r="I37" s="123">
        <v>5</v>
      </c>
      <c r="J37" s="121">
        <v>1</v>
      </c>
      <c r="K37" s="123">
        <v>0</v>
      </c>
      <c r="L37" s="124">
        <v>0</v>
      </c>
      <c r="M37" s="125">
        <v>7</v>
      </c>
      <c r="N37" s="126">
        <v>1</v>
      </c>
      <c r="O37" s="127">
        <v>6</v>
      </c>
      <c r="P37" s="13"/>
      <c r="Q37" s="12" t="s">
        <v>235</v>
      </c>
      <c r="R37" s="120">
        <v>2</v>
      </c>
      <c r="S37" s="121">
        <v>0</v>
      </c>
      <c r="T37" s="123">
        <v>5</v>
      </c>
      <c r="U37" s="121">
        <v>5</v>
      </c>
      <c r="V37" s="123">
        <v>0</v>
      </c>
      <c r="W37" s="121">
        <v>0</v>
      </c>
      <c r="X37" s="123">
        <v>1</v>
      </c>
      <c r="Y37" s="121">
        <v>0</v>
      </c>
      <c r="Z37" s="123">
        <v>0</v>
      </c>
      <c r="AA37" s="124">
        <v>0</v>
      </c>
      <c r="AB37" s="125">
        <v>8</v>
      </c>
      <c r="AC37" s="121">
        <v>5</v>
      </c>
      <c r="AD37" s="140">
        <v>6</v>
      </c>
      <c r="AE37" s="44"/>
      <c r="AF37" s="12" t="s">
        <v>79</v>
      </c>
      <c r="AG37" s="125">
        <v>6</v>
      </c>
      <c r="AH37" s="124">
        <v>0</v>
      </c>
      <c r="AI37" s="123">
        <v>3</v>
      </c>
      <c r="AJ37" s="121">
        <v>0</v>
      </c>
      <c r="AK37" s="123">
        <v>0</v>
      </c>
      <c r="AL37" s="121">
        <v>0</v>
      </c>
      <c r="AM37" s="123">
        <v>4</v>
      </c>
      <c r="AN37" s="121">
        <v>0</v>
      </c>
      <c r="AO37" s="123">
        <v>0</v>
      </c>
      <c r="AP37" s="124">
        <v>0</v>
      </c>
      <c r="AQ37" s="125">
        <v>13</v>
      </c>
      <c r="AR37" s="121">
        <v>0</v>
      </c>
      <c r="AS37" s="127">
        <v>13</v>
      </c>
    </row>
    <row r="38" spans="1:46" s="1" customFormat="1" ht="12.75" customHeight="1" x14ac:dyDescent="0.15">
      <c r="A38" s="6"/>
      <c r="B38" s="12" t="s">
        <v>232</v>
      </c>
      <c r="C38" s="120">
        <v>40</v>
      </c>
      <c r="D38" s="121">
        <v>12</v>
      </c>
      <c r="E38" s="122">
        <v>46</v>
      </c>
      <c r="F38" s="121">
        <v>22</v>
      </c>
      <c r="G38" s="123">
        <v>0</v>
      </c>
      <c r="H38" s="121">
        <v>0</v>
      </c>
      <c r="I38" s="123">
        <v>55</v>
      </c>
      <c r="J38" s="121">
        <v>23</v>
      </c>
      <c r="K38" s="123">
        <v>21</v>
      </c>
      <c r="L38" s="124">
        <v>0</v>
      </c>
      <c r="M38" s="125">
        <v>162</v>
      </c>
      <c r="N38" s="126">
        <v>57</v>
      </c>
      <c r="O38" s="127">
        <v>161</v>
      </c>
      <c r="P38" s="14"/>
      <c r="Q38" s="12" t="s">
        <v>93</v>
      </c>
      <c r="R38" s="120">
        <v>5</v>
      </c>
      <c r="S38" s="121">
        <v>0</v>
      </c>
      <c r="T38" s="123">
        <v>5</v>
      </c>
      <c r="U38" s="121">
        <v>4</v>
      </c>
      <c r="V38" s="123">
        <v>0</v>
      </c>
      <c r="W38" s="121">
        <v>0</v>
      </c>
      <c r="X38" s="123">
        <v>16</v>
      </c>
      <c r="Y38" s="121">
        <v>8</v>
      </c>
      <c r="Z38" s="123">
        <v>0</v>
      </c>
      <c r="AA38" s="124">
        <v>0</v>
      </c>
      <c r="AB38" s="125">
        <v>26</v>
      </c>
      <c r="AC38" s="121">
        <v>12</v>
      </c>
      <c r="AD38" s="140">
        <v>25</v>
      </c>
      <c r="AE38" s="45"/>
      <c r="AF38" s="12" t="s">
        <v>81</v>
      </c>
      <c r="AG38" s="125">
        <v>5</v>
      </c>
      <c r="AH38" s="124">
        <v>2</v>
      </c>
      <c r="AI38" s="123">
        <v>0</v>
      </c>
      <c r="AJ38" s="121">
        <v>0</v>
      </c>
      <c r="AK38" s="123">
        <v>0</v>
      </c>
      <c r="AL38" s="121">
        <v>0</v>
      </c>
      <c r="AM38" s="123">
        <v>8</v>
      </c>
      <c r="AN38" s="121">
        <v>2</v>
      </c>
      <c r="AO38" s="123">
        <v>0</v>
      </c>
      <c r="AP38" s="124">
        <v>0</v>
      </c>
      <c r="AQ38" s="125">
        <v>13</v>
      </c>
      <c r="AR38" s="121">
        <v>4</v>
      </c>
      <c r="AS38" s="127">
        <v>13</v>
      </c>
      <c r="AT38" s="14"/>
    </row>
    <row r="39" spans="1:46" s="1" customFormat="1" ht="12.75" customHeight="1" x14ac:dyDescent="0.15">
      <c r="A39" s="6"/>
      <c r="B39" s="7" t="s">
        <v>82</v>
      </c>
      <c r="C39" s="8">
        <f t="shared" ref="C39:O39" si="27">SUM(C40:C41)</f>
        <v>32</v>
      </c>
      <c r="D39" s="32">
        <f t="shared" si="27"/>
        <v>6</v>
      </c>
      <c r="E39" s="9">
        <f t="shared" si="27"/>
        <v>9</v>
      </c>
      <c r="F39" s="32">
        <f t="shared" si="27"/>
        <v>3</v>
      </c>
      <c r="G39" s="9">
        <f t="shared" si="27"/>
        <v>0</v>
      </c>
      <c r="H39" s="32">
        <f t="shared" si="27"/>
        <v>0</v>
      </c>
      <c r="I39" s="9">
        <f t="shared" si="27"/>
        <v>39</v>
      </c>
      <c r="J39" s="32">
        <f t="shared" si="27"/>
        <v>3</v>
      </c>
      <c r="K39" s="9">
        <f t="shared" si="27"/>
        <v>0</v>
      </c>
      <c r="L39" s="35">
        <f t="shared" si="27"/>
        <v>0</v>
      </c>
      <c r="M39" s="8">
        <f t="shared" si="27"/>
        <v>75</v>
      </c>
      <c r="N39" s="37">
        <f t="shared" si="27"/>
        <v>12</v>
      </c>
      <c r="O39" s="21">
        <f t="shared" si="27"/>
        <v>73</v>
      </c>
      <c r="P39" s="10"/>
      <c r="Q39" s="16" t="s">
        <v>96</v>
      </c>
      <c r="R39" s="120">
        <v>31</v>
      </c>
      <c r="S39" s="121">
        <v>1</v>
      </c>
      <c r="T39" s="123">
        <v>48</v>
      </c>
      <c r="U39" s="121">
        <v>35</v>
      </c>
      <c r="V39" s="123">
        <v>0</v>
      </c>
      <c r="W39" s="121">
        <v>0</v>
      </c>
      <c r="X39" s="123">
        <v>86</v>
      </c>
      <c r="Y39" s="121">
        <v>54</v>
      </c>
      <c r="Z39" s="123">
        <v>0</v>
      </c>
      <c r="AA39" s="124">
        <v>0</v>
      </c>
      <c r="AB39" s="125">
        <v>165</v>
      </c>
      <c r="AC39" s="121">
        <v>90</v>
      </c>
      <c r="AD39" s="140">
        <v>154</v>
      </c>
      <c r="AE39" s="45"/>
      <c r="AF39" s="7" t="s">
        <v>84</v>
      </c>
      <c r="AG39" s="8">
        <f>SUM(AG40:AG44)</f>
        <v>96</v>
      </c>
      <c r="AH39" s="35">
        <f t="shared" ref="AH39:AS39" si="28">SUM(AH40:AH44)</f>
        <v>29</v>
      </c>
      <c r="AI39" s="9">
        <f t="shared" si="28"/>
        <v>19</v>
      </c>
      <c r="AJ39" s="32">
        <f t="shared" si="28"/>
        <v>10</v>
      </c>
      <c r="AK39" s="9">
        <f t="shared" si="28"/>
        <v>0</v>
      </c>
      <c r="AL39" s="32">
        <f t="shared" si="28"/>
        <v>0</v>
      </c>
      <c r="AM39" s="9">
        <f t="shared" si="28"/>
        <v>59</v>
      </c>
      <c r="AN39" s="32">
        <f t="shared" si="28"/>
        <v>21</v>
      </c>
      <c r="AO39" s="9">
        <f t="shared" si="28"/>
        <v>2</v>
      </c>
      <c r="AP39" s="35">
        <f t="shared" si="28"/>
        <v>0</v>
      </c>
      <c r="AQ39" s="8">
        <f t="shared" si="28"/>
        <v>171</v>
      </c>
      <c r="AR39" s="32">
        <f t="shared" si="28"/>
        <v>60</v>
      </c>
      <c r="AS39" s="21">
        <f t="shared" si="28"/>
        <v>170</v>
      </c>
      <c r="AT39" s="11"/>
    </row>
    <row r="40" spans="1:46" s="1" customFormat="1" ht="12.75" customHeight="1" x14ac:dyDescent="0.15">
      <c r="A40" s="6"/>
      <c r="B40" s="12" t="s">
        <v>85</v>
      </c>
      <c r="C40" s="120">
        <v>5</v>
      </c>
      <c r="D40" s="121">
        <v>0</v>
      </c>
      <c r="E40" s="122">
        <v>4</v>
      </c>
      <c r="F40" s="121">
        <v>3</v>
      </c>
      <c r="G40" s="123">
        <v>0</v>
      </c>
      <c r="H40" s="121">
        <v>0</v>
      </c>
      <c r="I40" s="123">
        <v>5</v>
      </c>
      <c r="J40" s="121">
        <v>1</v>
      </c>
      <c r="K40" s="123">
        <v>0</v>
      </c>
      <c r="L40" s="124">
        <v>0</v>
      </c>
      <c r="M40" s="125">
        <v>14</v>
      </c>
      <c r="N40" s="126">
        <v>4</v>
      </c>
      <c r="O40" s="127">
        <v>14</v>
      </c>
      <c r="P40" s="13"/>
      <c r="Q40" s="7" t="s">
        <v>98</v>
      </c>
      <c r="R40" s="8">
        <f t="shared" ref="R40:AD40" si="29">SUM(R41:R42)</f>
        <v>31</v>
      </c>
      <c r="S40" s="32">
        <f t="shared" si="29"/>
        <v>8</v>
      </c>
      <c r="T40" s="9">
        <f t="shared" si="29"/>
        <v>204</v>
      </c>
      <c r="U40" s="32">
        <f t="shared" si="29"/>
        <v>191</v>
      </c>
      <c r="V40" s="9">
        <f t="shared" si="29"/>
        <v>0</v>
      </c>
      <c r="W40" s="32">
        <f t="shared" si="29"/>
        <v>0</v>
      </c>
      <c r="X40" s="9">
        <f t="shared" si="29"/>
        <v>31</v>
      </c>
      <c r="Y40" s="32">
        <f t="shared" si="29"/>
        <v>16</v>
      </c>
      <c r="Z40" s="9">
        <f t="shared" si="29"/>
        <v>0</v>
      </c>
      <c r="AA40" s="35">
        <f t="shared" si="29"/>
        <v>0</v>
      </c>
      <c r="AB40" s="8">
        <f t="shared" si="29"/>
        <v>265</v>
      </c>
      <c r="AC40" s="32">
        <f t="shared" si="29"/>
        <v>215</v>
      </c>
      <c r="AD40" s="21">
        <f t="shared" si="29"/>
        <v>253</v>
      </c>
      <c r="AE40" s="45"/>
      <c r="AF40" s="12" t="s">
        <v>87</v>
      </c>
      <c r="AG40" s="125">
        <v>45</v>
      </c>
      <c r="AH40" s="124">
        <v>24</v>
      </c>
      <c r="AI40" s="123">
        <v>1</v>
      </c>
      <c r="AJ40" s="121">
        <v>1</v>
      </c>
      <c r="AK40" s="123">
        <v>0</v>
      </c>
      <c r="AL40" s="121">
        <v>0</v>
      </c>
      <c r="AM40" s="123">
        <v>24</v>
      </c>
      <c r="AN40" s="121">
        <v>13</v>
      </c>
      <c r="AO40" s="123">
        <v>1</v>
      </c>
      <c r="AP40" s="124">
        <v>0</v>
      </c>
      <c r="AQ40" s="125">
        <v>71</v>
      </c>
      <c r="AR40" s="121">
        <v>38</v>
      </c>
      <c r="AS40" s="127">
        <v>70</v>
      </c>
    </row>
    <row r="41" spans="1:46" s="1" customFormat="1" ht="12.75" customHeight="1" x14ac:dyDescent="0.15">
      <c r="A41" s="6"/>
      <c r="B41" s="12" t="s">
        <v>88</v>
      </c>
      <c r="C41" s="120">
        <v>27</v>
      </c>
      <c r="D41" s="121">
        <v>6</v>
      </c>
      <c r="E41" s="122">
        <v>5</v>
      </c>
      <c r="F41" s="121">
        <v>0</v>
      </c>
      <c r="G41" s="123">
        <v>0</v>
      </c>
      <c r="H41" s="121">
        <v>0</v>
      </c>
      <c r="I41" s="123">
        <v>34</v>
      </c>
      <c r="J41" s="121">
        <v>2</v>
      </c>
      <c r="K41" s="123">
        <v>0</v>
      </c>
      <c r="L41" s="124">
        <v>0</v>
      </c>
      <c r="M41" s="125">
        <v>61</v>
      </c>
      <c r="N41" s="126">
        <v>8</v>
      </c>
      <c r="O41" s="127">
        <v>59</v>
      </c>
      <c r="P41" s="13"/>
      <c r="Q41" s="12" t="s">
        <v>100</v>
      </c>
      <c r="R41" s="120">
        <v>17</v>
      </c>
      <c r="S41" s="121">
        <v>6</v>
      </c>
      <c r="T41" s="123">
        <v>184</v>
      </c>
      <c r="U41" s="121">
        <v>175</v>
      </c>
      <c r="V41" s="123">
        <v>0</v>
      </c>
      <c r="W41" s="121">
        <v>0</v>
      </c>
      <c r="X41" s="123">
        <v>14</v>
      </c>
      <c r="Y41" s="121">
        <v>10</v>
      </c>
      <c r="Z41" s="123">
        <v>0</v>
      </c>
      <c r="AA41" s="124">
        <v>0</v>
      </c>
      <c r="AB41" s="125">
        <v>215</v>
      </c>
      <c r="AC41" s="121">
        <v>191</v>
      </c>
      <c r="AD41" s="140">
        <v>203</v>
      </c>
      <c r="AE41" s="45"/>
      <c r="AF41" s="12" t="s">
        <v>89</v>
      </c>
      <c r="AG41" s="125">
        <v>22</v>
      </c>
      <c r="AH41" s="124">
        <v>0</v>
      </c>
      <c r="AI41" s="123">
        <v>0</v>
      </c>
      <c r="AJ41" s="121">
        <v>0</v>
      </c>
      <c r="AK41" s="123">
        <v>0</v>
      </c>
      <c r="AL41" s="121">
        <v>0</v>
      </c>
      <c r="AM41" s="123">
        <v>13</v>
      </c>
      <c r="AN41" s="121">
        <v>0</v>
      </c>
      <c r="AO41" s="123">
        <v>0</v>
      </c>
      <c r="AP41" s="124">
        <v>0</v>
      </c>
      <c r="AQ41" s="125">
        <v>35</v>
      </c>
      <c r="AR41" s="121">
        <v>0</v>
      </c>
      <c r="AS41" s="127">
        <v>35</v>
      </c>
    </row>
    <row r="42" spans="1:46" s="1" customFormat="1" ht="12.75" customHeight="1" x14ac:dyDescent="0.15">
      <c r="A42" s="6"/>
      <c r="B42" s="7" t="s">
        <v>90</v>
      </c>
      <c r="C42" s="8">
        <f t="shared" ref="C42:O42" si="30">SUM(C43:C45)</f>
        <v>28</v>
      </c>
      <c r="D42" s="32">
        <f t="shared" si="30"/>
        <v>4</v>
      </c>
      <c r="E42" s="9">
        <f t="shared" si="30"/>
        <v>2</v>
      </c>
      <c r="F42" s="32">
        <f t="shared" si="30"/>
        <v>0</v>
      </c>
      <c r="G42" s="9">
        <f t="shared" si="30"/>
        <v>0</v>
      </c>
      <c r="H42" s="32">
        <f t="shared" si="30"/>
        <v>0</v>
      </c>
      <c r="I42" s="9">
        <f t="shared" si="30"/>
        <v>18</v>
      </c>
      <c r="J42" s="32">
        <f t="shared" si="30"/>
        <v>8</v>
      </c>
      <c r="K42" s="9">
        <f t="shared" si="30"/>
        <v>0</v>
      </c>
      <c r="L42" s="35">
        <f t="shared" si="30"/>
        <v>0</v>
      </c>
      <c r="M42" s="8">
        <f t="shared" si="30"/>
        <v>48</v>
      </c>
      <c r="N42" s="37">
        <f t="shared" si="30"/>
        <v>12</v>
      </c>
      <c r="O42" s="21">
        <f t="shared" si="30"/>
        <v>48</v>
      </c>
      <c r="P42" s="10"/>
      <c r="Q42" s="16" t="s">
        <v>102</v>
      </c>
      <c r="R42" s="120">
        <v>14</v>
      </c>
      <c r="S42" s="121">
        <v>2</v>
      </c>
      <c r="T42" s="123">
        <v>20</v>
      </c>
      <c r="U42" s="121">
        <v>16</v>
      </c>
      <c r="V42" s="123">
        <v>0</v>
      </c>
      <c r="W42" s="121">
        <v>0</v>
      </c>
      <c r="X42" s="123">
        <v>17</v>
      </c>
      <c r="Y42" s="121">
        <v>6</v>
      </c>
      <c r="Z42" s="123">
        <v>0</v>
      </c>
      <c r="AA42" s="124">
        <v>0</v>
      </c>
      <c r="AB42" s="125">
        <v>50</v>
      </c>
      <c r="AC42" s="121">
        <v>24</v>
      </c>
      <c r="AD42" s="140">
        <v>50</v>
      </c>
      <c r="AE42" s="45"/>
      <c r="AF42" s="12" t="s">
        <v>91</v>
      </c>
      <c r="AG42" s="125">
        <v>0</v>
      </c>
      <c r="AH42" s="124"/>
      <c r="AI42" s="123">
        <v>5</v>
      </c>
      <c r="AJ42" s="121">
        <v>4</v>
      </c>
      <c r="AK42" s="123">
        <v>0</v>
      </c>
      <c r="AL42" s="121">
        <v>0</v>
      </c>
      <c r="AM42" s="123">
        <v>3</v>
      </c>
      <c r="AN42" s="121">
        <v>3</v>
      </c>
      <c r="AO42" s="123">
        <v>0</v>
      </c>
      <c r="AP42" s="124">
        <v>0</v>
      </c>
      <c r="AQ42" s="125">
        <v>8</v>
      </c>
      <c r="AR42" s="121">
        <v>7</v>
      </c>
      <c r="AS42" s="127">
        <v>8</v>
      </c>
    </row>
    <row r="43" spans="1:46" s="1" customFormat="1" ht="12.75" customHeight="1" x14ac:dyDescent="0.15">
      <c r="A43" s="6"/>
      <c r="B43" s="12" t="s">
        <v>92</v>
      </c>
      <c r="C43" s="120">
        <v>5</v>
      </c>
      <c r="D43" s="121">
        <v>0</v>
      </c>
      <c r="E43" s="122">
        <v>0</v>
      </c>
      <c r="F43" s="121">
        <v>0</v>
      </c>
      <c r="G43" s="123">
        <v>0</v>
      </c>
      <c r="H43" s="121">
        <v>0</v>
      </c>
      <c r="I43" s="123">
        <v>1</v>
      </c>
      <c r="J43" s="121">
        <v>1</v>
      </c>
      <c r="K43" s="123">
        <v>0</v>
      </c>
      <c r="L43" s="124">
        <v>0</v>
      </c>
      <c r="M43" s="125">
        <v>6</v>
      </c>
      <c r="N43" s="126">
        <v>1</v>
      </c>
      <c r="O43" s="127">
        <v>6</v>
      </c>
      <c r="P43" s="13"/>
      <c r="Q43" s="7" t="s">
        <v>105</v>
      </c>
      <c r="R43" s="8">
        <f t="shared" ref="R43:AD43" si="31">SUM(R44:R45)</f>
        <v>51</v>
      </c>
      <c r="S43" s="32">
        <f t="shared" si="31"/>
        <v>2</v>
      </c>
      <c r="T43" s="9">
        <f t="shared" si="31"/>
        <v>14</v>
      </c>
      <c r="U43" s="32">
        <f t="shared" si="31"/>
        <v>8</v>
      </c>
      <c r="V43" s="9">
        <f t="shared" si="31"/>
        <v>0</v>
      </c>
      <c r="W43" s="32">
        <f t="shared" si="31"/>
        <v>0</v>
      </c>
      <c r="X43" s="9">
        <f t="shared" si="31"/>
        <v>32</v>
      </c>
      <c r="Y43" s="32">
        <f t="shared" si="31"/>
        <v>8</v>
      </c>
      <c r="Z43" s="9">
        <f t="shared" si="31"/>
        <v>3</v>
      </c>
      <c r="AA43" s="35">
        <f t="shared" si="31"/>
        <v>3</v>
      </c>
      <c r="AB43" s="8">
        <f t="shared" si="31"/>
        <v>100</v>
      </c>
      <c r="AC43" s="32">
        <f t="shared" si="31"/>
        <v>21</v>
      </c>
      <c r="AD43" s="21">
        <f t="shared" si="31"/>
        <v>78</v>
      </c>
      <c r="AE43" s="45"/>
      <c r="AF43" s="12" t="s">
        <v>94</v>
      </c>
      <c r="AG43" s="125">
        <v>4</v>
      </c>
      <c r="AH43" s="124">
        <v>0</v>
      </c>
      <c r="AI43" s="123">
        <v>0</v>
      </c>
      <c r="AJ43" s="121">
        <v>0</v>
      </c>
      <c r="AK43" s="123">
        <v>0</v>
      </c>
      <c r="AL43" s="121">
        <v>0</v>
      </c>
      <c r="AM43" s="123">
        <v>3</v>
      </c>
      <c r="AN43" s="121">
        <v>2</v>
      </c>
      <c r="AO43" s="123">
        <v>0</v>
      </c>
      <c r="AP43" s="124">
        <v>0</v>
      </c>
      <c r="AQ43" s="125">
        <v>7</v>
      </c>
      <c r="AR43" s="121">
        <v>2</v>
      </c>
      <c r="AS43" s="127">
        <v>7</v>
      </c>
    </row>
    <row r="44" spans="1:46" s="1" customFormat="1" ht="12.75" customHeight="1" x14ac:dyDescent="0.15">
      <c r="A44" s="6"/>
      <c r="B44" s="12" t="s">
        <v>95</v>
      </c>
      <c r="C44" s="120">
        <v>8</v>
      </c>
      <c r="D44" s="121">
        <v>0</v>
      </c>
      <c r="E44" s="122">
        <v>0</v>
      </c>
      <c r="F44" s="121">
        <v>0</v>
      </c>
      <c r="G44" s="123"/>
      <c r="H44" s="121">
        <v>0</v>
      </c>
      <c r="I44" s="123">
        <v>2</v>
      </c>
      <c r="J44" s="121">
        <v>0</v>
      </c>
      <c r="K44" s="123">
        <v>0</v>
      </c>
      <c r="L44" s="124">
        <v>0</v>
      </c>
      <c r="M44" s="125">
        <v>10</v>
      </c>
      <c r="N44" s="126">
        <v>0</v>
      </c>
      <c r="O44" s="127">
        <v>10</v>
      </c>
      <c r="P44" s="13"/>
      <c r="Q44" s="12" t="s">
        <v>108</v>
      </c>
      <c r="R44" s="120">
        <v>9</v>
      </c>
      <c r="S44" s="121">
        <v>0</v>
      </c>
      <c r="T44" s="123">
        <v>10</v>
      </c>
      <c r="U44" s="121">
        <v>6</v>
      </c>
      <c r="V44" s="123">
        <v>0</v>
      </c>
      <c r="W44" s="121">
        <v>0</v>
      </c>
      <c r="X44" s="123">
        <v>4</v>
      </c>
      <c r="Y44" s="121">
        <v>1</v>
      </c>
      <c r="Z44" s="123">
        <v>0</v>
      </c>
      <c r="AA44" s="124">
        <v>0</v>
      </c>
      <c r="AB44" s="125">
        <v>23</v>
      </c>
      <c r="AC44" s="121">
        <v>7</v>
      </c>
      <c r="AD44" s="140">
        <v>21</v>
      </c>
      <c r="AE44" s="45"/>
      <c r="AF44" s="12" t="s">
        <v>97</v>
      </c>
      <c r="AG44" s="125">
        <v>25</v>
      </c>
      <c r="AH44" s="124">
        <v>5</v>
      </c>
      <c r="AI44" s="123">
        <v>13</v>
      </c>
      <c r="AJ44" s="121">
        <v>5</v>
      </c>
      <c r="AK44" s="123">
        <v>0</v>
      </c>
      <c r="AL44" s="121">
        <v>0</v>
      </c>
      <c r="AM44" s="123">
        <v>16</v>
      </c>
      <c r="AN44" s="121">
        <v>3</v>
      </c>
      <c r="AO44" s="123">
        <v>1</v>
      </c>
      <c r="AP44" s="124">
        <v>0</v>
      </c>
      <c r="AQ44" s="125">
        <v>50</v>
      </c>
      <c r="AR44" s="121">
        <v>13</v>
      </c>
      <c r="AS44" s="127">
        <v>50</v>
      </c>
    </row>
    <row r="45" spans="1:46" s="1" customFormat="1" ht="12.75" customHeight="1" x14ac:dyDescent="0.15">
      <c r="A45" s="6"/>
      <c r="B45" s="12" t="s">
        <v>101</v>
      </c>
      <c r="C45" s="120">
        <v>15</v>
      </c>
      <c r="D45" s="121">
        <v>4</v>
      </c>
      <c r="E45" s="122">
        <v>2</v>
      </c>
      <c r="F45" s="121">
        <v>0</v>
      </c>
      <c r="G45" s="123">
        <v>0</v>
      </c>
      <c r="H45" s="121">
        <v>0</v>
      </c>
      <c r="I45" s="123">
        <v>15</v>
      </c>
      <c r="J45" s="121">
        <v>7</v>
      </c>
      <c r="K45" s="123">
        <v>0</v>
      </c>
      <c r="L45" s="124">
        <v>0</v>
      </c>
      <c r="M45" s="125">
        <v>32</v>
      </c>
      <c r="N45" s="126">
        <v>11</v>
      </c>
      <c r="O45" s="127">
        <v>32</v>
      </c>
      <c r="P45" s="13"/>
      <c r="Q45" s="16" t="s">
        <v>111</v>
      </c>
      <c r="R45" s="120">
        <v>42</v>
      </c>
      <c r="S45" s="121">
        <v>2</v>
      </c>
      <c r="T45" s="123">
        <v>4</v>
      </c>
      <c r="U45" s="121">
        <v>2</v>
      </c>
      <c r="V45" s="123">
        <v>0</v>
      </c>
      <c r="W45" s="121">
        <v>0</v>
      </c>
      <c r="X45" s="123">
        <v>28</v>
      </c>
      <c r="Y45" s="121">
        <v>7</v>
      </c>
      <c r="Z45" s="123">
        <v>3</v>
      </c>
      <c r="AA45" s="124">
        <v>3</v>
      </c>
      <c r="AB45" s="125">
        <v>77</v>
      </c>
      <c r="AC45" s="121">
        <v>14</v>
      </c>
      <c r="AD45" s="140">
        <v>57</v>
      </c>
      <c r="AE45" s="44"/>
      <c r="AF45" s="7" t="s">
        <v>99</v>
      </c>
      <c r="AG45" s="8">
        <f t="shared" ref="AG45:AS45" si="32">SUM(AG46:AG46)</f>
        <v>21</v>
      </c>
      <c r="AH45" s="35">
        <f t="shared" si="32"/>
        <v>4</v>
      </c>
      <c r="AI45" s="9">
        <f t="shared" si="32"/>
        <v>5</v>
      </c>
      <c r="AJ45" s="32">
        <f t="shared" si="32"/>
        <v>3</v>
      </c>
      <c r="AK45" s="9">
        <f t="shared" si="32"/>
        <v>1</v>
      </c>
      <c r="AL45" s="32">
        <f t="shared" si="32"/>
        <v>0</v>
      </c>
      <c r="AM45" s="9">
        <f t="shared" si="32"/>
        <v>4</v>
      </c>
      <c r="AN45" s="32">
        <f t="shared" si="32"/>
        <v>1</v>
      </c>
      <c r="AO45" s="9">
        <f t="shared" si="32"/>
        <v>1</v>
      </c>
      <c r="AP45" s="35">
        <f t="shared" si="32"/>
        <v>1</v>
      </c>
      <c r="AQ45" s="8">
        <f t="shared" si="32"/>
        <v>32</v>
      </c>
      <c r="AR45" s="32">
        <f t="shared" si="32"/>
        <v>9</v>
      </c>
      <c r="AS45" s="21">
        <f t="shared" si="32"/>
        <v>29</v>
      </c>
      <c r="AT45" s="11"/>
    </row>
    <row r="46" spans="1:46" s="1" customFormat="1" ht="12.75" customHeight="1" x14ac:dyDescent="0.15">
      <c r="A46" s="6"/>
      <c r="B46" s="7" t="s">
        <v>104</v>
      </c>
      <c r="C46" s="8">
        <f t="shared" ref="C46:O46" si="33">SUM(C47:C52)</f>
        <v>119</v>
      </c>
      <c r="D46" s="32">
        <f t="shared" si="33"/>
        <v>10</v>
      </c>
      <c r="E46" s="9">
        <f t="shared" si="33"/>
        <v>39</v>
      </c>
      <c r="F46" s="32">
        <f t="shared" si="33"/>
        <v>23</v>
      </c>
      <c r="G46" s="9">
        <f t="shared" si="33"/>
        <v>0</v>
      </c>
      <c r="H46" s="32">
        <f t="shared" si="33"/>
        <v>0</v>
      </c>
      <c r="I46" s="9">
        <f t="shared" si="33"/>
        <v>47</v>
      </c>
      <c r="J46" s="32">
        <f t="shared" si="33"/>
        <v>3</v>
      </c>
      <c r="K46" s="9">
        <f t="shared" si="33"/>
        <v>5</v>
      </c>
      <c r="L46" s="35">
        <f t="shared" si="33"/>
        <v>2</v>
      </c>
      <c r="M46" s="8">
        <f t="shared" si="33"/>
        <v>204</v>
      </c>
      <c r="N46" s="37">
        <f t="shared" si="33"/>
        <v>38</v>
      </c>
      <c r="O46" s="21">
        <f t="shared" si="33"/>
        <v>137</v>
      </c>
      <c r="P46" s="13"/>
      <c r="Q46" s="7" t="s">
        <v>113</v>
      </c>
      <c r="R46" s="8">
        <f t="shared" ref="R46:AD46" si="34">SUM(R47:R48)</f>
        <v>52</v>
      </c>
      <c r="S46" s="32">
        <f t="shared" si="34"/>
        <v>1</v>
      </c>
      <c r="T46" s="9">
        <f t="shared" si="34"/>
        <v>4</v>
      </c>
      <c r="U46" s="32">
        <f t="shared" si="34"/>
        <v>0</v>
      </c>
      <c r="V46" s="9">
        <f t="shared" si="34"/>
        <v>0</v>
      </c>
      <c r="W46" s="32">
        <f t="shared" si="34"/>
        <v>0</v>
      </c>
      <c r="X46" s="9">
        <f t="shared" si="34"/>
        <v>58</v>
      </c>
      <c r="Y46" s="32">
        <f t="shared" si="34"/>
        <v>7</v>
      </c>
      <c r="Z46" s="9">
        <f t="shared" si="34"/>
        <v>2</v>
      </c>
      <c r="AA46" s="35">
        <f t="shared" si="34"/>
        <v>0</v>
      </c>
      <c r="AB46" s="8">
        <f t="shared" si="34"/>
        <v>114</v>
      </c>
      <c r="AC46" s="32">
        <f t="shared" si="34"/>
        <v>8</v>
      </c>
      <c r="AD46" s="21">
        <f t="shared" si="34"/>
        <v>111</v>
      </c>
      <c r="AE46" s="46"/>
      <c r="AF46" s="12" t="s">
        <v>214</v>
      </c>
      <c r="AG46" s="125">
        <v>21</v>
      </c>
      <c r="AH46" s="124">
        <v>4</v>
      </c>
      <c r="AI46" s="123">
        <v>5</v>
      </c>
      <c r="AJ46" s="121">
        <v>3</v>
      </c>
      <c r="AK46" s="123">
        <v>1</v>
      </c>
      <c r="AL46" s="121">
        <v>0</v>
      </c>
      <c r="AM46" s="123">
        <v>4</v>
      </c>
      <c r="AN46" s="121">
        <v>1</v>
      </c>
      <c r="AO46" s="123">
        <v>1</v>
      </c>
      <c r="AP46" s="124">
        <v>1</v>
      </c>
      <c r="AQ46" s="125">
        <v>32</v>
      </c>
      <c r="AR46" s="121">
        <v>9</v>
      </c>
      <c r="AS46" s="127">
        <v>29</v>
      </c>
    </row>
    <row r="47" spans="1:46" s="1" customFormat="1" ht="12.75" customHeight="1" x14ac:dyDescent="0.15">
      <c r="A47" s="6"/>
      <c r="B47" s="12" t="s">
        <v>107</v>
      </c>
      <c r="C47" s="120">
        <v>41</v>
      </c>
      <c r="D47" s="121">
        <v>1</v>
      </c>
      <c r="E47" s="131">
        <v>0</v>
      </c>
      <c r="F47" s="121">
        <v>0</v>
      </c>
      <c r="G47" s="123">
        <v>0</v>
      </c>
      <c r="H47" s="121">
        <v>0</v>
      </c>
      <c r="I47" s="123">
        <v>15</v>
      </c>
      <c r="J47" s="121">
        <v>2</v>
      </c>
      <c r="K47" s="123">
        <v>0</v>
      </c>
      <c r="L47" s="124">
        <v>0</v>
      </c>
      <c r="M47" s="125">
        <v>56</v>
      </c>
      <c r="N47" s="126">
        <v>3</v>
      </c>
      <c r="O47" s="127">
        <v>37</v>
      </c>
      <c r="P47" s="13"/>
      <c r="Q47" s="12" t="s">
        <v>116</v>
      </c>
      <c r="R47" s="120">
        <v>45</v>
      </c>
      <c r="S47" s="121">
        <v>1</v>
      </c>
      <c r="T47" s="123">
        <v>2</v>
      </c>
      <c r="U47" s="121">
        <v>0</v>
      </c>
      <c r="V47" s="123">
        <v>0</v>
      </c>
      <c r="W47" s="121">
        <v>0</v>
      </c>
      <c r="X47" s="123">
        <v>37</v>
      </c>
      <c r="Y47" s="121">
        <v>3</v>
      </c>
      <c r="Z47" s="123">
        <v>1</v>
      </c>
      <c r="AA47" s="124">
        <v>0</v>
      </c>
      <c r="AB47" s="125">
        <v>83</v>
      </c>
      <c r="AC47" s="121">
        <v>4</v>
      </c>
      <c r="AD47" s="140">
        <v>83</v>
      </c>
      <c r="AE47" s="45"/>
      <c r="AF47" s="7" t="s">
        <v>103</v>
      </c>
      <c r="AG47" s="8">
        <f>SUM(AG48:AG50)</f>
        <v>17</v>
      </c>
      <c r="AH47" s="35">
        <f t="shared" ref="AH47:AS47" si="35">SUM(AH48:AH50)</f>
        <v>2</v>
      </c>
      <c r="AI47" s="9">
        <f t="shared" si="35"/>
        <v>19</v>
      </c>
      <c r="AJ47" s="32">
        <f t="shared" si="35"/>
        <v>7</v>
      </c>
      <c r="AK47" s="9">
        <f t="shared" si="35"/>
        <v>0</v>
      </c>
      <c r="AL47" s="32">
        <f t="shared" si="35"/>
        <v>0</v>
      </c>
      <c r="AM47" s="9">
        <f t="shared" si="35"/>
        <v>20</v>
      </c>
      <c r="AN47" s="32">
        <f t="shared" si="35"/>
        <v>3</v>
      </c>
      <c r="AO47" s="9">
        <f t="shared" si="35"/>
        <v>0</v>
      </c>
      <c r="AP47" s="35">
        <f t="shared" si="35"/>
        <v>0</v>
      </c>
      <c r="AQ47" s="8">
        <f t="shared" si="35"/>
        <v>56</v>
      </c>
      <c r="AR47" s="32">
        <f t="shared" si="35"/>
        <v>12</v>
      </c>
      <c r="AS47" s="21">
        <f t="shared" si="35"/>
        <v>55</v>
      </c>
    </row>
    <row r="48" spans="1:46" s="1" customFormat="1" ht="12.75" customHeight="1" x14ac:dyDescent="0.15">
      <c r="A48" s="6"/>
      <c r="B48" s="12" t="s">
        <v>110</v>
      </c>
      <c r="C48" s="120">
        <v>4</v>
      </c>
      <c r="D48" s="121">
        <v>0</v>
      </c>
      <c r="E48" s="131">
        <v>0</v>
      </c>
      <c r="F48" s="121">
        <v>0</v>
      </c>
      <c r="G48" s="123">
        <v>0</v>
      </c>
      <c r="H48" s="121">
        <v>0</v>
      </c>
      <c r="I48" s="123">
        <v>3</v>
      </c>
      <c r="J48" s="121">
        <v>0</v>
      </c>
      <c r="K48" s="123">
        <v>0</v>
      </c>
      <c r="L48" s="124">
        <v>0</v>
      </c>
      <c r="M48" s="125">
        <v>7</v>
      </c>
      <c r="N48" s="126">
        <v>0</v>
      </c>
      <c r="O48" s="127">
        <v>6</v>
      </c>
      <c r="P48" s="10"/>
      <c r="Q48" s="16" t="s">
        <v>119</v>
      </c>
      <c r="R48" s="120">
        <v>7</v>
      </c>
      <c r="S48" s="121">
        <v>0</v>
      </c>
      <c r="T48" s="123">
        <v>2</v>
      </c>
      <c r="U48" s="121">
        <v>0</v>
      </c>
      <c r="V48" s="123">
        <v>0</v>
      </c>
      <c r="W48" s="121">
        <v>0</v>
      </c>
      <c r="X48" s="123">
        <v>21</v>
      </c>
      <c r="Y48" s="121">
        <v>4</v>
      </c>
      <c r="Z48" s="123">
        <v>1</v>
      </c>
      <c r="AA48" s="124">
        <v>0</v>
      </c>
      <c r="AB48" s="125">
        <v>31</v>
      </c>
      <c r="AC48" s="121">
        <v>4</v>
      </c>
      <c r="AD48" s="140">
        <v>28</v>
      </c>
      <c r="AE48" s="44"/>
      <c r="AF48" s="53" t="s">
        <v>106</v>
      </c>
      <c r="AG48" s="144">
        <v>9</v>
      </c>
      <c r="AH48" s="143">
        <v>0</v>
      </c>
      <c r="AI48" s="142">
        <v>11</v>
      </c>
      <c r="AJ48" s="141">
        <v>0</v>
      </c>
      <c r="AK48" s="142">
        <v>0</v>
      </c>
      <c r="AL48" s="141">
        <v>0</v>
      </c>
      <c r="AM48" s="142">
        <v>9</v>
      </c>
      <c r="AN48" s="141">
        <v>0</v>
      </c>
      <c r="AO48" s="142">
        <v>0</v>
      </c>
      <c r="AP48" s="143">
        <v>0</v>
      </c>
      <c r="AQ48" s="144">
        <v>29</v>
      </c>
      <c r="AR48" s="141">
        <v>0</v>
      </c>
      <c r="AS48" s="146">
        <v>29</v>
      </c>
      <c r="AT48" s="11"/>
    </row>
    <row r="49" spans="1:46" s="1" customFormat="1" ht="12.75" customHeight="1" x14ac:dyDescent="0.15">
      <c r="A49" s="6"/>
      <c r="B49" s="12" t="s">
        <v>115</v>
      </c>
      <c r="C49" s="120">
        <v>8</v>
      </c>
      <c r="D49" s="121">
        <v>1</v>
      </c>
      <c r="E49" s="131">
        <v>24</v>
      </c>
      <c r="F49" s="121">
        <v>23</v>
      </c>
      <c r="G49" s="123">
        <v>0</v>
      </c>
      <c r="H49" s="121">
        <v>0</v>
      </c>
      <c r="I49" s="123">
        <v>3</v>
      </c>
      <c r="J49" s="121">
        <v>0</v>
      </c>
      <c r="K49" s="123">
        <v>0</v>
      </c>
      <c r="L49" s="124">
        <v>0</v>
      </c>
      <c r="M49" s="125">
        <v>35</v>
      </c>
      <c r="N49" s="126">
        <v>24</v>
      </c>
      <c r="O49" s="127">
        <v>9</v>
      </c>
      <c r="P49" s="13"/>
      <c r="Q49" s="7" t="s">
        <v>121</v>
      </c>
      <c r="R49" s="8">
        <f>SUM(R50:R59)</f>
        <v>234</v>
      </c>
      <c r="S49" s="32">
        <f t="shared" ref="S49:AD49" si="36">SUM(S50:S59)</f>
        <v>10</v>
      </c>
      <c r="T49" s="9">
        <f t="shared" si="36"/>
        <v>34</v>
      </c>
      <c r="U49" s="32">
        <f t="shared" si="36"/>
        <v>8</v>
      </c>
      <c r="V49" s="9">
        <f t="shared" si="36"/>
        <v>0</v>
      </c>
      <c r="W49" s="32">
        <f t="shared" si="36"/>
        <v>0</v>
      </c>
      <c r="X49" s="9">
        <f t="shared" si="36"/>
        <v>320</v>
      </c>
      <c r="Y49" s="32">
        <f t="shared" si="36"/>
        <v>62</v>
      </c>
      <c r="Z49" s="9">
        <f t="shared" si="36"/>
        <v>10</v>
      </c>
      <c r="AA49" s="35">
        <f t="shared" si="36"/>
        <v>0</v>
      </c>
      <c r="AB49" s="8">
        <f t="shared" si="36"/>
        <v>537</v>
      </c>
      <c r="AC49" s="32">
        <f t="shared" si="36"/>
        <v>76</v>
      </c>
      <c r="AD49" s="21">
        <f t="shared" si="36"/>
        <v>468</v>
      </c>
      <c r="AE49" s="45"/>
      <c r="AF49" s="12" t="s">
        <v>109</v>
      </c>
      <c r="AG49" s="125">
        <v>3</v>
      </c>
      <c r="AH49" s="124">
        <v>1</v>
      </c>
      <c r="AI49" s="123">
        <v>0</v>
      </c>
      <c r="AJ49" s="121">
        <v>0</v>
      </c>
      <c r="AK49" s="123">
        <v>0</v>
      </c>
      <c r="AL49" s="121">
        <v>0</v>
      </c>
      <c r="AM49" s="123">
        <v>4</v>
      </c>
      <c r="AN49" s="121">
        <v>0</v>
      </c>
      <c r="AO49" s="123">
        <v>0</v>
      </c>
      <c r="AP49" s="124">
        <v>0</v>
      </c>
      <c r="AQ49" s="125">
        <v>7</v>
      </c>
      <c r="AR49" s="121">
        <v>1</v>
      </c>
      <c r="AS49" s="127">
        <v>7</v>
      </c>
    </row>
    <row r="50" spans="1:46" s="1" customFormat="1" ht="12.75" customHeight="1" x14ac:dyDescent="0.15">
      <c r="A50" s="6"/>
      <c r="B50" s="12" t="s">
        <v>118</v>
      </c>
      <c r="C50" s="120">
        <v>3</v>
      </c>
      <c r="D50" s="121">
        <v>1</v>
      </c>
      <c r="E50" s="131">
        <v>0</v>
      </c>
      <c r="F50" s="121">
        <v>0</v>
      </c>
      <c r="G50" s="123">
        <v>0</v>
      </c>
      <c r="H50" s="121">
        <v>0</v>
      </c>
      <c r="I50" s="123">
        <v>4</v>
      </c>
      <c r="J50" s="121">
        <v>0</v>
      </c>
      <c r="K50" s="123">
        <v>0</v>
      </c>
      <c r="L50" s="124">
        <v>0</v>
      </c>
      <c r="M50" s="125">
        <v>7</v>
      </c>
      <c r="N50" s="126">
        <v>1</v>
      </c>
      <c r="O50" s="127">
        <v>7</v>
      </c>
      <c r="P50" s="13"/>
      <c r="Q50" s="12" t="s">
        <v>123</v>
      </c>
      <c r="R50" s="120">
        <v>100</v>
      </c>
      <c r="S50" s="121">
        <v>4</v>
      </c>
      <c r="T50" s="123">
        <v>7</v>
      </c>
      <c r="U50" s="121">
        <v>0</v>
      </c>
      <c r="V50" s="123">
        <v>0</v>
      </c>
      <c r="W50" s="121">
        <v>0</v>
      </c>
      <c r="X50" s="123">
        <v>130</v>
      </c>
      <c r="Y50" s="121">
        <v>16</v>
      </c>
      <c r="Z50" s="123">
        <v>8</v>
      </c>
      <c r="AA50" s="124">
        <v>0</v>
      </c>
      <c r="AB50" s="125">
        <v>216</v>
      </c>
      <c r="AC50" s="121">
        <v>19</v>
      </c>
      <c r="AD50" s="140">
        <v>216</v>
      </c>
      <c r="AE50" s="46"/>
      <c r="AF50" s="12" t="s">
        <v>112</v>
      </c>
      <c r="AG50" s="125">
        <v>5</v>
      </c>
      <c r="AH50" s="124">
        <v>1</v>
      </c>
      <c r="AI50" s="123">
        <v>8</v>
      </c>
      <c r="AJ50" s="121">
        <v>7</v>
      </c>
      <c r="AK50" s="123">
        <v>0</v>
      </c>
      <c r="AL50" s="121">
        <v>0</v>
      </c>
      <c r="AM50" s="123">
        <v>7</v>
      </c>
      <c r="AN50" s="121">
        <v>3</v>
      </c>
      <c r="AO50" s="123">
        <v>0</v>
      </c>
      <c r="AP50" s="124">
        <v>0</v>
      </c>
      <c r="AQ50" s="125">
        <v>20</v>
      </c>
      <c r="AR50" s="121">
        <v>11</v>
      </c>
      <c r="AS50" s="127">
        <v>19</v>
      </c>
    </row>
    <row r="51" spans="1:46" s="1" customFormat="1" ht="12.75" customHeight="1" x14ac:dyDescent="0.15">
      <c r="A51" s="6"/>
      <c r="B51" s="12" t="s">
        <v>125</v>
      </c>
      <c r="C51" s="120">
        <v>5</v>
      </c>
      <c r="D51" s="121">
        <v>0</v>
      </c>
      <c r="E51" s="131">
        <v>2</v>
      </c>
      <c r="F51" s="121">
        <v>0</v>
      </c>
      <c r="G51" s="123">
        <v>0</v>
      </c>
      <c r="H51" s="121">
        <v>0</v>
      </c>
      <c r="I51" s="123">
        <v>0</v>
      </c>
      <c r="J51" s="121">
        <v>0</v>
      </c>
      <c r="K51" s="123">
        <v>0</v>
      </c>
      <c r="L51" s="124">
        <v>0</v>
      </c>
      <c r="M51" s="125">
        <v>7</v>
      </c>
      <c r="N51" s="126">
        <v>0</v>
      </c>
      <c r="O51" s="127">
        <v>7</v>
      </c>
      <c r="P51" s="13"/>
      <c r="Q51" s="12" t="s">
        <v>126</v>
      </c>
      <c r="R51" s="120">
        <v>21</v>
      </c>
      <c r="S51" s="121">
        <v>2</v>
      </c>
      <c r="T51" s="123">
        <v>0</v>
      </c>
      <c r="U51" s="121">
        <v>0</v>
      </c>
      <c r="V51" s="123">
        <v>0</v>
      </c>
      <c r="W51" s="121">
        <v>0</v>
      </c>
      <c r="X51" s="123">
        <v>23</v>
      </c>
      <c r="Y51" s="121">
        <v>8</v>
      </c>
      <c r="Z51" s="123">
        <v>0</v>
      </c>
      <c r="AA51" s="124">
        <v>0</v>
      </c>
      <c r="AB51" s="125">
        <v>44</v>
      </c>
      <c r="AC51" s="121">
        <v>10</v>
      </c>
      <c r="AD51" s="140">
        <v>44</v>
      </c>
      <c r="AE51" s="44"/>
      <c r="AF51" s="7" t="s">
        <v>114</v>
      </c>
      <c r="AG51" s="8">
        <f>SUM(AG52:AG53)</f>
        <v>32</v>
      </c>
      <c r="AH51" s="35">
        <f t="shared" ref="AH51:AS51" si="37">SUM(AH52:AH53)</f>
        <v>9</v>
      </c>
      <c r="AI51" s="9">
        <f t="shared" si="37"/>
        <v>7</v>
      </c>
      <c r="AJ51" s="32">
        <f t="shared" si="37"/>
        <v>6</v>
      </c>
      <c r="AK51" s="9">
        <f t="shared" si="37"/>
        <v>0</v>
      </c>
      <c r="AL51" s="32">
        <f t="shared" si="37"/>
        <v>0</v>
      </c>
      <c r="AM51" s="9">
        <f t="shared" si="37"/>
        <v>5</v>
      </c>
      <c r="AN51" s="32">
        <f t="shared" si="37"/>
        <v>0</v>
      </c>
      <c r="AO51" s="9">
        <f t="shared" si="37"/>
        <v>6</v>
      </c>
      <c r="AP51" s="35">
        <f t="shared" si="37"/>
        <v>0</v>
      </c>
      <c r="AQ51" s="8">
        <f t="shared" si="37"/>
        <v>50</v>
      </c>
      <c r="AR51" s="32">
        <f t="shared" si="37"/>
        <v>15</v>
      </c>
      <c r="AS51" s="21">
        <f t="shared" si="37"/>
        <v>47</v>
      </c>
    </row>
    <row r="52" spans="1:46" s="1" customFormat="1" ht="12.75" customHeight="1" x14ac:dyDescent="0.15">
      <c r="A52" s="6"/>
      <c r="B52" s="12" t="s">
        <v>128</v>
      </c>
      <c r="C52" s="120">
        <v>58</v>
      </c>
      <c r="D52" s="121">
        <v>7</v>
      </c>
      <c r="E52" s="131">
        <v>13</v>
      </c>
      <c r="F52" s="121">
        <v>0</v>
      </c>
      <c r="G52" s="123">
        <v>0</v>
      </c>
      <c r="H52" s="121">
        <v>0</v>
      </c>
      <c r="I52" s="123">
        <v>22</v>
      </c>
      <c r="J52" s="121">
        <v>1</v>
      </c>
      <c r="K52" s="123">
        <v>5</v>
      </c>
      <c r="L52" s="124">
        <v>2</v>
      </c>
      <c r="M52" s="125">
        <v>92</v>
      </c>
      <c r="N52" s="126">
        <v>10</v>
      </c>
      <c r="O52" s="127">
        <v>71</v>
      </c>
      <c r="P52" s="14"/>
      <c r="Q52" s="12" t="s">
        <v>131</v>
      </c>
      <c r="R52" s="120">
        <v>43</v>
      </c>
      <c r="S52" s="121">
        <v>0</v>
      </c>
      <c r="T52" s="123">
        <v>0</v>
      </c>
      <c r="U52" s="121">
        <v>0</v>
      </c>
      <c r="V52" s="123">
        <v>0</v>
      </c>
      <c r="W52" s="121">
        <v>0</v>
      </c>
      <c r="X52" s="123">
        <v>13</v>
      </c>
      <c r="Y52" s="121">
        <v>3</v>
      </c>
      <c r="Z52" s="123">
        <v>1</v>
      </c>
      <c r="AA52" s="124">
        <v>0</v>
      </c>
      <c r="AB52" s="125">
        <v>57</v>
      </c>
      <c r="AC52" s="121">
        <v>3</v>
      </c>
      <c r="AD52" s="140">
        <v>15</v>
      </c>
      <c r="AE52" s="45"/>
      <c r="AF52" s="53" t="s">
        <v>117</v>
      </c>
      <c r="AG52" s="144">
        <v>11</v>
      </c>
      <c r="AH52" s="143">
        <v>0</v>
      </c>
      <c r="AI52" s="142">
        <v>1</v>
      </c>
      <c r="AJ52" s="141">
        <v>0</v>
      </c>
      <c r="AK52" s="142">
        <v>0</v>
      </c>
      <c r="AL52" s="141">
        <v>0</v>
      </c>
      <c r="AM52" s="142">
        <v>0</v>
      </c>
      <c r="AN52" s="141">
        <v>0</v>
      </c>
      <c r="AO52" s="142">
        <v>5</v>
      </c>
      <c r="AP52" s="143">
        <v>0</v>
      </c>
      <c r="AQ52" s="144">
        <v>17</v>
      </c>
      <c r="AR52" s="141">
        <v>0</v>
      </c>
      <c r="AS52" s="146">
        <v>17</v>
      </c>
      <c r="AT52" s="11"/>
    </row>
    <row r="53" spans="1:46" s="1" customFormat="1" ht="12.75" customHeight="1" x14ac:dyDescent="0.15">
      <c r="A53" s="6"/>
      <c r="B53" s="7" t="s">
        <v>130</v>
      </c>
      <c r="C53" s="8">
        <f t="shared" ref="C53:O53" si="38">SUM(C54:C60)</f>
        <v>87</v>
      </c>
      <c r="D53" s="32">
        <f t="shared" si="38"/>
        <v>11</v>
      </c>
      <c r="E53" s="9">
        <f t="shared" si="38"/>
        <v>86</v>
      </c>
      <c r="F53" s="32">
        <f t="shared" si="38"/>
        <v>74</v>
      </c>
      <c r="G53" s="9">
        <f t="shared" si="38"/>
        <v>0</v>
      </c>
      <c r="H53" s="32">
        <f t="shared" si="38"/>
        <v>0</v>
      </c>
      <c r="I53" s="9">
        <f t="shared" si="38"/>
        <v>128</v>
      </c>
      <c r="J53" s="32">
        <f t="shared" si="38"/>
        <v>44</v>
      </c>
      <c r="K53" s="9">
        <f t="shared" si="38"/>
        <v>153</v>
      </c>
      <c r="L53" s="35">
        <f t="shared" si="38"/>
        <v>146</v>
      </c>
      <c r="M53" s="8">
        <f t="shared" si="38"/>
        <v>454</v>
      </c>
      <c r="N53" s="37">
        <f t="shared" si="38"/>
        <v>275</v>
      </c>
      <c r="O53" s="21">
        <f t="shared" si="38"/>
        <v>416</v>
      </c>
      <c r="P53" s="13"/>
      <c r="Q53" s="12" t="s">
        <v>134</v>
      </c>
      <c r="R53" s="120">
        <v>8</v>
      </c>
      <c r="S53" s="121">
        <v>0</v>
      </c>
      <c r="T53" s="123">
        <v>2</v>
      </c>
      <c r="U53" s="121">
        <v>0</v>
      </c>
      <c r="V53" s="123">
        <v>0</v>
      </c>
      <c r="W53" s="121">
        <v>0</v>
      </c>
      <c r="X53" s="123">
        <v>9</v>
      </c>
      <c r="Y53" s="121">
        <v>0</v>
      </c>
      <c r="Z53" s="123">
        <v>0</v>
      </c>
      <c r="AA53" s="124">
        <v>0</v>
      </c>
      <c r="AB53" s="125">
        <v>17</v>
      </c>
      <c r="AC53" s="121">
        <v>0</v>
      </c>
      <c r="AD53" s="140">
        <v>17</v>
      </c>
      <c r="AE53" s="45"/>
      <c r="AF53" s="12" t="s">
        <v>120</v>
      </c>
      <c r="AG53" s="125">
        <v>21</v>
      </c>
      <c r="AH53" s="124">
        <v>9</v>
      </c>
      <c r="AI53" s="123">
        <v>6</v>
      </c>
      <c r="AJ53" s="121">
        <v>6</v>
      </c>
      <c r="AK53" s="123">
        <v>0</v>
      </c>
      <c r="AL53" s="121">
        <v>0</v>
      </c>
      <c r="AM53" s="123">
        <v>5</v>
      </c>
      <c r="AN53" s="121">
        <v>0</v>
      </c>
      <c r="AO53" s="123">
        <v>1</v>
      </c>
      <c r="AP53" s="124">
        <v>0</v>
      </c>
      <c r="AQ53" s="125">
        <v>33</v>
      </c>
      <c r="AR53" s="121">
        <v>15</v>
      </c>
      <c r="AS53" s="127">
        <v>30</v>
      </c>
    </row>
    <row r="54" spans="1:46" s="1" customFormat="1" ht="12.75" customHeight="1" x14ac:dyDescent="0.15">
      <c r="A54" s="6"/>
      <c r="B54" s="12" t="s">
        <v>133</v>
      </c>
      <c r="C54" s="120">
        <v>15</v>
      </c>
      <c r="D54" s="121">
        <v>3</v>
      </c>
      <c r="E54" s="131">
        <v>35</v>
      </c>
      <c r="F54" s="121">
        <v>31</v>
      </c>
      <c r="G54" s="123">
        <v>0</v>
      </c>
      <c r="H54" s="121">
        <v>0</v>
      </c>
      <c r="I54" s="123">
        <v>15</v>
      </c>
      <c r="J54" s="121">
        <v>7</v>
      </c>
      <c r="K54" s="123">
        <v>0</v>
      </c>
      <c r="L54" s="124">
        <v>0</v>
      </c>
      <c r="M54" s="125">
        <v>65</v>
      </c>
      <c r="N54" s="126">
        <v>41</v>
      </c>
      <c r="O54" s="127">
        <v>65</v>
      </c>
      <c r="P54" s="13"/>
      <c r="Q54" s="12" t="s">
        <v>137</v>
      </c>
      <c r="R54" s="120">
        <v>2</v>
      </c>
      <c r="S54" s="121">
        <v>0</v>
      </c>
      <c r="T54" s="123">
        <v>4</v>
      </c>
      <c r="U54" s="121">
        <v>0</v>
      </c>
      <c r="V54" s="123">
        <v>0</v>
      </c>
      <c r="W54" s="121">
        <v>0</v>
      </c>
      <c r="X54" s="123">
        <v>8</v>
      </c>
      <c r="Y54" s="121">
        <v>3</v>
      </c>
      <c r="Z54" s="123">
        <v>0</v>
      </c>
      <c r="AA54" s="124">
        <v>0</v>
      </c>
      <c r="AB54" s="125">
        <v>12</v>
      </c>
      <c r="AC54" s="121">
        <v>3</v>
      </c>
      <c r="AD54" s="140">
        <v>12</v>
      </c>
      <c r="AE54" s="44"/>
      <c r="AF54" s="7" t="s">
        <v>122</v>
      </c>
      <c r="AG54" s="8">
        <f>SUM(AG55:AG56)</f>
        <v>32</v>
      </c>
      <c r="AH54" s="35">
        <f t="shared" ref="AH54:AS54" si="39">SUM(AH55:AH56)</f>
        <v>10</v>
      </c>
      <c r="AI54" s="9">
        <f t="shared" si="39"/>
        <v>9</v>
      </c>
      <c r="AJ54" s="32">
        <f t="shared" si="39"/>
        <v>8</v>
      </c>
      <c r="AK54" s="9">
        <f t="shared" si="39"/>
        <v>0</v>
      </c>
      <c r="AL54" s="32">
        <f t="shared" si="39"/>
        <v>0</v>
      </c>
      <c r="AM54" s="9">
        <f t="shared" si="39"/>
        <v>59</v>
      </c>
      <c r="AN54" s="32">
        <f t="shared" si="39"/>
        <v>51</v>
      </c>
      <c r="AO54" s="9">
        <f t="shared" si="39"/>
        <v>0</v>
      </c>
      <c r="AP54" s="35">
        <f t="shared" si="39"/>
        <v>0</v>
      </c>
      <c r="AQ54" s="8">
        <f t="shared" si="39"/>
        <v>98</v>
      </c>
      <c r="AR54" s="32">
        <f t="shared" si="39"/>
        <v>69</v>
      </c>
      <c r="AS54" s="21">
        <f t="shared" si="39"/>
        <v>98</v>
      </c>
    </row>
    <row r="55" spans="1:46" s="1" customFormat="1" ht="12.75" customHeight="1" x14ac:dyDescent="0.15">
      <c r="A55" s="6"/>
      <c r="B55" s="12" t="s">
        <v>136</v>
      </c>
      <c r="C55" s="120">
        <v>3</v>
      </c>
      <c r="D55" s="121">
        <v>0</v>
      </c>
      <c r="E55" s="131">
        <v>0</v>
      </c>
      <c r="F55" s="121">
        <v>0</v>
      </c>
      <c r="G55" s="123">
        <v>0</v>
      </c>
      <c r="H55" s="121">
        <v>0</v>
      </c>
      <c r="I55" s="123">
        <v>2</v>
      </c>
      <c r="J55" s="121">
        <v>0</v>
      </c>
      <c r="K55" s="123">
        <v>2</v>
      </c>
      <c r="L55" s="124">
        <v>0</v>
      </c>
      <c r="M55" s="125">
        <v>7</v>
      </c>
      <c r="N55" s="126">
        <v>0</v>
      </c>
      <c r="O55" s="127">
        <v>7</v>
      </c>
      <c r="P55" s="13"/>
      <c r="Q55" s="12" t="s">
        <v>140</v>
      </c>
      <c r="R55" s="120">
        <v>1</v>
      </c>
      <c r="S55" s="121">
        <v>0</v>
      </c>
      <c r="T55" s="123">
        <v>3</v>
      </c>
      <c r="U55" s="121">
        <v>0</v>
      </c>
      <c r="V55" s="123">
        <v>0</v>
      </c>
      <c r="W55" s="121">
        <v>0</v>
      </c>
      <c r="X55" s="123">
        <v>17</v>
      </c>
      <c r="Y55" s="121">
        <v>0</v>
      </c>
      <c r="Z55" s="123">
        <v>0</v>
      </c>
      <c r="AA55" s="124">
        <v>0</v>
      </c>
      <c r="AB55" s="125">
        <v>21</v>
      </c>
      <c r="AC55" s="121">
        <v>0</v>
      </c>
      <c r="AD55" s="140">
        <v>21</v>
      </c>
      <c r="AE55" s="45"/>
      <c r="AF55" s="53" t="s">
        <v>124</v>
      </c>
      <c r="AG55" s="144">
        <v>18</v>
      </c>
      <c r="AH55" s="143">
        <v>5</v>
      </c>
      <c r="AI55" s="142">
        <v>6</v>
      </c>
      <c r="AJ55" s="141">
        <v>6</v>
      </c>
      <c r="AK55" s="142">
        <v>0</v>
      </c>
      <c r="AL55" s="141">
        <v>0</v>
      </c>
      <c r="AM55" s="142">
        <v>54</v>
      </c>
      <c r="AN55" s="141">
        <v>49</v>
      </c>
      <c r="AO55" s="142">
        <v>0</v>
      </c>
      <c r="AP55" s="143">
        <v>0</v>
      </c>
      <c r="AQ55" s="144">
        <v>76</v>
      </c>
      <c r="AR55" s="141">
        <v>60</v>
      </c>
      <c r="AS55" s="146">
        <v>76</v>
      </c>
      <c r="AT55" s="11"/>
    </row>
    <row r="56" spans="1:46" s="1" customFormat="1" ht="12.75" customHeight="1" x14ac:dyDescent="0.15">
      <c r="A56" s="6"/>
      <c r="B56" s="12" t="s">
        <v>139</v>
      </c>
      <c r="C56" s="120">
        <v>6</v>
      </c>
      <c r="D56" s="121">
        <v>0</v>
      </c>
      <c r="E56" s="131">
        <v>0</v>
      </c>
      <c r="F56" s="121">
        <v>0</v>
      </c>
      <c r="G56" s="123">
        <v>0</v>
      </c>
      <c r="H56" s="121">
        <v>0</v>
      </c>
      <c r="I56" s="123">
        <v>6</v>
      </c>
      <c r="J56" s="121">
        <v>0</v>
      </c>
      <c r="K56" s="123">
        <v>0</v>
      </c>
      <c r="L56" s="124">
        <v>0</v>
      </c>
      <c r="M56" s="125">
        <v>12</v>
      </c>
      <c r="N56" s="126">
        <v>0</v>
      </c>
      <c r="O56" s="127">
        <v>12</v>
      </c>
      <c r="P56" s="13"/>
      <c r="Q56" s="12" t="s">
        <v>145</v>
      </c>
      <c r="R56" s="120">
        <v>5</v>
      </c>
      <c r="S56" s="121">
        <v>1</v>
      </c>
      <c r="T56" s="123">
        <v>0</v>
      </c>
      <c r="U56" s="121">
        <v>0</v>
      </c>
      <c r="V56" s="123"/>
      <c r="W56" s="121">
        <v>0</v>
      </c>
      <c r="X56" s="123">
        <v>2</v>
      </c>
      <c r="Y56" s="121">
        <v>1</v>
      </c>
      <c r="Z56" s="123">
        <v>0</v>
      </c>
      <c r="AA56" s="124">
        <v>0</v>
      </c>
      <c r="AB56" s="125">
        <v>7</v>
      </c>
      <c r="AC56" s="121">
        <v>2</v>
      </c>
      <c r="AD56" s="140">
        <v>7</v>
      </c>
      <c r="AE56" s="45"/>
      <c r="AF56" s="12" t="s">
        <v>127</v>
      </c>
      <c r="AG56" s="125">
        <v>14</v>
      </c>
      <c r="AH56" s="124">
        <v>5</v>
      </c>
      <c r="AI56" s="123">
        <v>3</v>
      </c>
      <c r="AJ56" s="121">
        <v>2</v>
      </c>
      <c r="AK56" s="123">
        <v>0</v>
      </c>
      <c r="AL56" s="121">
        <v>0</v>
      </c>
      <c r="AM56" s="123">
        <v>5</v>
      </c>
      <c r="AN56" s="121">
        <v>2</v>
      </c>
      <c r="AO56" s="123">
        <v>0</v>
      </c>
      <c r="AP56" s="124">
        <v>0</v>
      </c>
      <c r="AQ56" s="125">
        <v>22</v>
      </c>
      <c r="AR56" s="121">
        <v>9</v>
      </c>
      <c r="AS56" s="127">
        <v>22</v>
      </c>
    </row>
    <row r="57" spans="1:46" s="1" customFormat="1" ht="12.75" customHeight="1" x14ac:dyDescent="0.15">
      <c r="A57" s="6"/>
      <c r="B57" s="12" t="s">
        <v>142</v>
      </c>
      <c r="C57" s="120">
        <v>2</v>
      </c>
      <c r="D57" s="121">
        <v>0</v>
      </c>
      <c r="E57" s="131">
        <v>4</v>
      </c>
      <c r="F57" s="121">
        <v>0</v>
      </c>
      <c r="G57" s="123">
        <v>0</v>
      </c>
      <c r="H57" s="121">
        <v>0</v>
      </c>
      <c r="I57" s="123">
        <v>15</v>
      </c>
      <c r="J57" s="121">
        <v>0</v>
      </c>
      <c r="K57" s="123">
        <v>1</v>
      </c>
      <c r="L57" s="124">
        <v>0</v>
      </c>
      <c r="M57" s="125">
        <v>22</v>
      </c>
      <c r="N57" s="126">
        <v>0</v>
      </c>
      <c r="O57" s="127">
        <v>22</v>
      </c>
      <c r="P57" s="13"/>
      <c r="Q57" s="12" t="s">
        <v>222</v>
      </c>
      <c r="R57" s="120">
        <v>7</v>
      </c>
      <c r="S57" s="121">
        <v>0</v>
      </c>
      <c r="T57" s="123">
        <v>2</v>
      </c>
      <c r="U57" s="121">
        <v>0</v>
      </c>
      <c r="V57" s="123">
        <v>0</v>
      </c>
      <c r="W57" s="121">
        <v>0</v>
      </c>
      <c r="X57" s="123">
        <v>2</v>
      </c>
      <c r="Y57" s="121">
        <v>0</v>
      </c>
      <c r="Z57" s="123">
        <v>0</v>
      </c>
      <c r="AA57" s="124">
        <v>0</v>
      </c>
      <c r="AB57" s="125">
        <v>7</v>
      </c>
      <c r="AC57" s="121">
        <v>0</v>
      </c>
      <c r="AD57" s="140">
        <v>6</v>
      </c>
      <c r="AE57" s="45"/>
      <c r="AF57" s="7" t="s">
        <v>129</v>
      </c>
      <c r="AG57" s="8">
        <f>SUM(AG58:AG59)</f>
        <v>11</v>
      </c>
      <c r="AH57" s="35">
        <f t="shared" ref="AH57:AS57" si="40">SUM(AH58:AH59)</f>
        <v>2</v>
      </c>
      <c r="AI57" s="9">
        <f t="shared" si="40"/>
        <v>50</v>
      </c>
      <c r="AJ57" s="32">
        <f t="shared" si="40"/>
        <v>40</v>
      </c>
      <c r="AK57" s="9">
        <f t="shared" si="40"/>
        <v>0</v>
      </c>
      <c r="AL57" s="32">
        <f t="shared" si="40"/>
        <v>0</v>
      </c>
      <c r="AM57" s="9">
        <f t="shared" si="40"/>
        <v>2</v>
      </c>
      <c r="AN57" s="32">
        <f t="shared" si="40"/>
        <v>0</v>
      </c>
      <c r="AO57" s="9">
        <f t="shared" si="40"/>
        <v>0</v>
      </c>
      <c r="AP57" s="35">
        <f t="shared" si="40"/>
        <v>0</v>
      </c>
      <c r="AQ57" s="8">
        <f t="shared" si="40"/>
        <v>63</v>
      </c>
      <c r="AR57" s="32">
        <f t="shared" si="40"/>
        <v>42</v>
      </c>
      <c r="AS57" s="21">
        <f t="shared" si="40"/>
        <v>61</v>
      </c>
      <c r="AT57" s="14"/>
    </row>
    <row r="58" spans="1:46" s="1" customFormat="1" ht="12.75" customHeight="1" x14ac:dyDescent="0.15">
      <c r="A58" s="6"/>
      <c r="B58" s="12" t="s">
        <v>144</v>
      </c>
      <c r="C58" s="120">
        <v>3</v>
      </c>
      <c r="D58" s="121">
        <v>0</v>
      </c>
      <c r="E58" s="131">
        <v>0</v>
      </c>
      <c r="F58" s="121">
        <v>0</v>
      </c>
      <c r="G58" s="123">
        <v>0</v>
      </c>
      <c r="H58" s="121">
        <v>0</v>
      </c>
      <c r="I58" s="123">
        <v>4</v>
      </c>
      <c r="J58" s="121">
        <v>1</v>
      </c>
      <c r="K58" s="123">
        <v>0</v>
      </c>
      <c r="L58" s="124">
        <v>0</v>
      </c>
      <c r="M58" s="125">
        <v>7</v>
      </c>
      <c r="N58" s="126">
        <v>1</v>
      </c>
      <c r="O58" s="127">
        <v>7</v>
      </c>
      <c r="P58" s="10"/>
      <c r="Q58" s="12" t="s">
        <v>149</v>
      </c>
      <c r="R58" s="120">
        <v>7</v>
      </c>
      <c r="S58" s="121">
        <v>1</v>
      </c>
      <c r="T58" s="123">
        <v>3</v>
      </c>
      <c r="U58" s="121">
        <v>0</v>
      </c>
      <c r="V58" s="123">
        <v>0</v>
      </c>
      <c r="W58" s="121">
        <v>0</v>
      </c>
      <c r="X58" s="123">
        <v>10</v>
      </c>
      <c r="Y58" s="121">
        <v>7</v>
      </c>
      <c r="Z58" s="123">
        <v>1</v>
      </c>
      <c r="AA58" s="124">
        <v>0</v>
      </c>
      <c r="AB58" s="125">
        <v>21</v>
      </c>
      <c r="AC58" s="121">
        <v>8</v>
      </c>
      <c r="AD58" s="140">
        <v>21</v>
      </c>
      <c r="AE58" s="45"/>
      <c r="AF58" s="53" t="s">
        <v>132</v>
      </c>
      <c r="AG58" s="144">
        <v>3</v>
      </c>
      <c r="AH58" s="143">
        <v>0</v>
      </c>
      <c r="AI58" s="142">
        <v>4</v>
      </c>
      <c r="AJ58" s="141">
        <v>0</v>
      </c>
      <c r="AK58" s="142">
        <v>0</v>
      </c>
      <c r="AL58" s="141">
        <v>0</v>
      </c>
      <c r="AM58" s="142">
        <v>1</v>
      </c>
      <c r="AN58" s="141">
        <v>0</v>
      </c>
      <c r="AO58" s="142">
        <v>0</v>
      </c>
      <c r="AP58" s="143">
        <v>0</v>
      </c>
      <c r="AQ58" s="144">
        <v>8</v>
      </c>
      <c r="AR58" s="141">
        <v>0</v>
      </c>
      <c r="AS58" s="146">
        <v>7</v>
      </c>
      <c r="AT58" s="11"/>
    </row>
    <row r="59" spans="1:46" s="1" customFormat="1" ht="12.75" customHeight="1" x14ac:dyDescent="0.15">
      <c r="A59" s="6"/>
      <c r="B59" s="12" t="s">
        <v>147</v>
      </c>
      <c r="C59" s="120">
        <v>9</v>
      </c>
      <c r="D59" s="121">
        <v>4</v>
      </c>
      <c r="E59" s="131">
        <v>19</v>
      </c>
      <c r="F59" s="121">
        <v>19</v>
      </c>
      <c r="G59" s="123">
        <v>0</v>
      </c>
      <c r="H59" s="121">
        <v>0</v>
      </c>
      <c r="I59" s="123">
        <v>12</v>
      </c>
      <c r="J59" s="121">
        <v>7</v>
      </c>
      <c r="K59" s="123">
        <v>149</v>
      </c>
      <c r="L59" s="124">
        <v>146</v>
      </c>
      <c r="M59" s="125">
        <v>189</v>
      </c>
      <c r="N59" s="126">
        <v>176</v>
      </c>
      <c r="O59" s="127">
        <v>179</v>
      </c>
      <c r="P59" s="13"/>
      <c r="Q59" s="16" t="s">
        <v>152</v>
      </c>
      <c r="R59" s="120">
        <v>40</v>
      </c>
      <c r="S59" s="121">
        <v>2</v>
      </c>
      <c r="T59" s="123">
        <v>13</v>
      </c>
      <c r="U59" s="121">
        <v>8</v>
      </c>
      <c r="V59" s="123">
        <v>0</v>
      </c>
      <c r="W59" s="121">
        <v>0</v>
      </c>
      <c r="X59" s="123">
        <v>106</v>
      </c>
      <c r="Y59" s="121">
        <v>24</v>
      </c>
      <c r="Z59" s="123">
        <v>0</v>
      </c>
      <c r="AA59" s="124">
        <v>0</v>
      </c>
      <c r="AB59" s="125">
        <v>135</v>
      </c>
      <c r="AC59" s="121">
        <v>31</v>
      </c>
      <c r="AD59" s="140">
        <v>109</v>
      </c>
      <c r="AE59" s="45"/>
      <c r="AF59" s="12" t="s">
        <v>135</v>
      </c>
      <c r="AG59" s="125">
        <v>8</v>
      </c>
      <c r="AH59" s="124">
        <v>2</v>
      </c>
      <c r="AI59" s="123">
        <v>46</v>
      </c>
      <c r="AJ59" s="121">
        <v>40</v>
      </c>
      <c r="AK59" s="123">
        <v>0</v>
      </c>
      <c r="AL59" s="121">
        <v>0</v>
      </c>
      <c r="AM59" s="123">
        <v>1</v>
      </c>
      <c r="AN59" s="121">
        <v>0</v>
      </c>
      <c r="AO59" s="123">
        <v>0</v>
      </c>
      <c r="AP59" s="124">
        <v>0</v>
      </c>
      <c r="AQ59" s="125">
        <v>55</v>
      </c>
      <c r="AR59" s="121">
        <v>42</v>
      </c>
      <c r="AS59" s="127">
        <v>54</v>
      </c>
    </row>
    <row r="60" spans="1:46" s="1" customFormat="1" ht="12.75" customHeight="1" x14ac:dyDescent="0.15">
      <c r="A60" s="6"/>
      <c r="B60" s="12" t="s">
        <v>148</v>
      </c>
      <c r="C60" s="120">
        <v>49</v>
      </c>
      <c r="D60" s="121">
        <v>4</v>
      </c>
      <c r="E60" s="131">
        <v>28</v>
      </c>
      <c r="F60" s="121">
        <v>24</v>
      </c>
      <c r="G60" s="123">
        <v>0</v>
      </c>
      <c r="H60" s="121">
        <v>0</v>
      </c>
      <c r="I60" s="123">
        <v>74</v>
      </c>
      <c r="J60" s="121">
        <v>29</v>
      </c>
      <c r="K60" s="123">
        <v>1</v>
      </c>
      <c r="L60" s="124">
        <v>0</v>
      </c>
      <c r="M60" s="125">
        <v>152</v>
      </c>
      <c r="N60" s="126">
        <v>57</v>
      </c>
      <c r="O60" s="127">
        <v>124</v>
      </c>
      <c r="P60" s="13"/>
      <c r="Q60" s="7" t="s">
        <v>155</v>
      </c>
      <c r="R60" s="8">
        <f t="shared" ref="R60:AD60" si="41">SUM(R61:R67)</f>
        <v>80</v>
      </c>
      <c r="S60" s="32">
        <f t="shared" si="41"/>
        <v>4</v>
      </c>
      <c r="T60" s="9">
        <f t="shared" si="41"/>
        <v>53</v>
      </c>
      <c r="U60" s="32">
        <f t="shared" si="41"/>
        <v>39</v>
      </c>
      <c r="V60" s="9">
        <f t="shared" si="41"/>
        <v>0</v>
      </c>
      <c r="W60" s="32">
        <f t="shared" si="41"/>
        <v>0</v>
      </c>
      <c r="X60" s="9">
        <f t="shared" si="41"/>
        <v>139</v>
      </c>
      <c r="Y60" s="32">
        <f t="shared" si="41"/>
        <v>72</v>
      </c>
      <c r="Z60" s="9">
        <f t="shared" si="41"/>
        <v>4</v>
      </c>
      <c r="AA60" s="35">
        <f t="shared" si="41"/>
        <v>1</v>
      </c>
      <c r="AB60" s="8">
        <f t="shared" si="41"/>
        <v>274</v>
      </c>
      <c r="AC60" s="32">
        <f t="shared" si="41"/>
        <v>116</v>
      </c>
      <c r="AD60" s="21">
        <f t="shared" si="41"/>
        <v>273</v>
      </c>
      <c r="AE60" s="45"/>
      <c r="AF60" s="7" t="s">
        <v>138</v>
      </c>
      <c r="AG60" s="8">
        <f t="shared" ref="AG60:AS60" si="42">SUM(AG61:AG62)</f>
        <v>21</v>
      </c>
      <c r="AH60" s="35">
        <f t="shared" si="42"/>
        <v>5</v>
      </c>
      <c r="AI60" s="9">
        <f t="shared" si="42"/>
        <v>3</v>
      </c>
      <c r="AJ60" s="32">
        <f t="shared" si="42"/>
        <v>1</v>
      </c>
      <c r="AK60" s="9">
        <f t="shared" si="42"/>
        <v>0</v>
      </c>
      <c r="AL60" s="32">
        <f t="shared" si="42"/>
        <v>0</v>
      </c>
      <c r="AM60" s="9">
        <f t="shared" si="42"/>
        <v>13</v>
      </c>
      <c r="AN60" s="32">
        <f t="shared" si="42"/>
        <v>4</v>
      </c>
      <c r="AO60" s="9">
        <f t="shared" si="42"/>
        <v>0</v>
      </c>
      <c r="AP60" s="35">
        <f t="shared" si="42"/>
        <v>0</v>
      </c>
      <c r="AQ60" s="8">
        <f t="shared" si="42"/>
        <v>37</v>
      </c>
      <c r="AR60" s="32">
        <f t="shared" si="42"/>
        <v>10</v>
      </c>
      <c r="AS60" s="21">
        <f t="shared" si="42"/>
        <v>35</v>
      </c>
      <c r="AT60" s="14"/>
    </row>
    <row r="61" spans="1:46" s="1" customFormat="1" ht="12.75" customHeight="1" x14ac:dyDescent="0.15">
      <c r="A61" s="6"/>
      <c r="B61" s="7" t="s">
        <v>151</v>
      </c>
      <c r="C61" s="8">
        <f t="shared" ref="C61:O61" si="43">SUM(C62:C63)</f>
        <v>2279</v>
      </c>
      <c r="D61" s="32">
        <f t="shared" si="43"/>
        <v>13</v>
      </c>
      <c r="E61" s="9">
        <f t="shared" si="43"/>
        <v>171</v>
      </c>
      <c r="F61" s="32">
        <f t="shared" si="43"/>
        <v>3</v>
      </c>
      <c r="G61" s="9">
        <f t="shared" si="43"/>
        <v>0</v>
      </c>
      <c r="H61" s="32">
        <f t="shared" si="43"/>
        <v>0</v>
      </c>
      <c r="I61" s="9">
        <f t="shared" si="43"/>
        <v>1929</v>
      </c>
      <c r="J61" s="32">
        <f t="shared" si="43"/>
        <v>17</v>
      </c>
      <c r="K61" s="9">
        <f t="shared" si="43"/>
        <v>192</v>
      </c>
      <c r="L61" s="35">
        <f t="shared" si="43"/>
        <v>2</v>
      </c>
      <c r="M61" s="8">
        <f t="shared" si="43"/>
        <v>4452</v>
      </c>
      <c r="N61" s="37">
        <f t="shared" si="43"/>
        <v>32</v>
      </c>
      <c r="O61" s="21">
        <f t="shared" si="43"/>
        <v>1117</v>
      </c>
      <c r="P61" s="13"/>
      <c r="Q61" s="12" t="s">
        <v>157</v>
      </c>
      <c r="R61" s="120">
        <v>26</v>
      </c>
      <c r="S61" s="121">
        <v>0</v>
      </c>
      <c r="T61" s="123">
        <v>10</v>
      </c>
      <c r="U61" s="121">
        <v>0</v>
      </c>
      <c r="V61" s="123">
        <v>0</v>
      </c>
      <c r="W61" s="121">
        <v>0</v>
      </c>
      <c r="X61" s="123">
        <v>20</v>
      </c>
      <c r="Y61" s="121">
        <v>3</v>
      </c>
      <c r="Z61" s="123">
        <v>3</v>
      </c>
      <c r="AA61" s="124">
        <v>0</v>
      </c>
      <c r="AB61" s="125">
        <v>59</v>
      </c>
      <c r="AC61" s="121">
        <v>3</v>
      </c>
      <c r="AD61" s="140">
        <v>58</v>
      </c>
      <c r="AE61" s="45"/>
      <c r="AF61" s="53" t="s">
        <v>141</v>
      </c>
      <c r="AG61" s="144">
        <v>13</v>
      </c>
      <c r="AH61" s="143">
        <v>4</v>
      </c>
      <c r="AI61" s="142">
        <v>0</v>
      </c>
      <c r="AJ61" s="141">
        <v>0</v>
      </c>
      <c r="AK61" s="142">
        <v>0</v>
      </c>
      <c r="AL61" s="141">
        <v>0</v>
      </c>
      <c r="AM61" s="142">
        <v>8</v>
      </c>
      <c r="AN61" s="141">
        <v>4</v>
      </c>
      <c r="AO61" s="142">
        <v>0</v>
      </c>
      <c r="AP61" s="143">
        <v>0</v>
      </c>
      <c r="AQ61" s="144">
        <v>21</v>
      </c>
      <c r="AR61" s="141">
        <v>8</v>
      </c>
      <c r="AS61" s="146">
        <v>21</v>
      </c>
      <c r="AT61" s="11"/>
    </row>
    <row r="62" spans="1:46" s="1" customFormat="1" ht="12.75" customHeight="1" x14ac:dyDescent="0.15">
      <c r="A62" s="6"/>
      <c r="B62" s="12" t="s">
        <v>154</v>
      </c>
      <c r="C62" s="120">
        <v>25</v>
      </c>
      <c r="D62" s="121">
        <v>0</v>
      </c>
      <c r="E62" s="122">
        <v>0</v>
      </c>
      <c r="F62" s="121">
        <v>0</v>
      </c>
      <c r="G62" s="123">
        <v>0</v>
      </c>
      <c r="H62" s="121">
        <v>0</v>
      </c>
      <c r="I62" s="123">
        <v>7</v>
      </c>
      <c r="J62" s="121">
        <v>4</v>
      </c>
      <c r="K62" s="123">
        <v>1</v>
      </c>
      <c r="L62" s="124">
        <v>0</v>
      </c>
      <c r="M62" s="125">
        <v>33</v>
      </c>
      <c r="N62" s="126">
        <v>4</v>
      </c>
      <c r="O62" s="127">
        <v>12</v>
      </c>
      <c r="P62" s="13"/>
      <c r="Q62" s="12" t="s">
        <v>159</v>
      </c>
      <c r="R62" s="120">
        <v>8</v>
      </c>
      <c r="S62" s="121">
        <v>1</v>
      </c>
      <c r="T62" s="123">
        <v>18</v>
      </c>
      <c r="U62" s="121">
        <v>18</v>
      </c>
      <c r="V62" s="123">
        <v>0</v>
      </c>
      <c r="W62" s="121">
        <v>0</v>
      </c>
      <c r="X62" s="123">
        <v>8</v>
      </c>
      <c r="Y62" s="121">
        <v>7</v>
      </c>
      <c r="Z62" s="123">
        <v>0</v>
      </c>
      <c r="AA62" s="124">
        <v>0</v>
      </c>
      <c r="AB62" s="125">
        <v>34</v>
      </c>
      <c r="AC62" s="121">
        <v>26</v>
      </c>
      <c r="AD62" s="140">
        <v>34</v>
      </c>
      <c r="AE62" s="45"/>
      <c r="AF62" s="12" t="s">
        <v>143</v>
      </c>
      <c r="AG62" s="125">
        <v>8</v>
      </c>
      <c r="AH62" s="124">
        <v>1</v>
      </c>
      <c r="AI62" s="123">
        <v>3</v>
      </c>
      <c r="AJ62" s="121">
        <v>1</v>
      </c>
      <c r="AK62" s="123">
        <v>0</v>
      </c>
      <c r="AL62" s="121">
        <v>0</v>
      </c>
      <c r="AM62" s="123">
        <v>5</v>
      </c>
      <c r="AN62" s="121">
        <v>0</v>
      </c>
      <c r="AO62" s="123">
        <v>0</v>
      </c>
      <c r="AP62" s="124">
        <v>0</v>
      </c>
      <c r="AQ62" s="125">
        <v>16</v>
      </c>
      <c r="AR62" s="121">
        <v>2</v>
      </c>
      <c r="AS62" s="127">
        <v>14</v>
      </c>
    </row>
    <row r="63" spans="1:46" s="1" customFormat="1" ht="12.75" customHeight="1" x14ac:dyDescent="0.15">
      <c r="A63" s="6"/>
      <c r="B63" s="12" t="s">
        <v>156</v>
      </c>
      <c r="C63" s="120">
        <v>2254</v>
      </c>
      <c r="D63" s="121">
        <v>13</v>
      </c>
      <c r="E63" s="122">
        <v>171</v>
      </c>
      <c r="F63" s="121">
        <v>3</v>
      </c>
      <c r="G63" s="123">
        <v>0</v>
      </c>
      <c r="H63" s="121">
        <v>0</v>
      </c>
      <c r="I63" s="123">
        <v>1922</v>
      </c>
      <c r="J63" s="121">
        <v>13</v>
      </c>
      <c r="K63" s="123">
        <v>191</v>
      </c>
      <c r="L63" s="124">
        <v>2</v>
      </c>
      <c r="M63" s="125">
        <v>4419</v>
      </c>
      <c r="N63" s="126">
        <v>28</v>
      </c>
      <c r="O63" s="127">
        <v>1105</v>
      </c>
      <c r="P63" s="13"/>
      <c r="Q63" s="12" t="s">
        <v>161</v>
      </c>
      <c r="R63" s="120">
        <v>11</v>
      </c>
      <c r="S63" s="121">
        <v>0</v>
      </c>
      <c r="T63" s="123">
        <v>3</v>
      </c>
      <c r="U63" s="121">
        <v>2</v>
      </c>
      <c r="V63" s="123">
        <v>0</v>
      </c>
      <c r="W63" s="121">
        <v>0</v>
      </c>
      <c r="X63" s="123">
        <v>9</v>
      </c>
      <c r="Y63" s="121">
        <v>2</v>
      </c>
      <c r="Z63" s="123">
        <v>0</v>
      </c>
      <c r="AA63" s="124">
        <v>0</v>
      </c>
      <c r="AB63" s="125">
        <v>23</v>
      </c>
      <c r="AC63" s="121">
        <v>4</v>
      </c>
      <c r="AD63" s="140">
        <v>23</v>
      </c>
      <c r="AE63" s="45"/>
      <c r="AF63" s="7" t="s">
        <v>146</v>
      </c>
      <c r="AG63" s="8">
        <f>SUM(AG64:AG65)</f>
        <v>7</v>
      </c>
      <c r="AH63" s="35">
        <f>SUM(AH64:AH65)</f>
        <v>0</v>
      </c>
      <c r="AI63" s="9">
        <f t="shared" ref="AI63:AR63" si="44">SUM(AI64:AI65)</f>
        <v>2</v>
      </c>
      <c r="AJ63" s="32">
        <f t="shared" si="44"/>
        <v>2</v>
      </c>
      <c r="AK63" s="9">
        <f t="shared" si="44"/>
        <v>0</v>
      </c>
      <c r="AL63" s="32">
        <f t="shared" si="44"/>
        <v>0</v>
      </c>
      <c r="AM63" s="9">
        <f t="shared" si="44"/>
        <v>10</v>
      </c>
      <c r="AN63" s="32">
        <f t="shared" si="44"/>
        <v>0</v>
      </c>
      <c r="AO63" s="9">
        <f t="shared" si="44"/>
        <v>0</v>
      </c>
      <c r="AP63" s="35">
        <f t="shared" si="44"/>
        <v>0</v>
      </c>
      <c r="AQ63" s="8">
        <f t="shared" si="44"/>
        <v>19</v>
      </c>
      <c r="AR63" s="32">
        <f t="shared" si="44"/>
        <v>2</v>
      </c>
      <c r="AS63" s="21">
        <f>SUM(AS64:AS65)</f>
        <v>19</v>
      </c>
    </row>
    <row r="64" spans="1:46" s="1" customFormat="1" ht="12.75" customHeight="1" x14ac:dyDescent="0.15">
      <c r="A64" s="6"/>
      <c r="B64" s="7" t="s">
        <v>158</v>
      </c>
      <c r="C64" s="8">
        <f t="shared" ref="C64:O64" si="45">SUM(C65:C71)</f>
        <v>165</v>
      </c>
      <c r="D64" s="32">
        <f t="shared" si="45"/>
        <v>32</v>
      </c>
      <c r="E64" s="9">
        <f t="shared" si="45"/>
        <v>9</v>
      </c>
      <c r="F64" s="32">
        <f t="shared" si="45"/>
        <v>3</v>
      </c>
      <c r="G64" s="9">
        <f t="shared" si="45"/>
        <v>0</v>
      </c>
      <c r="H64" s="32">
        <f t="shared" si="45"/>
        <v>0</v>
      </c>
      <c r="I64" s="9">
        <f t="shared" si="45"/>
        <v>1415</v>
      </c>
      <c r="J64" s="32">
        <f t="shared" si="45"/>
        <v>828</v>
      </c>
      <c r="K64" s="9">
        <f t="shared" si="45"/>
        <v>12</v>
      </c>
      <c r="L64" s="35">
        <f t="shared" si="45"/>
        <v>1</v>
      </c>
      <c r="M64" s="8">
        <f t="shared" si="45"/>
        <v>1596</v>
      </c>
      <c r="N64" s="37">
        <f t="shared" si="45"/>
        <v>864</v>
      </c>
      <c r="O64" s="21">
        <f t="shared" si="45"/>
        <v>686</v>
      </c>
      <c r="P64" s="13"/>
      <c r="Q64" s="12" t="s">
        <v>163</v>
      </c>
      <c r="R64" s="120">
        <v>5</v>
      </c>
      <c r="S64" s="121">
        <v>1</v>
      </c>
      <c r="T64" s="123">
        <v>0</v>
      </c>
      <c r="U64" s="121">
        <v>0</v>
      </c>
      <c r="V64" s="123">
        <v>0</v>
      </c>
      <c r="W64" s="121">
        <v>0</v>
      </c>
      <c r="X64" s="123">
        <v>4</v>
      </c>
      <c r="Y64" s="121">
        <v>0</v>
      </c>
      <c r="Z64" s="123">
        <v>0</v>
      </c>
      <c r="AA64" s="124">
        <v>0</v>
      </c>
      <c r="AB64" s="125">
        <v>9</v>
      </c>
      <c r="AC64" s="121">
        <v>1</v>
      </c>
      <c r="AD64" s="140">
        <v>9</v>
      </c>
      <c r="AE64" s="45"/>
      <c r="AF64" s="53" t="s">
        <v>179</v>
      </c>
      <c r="AG64" s="144">
        <v>2</v>
      </c>
      <c r="AH64" s="143">
        <v>0</v>
      </c>
      <c r="AI64" s="142">
        <v>0</v>
      </c>
      <c r="AJ64" s="141">
        <v>0</v>
      </c>
      <c r="AK64" s="142">
        <v>0</v>
      </c>
      <c r="AL64" s="141">
        <v>0</v>
      </c>
      <c r="AM64" s="142">
        <v>7</v>
      </c>
      <c r="AN64" s="141">
        <v>0</v>
      </c>
      <c r="AO64" s="142">
        <v>0</v>
      </c>
      <c r="AP64" s="143">
        <v>0</v>
      </c>
      <c r="AQ64" s="144">
        <v>9</v>
      </c>
      <c r="AR64" s="141">
        <v>0</v>
      </c>
      <c r="AS64" s="146">
        <v>9</v>
      </c>
      <c r="AT64" s="11"/>
    </row>
    <row r="65" spans="1:46" s="1" customFormat="1" ht="12.75" customHeight="1" x14ac:dyDescent="0.15">
      <c r="A65" s="6"/>
      <c r="B65" s="12" t="s">
        <v>160</v>
      </c>
      <c r="C65" s="120">
        <v>71</v>
      </c>
      <c r="D65" s="121">
        <v>24</v>
      </c>
      <c r="E65" s="122">
        <v>0</v>
      </c>
      <c r="F65" s="121">
        <v>0</v>
      </c>
      <c r="G65" s="123">
        <v>0</v>
      </c>
      <c r="H65" s="121">
        <v>0</v>
      </c>
      <c r="I65" s="123">
        <v>156</v>
      </c>
      <c r="J65" s="121">
        <v>111</v>
      </c>
      <c r="K65" s="123">
        <v>5</v>
      </c>
      <c r="L65" s="124">
        <v>1</v>
      </c>
      <c r="M65" s="125">
        <v>232</v>
      </c>
      <c r="N65" s="126">
        <v>136</v>
      </c>
      <c r="O65" s="127">
        <v>232</v>
      </c>
      <c r="P65" s="13"/>
      <c r="Q65" s="12" t="s">
        <v>165</v>
      </c>
      <c r="R65" s="120">
        <v>7</v>
      </c>
      <c r="S65" s="121">
        <v>0</v>
      </c>
      <c r="T65" s="123">
        <v>0</v>
      </c>
      <c r="U65" s="121">
        <v>0</v>
      </c>
      <c r="V65" s="123">
        <v>0</v>
      </c>
      <c r="W65" s="121">
        <v>0</v>
      </c>
      <c r="X65" s="123">
        <v>10</v>
      </c>
      <c r="Y65" s="121">
        <v>2</v>
      </c>
      <c r="Z65" s="123">
        <v>0</v>
      </c>
      <c r="AA65" s="124">
        <v>0</v>
      </c>
      <c r="AB65" s="125">
        <v>17</v>
      </c>
      <c r="AC65" s="121">
        <v>2</v>
      </c>
      <c r="AD65" s="140">
        <v>17</v>
      </c>
      <c r="AE65" s="42"/>
      <c r="AF65" s="12" t="s">
        <v>150</v>
      </c>
      <c r="AG65" s="125">
        <v>5</v>
      </c>
      <c r="AH65" s="124">
        <v>0</v>
      </c>
      <c r="AI65" s="135">
        <v>2</v>
      </c>
      <c r="AJ65" s="121">
        <v>2</v>
      </c>
      <c r="AK65" s="135">
        <v>0</v>
      </c>
      <c r="AL65" s="121">
        <v>0</v>
      </c>
      <c r="AM65" s="135">
        <v>3</v>
      </c>
      <c r="AN65" s="121">
        <v>0</v>
      </c>
      <c r="AO65" s="135">
        <v>0</v>
      </c>
      <c r="AP65" s="124">
        <v>0</v>
      </c>
      <c r="AQ65" s="137">
        <v>10</v>
      </c>
      <c r="AR65" s="121">
        <v>2</v>
      </c>
      <c r="AS65" s="139">
        <v>10</v>
      </c>
    </row>
    <row r="66" spans="1:46" s="1" customFormat="1" ht="12.75" customHeight="1" x14ac:dyDescent="0.15">
      <c r="A66" s="6"/>
      <c r="B66" s="12" t="s">
        <v>162</v>
      </c>
      <c r="C66" s="120">
        <v>36</v>
      </c>
      <c r="D66" s="121">
        <v>6</v>
      </c>
      <c r="E66" s="122">
        <v>1</v>
      </c>
      <c r="F66" s="121">
        <v>0</v>
      </c>
      <c r="G66" s="123">
        <v>0</v>
      </c>
      <c r="H66" s="121">
        <v>0</v>
      </c>
      <c r="I66" s="123">
        <v>1213</v>
      </c>
      <c r="J66" s="121">
        <v>705</v>
      </c>
      <c r="K66" s="123">
        <v>2</v>
      </c>
      <c r="L66" s="124">
        <v>0</v>
      </c>
      <c r="M66" s="125">
        <v>1249</v>
      </c>
      <c r="N66" s="126">
        <v>711</v>
      </c>
      <c r="O66" s="127">
        <v>340</v>
      </c>
      <c r="P66" s="10"/>
      <c r="Q66" s="19" t="s">
        <v>167</v>
      </c>
      <c r="R66" s="120">
        <v>0</v>
      </c>
      <c r="S66" s="141">
        <v>0</v>
      </c>
      <c r="T66" s="142">
        <v>1</v>
      </c>
      <c r="U66" s="141">
        <v>1</v>
      </c>
      <c r="V66" s="142">
        <v>0</v>
      </c>
      <c r="W66" s="141">
        <v>0</v>
      </c>
      <c r="X66" s="142">
        <v>41</v>
      </c>
      <c r="Y66" s="141">
        <v>41</v>
      </c>
      <c r="Z66" s="142">
        <v>1</v>
      </c>
      <c r="AA66" s="143">
        <v>1</v>
      </c>
      <c r="AB66" s="144">
        <v>43</v>
      </c>
      <c r="AC66" s="141">
        <v>43</v>
      </c>
      <c r="AD66" s="140">
        <v>43</v>
      </c>
      <c r="AE66" s="43"/>
      <c r="AF66" s="23" t="s">
        <v>153</v>
      </c>
      <c r="AG66" s="24">
        <f>SUM(C7:C71,R7:R70,AG7:AG65)/2</f>
        <v>4584</v>
      </c>
      <c r="AH66" s="34">
        <f t="shared" ref="AH66:AS66" si="46">SUM(D7:D71,S7:S70,AH7:AH65)/2</f>
        <v>252</v>
      </c>
      <c r="AI66" s="25">
        <f t="shared" si="46"/>
        <v>1729</v>
      </c>
      <c r="AJ66" s="31">
        <f t="shared" si="46"/>
        <v>898</v>
      </c>
      <c r="AK66" s="25">
        <f t="shared" si="46"/>
        <v>4</v>
      </c>
      <c r="AL66" s="34">
        <f t="shared" si="46"/>
        <v>1</v>
      </c>
      <c r="AM66" s="25">
        <f t="shared" si="46"/>
        <v>6071</v>
      </c>
      <c r="AN66" s="34">
        <f t="shared" si="46"/>
        <v>2168</v>
      </c>
      <c r="AO66" s="25">
        <f t="shared" si="46"/>
        <v>555</v>
      </c>
      <c r="AP66" s="36">
        <f t="shared" si="46"/>
        <v>198</v>
      </c>
      <c r="AQ66" s="24">
        <f t="shared" si="46"/>
        <v>12698</v>
      </c>
      <c r="AR66" s="38">
        <f t="shared" si="46"/>
        <v>3497</v>
      </c>
      <c r="AS66" s="26">
        <f t="shared" si="46"/>
        <v>7678</v>
      </c>
      <c r="AT66" s="14"/>
    </row>
    <row r="67" spans="1:46" s="1" customFormat="1" ht="12.75" customHeight="1" x14ac:dyDescent="0.15">
      <c r="A67" s="6"/>
      <c r="B67" s="12" t="s">
        <v>164</v>
      </c>
      <c r="C67" s="120">
        <v>12</v>
      </c>
      <c r="D67" s="121">
        <v>0</v>
      </c>
      <c r="E67" s="122">
        <v>1</v>
      </c>
      <c r="F67" s="121">
        <v>0</v>
      </c>
      <c r="G67" s="123">
        <v>0</v>
      </c>
      <c r="H67" s="121">
        <v>0</v>
      </c>
      <c r="I67" s="123">
        <v>10</v>
      </c>
      <c r="J67" s="121">
        <v>3</v>
      </c>
      <c r="K67" s="123">
        <v>1</v>
      </c>
      <c r="L67" s="121">
        <v>0</v>
      </c>
      <c r="M67" s="125">
        <v>24</v>
      </c>
      <c r="N67" s="126">
        <v>3</v>
      </c>
      <c r="O67" s="127">
        <v>23</v>
      </c>
      <c r="P67" s="13"/>
      <c r="Q67" s="20" t="s">
        <v>170</v>
      </c>
      <c r="R67" s="120">
        <v>23</v>
      </c>
      <c r="S67" s="121">
        <v>2</v>
      </c>
      <c r="T67" s="123">
        <v>21</v>
      </c>
      <c r="U67" s="121">
        <v>18</v>
      </c>
      <c r="V67" s="123">
        <v>0</v>
      </c>
      <c r="W67" s="121">
        <v>0</v>
      </c>
      <c r="X67" s="123">
        <v>47</v>
      </c>
      <c r="Y67" s="121">
        <v>17</v>
      </c>
      <c r="Z67" s="123">
        <v>0</v>
      </c>
      <c r="AA67" s="124">
        <v>0</v>
      </c>
      <c r="AB67" s="125">
        <v>89</v>
      </c>
      <c r="AC67" s="121">
        <v>37</v>
      </c>
      <c r="AD67" s="140">
        <v>89</v>
      </c>
      <c r="AE67" s="41"/>
      <c r="AF67" s="2" t="s">
        <v>270</v>
      </c>
      <c r="AG67" s="27"/>
      <c r="AH67" s="4"/>
      <c r="AI67" s="27"/>
      <c r="AJ67" s="4"/>
      <c r="AK67" s="27"/>
      <c r="AL67" s="4"/>
      <c r="AM67" s="4"/>
      <c r="AN67" s="4"/>
      <c r="AO67" s="27"/>
      <c r="AP67" s="4"/>
      <c r="AQ67" s="27"/>
      <c r="AR67" s="4"/>
      <c r="AS67" s="27"/>
    </row>
    <row r="68" spans="1:46" s="1" customFormat="1" ht="12.75" customHeight="1" x14ac:dyDescent="0.15">
      <c r="A68" s="6"/>
      <c r="B68" s="12" t="s">
        <v>166</v>
      </c>
      <c r="C68" s="120">
        <v>6</v>
      </c>
      <c r="D68" s="121">
        <v>1</v>
      </c>
      <c r="E68" s="122">
        <v>1</v>
      </c>
      <c r="F68" s="121">
        <v>1</v>
      </c>
      <c r="G68" s="123">
        <v>0</v>
      </c>
      <c r="H68" s="121">
        <v>0</v>
      </c>
      <c r="I68" s="123">
        <v>10</v>
      </c>
      <c r="J68" s="121">
        <v>2</v>
      </c>
      <c r="K68" s="123">
        <v>1</v>
      </c>
      <c r="L68" s="121">
        <v>0</v>
      </c>
      <c r="M68" s="125">
        <v>18</v>
      </c>
      <c r="N68" s="126">
        <v>4</v>
      </c>
      <c r="O68" s="127">
        <v>18</v>
      </c>
      <c r="P68" s="13"/>
      <c r="Q68" s="21" t="s">
        <v>171</v>
      </c>
      <c r="R68" s="7">
        <f t="shared" ref="R68:AD68" si="47">SUM(R69:R70)</f>
        <v>14</v>
      </c>
      <c r="S68" s="32">
        <f t="shared" si="47"/>
        <v>0</v>
      </c>
      <c r="T68" s="9">
        <f t="shared" si="47"/>
        <v>4</v>
      </c>
      <c r="U68" s="32">
        <f t="shared" si="47"/>
        <v>0</v>
      </c>
      <c r="V68" s="9">
        <f t="shared" si="47"/>
        <v>1</v>
      </c>
      <c r="W68" s="32">
        <f t="shared" si="47"/>
        <v>0</v>
      </c>
      <c r="X68" s="9">
        <f t="shared" si="47"/>
        <v>17</v>
      </c>
      <c r="Y68" s="32">
        <f t="shared" si="47"/>
        <v>0</v>
      </c>
      <c r="Z68" s="9">
        <f t="shared" si="47"/>
        <v>1</v>
      </c>
      <c r="AA68" s="35">
        <f t="shared" si="47"/>
        <v>0</v>
      </c>
      <c r="AB68" s="8">
        <f t="shared" si="47"/>
        <v>37</v>
      </c>
      <c r="AC68" s="32">
        <f t="shared" si="47"/>
        <v>0</v>
      </c>
      <c r="AD68" s="21">
        <f t="shared" si="47"/>
        <v>28</v>
      </c>
      <c r="AE68" s="40"/>
      <c r="AF68" s="93" t="s">
        <v>273</v>
      </c>
      <c r="AG68" s="27"/>
      <c r="AH68" s="4"/>
      <c r="AI68" s="27"/>
      <c r="AJ68" s="4"/>
      <c r="AK68" s="27"/>
      <c r="AL68" s="4"/>
      <c r="AM68" s="4"/>
      <c r="AN68" s="4"/>
      <c r="AO68" s="27"/>
      <c r="AP68" s="4"/>
      <c r="AQ68" s="27"/>
      <c r="AR68" s="4"/>
      <c r="AS68" s="27"/>
    </row>
    <row r="69" spans="1:46" s="1" customFormat="1" ht="12.75" customHeight="1" x14ac:dyDescent="0.15">
      <c r="A69" s="6"/>
      <c r="B69" s="12" t="s">
        <v>168</v>
      </c>
      <c r="C69" s="120">
        <v>7</v>
      </c>
      <c r="D69" s="121">
        <v>1</v>
      </c>
      <c r="E69" s="122">
        <v>0</v>
      </c>
      <c r="F69" s="121">
        <v>0</v>
      </c>
      <c r="G69" s="123">
        <v>0</v>
      </c>
      <c r="H69" s="121">
        <v>0</v>
      </c>
      <c r="I69" s="123">
        <v>0</v>
      </c>
      <c r="J69" s="121">
        <v>0</v>
      </c>
      <c r="K69" s="123">
        <v>0</v>
      </c>
      <c r="L69" s="121">
        <v>0</v>
      </c>
      <c r="M69" s="125">
        <v>7</v>
      </c>
      <c r="N69" s="126">
        <v>1</v>
      </c>
      <c r="O69" s="127">
        <v>7</v>
      </c>
      <c r="P69" s="10"/>
      <c r="Q69" s="19" t="s">
        <v>172</v>
      </c>
      <c r="R69" s="120">
        <v>4</v>
      </c>
      <c r="S69" s="121">
        <v>0</v>
      </c>
      <c r="T69" s="123">
        <v>0</v>
      </c>
      <c r="U69" s="121">
        <v>0</v>
      </c>
      <c r="V69" s="123">
        <v>0</v>
      </c>
      <c r="W69" s="121">
        <v>0</v>
      </c>
      <c r="X69" s="123">
        <v>3</v>
      </c>
      <c r="Y69" s="121">
        <v>0</v>
      </c>
      <c r="Z69" s="123">
        <v>0</v>
      </c>
      <c r="AA69" s="124">
        <v>0</v>
      </c>
      <c r="AB69" s="125">
        <v>7</v>
      </c>
      <c r="AC69" s="121">
        <v>0</v>
      </c>
      <c r="AD69" s="140">
        <v>7</v>
      </c>
      <c r="AE69" s="40"/>
      <c r="AF69" s="93" t="s">
        <v>195</v>
      </c>
    </row>
    <row r="70" spans="1:46" x14ac:dyDescent="0.15">
      <c r="B70" s="12" t="s">
        <v>169</v>
      </c>
      <c r="C70" s="120">
        <v>5</v>
      </c>
      <c r="D70" s="121">
        <v>0</v>
      </c>
      <c r="E70" s="122">
        <v>2</v>
      </c>
      <c r="F70" s="121">
        <v>0</v>
      </c>
      <c r="G70" s="123">
        <v>0</v>
      </c>
      <c r="H70" s="121">
        <v>0</v>
      </c>
      <c r="I70" s="123">
        <v>5</v>
      </c>
      <c r="J70" s="121">
        <v>0</v>
      </c>
      <c r="K70" s="123">
        <v>2</v>
      </c>
      <c r="L70" s="124">
        <v>0</v>
      </c>
      <c r="M70" s="125">
        <v>12</v>
      </c>
      <c r="N70" s="126">
        <v>0</v>
      </c>
      <c r="O70" s="127">
        <v>12</v>
      </c>
      <c r="Q70" s="22" t="s">
        <v>173</v>
      </c>
      <c r="R70" s="132">
        <v>10</v>
      </c>
      <c r="S70" s="133">
        <v>0</v>
      </c>
      <c r="T70" s="135">
        <v>4</v>
      </c>
      <c r="U70" s="133">
        <v>0</v>
      </c>
      <c r="V70" s="135">
        <v>1</v>
      </c>
      <c r="W70" s="133">
        <v>0</v>
      </c>
      <c r="X70" s="135">
        <v>14</v>
      </c>
      <c r="Y70" s="133">
        <v>0</v>
      </c>
      <c r="Z70" s="135">
        <v>1</v>
      </c>
      <c r="AA70" s="136">
        <v>0</v>
      </c>
      <c r="AB70" s="137">
        <v>30</v>
      </c>
      <c r="AC70" s="133">
        <v>0</v>
      </c>
      <c r="AD70" s="145">
        <v>21</v>
      </c>
      <c r="AG70" s="39"/>
      <c r="AH70" s="39"/>
      <c r="AI70" s="39"/>
      <c r="AJ70" s="39"/>
      <c r="AK70" s="39"/>
      <c r="AL70" s="39"/>
      <c r="AM70" s="39"/>
      <c r="AN70" s="39"/>
      <c r="AO70" s="39"/>
      <c r="AP70" s="39"/>
      <c r="AQ70" s="39"/>
      <c r="AR70" s="39"/>
      <c r="AS70" s="39"/>
    </row>
    <row r="71" spans="1:46" x14ac:dyDescent="0.15">
      <c r="B71" s="15" t="s">
        <v>174</v>
      </c>
      <c r="C71" s="132">
        <v>28</v>
      </c>
      <c r="D71" s="133">
        <v>0</v>
      </c>
      <c r="E71" s="134">
        <v>4</v>
      </c>
      <c r="F71" s="133">
        <v>2</v>
      </c>
      <c r="G71" s="135">
        <v>0</v>
      </c>
      <c r="H71" s="133">
        <v>0</v>
      </c>
      <c r="I71" s="135">
        <v>21</v>
      </c>
      <c r="J71" s="133">
        <v>7</v>
      </c>
      <c r="K71" s="135">
        <v>1</v>
      </c>
      <c r="L71" s="136">
        <v>0</v>
      </c>
      <c r="M71" s="137">
        <v>54</v>
      </c>
      <c r="N71" s="138">
        <v>9</v>
      </c>
      <c r="O71" s="139">
        <v>54</v>
      </c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</row>
    <row r="81" spans="1:1" x14ac:dyDescent="0.15">
      <c r="A81" s="4"/>
    </row>
    <row r="82" spans="1:1" x14ac:dyDescent="0.15">
      <c r="A82" s="4"/>
    </row>
    <row r="83" spans="1:1" x14ac:dyDescent="0.15">
      <c r="A83" s="4"/>
    </row>
    <row r="84" spans="1:1" x14ac:dyDescent="0.15">
      <c r="A84" s="4"/>
    </row>
    <row r="85" spans="1:1" x14ac:dyDescent="0.15">
      <c r="A85" s="4"/>
    </row>
    <row r="86" spans="1:1" x14ac:dyDescent="0.15">
      <c r="A86" s="4"/>
    </row>
    <row r="87" spans="1:1" x14ac:dyDescent="0.15">
      <c r="A87" s="4"/>
    </row>
    <row r="88" spans="1:1" x14ac:dyDescent="0.15">
      <c r="A88" s="4"/>
    </row>
    <row r="89" spans="1:1" x14ac:dyDescent="0.15">
      <c r="A89" s="4"/>
    </row>
    <row r="90" spans="1:1" x14ac:dyDescent="0.15">
      <c r="A90" s="4"/>
    </row>
    <row r="91" spans="1:1" x14ac:dyDescent="0.15">
      <c r="A91" s="4"/>
    </row>
    <row r="92" spans="1:1" x14ac:dyDescent="0.15">
      <c r="A92" s="4"/>
    </row>
    <row r="93" spans="1:1" x14ac:dyDescent="0.15">
      <c r="A93" s="4"/>
    </row>
    <row r="94" spans="1:1" x14ac:dyDescent="0.15">
      <c r="A94" s="4"/>
    </row>
    <row r="95" spans="1:1" x14ac:dyDescent="0.15">
      <c r="A95" s="4"/>
    </row>
    <row r="96" spans="1:1" x14ac:dyDescent="0.15">
      <c r="A96" s="4"/>
    </row>
    <row r="97" spans="1:1" x14ac:dyDescent="0.15">
      <c r="A97" s="4"/>
    </row>
    <row r="98" spans="1:1" x14ac:dyDescent="0.15">
      <c r="A98" s="4"/>
    </row>
    <row r="99" spans="1:1" x14ac:dyDescent="0.15">
      <c r="A99" s="4"/>
    </row>
    <row r="100" spans="1:1" x14ac:dyDescent="0.15">
      <c r="A100" s="4"/>
    </row>
    <row r="101" spans="1:1" x14ac:dyDescent="0.15">
      <c r="A101" s="4"/>
    </row>
    <row r="102" spans="1:1" x14ac:dyDescent="0.15">
      <c r="A102" s="4"/>
    </row>
    <row r="103" spans="1:1" x14ac:dyDescent="0.15">
      <c r="A103" s="4"/>
    </row>
    <row r="104" spans="1:1" x14ac:dyDescent="0.15">
      <c r="A104" s="4"/>
    </row>
    <row r="105" spans="1:1" x14ac:dyDescent="0.15">
      <c r="A105" s="4"/>
    </row>
    <row r="106" spans="1:1" x14ac:dyDescent="0.15">
      <c r="A106" s="4"/>
    </row>
    <row r="107" spans="1:1" x14ac:dyDescent="0.15">
      <c r="A107" s="4"/>
    </row>
    <row r="108" spans="1:1" x14ac:dyDescent="0.15">
      <c r="A108" s="4"/>
    </row>
    <row r="109" spans="1:1" x14ac:dyDescent="0.15">
      <c r="A109" s="4"/>
    </row>
    <row r="110" spans="1:1" x14ac:dyDescent="0.15">
      <c r="A110" s="4"/>
    </row>
    <row r="111" spans="1:1" x14ac:dyDescent="0.15">
      <c r="A111" s="4"/>
    </row>
    <row r="112" spans="1:1" x14ac:dyDescent="0.15">
      <c r="A112" s="4"/>
    </row>
    <row r="113" spans="1:1" x14ac:dyDescent="0.15">
      <c r="A113" s="4"/>
    </row>
    <row r="114" spans="1:1" x14ac:dyDescent="0.15">
      <c r="A114" s="4"/>
    </row>
    <row r="115" spans="1:1" x14ac:dyDescent="0.15">
      <c r="A115" s="4"/>
    </row>
    <row r="116" spans="1:1" x14ac:dyDescent="0.15">
      <c r="A116" s="4"/>
    </row>
    <row r="117" spans="1:1" x14ac:dyDescent="0.15">
      <c r="A117" s="4"/>
    </row>
    <row r="118" spans="1:1" x14ac:dyDescent="0.15">
      <c r="A118" s="4"/>
    </row>
    <row r="119" spans="1:1" x14ac:dyDescent="0.15">
      <c r="A119" s="4"/>
    </row>
    <row r="120" spans="1:1" x14ac:dyDescent="0.15">
      <c r="A120" s="4"/>
    </row>
    <row r="121" spans="1:1" x14ac:dyDescent="0.15">
      <c r="A121" s="4"/>
    </row>
    <row r="122" spans="1:1" x14ac:dyDescent="0.15">
      <c r="A122" s="4"/>
    </row>
    <row r="123" spans="1:1" x14ac:dyDescent="0.15">
      <c r="A123" s="4"/>
    </row>
    <row r="124" spans="1:1" x14ac:dyDescent="0.15">
      <c r="A124" s="4"/>
    </row>
    <row r="125" spans="1:1" x14ac:dyDescent="0.15">
      <c r="A125" s="4"/>
    </row>
    <row r="126" spans="1:1" x14ac:dyDescent="0.15">
      <c r="A126" s="4"/>
    </row>
    <row r="127" spans="1:1" x14ac:dyDescent="0.15">
      <c r="A127" s="4"/>
    </row>
    <row r="128" spans="1:1" x14ac:dyDescent="0.15">
      <c r="A128" s="4"/>
    </row>
    <row r="129" spans="1:1" x14ac:dyDescent="0.15">
      <c r="A129" s="4"/>
    </row>
    <row r="130" spans="1:1" x14ac:dyDescent="0.15">
      <c r="A130" s="4"/>
    </row>
    <row r="131" spans="1:1" x14ac:dyDescent="0.15">
      <c r="A131" s="4"/>
    </row>
    <row r="132" spans="1:1" x14ac:dyDescent="0.15">
      <c r="A132" s="4"/>
    </row>
    <row r="133" spans="1:1" x14ac:dyDescent="0.15">
      <c r="A133" s="4"/>
    </row>
    <row r="134" spans="1:1" x14ac:dyDescent="0.15">
      <c r="A134" s="4"/>
    </row>
    <row r="135" spans="1:1" x14ac:dyDescent="0.15">
      <c r="A135" s="4"/>
    </row>
    <row r="136" spans="1:1" x14ac:dyDescent="0.15">
      <c r="A136" s="4"/>
    </row>
    <row r="137" spans="1:1" x14ac:dyDescent="0.15">
      <c r="A137" s="4"/>
    </row>
    <row r="138" spans="1:1" x14ac:dyDescent="0.15">
      <c r="A138" s="4"/>
    </row>
    <row r="139" spans="1:1" x14ac:dyDescent="0.15">
      <c r="A139" s="4"/>
    </row>
    <row r="140" spans="1:1" x14ac:dyDescent="0.15">
      <c r="A140" s="4"/>
    </row>
    <row r="141" spans="1:1" x14ac:dyDescent="0.15">
      <c r="A141" s="4"/>
    </row>
    <row r="142" spans="1:1" x14ac:dyDescent="0.15">
      <c r="A142" s="4"/>
    </row>
    <row r="143" spans="1:1" x14ac:dyDescent="0.15">
      <c r="A143" s="4"/>
    </row>
    <row r="144" spans="1:1" x14ac:dyDescent="0.15">
      <c r="A144" s="4"/>
    </row>
    <row r="145" spans="1:1" x14ac:dyDescent="0.15">
      <c r="A145" s="4"/>
    </row>
    <row r="146" spans="1:1" x14ac:dyDescent="0.15">
      <c r="A146" s="4"/>
    </row>
    <row r="147" spans="1:1" x14ac:dyDescent="0.15">
      <c r="A147" s="4"/>
    </row>
    <row r="148" spans="1:1" x14ac:dyDescent="0.15">
      <c r="A148" s="4"/>
    </row>
    <row r="149" spans="1:1" x14ac:dyDescent="0.15">
      <c r="A149" s="4"/>
    </row>
    <row r="150" spans="1:1" x14ac:dyDescent="0.15">
      <c r="A150" s="4"/>
    </row>
    <row r="151" spans="1:1" x14ac:dyDescent="0.15">
      <c r="A151" s="4"/>
    </row>
    <row r="152" spans="1:1" x14ac:dyDescent="0.15">
      <c r="A152" s="4"/>
    </row>
    <row r="153" spans="1:1" x14ac:dyDescent="0.15">
      <c r="A153" s="4"/>
    </row>
    <row r="154" spans="1:1" x14ac:dyDescent="0.15">
      <c r="A154" s="4"/>
    </row>
    <row r="155" spans="1:1" x14ac:dyDescent="0.15">
      <c r="A155" s="4"/>
    </row>
    <row r="156" spans="1:1" x14ac:dyDescent="0.15">
      <c r="A156" s="4"/>
    </row>
    <row r="157" spans="1:1" x14ac:dyDescent="0.15">
      <c r="A157" s="4"/>
    </row>
  </sheetData>
  <sheetProtection algorithmName="SHA-512" hashValue="6ef3HkZrnuBaw41lLQPaSYX/bJcCNbZDZSMuaEHMggN2BqB9jX8D9ubgZVeuDcbCVYfBdQmuq1CvLQzSdNofYg==" saltValue="LgxD9w1yBQRTVmuFR7b1gw==" spinCount="100000" sheet="1" objects="1" scenarios="1" formatCells="0"/>
  <mergeCells count="42">
    <mergeCell ref="B2:O2"/>
    <mergeCell ref="Q2:AD2"/>
    <mergeCell ref="AF2:AS2"/>
    <mergeCell ref="B4:B6"/>
    <mergeCell ref="C4:L4"/>
    <mergeCell ref="M4:N6"/>
    <mergeCell ref="O4:O6"/>
    <mergeCell ref="Q4:Q6"/>
    <mergeCell ref="R4:AA4"/>
    <mergeCell ref="AB4:AC6"/>
    <mergeCell ref="AQ4:AR6"/>
    <mergeCell ref="AI6:AJ6"/>
    <mergeCell ref="AK6:AL6"/>
    <mergeCell ref="AS4:AS6"/>
    <mergeCell ref="C5:D5"/>
    <mergeCell ref="E5:F5"/>
    <mergeCell ref="G5:H5"/>
    <mergeCell ref="R5:S5"/>
    <mergeCell ref="V6:W6"/>
    <mergeCell ref="AF4:AF6"/>
    <mergeCell ref="T5:U5"/>
    <mergeCell ref="V5:W5"/>
    <mergeCell ref="T6:U6"/>
    <mergeCell ref="I6:J6"/>
    <mergeCell ref="X6:Y6"/>
    <mergeCell ref="I5:L5"/>
    <mergeCell ref="X5:AA5"/>
    <mergeCell ref="AG4:AP4"/>
    <mergeCell ref="Z6:AA6"/>
    <mergeCell ref="AG6:AH6"/>
    <mergeCell ref="AO6:AP6"/>
    <mergeCell ref="AI5:AJ5"/>
    <mergeCell ref="AK5:AL5"/>
    <mergeCell ref="AG5:AH5"/>
    <mergeCell ref="AD4:AD6"/>
    <mergeCell ref="AM6:AN6"/>
    <mergeCell ref="AM5:AP5"/>
    <mergeCell ref="C6:D6"/>
    <mergeCell ref="E6:F6"/>
    <mergeCell ref="G6:H6"/>
    <mergeCell ref="K6:L6"/>
    <mergeCell ref="R6:S6"/>
  </mergeCells>
  <phoneticPr fontId="8"/>
  <dataValidations count="2">
    <dataValidation imeMode="off" allowBlank="1" showInputMessage="1" showErrorMessage="1" sqref="AF7:AF66 A7:A69 B7:B71 Q7:Q70" xr:uid="{00000000-0002-0000-0100-000000000000}"/>
    <dataValidation imeMode="on" allowBlank="1" showInputMessage="1" showErrorMessage="1" sqref="AG8:AS59 C7:O71 R7:AD70 AG60:AP60 AG7:AP7 AG61:AS65" xr:uid="{00000000-0002-0000-0100-000001000000}"/>
  </dataValidations>
  <printOptions horizontalCentered="1"/>
  <pageMargins left="0.31496062992125984" right="0.31496062992125984" top="0.55118110236220474" bottom="0.78740157480314965" header="0.59055118110236227" footer="0.19685039370078741"/>
  <pageSetup paperSize="9" scale="79" firstPageNumber="35" fitToWidth="3" orientation="portrait" useFirstPageNumber="1" r:id="rId1"/>
  <headerFooter alignWithMargins="0"/>
  <colBreaks count="2" manualBreakCount="2">
    <brk id="15" max="70" man="1"/>
    <brk id="30" max="70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B1:M20"/>
  <sheetViews>
    <sheetView showGridLines="0" view="pageBreakPreview" zoomScale="85" zoomScaleNormal="84" zoomScaleSheetLayoutView="85" workbookViewId="0">
      <pane xSplit="3" ySplit="7" topLeftCell="D10" activePane="bottomRight" state="frozen"/>
      <selection pane="topRight" activeCell="D1" sqref="D1"/>
      <selection pane="bottomLeft" activeCell="A8" sqref="A8"/>
      <selection pane="bottomRight" activeCell="D8" sqref="D8:K13"/>
    </sheetView>
  </sheetViews>
  <sheetFormatPr defaultColWidth="8.875" defaultRowHeight="12" x14ac:dyDescent="0.15"/>
  <cols>
    <col min="1" max="1" width="2.875" style="55" customWidth="1"/>
    <col min="2" max="2" width="8.5" style="55" customWidth="1"/>
    <col min="3" max="3" width="35.375" style="55" customWidth="1"/>
    <col min="4" max="4" width="9.625" style="55" customWidth="1"/>
    <col min="5" max="5" width="8" style="55" customWidth="1"/>
    <col min="6" max="6" width="9.625" style="55" customWidth="1"/>
    <col min="7" max="7" width="8" style="55" customWidth="1"/>
    <col min="8" max="8" width="9.625" style="55" customWidth="1"/>
    <col min="9" max="9" width="8" style="55" customWidth="1"/>
    <col min="10" max="10" width="9.625" style="55" customWidth="1"/>
    <col min="11" max="11" width="8" style="55" customWidth="1"/>
    <col min="12" max="12" width="7.5" style="56" customWidth="1"/>
    <col min="13" max="13" width="18" style="55" customWidth="1"/>
    <col min="14" max="14" width="13.375" style="55" customWidth="1"/>
    <col min="15" max="255" width="8.875" style="55"/>
    <col min="256" max="256" width="2.875" style="55" customWidth="1"/>
    <col min="257" max="257" width="8.5" style="55" customWidth="1"/>
    <col min="258" max="258" width="35.375" style="55" customWidth="1"/>
    <col min="259" max="259" width="9.625" style="55" customWidth="1"/>
    <col min="260" max="260" width="8" style="55" customWidth="1"/>
    <col min="261" max="261" width="13.375" style="55" customWidth="1"/>
    <col min="262" max="262" width="9.625" style="55" customWidth="1"/>
    <col min="263" max="263" width="8" style="55" customWidth="1"/>
    <col min="264" max="264" width="9.625" style="55" customWidth="1"/>
    <col min="265" max="265" width="8" style="55" customWidth="1"/>
    <col min="266" max="266" width="9.625" style="55" customWidth="1"/>
    <col min="267" max="267" width="8" style="55" customWidth="1"/>
    <col min="268" max="268" width="7.5" style="55" customWidth="1"/>
    <col min="269" max="269" width="18" style="55" customWidth="1"/>
    <col min="270" max="511" width="8.875" style="55"/>
    <col min="512" max="512" width="2.875" style="55" customWidth="1"/>
    <col min="513" max="513" width="8.5" style="55" customWidth="1"/>
    <col min="514" max="514" width="35.375" style="55" customWidth="1"/>
    <col min="515" max="515" width="9.625" style="55" customWidth="1"/>
    <col min="516" max="516" width="8" style="55" customWidth="1"/>
    <col min="517" max="517" width="13.375" style="55" customWidth="1"/>
    <col min="518" max="518" width="9.625" style="55" customWidth="1"/>
    <col min="519" max="519" width="8" style="55" customWidth="1"/>
    <col min="520" max="520" width="9.625" style="55" customWidth="1"/>
    <col min="521" max="521" width="8" style="55" customWidth="1"/>
    <col min="522" max="522" width="9.625" style="55" customWidth="1"/>
    <col min="523" max="523" width="8" style="55" customWidth="1"/>
    <col min="524" max="524" width="7.5" style="55" customWidth="1"/>
    <col min="525" max="525" width="18" style="55" customWidth="1"/>
    <col min="526" max="767" width="8.875" style="55"/>
    <col min="768" max="768" width="2.875" style="55" customWidth="1"/>
    <col min="769" max="769" width="8.5" style="55" customWidth="1"/>
    <col min="770" max="770" width="35.375" style="55" customWidth="1"/>
    <col min="771" max="771" width="9.625" style="55" customWidth="1"/>
    <col min="772" max="772" width="8" style="55" customWidth="1"/>
    <col min="773" max="773" width="13.375" style="55" customWidth="1"/>
    <col min="774" max="774" width="9.625" style="55" customWidth="1"/>
    <col min="775" max="775" width="8" style="55" customWidth="1"/>
    <col min="776" max="776" width="9.625" style="55" customWidth="1"/>
    <col min="777" max="777" width="8" style="55" customWidth="1"/>
    <col min="778" max="778" width="9.625" style="55" customWidth="1"/>
    <col min="779" max="779" width="8" style="55" customWidth="1"/>
    <col min="780" max="780" width="7.5" style="55" customWidth="1"/>
    <col min="781" max="781" width="18" style="55" customWidth="1"/>
    <col min="782" max="1023" width="8.875" style="55"/>
    <col min="1024" max="1024" width="2.875" style="55" customWidth="1"/>
    <col min="1025" max="1025" width="8.5" style="55" customWidth="1"/>
    <col min="1026" max="1026" width="35.375" style="55" customWidth="1"/>
    <col min="1027" max="1027" width="9.625" style="55" customWidth="1"/>
    <col min="1028" max="1028" width="8" style="55" customWidth="1"/>
    <col min="1029" max="1029" width="13.375" style="55" customWidth="1"/>
    <col min="1030" max="1030" width="9.625" style="55" customWidth="1"/>
    <col min="1031" max="1031" width="8" style="55" customWidth="1"/>
    <col min="1032" max="1032" width="9.625" style="55" customWidth="1"/>
    <col min="1033" max="1033" width="8" style="55" customWidth="1"/>
    <col min="1034" max="1034" width="9.625" style="55" customWidth="1"/>
    <col min="1035" max="1035" width="8" style="55" customWidth="1"/>
    <col min="1036" max="1036" width="7.5" style="55" customWidth="1"/>
    <col min="1037" max="1037" width="18" style="55" customWidth="1"/>
    <col min="1038" max="1279" width="8.875" style="55"/>
    <col min="1280" max="1280" width="2.875" style="55" customWidth="1"/>
    <col min="1281" max="1281" width="8.5" style="55" customWidth="1"/>
    <col min="1282" max="1282" width="35.375" style="55" customWidth="1"/>
    <col min="1283" max="1283" width="9.625" style="55" customWidth="1"/>
    <col min="1284" max="1284" width="8" style="55" customWidth="1"/>
    <col min="1285" max="1285" width="13.375" style="55" customWidth="1"/>
    <col min="1286" max="1286" width="9.625" style="55" customWidth="1"/>
    <col min="1287" max="1287" width="8" style="55" customWidth="1"/>
    <col min="1288" max="1288" width="9.625" style="55" customWidth="1"/>
    <col min="1289" max="1289" width="8" style="55" customWidth="1"/>
    <col min="1290" max="1290" width="9.625" style="55" customWidth="1"/>
    <col min="1291" max="1291" width="8" style="55" customWidth="1"/>
    <col min="1292" max="1292" width="7.5" style="55" customWidth="1"/>
    <col min="1293" max="1293" width="18" style="55" customWidth="1"/>
    <col min="1294" max="1535" width="8.875" style="55"/>
    <col min="1536" max="1536" width="2.875" style="55" customWidth="1"/>
    <col min="1537" max="1537" width="8.5" style="55" customWidth="1"/>
    <col min="1538" max="1538" width="35.375" style="55" customWidth="1"/>
    <col min="1539" max="1539" width="9.625" style="55" customWidth="1"/>
    <col min="1540" max="1540" width="8" style="55" customWidth="1"/>
    <col min="1541" max="1541" width="13.375" style="55" customWidth="1"/>
    <col min="1542" max="1542" width="9.625" style="55" customWidth="1"/>
    <col min="1543" max="1543" width="8" style="55" customWidth="1"/>
    <col min="1544" max="1544" width="9.625" style="55" customWidth="1"/>
    <col min="1545" max="1545" width="8" style="55" customWidth="1"/>
    <col min="1546" max="1546" width="9.625" style="55" customWidth="1"/>
    <col min="1547" max="1547" width="8" style="55" customWidth="1"/>
    <col min="1548" max="1548" width="7.5" style="55" customWidth="1"/>
    <col min="1549" max="1549" width="18" style="55" customWidth="1"/>
    <col min="1550" max="1791" width="8.875" style="55"/>
    <col min="1792" max="1792" width="2.875" style="55" customWidth="1"/>
    <col min="1793" max="1793" width="8.5" style="55" customWidth="1"/>
    <col min="1794" max="1794" width="35.375" style="55" customWidth="1"/>
    <col min="1795" max="1795" width="9.625" style="55" customWidth="1"/>
    <col min="1796" max="1796" width="8" style="55" customWidth="1"/>
    <col min="1797" max="1797" width="13.375" style="55" customWidth="1"/>
    <col min="1798" max="1798" width="9.625" style="55" customWidth="1"/>
    <col min="1799" max="1799" width="8" style="55" customWidth="1"/>
    <col min="1800" max="1800" width="9.625" style="55" customWidth="1"/>
    <col min="1801" max="1801" width="8" style="55" customWidth="1"/>
    <col min="1802" max="1802" width="9.625" style="55" customWidth="1"/>
    <col min="1803" max="1803" width="8" style="55" customWidth="1"/>
    <col min="1804" max="1804" width="7.5" style="55" customWidth="1"/>
    <col min="1805" max="1805" width="18" style="55" customWidth="1"/>
    <col min="1806" max="2047" width="8.875" style="55"/>
    <col min="2048" max="2048" width="2.875" style="55" customWidth="1"/>
    <col min="2049" max="2049" width="8.5" style="55" customWidth="1"/>
    <col min="2050" max="2050" width="35.375" style="55" customWidth="1"/>
    <col min="2051" max="2051" width="9.625" style="55" customWidth="1"/>
    <col min="2052" max="2052" width="8" style="55" customWidth="1"/>
    <col min="2053" max="2053" width="13.375" style="55" customWidth="1"/>
    <col min="2054" max="2054" width="9.625" style="55" customWidth="1"/>
    <col min="2055" max="2055" width="8" style="55" customWidth="1"/>
    <col min="2056" max="2056" width="9.625" style="55" customWidth="1"/>
    <col min="2057" max="2057" width="8" style="55" customWidth="1"/>
    <col min="2058" max="2058" width="9.625" style="55" customWidth="1"/>
    <col min="2059" max="2059" width="8" style="55" customWidth="1"/>
    <col min="2060" max="2060" width="7.5" style="55" customWidth="1"/>
    <col min="2061" max="2061" width="18" style="55" customWidth="1"/>
    <col min="2062" max="2303" width="8.875" style="55"/>
    <col min="2304" max="2304" width="2.875" style="55" customWidth="1"/>
    <col min="2305" max="2305" width="8.5" style="55" customWidth="1"/>
    <col min="2306" max="2306" width="35.375" style="55" customWidth="1"/>
    <col min="2307" max="2307" width="9.625" style="55" customWidth="1"/>
    <col min="2308" max="2308" width="8" style="55" customWidth="1"/>
    <col min="2309" max="2309" width="13.375" style="55" customWidth="1"/>
    <col min="2310" max="2310" width="9.625" style="55" customWidth="1"/>
    <col min="2311" max="2311" width="8" style="55" customWidth="1"/>
    <col min="2312" max="2312" width="9.625" style="55" customWidth="1"/>
    <col min="2313" max="2313" width="8" style="55" customWidth="1"/>
    <col min="2314" max="2314" width="9.625" style="55" customWidth="1"/>
    <col min="2315" max="2315" width="8" style="55" customWidth="1"/>
    <col min="2316" max="2316" width="7.5" style="55" customWidth="1"/>
    <col min="2317" max="2317" width="18" style="55" customWidth="1"/>
    <col min="2318" max="2559" width="8.875" style="55"/>
    <col min="2560" max="2560" width="2.875" style="55" customWidth="1"/>
    <col min="2561" max="2561" width="8.5" style="55" customWidth="1"/>
    <col min="2562" max="2562" width="35.375" style="55" customWidth="1"/>
    <col min="2563" max="2563" width="9.625" style="55" customWidth="1"/>
    <col min="2564" max="2564" width="8" style="55" customWidth="1"/>
    <col min="2565" max="2565" width="13.375" style="55" customWidth="1"/>
    <col min="2566" max="2566" width="9.625" style="55" customWidth="1"/>
    <col min="2567" max="2567" width="8" style="55" customWidth="1"/>
    <col min="2568" max="2568" width="9.625" style="55" customWidth="1"/>
    <col min="2569" max="2569" width="8" style="55" customWidth="1"/>
    <col min="2570" max="2570" width="9.625" style="55" customWidth="1"/>
    <col min="2571" max="2571" width="8" style="55" customWidth="1"/>
    <col min="2572" max="2572" width="7.5" style="55" customWidth="1"/>
    <col min="2573" max="2573" width="18" style="55" customWidth="1"/>
    <col min="2574" max="2815" width="8.875" style="55"/>
    <col min="2816" max="2816" width="2.875" style="55" customWidth="1"/>
    <col min="2817" max="2817" width="8.5" style="55" customWidth="1"/>
    <col min="2818" max="2818" width="35.375" style="55" customWidth="1"/>
    <col min="2819" max="2819" width="9.625" style="55" customWidth="1"/>
    <col min="2820" max="2820" width="8" style="55" customWidth="1"/>
    <col min="2821" max="2821" width="13.375" style="55" customWidth="1"/>
    <col min="2822" max="2822" width="9.625" style="55" customWidth="1"/>
    <col min="2823" max="2823" width="8" style="55" customWidth="1"/>
    <col min="2824" max="2824" width="9.625" style="55" customWidth="1"/>
    <col min="2825" max="2825" width="8" style="55" customWidth="1"/>
    <col min="2826" max="2826" width="9.625" style="55" customWidth="1"/>
    <col min="2827" max="2827" width="8" style="55" customWidth="1"/>
    <col min="2828" max="2828" width="7.5" style="55" customWidth="1"/>
    <col min="2829" max="2829" width="18" style="55" customWidth="1"/>
    <col min="2830" max="3071" width="8.875" style="55"/>
    <col min="3072" max="3072" width="2.875" style="55" customWidth="1"/>
    <col min="3073" max="3073" width="8.5" style="55" customWidth="1"/>
    <col min="3074" max="3074" width="35.375" style="55" customWidth="1"/>
    <col min="3075" max="3075" width="9.625" style="55" customWidth="1"/>
    <col min="3076" max="3076" width="8" style="55" customWidth="1"/>
    <col min="3077" max="3077" width="13.375" style="55" customWidth="1"/>
    <col min="3078" max="3078" width="9.625" style="55" customWidth="1"/>
    <col min="3079" max="3079" width="8" style="55" customWidth="1"/>
    <col min="3080" max="3080" width="9.625" style="55" customWidth="1"/>
    <col min="3081" max="3081" width="8" style="55" customWidth="1"/>
    <col min="3082" max="3082" width="9.625" style="55" customWidth="1"/>
    <col min="3083" max="3083" width="8" style="55" customWidth="1"/>
    <col min="3084" max="3084" width="7.5" style="55" customWidth="1"/>
    <col min="3085" max="3085" width="18" style="55" customWidth="1"/>
    <col min="3086" max="3327" width="8.875" style="55"/>
    <col min="3328" max="3328" width="2.875" style="55" customWidth="1"/>
    <col min="3329" max="3329" width="8.5" style="55" customWidth="1"/>
    <col min="3330" max="3330" width="35.375" style="55" customWidth="1"/>
    <col min="3331" max="3331" width="9.625" style="55" customWidth="1"/>
    <col min="3332" max="3332" width="8" style="55" customWidth="1"/>
    <col min="3333" max="3333" width="13.375" style="55" customWidth="1"/>
    <col min="3334" max="3334" width="9.625" style="55" customWidth="1"/>
    <col min="3335" max="3335" width="8" style="55" customWidth="1"/>
    <col min="3336" max="3336" width="9.625" style="55" customWidth="1"/>
    <col min="3337" max="3337" width="8" style="55" customWidth="1"/>
    <col min="3338" max="3338" width="9.625" style="55" customWidth="1"/>
    <col min="3339" max="3339" width="8" style="55" customWidth="1"/>
    <col min="3340" max="3340" width="7.5" style="55" customWidth="1"/>
    <col min="3341" max="3341" width="18" style="55" customWidth="1"/>
    <col min="3342" max="3583" width="8.875" style="55"/>
    <col min="3584" max="3584" width="2.875" style="55" customWidth="1"/>
    <col min="3585" max="3585" width="8.5" style="55" customWidth="1"/>
    <col min="3586" max="3586" width="35.375" style="55" customWidth="1"/>
    <col min="3587" max="3587" width="9.625" style="55" customWidth="1"/>
    <col min="3588" max="3588" width="8" style="55" customWidth="1"/>
    <col min="3589" max="3589" width="13.375" style="55" customWidth="1"/>
    <col min="3590" max="3590" width="9.625" style="55" customWidth="1"/>
    <col min="3591" max="3591" width="8" style="55" customWidth="1"/>
    <col min="3592" max="3592" width="9.625" style="55" customWidth="1"/>
    <col min="3593" max="3593" width="8" style="55" customWidth="1"/>
    <col min="3594" max="3594" width="9.625" style="55" customWidth="1"/>
    <col min="3595" max="3595" width="8" style="55" customWidth="1"/>
    <col min="3596" max="3596" width="7.5" style="55" customWidth="1"/>
    <col min="3597" max="3597" width="18" style="55" customWidth="1"/>
    <col min="3598" max="3839" width="8.875" style="55"/>
    <col min="3840" max="3840" width="2.875" style="55" customWidth="1"/>
    <col min="3841" max="3841" width="8.5" style="55" customWidth="1"/>
    <col min="3842" max="3842" width="35.375" style="55" customWidth="1"/>
    <col min="3843" max="3843" width="9.625" style="55" customWidth="1"/>
    <col min="3844" max="3844" width="8" style="55" customWidth="1"/>
    <col min="3845" max="3845" width="13.375" style="55" customWidth="1"/>
    <col min="3846" max="3846" width="9.625" style="55" customWidth="1"/>
    <col min="3847" max="3847" width="8" style="55" customWidth="1"/>
    <col min="3848" max="3848" width="9.625" style="55" customWidth="1"/>
    <col min="3849" max="3849" width="8" style="55" customWidth="1"/>
    <col min="3850" max="3850" width="9.625" style="55" customWidth="1"/>
    <col min="3851" max="3851" width="8" style="55" customWidth="1"/>
    <col min="3852" max="3852" width="7.5" style="55" customWidth="1"/>
    <col min="3853" max="3853" width="18" style="55" customWidth="1"/>
    <col min="3854" max="4095" width="8.875" style="55"/>
    <col min="4096" max="4096" width="2.875" style="55" customWidth="1"/>
    <col min="4097" max="4097" width="8.5" style="55" customWidth="1"/>
    <col min="4098" max="4098" width="35.375" style="55" customWidth="1"/>
    <col min="4099" max="4099" width="9.625" style="55" customWidth="1"/>
    <col min="4100" max="4100" width="8" style="55" customWidth="1"/>
    <col min="4101" max="4101" width="13.375" style="55" customWidth="1"/>
    <col min="4102" max="4102" width="9.625" style="55" customWidth="1"/>
    <col min="4103" max="4103" width="8" style="55" customWidth="1"/>
    <col min="4104" max="4104" width="9.625" style="55" customWidth="1"/>
    <col min="4105" max="4105" width="8" style="55" customWidth="1"/>
    <col min="4106" max="4106" width="9.625" style="55" customWidth="1"/>
    <col min="4107" max="4107" width="8" style="55" customWidth="1"/>
    <col min="4108" max="4108" width="7.5" style="55" customWidth="1"/>
    <col min="4109" max="4109" width="18" style="55" customWidth="1"/>
    <col min="4110" max="4351" width="8.875" style="55"/>
    <col min="4352" max="4352" width="2.875" style="55" customWidth="1"/>
    <col min="4353" max="4353" width="8.5" style="55" customWidth="1"/>
    <col min="4354" max="4354" width="35.375" style="55" customWidth="1"/>
    <col min="4355" max="4355" width="9.625" style="55" customWidth="1"/>
    <col min="4356" max="4356" width="8" style="55" customWidth="1"/>
    <col min="4357" max="4357" width="13.375" style="55" customWidth="1"/>
    <col min="4358" max="4358" width="9.625" style="55" customWidth="1"/>
    <col min="4359" max="4359" width="8" style="55" customWidth="1"/>
    <col min="4360" max="4360" width="9.625" style="55" customWidth="1"/>
    <col min="4361" max="4361" width="8" style="55" customWidth="1"/>
    <col min="4362" max="4362" width="9.625" style="55" customWidth="1"/>
    <col min="4363" max="4363" width="8" style="55" customWidth="1"/>
    <col min="4364" max="4364" width="7.5" style="55" customWidth="1"/>
    <col min="4365" max="4365" width="18" style="55" customWidth="1"/>
    <col min="4366" max="4607" width="8.875" style="55"/>
    <col min="4608" max="4608" width="2.875" style="55" customWidth="1"/>
    <col min="4609" max="4609" width="8.5" style="55" customWidth="1"/>
    <col min="4610" max="4610" width="35.375" style="55" customWidth="1"/>
    <col min="4611" max="4611" width="9.625" style="55" customWidth="1"/>
    <col min="4612" max="4612" width="8" style="55" customWidth="1"/>
    <col min="4613" max="4613" width="13.375" style="55" customWidth="1"/>
    <col min="4614" max="4614" width="9.625" style="55" customWidth="1"/>
    <col min="4615" max="4615" width="8" style="55" customWidth="1"/>
    <col min="4616" max="4616" width="9.625" style="55" customWidth="1"/>
    <col min="4617" max="4617" width="8" style="55" customWidth="1"/>
    <col min="4618" max="4618" width="9.625" style="55" customWidth="1"/>
    <col min="4619" max="4619" width="8" style="55" customWidth="1"/>
    <col min="4620" max="4620" width="7.5" style="55" customWidth="1"/>
    <col min="4621" max="4621" width="18" style="55" customWidth="1"/>
    <col min="4622" max="4863" width="8.875" style="55"/>
    <col min="4864" max="4864" width="2.875" style="55" customWidth="1"/>
    <col min="4865" max="4865" width="8.5" style="55" customWidth="1"/>
    <col min="4866" max="4866" width="35.375" style="55" customWidth="1"/>
    <col min="4867" max="4867" width="9.625" style="55" customWidth="1"/>
    <col min="4868" max="4868" width="8" style="55" customWidth="1"/>
    <col min="4869" max="4869" width="13.375" style="55" customWidth="1"/>
    <col min="4870" max="4870" width="9.625" style="55" customWidth="1"/>
    <col min="4871" max="4871" width="8" style="55" customWidth="1"/>
    <col min="4872" max="4872" width="9.625" style="55" customWidth="1"/>
    <col min="4873" max="4873" width="8" style="55" customWidth="1"/>
    <col min="4874" max="4874" width="9.625" style="55" customWidth="1"/>
    <col min="4875" max="4875" width="8" style="55" customWidth="1"/>
    <col min="4876" max="4876" width="7.5" style="55" customWidth="1"/>
    <col min="4877" max="4877" width="18" style="55" customWidth="1"/>
    <col min="4878" max="5119" width="8.875" style="55"/>
    <col min="5120" max="5120" width="2.875" style="55" customWidth="1"/>
    <col min="5121" max="5121" width="8.5" style="55" customWidth="1"/>
    <col min="5122" max="5122" width="35.375" style="55" customWidth="1"/>
    <col min="5123" max="5123" width="9.625" style="55" customWidth="1"/>
    <col min="5124" max="5124" width="8" style="55" customWidth="1"/>
    <col min="5125" max="5125" width="13.375" style="55" customWidth="1"/>
    <col min="5126" max="5126" width="9.625" style="55" customWidth="1"/>
    <col min="5127" max="5127" width="8" style="55" customWidth="1"/>
    <col min="5128" max="5128" width="9.625" style="55" customWidth="1"/>
    <col min="5129" max="5129" width="8" style="55" customWidth="1"/>
    <col min="5130" max="5130" width="9.625" style="55" customWidth="1"/>
    <col min="5131" max="5131" width="8" style="55" customWidth="1"/>
    <col min="5132" max="5132" width="7.5" style="55" customWidth="1"/>
    <col min="5133" max="5133" width="18" style="55" customWidth="1"/>
    <col min="5134" max="5375" width="8.875" style="55"/>
    <col min="5376" max="5376" width="2.875" style="55" customWidth="1"/>
    <col min="5377" max="5377" width="8.5" style="55" customWidth="1"/>
    <col min="5378" max="5378" width="35.375" style="55" customWidth="1"/>
    <col min="5379" max="5379" width="9.625" style="55" customWidth="1"/>
    <col min="5380" max="5380" width="8" style="55" customWidth="1"/>
    <col min="5381" max="5381" width="13.375" style="55" customWidth="1"/>
    <col min="5382" max="5382" width="9.625" style="55" customWidth="1"/>
    <col min="5383" max="5383" width="8" style="55" customWidth="1"/>
    <col min="5384" max="5384" width="9.625" style="55" customWidth="1"/>
    <col min="5385" max="5385" width="8" style="55" customWidth="1"/>
    <col min="5386" max="5386" width="9.625" style="55" customWidth="1"/>
    <col min="5387" max="5387" width="8" style="55" customWidth="1"/>
    <col min="5388" max="5388" width="7.5" style="55" customWidth="1"/>
    <col min="5389" max="5389" width="18" style="55" customWidth="1"/>
    <col min="5390" max="5631" width="8.875" style="55"/>
    <col min="5632" max="5632" width="2.875" style="55" customWidth="1"/>
    <col min="5633" max="5633" width="8.5" style="55" customWidth="1"/>
    <col min="5634" max="5634" width="35.375" style="55" customWidth="1"/>
    <col min="5635" max="5635" width="9.625" style="55" customWidth="1"/>
    <col min="5636" max="5636" width="8" style="55" customWidth="1"/>
    <col min="5637" max="5637" width="13.375" style="55" customWidth="1"/>
    <col min="5638" max="5638" width="9.625" style="55" customWidth="1"/>
    <col min="5639" max="5639" width="8" style="55" customWidth="1"/>
    <col min="5640" max="5640" width="9.625" style="55" customWidth="1"/>
    <col min="5641" max="5641" width="8" style="55" customWidth="1"/>
    <col min="5642" max="5642" width="9.625" style="55" customWidth="1"/>
    <col min="5643" max="5643" width="8" style="55" customWidth="1"/>
    <col min="5644" max="5644" width="7.5" style="55" customWidth="1"/>
    <col min="5645" max="5645" width="18" style="55" customWidth="1"/>
    <col min="5646" max="5887" width="8.875" style="55"/>
    <col min="5888" max="5888" width="2.875" style="55" customWidth="1"/>
    <col min="5889" max="5889" width="8.5" style="55" customWidth="1"/>
    <col min="5890" max="5890" width="35.375" style="55" customWidth="1"/>
    <col min="5891" max="5891" width="9.625" style="55" customWidth="1"/>
    <col min="5892" max="5892" width="8" style="55" customWidth="1"/>
    <col min="5893" max="5893" width="13.375" style="55" customWidth="1"/>
    <col min="5894" max="5894" width="9.625" style="55" customWidth="1"/>
    <col min="5895" max="5895" width="8" style="55" customWidth="1"/>
    <col min="5896" max="5896" width="9.625" style="55" customWidth="1"/>
    <col min="5897" max="5897" width="8" style="55" customWidth="1"/>
    <col min="5898" max="5898" width="9.625" style="55" customWidth="1"/>
    <col min="5899" max="5899" width="8" style="55" customWidth="1"/>
    <col min="5900" max="5900" width="7.5" style="55" customWidth="1"/>
    <col min="5901" max="5901" width="18" style="55" customWidth="1"/>
    <col min="5902" max="6143" width="8.875" style="55"/>
    <col min="6144" max="6144" width="2.875" style="55" customWidth="1"/>
    <col min="6145" max="6145" width="8.5" style="55" customWidth="1"/>
    <col min="6146" max="6146" width="35.375" style="55" customWidth="1"/>
    <col min="6147" max="6147" width="9.625" style="55" customWidth="1"/>
    <col min="6148" max="6148" width="8" style="55" customWidth="1"/>
    <col min="6149" max="6149" width="13.375" style="55" customWidth="1"/>
    <col min="6150" max="6150" width="9.625" style="55" customWidth="1"/>
    <col min="6151" max="6151" width="8" style="55" customWidth="1"/>
    <col min="6152" max="6152" width="9.625" style="55" customWidth="1"/>
    <col min="6153" max="6153" width="8" style="55" customWidth="1"/>
    <col min="6154" max="6154" width="9.625" style="55" customWidth="1"/>
    <col min="6155" max="6155" width="8" style="55" customWidth="1"/>
    <col min="6156" max="6156" width="7.5" style="55" customWidth="1"/>
    <col min="6157" max="6157" width="18" style="55" customWidth="1"/>
    <col min="6158" max="6399" width="8.875" style="55"/>
    <col min="6400" max="6400" width="2.875" style="55" customWidth="1"/>
    <col min="6401" max="6401" width="8.5" style="55" customWidth="1"/>
    <col min="6402" max="6402" width="35.375" style="55" customWidth="1"/>
    <col min="6403" max="6403" width="9.625" style="55" customWidth="1"/>
    <col min="6404" max="6404" width="8" style="55" customWidth="1"/>
    <col min="6405" max="6405" width="13.375" style="55" customWidth="1"/>
    <col min="6406" max="6406" width="9.625" style="55" customWidth="1"/>
    <col min="6407" max="6407" width="8" style="55" customWidth="1"/>
    <col min="6408" max="6408" width="9.625" style="55" customWidth="1"/>
    <col min="6409" max="6409" width="8" style="55" customWidth="1"/>
    <col min="6410" max="6410" width="9.625" style="55" customWidth="1"/>
    <col min="6411" max="6411" width="8" style="55" customWidth="1"/>
    <col min="6412" max="6412" width="7.5" style="55" customWidth="1"/>
    <col min="6413" max="6413" width="18" style="55" customWidth="1"/>
    <col min="6414" max="6655" width="8.875" style="55"/>
    <col min="6656" max="6656" width="2.875" style="55" customWidth="1"/>
    <col min="6657" max="6657" width="8.5" style="55" customWidth="1"/>
    <col min="6658" max="6658" width="35.375" style="55" customWidth="1"/>
    <col min="6659" max="6659" width="9.625" style="55" customWidth="1"/>
    <col min="6660" max="6660" width="8" style="55" customWidth="1"/>
    <col min="6661" max="6661" width="13.375" style="55" customWidth="1"/>
    <col min="6662" max="6662" width="9.625" style="55" customWidth="1"/>
    <col min="6663" max="6663" width="8" style="55" customWidth="1"/>
    <col min="6664" max="6664" width="9.625" style="55" customWidth="1"/>
    <col min="6665" max="6665" width="8" style="55" customWidth="1"/>
    <col min="6666" max="6666" width="9.625" style="55" customWidth="1"/>
    <col min="6667" max="6667" width="8" style="55" customWidth="1"/>
    <col min="6668" max="6668" width="7.5" style="55" customWidth="1"/>
    <col min="6669" max="6669" width="18" style="55" customWidth="1"/>
    <col min="6670" max="6911" width="8.875" style="55"/>
    <col min="6912" max="6912" width="2.875" style="55" customWidth="1"/>
    <col min="6913" max="6913" width="8.5" style="55" customWidth="1"/>
    <col min="6914" max="6914" width="35.375" style="55" customWidth="1"/>
    <col min="6915" max="6915" width="9.625" style="55" customWidth="1"/>
    <col min="6916" max="6916" width="8" style="55" customWidth="1"/>
    <col min="6917" max="6917" width="13.375" style="55" customWidth="1"/>
    <col min="6918" max="6918" width="9.625" style="55" customWidth="1"/>
    <col min="6919" max="6919" width="8" style="55" customWidth="1"/>
    <col min="6920" max="6920" width="9.625" style="55" customWidth="1"/>
    <col min="6921" max="6921" width="8" style="55" customWidth="1"/>
    <col min="6922" max="6922" width="9.625" style="55" customWidth="1"/>
    <col min="6923" max="6923" width="8" style="55" customWidth="1"/>
    <col min="6924" max="6924" width="7.5" style="55" customWidth="1"/>
    <col min="6925" max="6925" width="18" style="55" customWidth="1"/>
    <col min="6926" max="7167" width="8.875" style="55"/>
    <col min="7168" max="7168" width="2.875" style="55" customWidth="1"/>
    <col min="7169" max="7169" width="8.5" style="55" customWidth="1"/>
    <col min="7170" max="7170" width="35.375" style="55" customWidth="1"/>
    <col min="7171" max="7171" width="9.625" style="55" customWidth="1"/>
    <col min="7172" max="7172" width="8" style="55" customWidth="1"/>
    <col min="7173" max="7173" width="13.375" style="55" customWidth="1"/>
    <col min="7174" max="7174" width="9.625" style="55" customWidth="1"/>
    <col min="7175" max="7175" width="8" style="55" customWidth="1"/>
    <col min="7176" max="7176" width="9.625" style="55" customWidth="1"/>
    <col min="7177" max="7177" width="8" style="55" customWidth="1"/>
    <col min="7178" max="7178" width="9.625" style="55" customWidth="1"/>
    <col min="7179" max="7179" width="8" style="55" customWidth="1"/>
    <col min="7180" max="7180" width="7.5" style="55" customWidth="1"/>
    <col min="7181" max="7181" width="18" style="55" customWidth="1"/>
    <col min="7182" max="7423" width="8.875" style="55"/>
    <col min="7424" max="7424" width="2.875" style="55" customWidth="1"/>
    <col min="7425" max="7425" width="8.5" style="55" customWidth="1"/>
    <col min="7426" max="7426" width="35.375" style="55" customWidth="1"/>
    <col min="7427" max="7427" width="9.625" style="55" customWidth="1"/>
    <col min="7428" max="7428" width="8" style="55" customWidth="1"/>
    <col min="7429" max="7429" width="13.375" style="55" customWidth="1"/>
    <col min="7430" max="7430" width="9.625" style="55" customWidth="1"/>
    <col min="7431" max="7431" width="8" style="55" customWidth="1"/>
    <col min="7432" max="7432" width="9.625" style="55" customWidth="1"/>
    <col min="7433" max="7433" width="8" style="55" customWidth="1"/>
    <col min="7434" max="7434" width="9.625" style="55" customWidth="1"/>
    <col min="7435" max="7435" width="8" style="55" customWidth="1"/>
    <col min="7436" max="7436" width="7.5" style="55" customWidth="1"/>
    <col min="7437" max="7437" width="18" style="55" customWidth="1"/>
    <col min="7438" max="7679" width="8.875" style="55"/>
    <col min="7680" max="7680" width="2.875" style="55" customWidth="1"/>
    <col min="7681" max="7681" width="8.5" style="55" customWidth="1"/>
    <col min="7682" max="7682" width="35.375" style="55" customWidth="1"/>
    <col min="7683" max="7683" width="9.625" style="55" customWidth="1"/>
    <col min="7684" max="7684" width="8" style="55" customWidth="1"/>
    <col min="7685" max="7685" width="13.375" style="55" customWidth="1"/>
    <col min="7686" max="7686" width="9.625" style="55" customWidth="1"/>
    <col min="7687" max="7687" width="8" style="55" customWidth="1"/>
    <col min="7688" max="7688" width="9.625" style="55" customWidth="1"/>
    <col min="7689" max="7689" width="8" style="55" customWidth="1"/>
    <col min="7690" max="7690" width="9.625" style="55" customWidth="1"/>
    <col min="7691" max="7691" width="8" style="55" customWidth="1"/>
    <col min="7692" max="7692" width="7.5" style="55" customWidth="1"/>
    <col min="7693" max="7693" width="18" style="55" customWidth="1"/>
    <col min="7694" max="7935" width="8.875" style="55"/>
    <col min="7936" max="7936" width="2.875" style="55" customWidth="1"/>
    <col min="7937" max="7937" width="8.5" style="55" customWidth="1"/>
    <col min="7938" max="7938" width="35.375" style="55" customWidth="1"/>
    <col min="7939" max="7939" width="9.625" style="55" customWidth="1"/>
    <col min="7940" max="7940" width="8" style="55" customWidth="1"/>
    <col min="7941" max="7941" width="13.375" style="55" customWidth="1"/>
    <col min="7942" max="7942" width="9.625" style="55" customWidth="1"/>
    <col min="7943" max="7943" width="8" style="55" customWidth="1"/>
    <col min="7944" max="7944" width="9.625" style="55" customWidth="1"/>
    <col min="7945" max="7945" width="8" style="55" customWidth="1"/>
    <col min="7946" max="7946" width="9.625" style="55" customWidth="1"/>
    <col min="7947" max="7947" width="8" style="55" customWidth="1"/>
    <col min="7948" max="7948" width="7.5" style="55" customWidth="1"/>
    <col min="7949" max="7949" width="18" style="55" customWidth="1"/>
    <col min="7950" max="8191" width="8.875" style="55"/>
    <col min="8192" max="8192" width="2.875" style="55" customWidth="1"/>
    <col min="8193" max="8193" width="8.5" style="55" customWidth="1"/>
    <col min="8194" max="8194" width="35.375" style="55" customWidth="1"/>
    <col min="8195" max="8195" width="9.625" style="55" customWidth="1"/>
    <col min="8196" max="8196" width="8" style="55" customWidth="1"/>
    <col min="8197" max="8197" width="13.375" style="55" customWidth="1"/>
    <col min="8198" max="8198" width="9.625" style="55" customWidth="1"/>
    <col min="8199" max="8199" width="8" style="55" customWidth="1"/>
    <col min="8200" max="8200" width="9.625" style="55" customWidth="1"/>
    <col min="8201" max="8201" width="8" style="55" customWidth="1"/>
    <col min="8202" max="8202" width="9.625" style="55" customWidth="1"/>
    <col min="8203" max="8203" width="8" style="55" customWidth="1"/>
    <col min="8204" max="8204" width="7.5" style="55" customWidth="1"/>
    <col min="8205" max="8205" width="18" style="55" customWidth="1"/>
    <col min="8206" max="8447" width="8.875" style="55"/>
    <col min="8448" max="8448" width="2.875" style="55" customWidth="1"/>
    <col min="8449" max="8449" width="8.5" style="55" customWidth="1"/>
    <col min="8450" max="8450" width="35.375" style="55" customWidth="1"/>
    <col min="8451" max="8451" width="9.625" style="55" customWidth="1"/>
    <col min="8452" max="8452" width="8" style="55" customWidth="1"/>
    <col min="8453" max="8453" width="13.375" style="55" customWidth="1"/>
    <col min="8454" max="8454" width="9.625" style="55" customWidth="1"/>
    <col min="8455" max="8455" width="8" style="55" customWidth="1"/>
    <col min="8456" max="8456" width="9.625" style="55" customWidth="1"/>
    <col min="8457" max="8457" width="8" style="55" customWidth="1"/>
    <col min="8458" max="8458" width="9.625" style="55" customWidth="1"/>
    <col min="8459" max="8459" width="8" style="55" customWidth="1"/>
    <col min="8460" max="8460" width="7.5" style="55" customWidth="1"/>
    <col min="8461" max="8461" width="18" style="55" customWidth="1"/>
    <col min="8462" max="8703" width="8.875" style="55"/>
    <col min="8704" max="8704" width="2.875" style="55" customWidth="1"/>
    <col min="8705" max="8705" width="8.5" style="55" customWidth="1"/>
    <col min="8706" max="8706" width="35.375" style="55" customWidth="1"/>
    <col min="8707" max="8707" width="9.625" style="55" customWidth="1"/>
    <col min="8708" max="8708" width="8" style="55" customWidth="1"/>
    <col min="8709" max="8709" width="13.375" style="55" customWidth="1"/>
    <col min="8710" max="8710" width="9.625" style="55" customWidth="1"/>
    <col min="8711" max="8711" width="8" style="55" customWidth="1"/>
    <col min="8712" max="8712" width="9.625" style="55" customWidth="1"/>
    <col min="8713" max="8713" width="8" style="55" customWidth="1"/>
    <col min="8714" max="8714" width="9.625" style="55" customWidth="1"/>
    <col min="8715" max="8715" width="8" style="55" customWidth="1"/>
    <col min="8716" max="8716" width="7.5" style="55" customWidth="1"/>
    <col min="8717" max="8717" width="18" style="55" customWidth="1"/>
    <col min="8718" max="8959" width="8.875" style="55"/>
    <col min="8960" max="8960" width="2.875" style="55" customWidth="1"/>
    <col min="8961" max="8961" width="8.5" style="55" customWidth="1"/>
    <col min="8962" max="8962" width="35.375" style="55" customWidth="1"/>
    <col min="8963" max="8963" width="9.625" style="55" customWidth="1"/>
    <col min="8964" max="8964" width="8" style="55" customWidth="1"/>
    <col min="8965" max="8965" width="13.375" style="55" customWidth="1"/>
    <col min="8966" max="8966" width="9.625" style="55" customWidth="1"/>
    <col min="8967" max="8967" width="8" style="55" customWidth="1"/>
    <col min="8968" max="8968" width="9.625" style="55" customWidth="1"/>
    <col min="8969" max="8969" width="8" style="55" customWidth="1"/>
    <col min="8970" max="8970" width="9.625" style="55" customWidth="1"/>
    <col min="8971" max="8971" width="8" style="55" customWidth="1"/>
    <col min="8972" max="8972" width="7.5" style="55" customWidth="1"/>
    <col min="8973" max="8973" width="18" style="55" customWidth="1"/>
    <col min="8974" max="9215" width="8.875" style="55"/>
    <col min="9216" max="9216" width="2.875" style="55" customWidth="1"/>
    <col min="9217" max="9217" width="8.5" style="55" customWidth="1"/>
    <col min="9218" max="9218" width="35.375" style="55" customWidth="1"/>
    <col min="9219" max="9219" width="9.625" style="55" customWidth="1"/>
    <col min="9220" max="9220" width="8" style="55" customWidth="1"/>
    <col min="9221" max="9221" width="13.375" style="55" customWidth="1"/>
    <col min="9222" max="9222" width="9.625" style="55" customWidth="1"/>
    <col min="9223" max="9223" width="8" style="55" customWidth="1"/>
    <col min="9224" max="9224" width="9.625" style="55" customWidth="1"/>
    <col min="9225" max="9225" width="8" style="55" customWidth="1"/>
    <col min="9226" max="9226" width="9.625" style="55" customWidth="1"/>
    <col min="9227" max="9227" width="8" style="55" customWidth="1"/>
    <col min="9228" max="9228" width="7.5" style="55" customWidth="1"/>
    <col min="9229" max="9229" width="18" style="55" customWidth="1"/>
    <col min="9230" max="9471" width="8.875" style="55"/>
    <col min="9472" max="9472" width="2.875" style="55" customWidth="1"/>
    <col min="9473" max="9473" width="8.5" style="55" customWidth="1"/>
    <col min="9474" max="9474" width="35.375" style="55" customWidth="1"/>
    <col min="9475" max="9475" width="9.625" style="55" customWidth="1"/>
    <col min="9476" max="9476" width="8" style="55" customWidth="1"/>
    <col min="9477" max="9477" width="13.375" style="55" customWidth="1"/>
    <col min="9478" max="9478" width="9.625" style="55" customWidth="1"/>
    <col min="9479" max="9479" width="8" style="55" customWidth="1"/>
    <col min="9480" max="9480" width="9.625" style="55" customWidth="1"/>
    <col min="9481" max="9481" width="8" style="55" customWidth="1"/>
    <col min="9482" max="9482" width="9.625" style="55" customWidth="1"/>
    <col min="9483" max="9483" width="8" style="55" customWidth="1"/>
    <col min="9484" max="9484" width="7.5" style="55" customWidth="1"/>
    <col min="9485" max="9485" width="18" style="55" customWidth="1"/>
    <col min="9486" max="9727" width="8.875" style="55"/>
    <col min="9728" max="9728" width="2.875" style="55" customWidth="1"/>
    <col min="9729" max="9729" width="8.5" style="55" customWidth="1"/>
    <col min="9730" max="9730" width="35.375" style="55" customWidth="1"/>
    <col min="9731" max="9731" width="9.625" style="55" customWidth="1"/>
    <col min="9732" max="9732" width="8" style="55" customWidth="1"/>
    <col min="9733" max="9733" width="13.375" style="55" customWidth="1"/>
    <col min="9734" max="9734" width="9.625" style="55" customWidth="1"/>
    <col min="9735" max="9735" width="8" style="55" customWidth="1"/>
    <col min="9736" max="9736" width="9.625" style="55" customWidth="1"/>
    <col min="9737" max="9737" width="8" style="55" customWidth="1"/>
    <col min="9738" max="9738" width="9.625" style="55" customWidth="1"/>
    <col min="9739" max="9739" width="8" style="55" customWidth="1"/>
    <col min="9740" max="9740" width="7.5" style="55" customWidth="1"/>
    <col min="9741" max="9741" width="18" style="55" customWidth="1"/>
    <col min="9742" max="9983" width="8.875" style="55"/>
    <col min="9984" max="9984" width="2.875" style="55" customWidth="1"/>
    <col min="9985" max="9985" width="8.5" style="55" customWidth="1"/>
    <col min="9986" max="9986" width="35.375" style="55" customWidth="1"/>
    <col min="9987" max="9987" width="9.625" style="55" customWidth="1"/>
    <col min="9988" max="9988" width="8" style="55" customWidth="1"/>
    <col min="9989" max="9989" width="13.375" style="55" customWidth="1"/>
    <col min="9990" max="9990" width="9.625" style="55" customWidth="1"/>
    <col min="9991" max="9991" width="8" style="55" customWidth="1"/>
    <col min="9992" max="9992" width="9.625" style="55" customWidth="1"/>
    <col min="9993" max="9993" width="8" style="55" customWidth="1"/>
    <col min="9994" max="9994" width="9.625" style="55" customWidth="1"/>
    <col min="9995" max="9995" width="8" style="55" customWidth="1"/>
    <col min="9996" max="9996" width="7.5" style="55" customWidth="1"/>
    <col min="9997" max="9997" width="18" style="55" customWidth="1"/>
    <col min="9998" max="10239" width="8.875" style="55"/>
    <col min="10240" max="10240" width="2.875" style="55" customWidth="1"/>
    <col min="10241" max="10241" width="8.5" style="55" customWidth="1"/>
    <col min="10242" max="10242" width="35.375" style="55" customWidth="1"/>
    <col min="10243" max="10243" width="9.625" style="55" customWidth="1"/>
    <col min="10244" max="10244" width="8" style="55" customWidth="1"/>
    <col min="10245" max="10245" width="13.375" style="55" customWidth="1"/>
    <col min="10246" max="10246" width="9.625" style="55" customWidth="1"/>
    <col min="10247" max="10247" width="8" style="55" customWidth="1"/>
    <col min="10248" max="10248" width="9.625" style="55" customWidth="1"/>
    <col min="10249" max="10249" width="8" style="55" customWidth="1"/>
    <col min="10250" max="10250" width="9.625" style="55" customWidth="1"/>
    <col min="10251" max="10251" width="8" style="55" customWidth="1"/>
    <col min="10252" max="10252" width="7.5" style="55" customWidth="1"/>
    <col min="10253" max="10253" width="18" style="55" customWidth="1"/>
    <col min="10254" max="10495" width="8.875" style="55"/>
    <col min="10496" max="10496" width="2.875" style="55" customWidth="1"/>
    <col min="10497" max="10497" width="8.5" style="55" customWidth="1"/>
    <col min="10498" max="10498" width="35.375" style="55" customWidth="1"/>
    <col min="10499" max="10499" width="9.625" style="55" customWidth="1"/>
    <col min="10500" max="10500" width="8" style="55" customWidth="1"/>
    <col min="10501" max="10501" width="13.375" style="55" customWidth="1"/>
    <col min="10502" max="10502" width="9.625" style="55" customWidth="1"/>
    <col min="10503" max="10503" width="8" style="55" customWidth="1"/>
    <col min="10504" max="10504" width="9.625" style="55" customWidth="1"/>
    <col min="10505" max="10505" width="8" style="55" customWidth="1"/>
    <col min="10506" max="10506" width="9.625" style="55" customWidth="1"/>
    <col min="10507" max="10507" width="8" style="55" customWidth="1"/>
    <col min="10508" max="10508" width="7.5" style="55" customWidth="1"/>
    <col min="10509" max="10509" width="18" style="55" customWidth="1"/>
    <col min="10510" max="10751" width="8.875" style="55"/>
    <col min="10752" max="10752" width="2.875" style="55" customWidth="1"/>
    <col min="10753" max="10753" width="8.5" style="55" customWidth="1"/>
    <col min="10754" max="10754" width="35.375" style="55" customWidth="1"/>
    <col min="10755" max="10755" width="9.625" style="55" customWidth="1"/>
    <col min="10756" max="10756" width="8" style="55" customWidth="1"/>
    <col min="10757" max="10757" width="13.375" style="55" customWidth="1"/>
    <col min="10758" max="10758" width="9.625" style="55" customWidth="1"/>
    <col min="10759" max="10759" width="8" style="55" customWidth="1"/>
    <col min="10760" max="10760" width="9.625" style="55" customWidth="1"/>
    <col min="10761" max="10761" width="8" style="55" customWidth="1"/>
    <col min="10762" max="10762" width="9.625" style="55" customWidth="1"/>
    <col min="10763" max="10763" width="8" style="55" customWidth="1"/>
    <col min="10764" max="10764" width="7.5" style="55" customWidth="1"/>
    <col min="10765" max="10765" width="18" style="55" customWidth="1"/>
    <col min="10766" max="11007" width="8.875" style="55"/>
    <col min="11008" max="11008" width="2.875" style="55" customWidth="1"/>
    <col min="11009" max="11009" width="8.5" style="55" customWidth="1"/>
    <col min="11010" max="11010" width="35.375" style="55" customWidth="1"/>
    <col min="11011" max="11011" width="9.625" style="55" customWidth="1"/>
    <col min="11012" max="11012" width="8" style="55" customWidth="1"/>
    <col min="11013" max="11013" width="13.375" style="55" customWidth="1"/>
    <col min="11014" max="11014" width="9.625" style="55" customWidth="1"/>
    <col min="11015" max="11015" width="8" style="55" customWidth="1"/>
    <col min="11016" max="11016" width="9.625" style="55" customWidth="1"/>
    <col min="11017" max="11017" width="8" style="55" customWidth="1"/>
    <col min="11018" max="11018" width="9.625" style="55" customWidth="1"/>
    <col min="11019" max="11019" width="8" style="55" customWidth="1"/>
    <col min="11020" max="11020" width="7.5" style="55" customWidth="1"/>
    <col min="11021" max="11021" width="18" style="55" customWidth="1"/>
    <col min="11022" max="11263" width="8.875" style="55"/>
    <col min="11264" max="11264" width="2.875" style="55" customWidth="1"/>
    <col min="11265" max="11265" width="8.5" style="55" customWidth="1"/>
    <col min="11266" max="11266" width="35.375" style="55" customWidth="1"/>
    <col min="11267" max="11267" width="9.625" style="55" customWidth="1"/>
    <col min="11268" max="11268" width="8" style="55" customWidth="1"/>
    <col min="11269" max="11269" width="13.375" style="55" customWidth="1"/>
    <col min="11270" max="11270" width="9.625" style="55" customWidth="1"/>
    <col min="11271" max="11271" width="8" style="55" customWidth="1"/>
    <col min="11272" max="11272" width="9.625" style="55" customWidth="1"/>
    <col min="11273" max="11273" width="8" style="55" customWidth="1"/>
    <col min="11274" max="11274" width="9.625" style="55" customWidth="1"/>
    <col min="11275" max="11275" width="8" style="55" customWidth="1"/>
    <col min="11276" max="11276" width="7.5" style="55" customWidth="1"/>
    <col min="11277" max="11277" width="18" style="55" customWidth="1"/>
    <col min="11278" max="11519" width="8.875" style="55"/>
    <col min="11520" max="11520" width="2.875" style="55" customWidth="1"/>
    <col min="11521" max="11521" width="8.5" style="55" customWidth="1"/>
    <col min="11522" max="11522" width="35.375" style="55" customWidth="1"/>
    <col min="11523" max="11523" width="9.625" style="55" customWidth="1"/>
    <col min="11524" max="11524" width="8" style="55" customWidth="1"/>
    <col min="11525" max="11525" width="13.375" style="55" customWidth="1"/>
    <col min="11526" max="11526" width="9.625" style="55" customWidth="1"/>
    <col min="11527" max="11527" width="8" style="55" customWidth="1"/>
    <col min="11528" max="11528" width="9.625" style="55" customWidth="1"/>
    <col min="11529" max="11529" width="8" style="55" customWidth="1"/>
    <col min="11530" max="11530" width="9.625" style="55" customWidth="1"/>
    <col min="11531" max="11531" width="8" style="55" customWidth="1"/>
    <col min="11532" max="11532" width="7.5" style="55" customWidth="1"/>
    <col min="11533" max="11533" width="18" style="55" customWidth="1"/>
    <col min="11534" max="11775" width="8.875" style="55"/>
    <col min="11776" max="11776" width="2.875" style="55" customWidth="1"/>
    <col min="11777" max="11777" width="8.5" style="55" customWidth="1"/>
    <col min="11778" max="11778" width="35.375" style="55" customWidth="1"/>
    <col min="11779" max="11779" width="9.625" style="55" customWidth="1"/>
    <col min="11780" max="11780" width="8" style="55" customWidth="1"/>
    <col min="11781" max="11781" width="13.375" style="55" customWidth="1"/>
    <col min="11782" max="11782" width="9.625" style="55" customWidth="1"/>
    <col min="11783" max="11783" width="8" style="55" customWidth="1"/>
    <col min="11784" max="11784" width="9.625" style="55" customWidth="1"/>
    <col min="11785" max="11785" width="8" style="55" customWidth="1"/>
    <col min="11786" max="11786" width="9.625" style="55" customWidth="1"/>
    <col min="11787" max="11787" width="8" style="55" customWidth="1"/>
    <col min="11788" max="11788" width="7.5" style="55" customWidth="1"/>
    <col min="11789" max="11789" width="18" style="55" customWidth="1"/>
    <col min="11790" max="12031" width="8.875" style="55"/>
    <col min="12032" max="12032" width="2.875" style="55" customWidth="1"/>
    <col min="12033" max="12033" width="8.5" style="55" customWidth="1"/>
    <col min="12034" max="12034" width="35.375" style="55" customWidth="1"/>
    <col min="12035" max="12035" width="9.625" style="55" customWidth="1"/>
    <col min="12036" max="12036" width="8" style="55" customWidth="1"/>
    <col min="12037" max="12037" width="13.375" style="55" customWidth="1"/>
    <col min="12038" max="12038" width="9.625" style="55" customWidth="1"/>
    <col min="12039" max="12039" width="8" style="55" customWidth="1"/>
    <col min="12040" max="12040" width="9.625" style="55" customWidth="1"/>
    <col min="12041" max="12041" width="8" style="55" customWidth="1"/>
    <col min="12042" max="12042" width="9.625" style="55" customWidth="1"/>
    <col min="12043" max="12043" width="8" style="55" customWidth="1"/>
    <col min="12044" max="12044" width="7.5" style="55" customWidth="1"/>
    <col min="12045" max="12045" width="18" style="55" customWidth="1"/>
    <col min="12046" max="12287" width="8.875" style="55"/>
    <col min="12288" max="12288" width="2.875" style="55" customWidth="1"/>
    <col min="12289" max="12289" width="8.5" style="55" customWidth="1"/>
    <col min="12290" max="12290" width="35.375" style="55" customWidth="1"/>
    <col min="12291" max="12291" width="9.625" style="55" customWidth="1"/>
    <col min="12292" max="12292" width="8" style="55" customWidth="1"/>
    <col min="12293" max="12293" width="13.375" style="55" customWidth="1"/>
    <col min="12294" max="12294" width="9.625" style="55" customWidth="1"/>
    <col min="12295" max="12295" width="8" style="55" customWidth="1"/>
    <col min="12296" max="12296" width="9.625" style="55" customWidth="1"/>
    <col min="12297" max="12297" width="8" style="55" customWidth="1"/>
    <col min="12298" max="12298" width="9.625" style="55" customWidth="1"/>
    <col min="12299" max="12299" width="8" style="55" customWidth="1"/>
    <col min="12300" max="12300" width="7.5" style="55" customWidth="1"/>
    <col min="12301" max="12301" width="18" style="55" customWidth="1"/>
    <col min="12302" max="12543" width="8.875" style="55"/>
    <col min="12544" max="12544" width="2.875" style="55" customWidth="1"/>
    <col min="12545" max="12545" width="8.5" style="55" customWidth="1"/>
    <col min="12546" max="12546" width="35.375" style="55" customWidth="1"/>
    <col min="12547" max="12547" width="9.625" style="55" customWidth="1"/>
    <col min="12548" max="12548" width="8" style="55" customWidth="1"/>
    <col min="12549" max="12549" width="13.375" style="55" customWidth="1"/>
    <col min="12550" max="12550" width="9.625" style="55" customWidth="1"/>
    <col min="12551" max="12551" width="8" style="55" customWidth="1"/>
    <col min="12552" max="12552" width="9.625" style="55" customWidth="1"/>
    <col min="12553" max="12553" width="8" style="55" customWidth="1"/>
    <col min="12554" max="12554" width="9.625" style="55" customWidth="1"/>
    <col min="12555" max="12555" width="8" style="55" customWidth="1"/>
    <col min="12556" max="12556" width="7.5" style="55" customWidth="1"/>
    <col min="12557" max="12557" width="18" style="55" customWidth="1"/>
    <col min="12558" max="12799" width="8.875" style="55"/>
    <col min="12800" max="12800" width="2.875" style="55" customWidth="1"/>
    <col min="12801" max="12801" width="8.5" style="55" customWidth="1"/>
    <col min="12802" max="12802" width="35.375" style="55" customWidth="1"/>
    <col min="12803" max="12803" width="9.625" style="55" customWidth="1"/>
    <col min="12804" max="12804" width="8" style="55" customWidth="1"/>
    <col min="12805" max="12805" width="13.375" style="55" customWidth="1"/>
    <col min="12806" max="12806" width="9.625" style="55" customWidth="1"/>
    <col min="12807" max="12807" width="8" style="55" customWidth="1"/>
    <col min="12808" max="12808" width="9.625" style="55" customWidth="1"/>
    <col min="12809" max="12809" width="8" style="55" customWidth="1"/>
    <col min="12810" max="12810" width="9.625" style="55" customWidth="1"/>
    <col min="12811" max="12811" width="8" style="55" customWidth="1"/>
    <col min="12812" max="12812" width="7.5" style="55" customWidth="1"/>
    <col min="12813" max="12813" width="18" style="55" customWidth="1"/>
    <col min="12814" max="13055" width="8.875" style="55"/>
    <col min="13056" max="13056" width="2.875" style="55" customWidth="1"/>
    <col min="13057" max="13057" width="8.5" style="55" customWidth="1"/>
    <col min="13058" max="13058" width="35.375" style="55" customWidth="1"/>
    <col min="13059" max="13059" width="9.625" style="55" customWidth="1"/>
    <col min="13060" max="13060" width="8" style="55" customWidth="1"/>
    <col min="13061" max="13061" width="13.375" style="55" customWidth="1"/>
    <col min="13062" max="13062" width="9.625" style="55" customWidth="1"/>
    <col min="13063" max="13063" width="8" style="55" customWidth="1"/>
    <col min="13064" max="13064" width="9.625" style="55" customWidth="1"/>
    <col min="13065" max="13065" width="8" style="55" customWidth="1"/>
    <col min="13066" max="13066" width="9.625" style="55" customWidth="1"/>
    <col min="13067" max="13067" width="8" style="55" customWidth="1"/>
    <col min="13068" max="13068" width="7.5" style="55" customWidth="1"/>
    <col min="13069" max="13069" width="18" style="55" customWidth="1"/>
    <col min="13070" max="13311" width="8.875" style="55"/>
    <col min="13312" max="13312" width="2.875" style="55" customWidth="1"/>
    <col min="13313" max="13313" width="8.5" style="55" customWidth="1"/>
    <col min="13314" max="13314" width="35.375" style="55" customWidth="1"/>
    <col min="13315" max="13315" width="9.625" style="55" customWidth="1"/>
    <col min="13316" max="13316" width="8" style="55" customWidth="1"/>
    <col min="13317" max="13317" width="13.375" style="55" customWidth="1"/>
    <col min="13318" max="13318" width="9.625" style="55" customWidth="1"/>
    <col min="13319" max="13319" width="8" style="55" customWidth="1"/>
    <col min="13320" max="13320" width="9.625" style="55" customWidth="1"/>
    <col min="13321" max="13321" width="8" style="55" customWidth="1"/>
    <col min="13322" max="13322" width="9.625" style="55" customWidth="1"/>
    <col min="13323" max="13323" width="8" style="55" customWidth="1"/>
    <col min="13324" max="13324" width="7.5" style="55" customWidth="1"/>
    <col min="13325" max="13325" width="18" style="55" customWidth="1"/>
    <col min="13326" max="13567" width="8.875" style="55"/>
    <col min="13568" max="13568" width="2.875" style="55" customWidth="1"/>
    <col min="13569" max="13569" width="8.5" style="55" customWidth="1"/>
    <col min="13570" max="13570" width="35.375" style="55" customWidth="1"/>
    <col min="13571" max="13571" width="9.625" style="55" customWidth="1"/>
    <col min="13572" max="13572" width="8" style="55" customWidth="1"/>
    <col min="13573" max="13573" width="13.375" style="55" customWidth="1"/>
    <col min="13574" max="13574" width="9.625" style="55" customWidth="1"/>
    <col min="13575" max="13575" width="8" style="55" customWidth="1"/>
    <col min="13576" max="13576" width="9.625" style="55" customWidth="1"/>
    <col min="13577" max="13577" width="8" style="55" customWidth="1"/>
    <col min="13578" max="13578" width="9.625" style="55" customWidth="1"/>
    <col min="13579" max="13579" width="8" style="55" customWidth="1"/>
    <col min="13580" max="13580" width="7.5" style="55" customWidth="1"/>
    <col min="13581" max="13581" width="18" style="55" customWidth="1"/>
    <col min="13582" max="13823" width="8.875" style="55"/>
    <col min="13824" max="13824" width="2.875" style="55" customWidth="1"/>
    <col min="13825" max="13825" width="8.5" style="55" customWidth="1"/>
    <col min="13826" max="13826" width="35.375" style="55" customWidth="1"/>
    <col min="13827" max="13827" width="9.625" style="55" customWidth="1"/>
    <col min="13828" max="13828" width="8" style="55" customWidth="1"/>
    <col min="13829" max="13829" width="13.375" style="55" customWidth="1"/>
    <col min="13830" max="13830" width="9.625" style="55" customWidth="1"/>
    <col min="13831" max="13831" width="8" style="55" customWidth="1"/>
    <col min="13832" max="13832" width="9.625" style="55" customWidth="1"/>
    <col min="13833" max="13833" width="8" style="55" customWidth="1"/>
    <col min="13834" max="13834" width="9.625" style="55" customWidth="1"/>
    <col min="13835" max="13835" width="8" style="55" customWidth="1"/>
    <col min="13836" max="13836" width="7.5" style="55" customWidth="1"/>
    <col min="13837" max="13837" width="18" style="55" customWidth="1"/>
    <col min="13838" max="14079" width="8.875" style="55"/>
    <col min="14080" max="14080" width="2.875" style="55" customWidth="1"/>
    <col min="14081" max="14081" width="8.5" style="55" customWidth="1"/>
    <col min="14082" max="14082" width="35.375" style="55" customWidth="1"/>
    <col min="14083" max="14083" width="9.625" style="55" customWidth="1"/>
    <col min="14084" max="14084" width="8" style="55" customWidth="1"/>
    <col min="14085" max="14085" width="13.375" style="55" customWidth="1"/>
    <col min="14086" max="14086" width="9.625" style="55" customWidth="1"/>
    <col min="14087" max="14087" width="8" style="55" customWidth="1"/>
    <col min="14088" max="14088" width="9.625" style="55" customWidth="1"/>
    <col min="14089" max="14089" width="8" style="55" customWidth="1"/>
    <col min="14090" max="14090" width="9.625" style="55" customWidth="1"/>
    <col min="14091" max="14091" width="8" style="55" customWidth="1"/>
    <col min="14092" max="14092" width="7.5" style="55" customWidth="1"/>
    <col min="14093" max="14093" width="18" style="55" customWidth="1"/>
    <col min="14094" max="14335" width="8.875" style="55"/>
    <col min="14336" max="14336" width="2.875" style="55" customWidth="1"/>
    <col min="14337" max="14337" width="8.5" style="55" customWidth="1"/>
    <col min="14338" max="14338" width="35.375" style="55" customWidth="1"/>
    <col min="14339" max="14339" width="9.625" style="55" customWidth="1"/>
    <col min="14340" max="14340" width="8" style="55" customWidth="1"/>
    <col min="14341" max="14341" width="13.375" style="55" customWidth="1"/>
    <col min="14342" max="14342" width="9.625" style="55" customWidth="1"/>
    <col min="14343" max="14343" width="8" style="55" customWidth="1"/>
    <col min="14344" max="14344" width="9.625" style="55" customWidth="1"/>
    <col min="14345" max="14345" width="8" style="55" customWidth="1"/>
    <col min="14346" max="14346" width="9.625" style="55" customWidth="1"/>
    <col min="14347" max="14347" width="8" style="55" customWidth="1"/>
    <col min="14348" max="14348" width="7.5" style="55" customWidth="1"/>
    <col min="14349" max="14349" width="18" style="55" customWidth="1"/>
    <col min="14350" max="14591" width="8.875" style="55"/>
    <col min="14592" max="14592" width="2.875" style="55" customWidth="1"/>
    <col min="14593" max="14593" width="8.5" style="55" customWidth="1"/>
    <col min="14594" max="14594" width="35.375" style="55" customWidth="1"/>
    <col min="14595" max="14595" width="9.625" style="55" customWidth="1"/>
    <col min="14596" max="14596" width="8" style="55" customWidth="1"/>
    <col min="14597" max="14597" width="13.375" style="55" customWidth="1"/>
    <col min="14598" max="14598" width="9.625" style="55" customWidth="1"/>
    <col min="14599" max="14599" width="8" style="55" customWidth="1"/>
    <col min="14600" max="14600" width="9.625" style="55" customWidth="1"/>
    <col min="14601" max="14601" width="8" style="55" customWidth="1"/>
    <col min="14602" max="14602" width="9.625" style="55" customWidth="1"/>
    <col min="14603" max="14603" width="8" style="55" customWidth="1"/>
    <col min="14604" max="14604" width="7.5" style="55" customWidth="1"/>
    <col min="14605" max="14605" width="18" style="55" customWidth="1"/>
    <col min="14606" max="14847" width="8.875" style="55"/>
    <col min="14848" max="14848" width="2.875" style="55" customWidth="1"/>
    <col min="14849" max="14849" width="8.5" style="55" customWidth="1"/>
    <col min="14850" max="14850" width="35.375" style="55" customWidth="1"/>
    <col min="14851" max="14851" width="9.625" style="55" customWidth="1"/>
    <col min="14852" max="14852" width="8" style="55" customWidth="1"/>
    <col min="14853" max="14853" width="13.375" style="55" customWidth="1"/>
    <col min="14854" max="14854" width="9.625" style="55" customWidth="1"/>
    <col min="14855" max="14855" width="8" style="55" customWidth="1"/>
    <col min="14856" max="14856" width="9.625" style="55" customWidth="1"/>
    <col min="14857" max="14857" width="8" style="55" customWidth="1"/>
    <col min="14858" max="14858" width="9.625" style="55" customWidth="1"/>
    <col min="14859" max="14859" width="8" style="55" customWidth="1"/>
    <col min="14860" max="14860" width="7.5" style="55" customWidth="1"/>
    <col min="14861" max="14861" width="18" style="55" customWidth="1"/>
    <col min="14862" max="15103" width="8.875" style="55"/>
    <col min="15104" max="15104" width="2.875" style="55" customWidth="1"/>
    <col min="15105" max="15105" width="8.5" style="55" customWidth="1"/>
    <col min="15106" max="15106" width="35.375" style="55" customWidth="1"/>
    <col min="15107" max="15107" width="9.625" style="55" customWidth="1"/>
    <col min="15108" max="15108" width="8" style="55" customWidth="1"/>
    <col min="15109" max="15109" width="13.375" style="55" customWidth="1"/>
    <col min="15110" max="15110" width="9.625" style="55" customWidth="1"/>
    <col min="15111" max="15111" width="8" style="55" customWidth="1"/>
    <col min="15112" max="15112" width="9.625" style="55" customWidth="1"/>
    <col min="15113" max="15113" width="8" style="55" customWidth="1"/>
    <col min="15114" max="15114" width="9.625" style="55" customWidth="1"/>
    <col min="15115" max="15115" width="8" style="55" customWidth="1"/>
    <col min="15116" max="15116" width="7.5" style="55" customWidth="1"/>
    <col min="15117" max="15117" width="18" style="55" customWidth="1"/>
    <col min="15118" max="15359" width="8.875" style="55"/>
    <col min="15360" max="15360" width="2.875" style="55" customWidth="1"/>
    <col min="15361" max="15361" width="8.5" style="55" customWidth="1"/>
    <col min="15362" max="15362" width="35.375" style="55" customWidth="1"/>
    <col min="15363" max="15363" width="9.625" style="55" customWidth="1"/>
    <col min="15364" max="15364" width="8" style="55" customWidth="1"/>
    <col min="15365" max="15365" width="13.375" style="55" customWidth="1"/>
    <col min="15366" max="15366" width="9.625" style="55" customWidth="1"/>
    <col min="15367" max="15367" width="8" style="55" customWidth="1"/>
    <col min="15368" max="15368" width="9.625" style="55" customWidth="1"/>
    <col min="15369" max="15369" width="8" style="55" customWidth="1"/>
    <col min="15370" max="15370" width="9.625" style="55" customWidth="1"/>
    <col min="15371" max="15371" width="8" style="55" customWidth="1"/>
    <col min="15372" max="15372" width="7.5" style="55" customWidth="1"/>
    <col min="15373" max="15373" width="18" style="55" customWidth="1"/>
    <col min="15374" max="15615" width="8.875" style="55"/>
    <col min="15616" max="15616" width="2.875" style="55" customWidth="1"/>
    <col min="15617" max="15617" width="8.5" style="55" customWidth="1"/>
    <col min="15618" max="15618" width="35.375" style="55" customWidth="1"/>
    <col min="15619" max="15619" width="9.625" style="55" customWidth="1"/>
    <col min="15620" max="15620" width="8" style="55" customWidth="1"/>
    <col min="15621" max="15621" width="13.375" style="55" customWidth="1"/>
    <col min="15622" max="15622" width="9.625" style="55" customWidth="1"/>
    <col min="15623" max="15623" width="8" style="55" customWidth="1"/>
    <col min="15624" max="15624" width="9.625" style="55" customWidth="1"/>
    <col min="15625" max="15625" width="8" style="55" customWidth="1"/>
    <col min="15626" max="15626" width="9.625" style="55" customWidth="1"/>
    <col min="15627" max="15627" width="8" style="55" customWidth="1"/>
    <col min="15628" max="15628" width="7.5" style="55" customWidth="1"/>
    <col min="15629" max="15629" width="18" style="55" customWidth="1"/>
    <col min="15630" max="15871" width="8.875" style="55"/>
    <col min="15872" max="15872" width="2.875" style="55" customWidth="1"/>
    <col min="15873" max="15873" width="8.5" style="55" customWidth="1"/>
    <col min="15874" max="15874" width="35.375" style="55" customWidth="1"/>
    <col min="15875" max="15875" width="9.625" style="55" customWidth="1"/>
    <col min="15876" max="15876" width="8" style="55" customWidth="1"/>
    <col min="15877" max="15877" width="13.375" style="55" customWidth="1"/>
    <col min="15878" max="15878" width="9.625" style="55" customWidth="1"/>
    <col min="15879" max="15879" width="8" style="55" customWidth="1"/>
    <col min="15880" max="15880" width="9.625" style="55" customWidth="1"/>
    <col min="15881" max="15881" width="8" style="55" customWidth="1"/>
    <col min="15882" max="15882" width="9.625" style="55" customWidth="1"/>
    <col min="15883" max="15883" width="8" style="55" customWidth="1"/>
    <col min="15884" max="15884" width="7.5" style="55" customWidth="1"/>
    <col min="15885" max="15885" width="18" style="55" customWidth="1"/>
    <col min="15886" max="16127" width="8.875" style="55"/>
    <col min="16128" max="16128" width="2.875" style="55" customWidth="1"/>
    <col min="16129" max="16129" width="8.5" style="55" customWidth="1"/>
    <col min="16130" max="16130" width="35.375" style="55" customWidth="1"/>
    <col min="16131" max="16131" width="9.625" style="55" customWidth="1"/>
    <col min="16132" max="16132" width="8" style="55" customWidth="1"/>
    <col min="16133" max="16133" width="13.375" style="55" customWidth="1"/>
    <col min="16134" max="16134" width="9.625" style="55" customWidth="1"/>
    <col min="16135" max="16135" width="8" style="55" customWidth="1"/>
    <col min="16136" max="16136" width="9.625" style="55" customWidth="1"/>
    <col min="16137" max="16137" width="8" style="55" customWidth="1"/>
    <col min="16138" max="16138" width="9.625" style="55" customWidth="1"/>
    <col min="16139" max="16139" width="8" style="55" customWidth="1"/>
    <col min="16140" max="16140" width="7.5" style="55" customWidth="1"/>
    <col min="16141" max="16141" width="18" style="55" customWidth="1"/>
    <col min="16142" max="16384" width="8.875" style="55"/>
  </cols>
  <sheetData>
    <row r="1" spans="2:12" ht="15" customHeight="1" x14ac:dyDescent="0.15"/>
    <row r="2" spans="2:12" ht="16.5" customHeight="1" x14ac:dyDescent="0.15">
      <c r="B2" s="159" t="s">
        <v>265</v>
      </c>
      <c r="C2" s="159"/>
      <c r="D2" s="159"/>
      <c r="E2" s="159"/>
      <c r="F2" s="159"/>
      <c r="G2" s="159"/>
      <c r="H2" s="159"/>
      <c r="I2" s="159"/>
      <c r="J2" s="159"/>
      <c r="K2" s="159"/>
    </row>
    <row r="3" spans="2:12" ht="6.75" customHeight="1" x14ac:dyDescent="0.15">
      <c r="B3" s="83"/>
      <c r="C3" s="83"/>
      <c r="D3" s="83"/>
      <c r="E3" s="83"/>
      <c r="F3" s="83"/>
      <c r="G3" s="83"/>
      <c r="H3" s="83"/>
      <c r="I3" s="83"/>
      <c r="J3" s="83"/>
      <c r="K3" s="83"/>
    </row>
    <row r="4" spans="2:12" ht="21" customHeight="1" x14ac:dyDescent="0.15">
      <c r="B4" s="160"/>
      <c r="C4" s="161"/>
      <c r="D4" s="162" t="s">
        <v>261</v>
      </c>
      <c r="E4" s="165"/>
      <c r="F4" s="165"/>
      <c r="G4" s="165"/>
      <c r="H4" s="165"/>
      <c r="I4" s="165"/>
      <c r="J4" s="165"/>
      <c r="K4" s="161"/>
      <c r="L4" s="55"/>
    </row>
    <row r="5" spans="2:12" ht="33.75" customHeight="1" x14ac:dyDescent="0.15">
      <c r="B5" s="166" t="s">
        <v>207</v>
      </c>
      <c r="C5" s="168" t="s">
        <v>208</v>
      </c>
      <c r="D5" s="150" t="s">
        <v>240</v>
      </c>
      <c r="E5" s="151"/>
      <c r="F5" s="151"/>
      <c r="G5" s="151"/>
      <c r="H5" s="151"/>
      <c r="I5" s="151"/>
      <c r="J5" s="151"/>
      <c r="K5" s="152"/>
      <c r="L5" s="55"/>
    </row>
    <row r="6" spans="2:12" ht="33.75" customHeight="1" x14ac:dyDescent="0.15">
      <c r="B6" s="210"/>
      <c r="C6" s="211"/>
      <c r="D6" s="212" t="s">
        <v>197</v>
      </c>
      <c r="E6" s="213"/>
      <c r="F6" s="216" t="s">
        <v>241</v>
      </c>
      <c r="G6" s="217"/>
      <c r="H6" s="216" t="s">
        <v>242</v>
      </c>
      <c r="I6" s="217"/>
      <c r="J6" s="213" t="s">
        <v>243</v>
      </c>
      <c r="K6" s="220"/>
      <c r="L6" s="55"/>
    </row>
    <row r="7" spans="2:12" ht="44.25" customHeight="1" x14ac:dyDescent="0.15">
      <c r="B7" s="167"/>
      <c r="C7" s="169"/>
      <c r="D7" s="214"/>
      <c r="E7" s="215"/>
      <c r="F7" s="218"/>
      <c r="G7" s="219"/>
      <c r="H7" s="218"/>
      <c r="I7" s="219"/>
      <c r="J7" s="215"/>
      <c r="K7" s="221"/>
      <c r="L7" s="55"/>
    </row>
    <row r="8" spans="2:12" ht="60" customHeight="1" x14ac:dyDescent="0.15">
      <c r="B8" s="57" t="s">
        <v>210</v>
      </c>
      <c r="C8" s="109" t="s">
        <v>211</v>
      </c>
      <c r="D8" s="62">
        <v>2698</v>
      </c>
      <c r="E8" s="59">
        <v>35</v>
      </c>
      <c r="F8" s="62">
        <v>947</v>
      </c>
      <c r="G8" s="59">
        <v>70</v>
      </c>
      <c r="H8" s="62">
        <v>557</v>
      </c>
      <c r="I8" s="59">
        <v>142</v>
      </c>
      <c r="J8" s="62">
        <v>891</v>
      </c>
      <c r="K8" s="61">
        <v>20</v>
      </c>
      <c r="L8" s="55"/>
    </row>
    <row r="9" spans="2:12" ht="69.95" customHeight="1" x14ac:dyDescent="0.15">
      <c r="B9" s="63" t="s">
        <v>212</v>
      </c>
      <c r="C9" s="84" t="s">
        <v>238</v>
      </c>
      <c r="D9" s="208"/>
      <c r="E9" s="209"/>
      <c r="F9" s="69">
        <v>241</v>
      </c>
      <c r="G9" s="66">
        <v>86</v>
      </c>
      <c r="H9" s="69">
        <v>1314</v>
      </c>
      <c r="I9" s="66">
        <v>1136</v>
      </c>
      <c r="J9" s="69">
        <v>250</v>
      </c>
      <c r="K9" s="68">
        <v>23</v>
      </c>
      <c r="L9" s="55"/>
    </row>
    <row r="10" spans="2:12" ht="60" customHeight="1" x14ac:dyDescent="0.15">
      <c r="B10" s="70" t="s">
        <v>236</v>
      </c>
      <c r="C10" s="85" t="s">
        <v>239</v>
      </c>
      <c r="D10" s="69">
        <v>1</v>
      </c>
      <c r="E10" s="66">
        <v>0</v>
      </c>
      <c r="F10" s="69">
        <v>1</v>
      </c>
      <c r="G10" s="66">
        <v>0</v>
      </c>
      <c r="H10" s="69">
        <v>1</v>
      </c>
      <c r="I10" s="66">
        <v>1</v>
      </c>
      <c r="J10" s="69">
        <v>1</v>
      </c>
      <c r="K10" s="68">
        <v>0</v>
      </c>
      <c r="L10" s="55"/>
    </row>
    <row r="11" spans="2:12" ht="60" customHeight="1" x14ac:dyDescent="0.15">
      <c r="B11" s="157" t="s">
        <v>249</v>
      </c>
      <c r="C11" s="105" t="s">
        <v>237</v>
      </c>
      <c r="D11" s="65">
        <v>2261</v>
      </c>
      <c r="E11" s="106">
        <v>23</v>
      </c>
      <c r="F11" s="107">
        <v>320</v>
      </c>
      <c r="G11" s="106">
        <v>81</v>
      </c>
      <c r="H11" s="107">
        <v>2520</v>
      </c>
      <c r="I11" s="106">
        <v>1944</v>
      </c>
      <c r="J11" s="107">
        <v>1067</v>
      </c>
      <c r="K11" s="108">
        <v>136</v>
      </c>
      <c r="L11" s="55"/>
    </row>
    <row r="12" spans="2:12" ht="60" customHeight="1" x14ac:dyDescent="0.15">
      <c r="B12" s="158"/>
      <c r="C12" s="110" t="s">
        <v>247</v>
      </c>
      <c r="D12" s="82">
        <v>258</v>
      </c>
      <c r="E12" s="72">
        <v>0</v>
      </c>
      <c r="F12" s="74">
        <v>40</v>
      </c>
      <c r="G12" s="72">
        <v>11</v>
      </c>
      <c r="H12" s="74">
        <v>192</v>
      </c>
      <c r="I12" s="72">
        <v>161</v>
      </c>
      <c r="J12" s="74">
        <v>72</v>
      </c>
      <c r="K12" s="73">
        <v>28</v>
      </c>
      <c r="L12" s="55"/>
    </row>
    <row r="13" spans="2:12" ht="60" customHeight="1" x14ac:dyDescent="0.15">
      <c r="B13" s="112"/>
      <c r="C13" s="115" t="s">
        <v>255</v>
      </c>
      <c r="D13" s="79">
        <v>5069</v>
      </c>
      <c r="E13" s="76">
        <v>57</v>
      </c>
      <c r="F13" s="79">
        <v>1514</v>
      </c>
      <c r="G13" s="76">
        <v>243</v>
      </c>
      <c r="H13" s="79">
        <v>4549</v>
      </c>
      <c r="I13" s="76">
        <v>3370</v>
      </c>
      <c r="J13" s="79">
        <v>2251</v>
      </c>
      <c r="K13" s="78">
        <v>205</v>
      </c>
      <c r="L13" s="55"/>
    </row>
    <row r="14" spans="2:12" s="2" customFormat="1" ht="18" customHeight="1" x14ac:dyDescent="0.15">
      <c r="B14" s="2" t="s">
        <v>274</v>
      </c>
      <c r="L14" s="80"/>
    </row>
    <row r="15" spans="2:12" s="2" customFormat="1" ht="18" customHeight="1" x14ac:dyDescent="0.15">
      <c r="B15" s="2" t="s">
        <v>275</v>
      </c>
      <c r="L15" s="80"/>
    </row>
    <row r="16" spans="2:12" ht="18" customHeight="1" x14ac:dyDescent="0.15">
      <c r="B16" s="2" t="s">
        <v>251</v>
      </c>
    </row>
    <row r="17" spans="3:13" x14ac:dyDescent="0.15">
      <c r="C17" s="86"/>
    </row>
    <row r="18" spans="3:13" x14ac:dyDescent="0.15">
      <c r="C18" s="87"/>
      <c r="D18" s="90"/>
      <c r="E18" s="90"/>
      <c r="F18" s="90"/>
      <c r="G18" s="90"/>
      <c r="H18" s="90"/>
      <c r="I18" s="90"/>
      <c r="J18" s="90"/>
      <c r="K18" s="90"/>
      <c r="L18" s="56" t="s">
        <v>215</v>
      </c>
      <c r="M18" s="55" t="s">
        <v>215</v>
      </c>
    </row>
    <row r="19" spans="3:13" x14ac:dyDescent="0.15">
      <c r="C19" s="87"/>
      <c r="D19" s="89"/>
      <c r="E19" s="89"/>
      <c r="F19" s="89"/>
      <c r="G19" s="89"/>
      <c r="H19" s="89"/>
      <c r="I19" s="89"/>
      <c r="J19" s="89"/>
      <c r="K19" s="89"/>
    </row>
    <row r="20" spans="3:13" x14ac:dyDescent="0.15">
      <c r="C20" s="87"/>
      <c r="D20" s="89"/>
      <c r="E20" s="89"/>
      <c r="F20" s="89"/>
      <c r="G20" s="89"/>
      <c r="H20" s="89"/>
      <c r="I20" s="89"/>
      <c r="J20" s="89"/>
      <c r="K20" s="89"/>
    </row>
  </sheetData>
  <mergeCells count="12">
    <mergeCell ref="B11:B12"/>
    <mergeCell ref="D9:E9"/>
    <mergeCell ref="B2:K2"/>
    <mergeCell ref="B4:C4"/>
    <mergeCell ref="D4:K4"/>
    <mergeCell ref="B5:B7"/>
    <mergeCell ref="C5:C7"/>
    <mergeCell ref="D5:K5"/>
    <mergeCell ref="D6:E7"/>
    <mergeCell ref="F6:G7"/>
    <mergeCell ref="H6:I7"/>
    <mergeCell ref="J6:K7"/>
  </mergeCells>
  <phoneticPr fontId="6"/>
  <printOptions horizontalCentered="1"/>
  <pageMargins left="0.31496062992125984" right="0.31496062992125984" top="0.55118110236220474" bottom="0.78740157480314965" header="0.59055118110236227" footer="0.19685039370078741"/>
  <pageSetup paperSize="9" scale="92" firstPageNumber="38" orientation="landscape" useFirstPageNumber="1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4"/>
  <dimension ref="A1:AJ169"/>
  <sheetViews>
    <sheetView showGridLines="0" view="pageBreakPreview" topLeftCell="O1" zoomScale="85" zoomScaleNormal="95" zoomScaleSheetLayoutView="85" workbookViewId="0">
      <pane ySplit="6" topLeftCell="A49" activePane="bottomLeft" state="frozen"/>
      <selection pane="bottomLeft" activeCell="AA66" sqref="AA66:AJ66"/>
    </sheetView>
  </sheetViews>
  <sheetFormatPr defaultColWidth="9" defaultRowHeight="13.5" x14ac:dyDescent="0.15"/>
  <cols>
    <col min="1" max="1" width="3.125" style="3" customWidth="1"/>
    <col min="2" max="2" width="18.375" style="4" bestFit="1" customWidth="1"/>
    <col min="3" max="12" width="7.625" style="4" customWidth="1"/>
    <col min="13" max="13" width="3.125" style="4" customWidth="1"/>
    <col min="14" max="14" width="18.375" style="4" bestFit="1" customWidth="1"/>
    <col min="15" max="24" width="7.625" style="4" customWidth="1"/>
    <col min="25" max="25" width="3.125" style="4" customWidth="1"/>
    <col min="26" max="26" width="18.375" style="4" bestFit="1" customWidth="1"/>
    <col min="27" max="36" width="7.625" style="4" customWidth="1"/>
    <col min="37" max="16384" width="9" style="4"/>
  </cols>
  <sheetData>
    <row r="1" spans="1:36" ht="15" customHeight="1" x14ac:dyDescent="0.15"/>
    <row r="2" spans="1:36" ht="16.5" customHeight="1" x14ac:dyDescent="0.15">
      <c r="B2" s="203" t="s">
        <v>262</v>
      </c>
      <c r="C2" s="203"/>
      <c r="D2" s="203"/>
      <c r="E2" s="203"/>
      <c r="F2" s="203"/>
      <c r="G2" s="203"/>
      <c r="H2" s="203"/>
      <c r="I2" s="203"/>
      <c r="J2" s="203"/>
      <c r="K2" s="203"/>
      <c r="L2" s="203"/>
      <c r="M2" s="5"/>
      <c r="N2" s="203" t="s">
        <v>263</v>
      </c>
      <c r="O2" s="203"/>
      <c r="P2" s="203"/>
      <c r="Q2" s="203"/>
      <c r="R2" s="203"/>
      <c r="S2" s="203"/>
      <c r="T2" s="203"/>
      <c r="U2" s="203"/>
      <c r="V2" s="203"/>
      <c r="W2" s="203"/>
      <c r="X2" s="203"/>
      <c r="Z2" s="203" t="s">
        <v>264</v>
      </c>
      <c r="AA2" s="203"/>
      <c r="AB2" s="203"/>
      <c r="AC2" s="203"/>
      <c r="AD2" s="203"/>
      <c r="AE2" s="203"/>
      <c r="AF2" s="203"/>
      <c r="AG2" s="203"/>
      <c r="AH2" s="203"/>
      <c r="AI2" s="203"/>
      <c r="AJ2" s="203"/>
    </row>
    <row r="3" spans="1:36" ht="6.75" customHeight="1" x14ac:dyDescent="0.15"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5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Z3" s="30"/>
      <c r="AA3" s="30"/>
      <c r="AB3" s="30"/>
      <c r="AC3" s="30"/>
      <c r="AD3" s="30"/>
      <c r="AE3" s="30"/>
      <c r="AF3" s="30"/>
      <c r="AG3" s="30"/>
      <c r="AH3" s="30"/>
      <c r="AI3" s="30"/>
      <c r="AJ3" s="30"/>
    </row>
    <row r="4" spans="1:36" ht="15" customHeight="1" x14ac:dyDescent="0.15">
      <c r="B4" s="195" t="s">
        <v>0</v>
      </c>
      <c r="C4" s="190" t="s">
        <v>248</v>
      </c>
      <c r="D4" s="191"/>
      <c r="E4" s="191"/>
      <c r="F4" s="191"/>
      <c r="G4" s="191"/>
      <c r="H4" s="191"/>
      <c r="I4" s="191"/>
      <c r="J4" s="231"/>
      <c r="K4" s="204" t="s">
        <v>193</v>
      </c>
      <c r="L4" s="205"/>
      <c r="N4" s="195" t="s">
        <v>0</v>
      </c>
      <c r="O4" s="190" t="s">
        <v>248</v>
      </c>
      <c r="P4" s="191"/>
      <c r="Q4" s="191"/>
      <c r="R4" s="191"/>
      <c r="S4" s="191"/>
      <c r="T4" s="191"/>
      <c r="U4" s="191"/>
      <c r="V4" s="231"/>
      <c r="W4" s="204" t="s">
        <v>193</v>
      </c>
      <c r="X4" s="205"/>
      <c r="Z4" s="195" t="s">
        <v>0</v>
      </c>
      <c r="AA4" s="190" t="s">
        <v>248</v>
      </c>
      <c r="AB4" s="191"/>
      <c r="AC4" s="191"/>
      <c r="AD4" s="191"/>
      <c r="AE4" s="191"/>
      <c r="AF4" s="191"/>
      <c r="AG4" s="191"/>
      <c r="AH4" s="231"/>
      <c r="AI4" s="204" t="s">
        <v>193</v>
      </c>
      <c r="AJ4" s="205"/>
    </row>
    <row r="5" spans="1:36" ht="15" customHeight="1" x14ac:dyDescent="0.15">
      <c r="B5" s="229"/>
      <c r="C5" s="182" t="s">
        <v>175</v>
      </c>
      <c r="D5" s="226"/>
      <c r="E5" s="184" t="s">
        <v>176</v>
      </c>
      <c r="F5" s="185"/>
      <c r="G5" s="184" t="s">
        <v>177</v>
      </c>
      <c r="H5" s="185"/>
      <c r="I5" s="184" t="s">
        <v>178</v>
      </c>
      <c r="J5" s="224"/>
      <c r="K5" s="206"/>
      <c r="L5" s="207"/>
      <c r="M5" s="94"/>
      <c r="N5" s="229"/>
      <c r="O5" s="182" t="s">
        <v>175</v>
      </c>
      <c r="P5" s="226"/>
      <c r="Q5" s="184" t="s">
        <v>176</v>
      </c>
      <c r="R5" s="185"/>
      <c r="S5" s="184" t="s">
        <v>177</v>
      </c>
      <c r="T5" s="185"/>
      <c r="U5" s="184" t="s">
        <v>178</v>
      </c>
      <c r="V5" s="224"/>
      <c r="W5" s="206"/>
      <c r="X5" s="207"/>
      <c r="Z5" s="229"/>
      <c r="AA5" s="182" t="s">
        <v>197</v>
      </c>
      <c r="AB5" s="226"/>
      <c r="AC5" s="184" t="s">
        <v>176</v>
      </c>
      <c r="AD5" s="185"/>
      <c r="AE5" s="184" t="s">
        <v>177</v>
      </c>
      <c r="AF5" s="185"/>
      <c r="AG5" s="184" t="s">
        <v>178</v>
      </c>
      <c r="AH5" s="224"/>
      <c r="AI5" s="206"/>
      <c r="AJ5" s="207"/>
    </row>
    <row r="6" spans="1:36" ht="60" customHeight="1" x14ac:dyDescent="0.15">
      <c r="B6" s="230"/>
      <c r="C6" s="227"/>
      <c r="D6" s="228"/>
      <c r="E6" s="222"/>
      <c r="F6" s="223"/>
      <c r="G6" s="222"/>
      <c r="H6" s="223"/>
      <c r="I6" s="222"/>
      <c r="J6" s="225"/>
      <c r="K6" s="227"/>
      <c r="L6" s="232"/>
      <c r="M6" s="94"/>
      <c r="N6" s="230"/>
      <c r="O6" s="227"/>
      <c r="P6" s="228"/>
      <c r="Q6" s="222"/>
      <c r="R6" s="223"/>
      <c r="S6" s="222"/>
      <c r="T6" s="223"/>
      <c r="U6" s="222"/>
      <c r="V6" s="225"/>
      <c r="W6" s="227"/>
      <c r="X6" s="232"/>
      <c r="Z6" s="230"/>
      <c r="AA6" s="227"/>
      <c r="AB6" s="228"/>
      <c r="AC6" s="222"/>
      <c r="AD6" s="223"/>
      <c r="AE6" s="222"/>
      <c r="AF6" s="223"/>
      <c r="AG6" s="222"/>
      <c r="AH6" s="225"/>
      <c r="AI6" s="227"/>
      <c r="AJ6" s="232"/>
    </row>
    <row r="7" spans="1:36" s="1" customFormat="1" ht="12.75" customHeight="1" x14ac:dyDescent="0.15">
      <c r="A7" s="6"/>
      <c r="B7" s="7" t="s">
        <v>5</v>
      </c>
      <c r="C7" s="8">
        <f t="shared" ref="C7:L7" si="0">SUM(C8:C14)</f>
        <v>92</v>
      </c>
      <c r="D7" s="35">
        <f t="shared" si="0"/>
        <v>1</v>
      </c>
      <c r="E7" s="9">
        <f t="shared" si="0"/>
        <v>108</v>
      </c>
      <c r="F7" s="32">
        <f t="shared" si="0"/>
        <v>6</v>
      </c>
      <c r="G7" s="9">
        <f t="shared" si="0"/>
        <v>55</v>
      </c>
      <c r="H7" s="32">
        <f t="shared" si="0"/>
        <v>34</v>
      </c>
      <c r="I7" s="9">
        <f t="shared" si="0"/>
        <v>31</v>
      </c>
      <c r="J7" s="32">
        <f t="shared" si="0"/>
        <v>7</v>
      </c>
      <c r="K7" s="8">
        <f t="shared" si="0"/>
        <v>286</v>
      </c>
      <c r="L7" s="37">
        <f t="shared" si="0"/>
        <v>48</v>
      </c>
      <c r="M7" s="10"/>
      <c r="N7" s="7" t="s">
        <v>6</v>
      </c>
      <c r="O7" s="8">
        <f t="shared" ref="O7:X7" si="1">SUM(O8:O9)</f>
        <v>83</v>
      </c>
      <c r="P7" s="35">
        <f t="shared" si="1"/>
        <v>1</v>
      </c>
      <c r="Q7" s="9">
        <f t="shared" si="1"/>
        <v>22</v>
      </c>
      <c r="R7" s="32">
        <f t="shared" si="1"/>
        <v>4</v>
      </c>
      <c r="S7" s="9">
        <f t="shared" si="1"/>
        <v>81</v>
      </c>
      <c r="T7" s="32">
        <f t="shared" si="1"/>
        <v>65</v>
      </c>
      <c r="U7" s="9">
        <f t="shared" si="1"/>
        <v>25</v>
      </c>
      <c r="V7" s="37">
        <f t="shared" si="1"/>
        <v>4</v>
      </c>
      <c r="W7" s="8">
        <f t="shared" si="1"/>
        <v>211</v>
      </c>
      <c r="X7" s="37">
        <f t="shared" si="1"/>
        <v>74</v>
      </c>
      <c r="Y7" s="48"/>
      <c r="Z7" s="7" t="s">
        <v>7</v>
      </c>
      <c r="AA7" s="8">
        <f t="shared" ref="AA7:AJ7" si="2">SUM(AA8:AA9)</f>
        <v>8</v>
      </c>
      <c r="AB7" s="35">
        <f t="shared" si="2"/>
        <v>1</v>
      </c>
      <c r="AC7" s="9">
        <f t="shared" si="2"/>
        <v>9</v>
      </c>
      <c r="AD7" s="35">
        <f t="shared" si="2"/>
        <v>3</v>
      </c>
      <c r="AE7" s="9">
        <f t="shared" si="2"/>
        <v>49</v>
      </c>
      <c r="AF7" s="35">
        <f t="shared" si="2"/>
        <v>49</v>
      </c>
      <c r="AG7" s="9">
        <f t="shared" si="2"/>
        <v>4</v>
      </c>
      <c r="AH7" s="37">
        <f t="shared" si="2"/>
        <v>2</v>
      </c>
      <c r="AI7" s="8">
        <f t="shared" si="2"/>
        <v>70</v>
      </c>
      <c r="AJ7" s="37">
        <f t="shared" si="2"/>
        <v>55</v>
      </c>
    </row>
    <row r="8" spans="1:36" s="1" customFormat="1" ht="12.75" customHeight="1" x14ac:dyDescent="0.15">
      <c r="A8" s="6"/>
      <c r="B8" s="12" t="s">
        <v>8</v>
      </c>
      <c r="C8" s="125">
        <v>41</v>
      </c>
      <c r="D8" s="124">
        <v>0</v>
      </c>
      <c r="E8" s="123">
        <v>40</v>
      </c>
      <c r="F8" s="121">
        <v>0</v>
      </c>
      <c r="G8" s="123">
        <v>5</v>
      </c>
      <c r="H8" s="121">
        <v>0</v>
      </c>
      <c r="I8" s="123">
        <v>9</v>
      </c>
      <c r="J8" s="121">
        <v>0</v>
      </c>
      <c r="K8" s="96">
        <f t="shared" ref="K8:L14" si="3">SUM(C8,E8,G8,I8)</f>
        <v>95</v>
      </c>
      <c r="L8" s="98">
        <f t="shared" si="3"/>
        <v>0</v>
      </c>
      <c r="M8" s="13"/>
      <c r="N8" s="12" t="s">
        <v>9</v>
      </c>
      <c r="O8" s="125">
        <v>33</v>
      </c>
      <c r="P8" s="124">
        <v>0</v>
      </c>
      <c r="Q8" s="123">
        <v>8</v>
      </c>
      <c r="R8" s="121">
        <v>1</v>
      </c>
      <c r="S8" s="123">
        <v>10</v>
      </c>
      <c r="T8" s="121">
        <v>6</v>
      </c>
      <c r="U8" s="123">
        <v>15</v>
      </c>
      <c r="V8" s="126">
        <v>4</v>
      </c>
      <c r="W8" s="96">
        <f>SUM(O8,Q8,S8,U8)</f>
        <v>66</v>
      </c>
      <c r="X8" s="98">
        <f>SUM(P8,R8,T8,V8)</f>
        <v>11</v>
      </c>
      <c r="Y8" s="48"/>
      <c r="Z8" s="12" t="s">
        <v>10</v>
      </c>
      <c r="AA8" s="125">
        <v>5</v>
      </c>
      <c r="AB8" s="124">
        <v>1</v>
      </c>
      <c r="AC8" s="123">
        <v>6</v>
      </c>
      <c r="AD8" s="124">
        <v>2</v>
      </c>
      <c r="AE8" s="123">
        <v>10</v>
      </c>
      <c r="AF8" s="124">
        <v>10</v>
      </c>
      <c r="AG8" s="123">
        <v>3</v>
      </c>
      <c r="AH8" s="126">
        <v>1</v>
      </c>
      <c r="AI8" s="96">
        <f>SUM(AA8,AC8,AE8,AG8)</f>
        <v>24</v>
      </c>
      <c r="AJ8" s="98">
        <f>SUM(AB8,AD8,AF8,AH8)</f>
        <v>14</v>
      </c>
    </row>
    <row r="9" spans="1:36" s="1" customFormat="1" ht="12.75" customHeight="1" x14ac:dyDescent="0.15">
      <c r="A9" s="6"/>
      <c r="B9" s="12" t="s">
        <v>11</v>
      </c>
      <c r="C9" s="125">
        <v>2</v>
      </c>
      <c r="D9" s="124">
        <v>0</v>
      </c>
      <c r="E9" s="123">
        <v>4</v>
      </c>
      <c r="F9" s="121">
        <v>0</v>
      </c>
      <c r="G9" s="123">
        <v>1</v>
      </c>
      <c r="H9" s="121">
        <v>0</v>
      </c>
      <c r="I9" s="123">
        <v>1</v>
      </c>
      <c r="J9" s="121">
        <v>0</v>
      </c>
      <c r="K9" s="96">
        <f t="shared" si="3"/>
        <v>8</v>
      </c>
      <c r="L9" s="98">
        <f t="shared" si="3"/>
        <v>0</v>
      </c>
      <c r="M9" s="14"/>
      <c r="N9" s="15" t="s">
        <v>16</v>
      </c>
      <c r="O9" s="125">
        <v>50</v>
      </c>
      <c r="P9" s="124">
        <v>1</v>
      </c>
      <c r="Q9" s="123">
        <v>14</v>
      </c>
      <c r="R9" s="121">
        <v>3</v>
      </c>
      <c r="S9" s="123">
        <v>71</v>
      </c>
      <c r="T9" s="121">
        <v>59</v>
      </c>
      <c r="U9" s="123">
        <v>10</v>
      </c>
      <c r="V9" s="126">
        <v>0</v>
      </c>
      <c r="W9" s="96">
        <f>SUM(O9,Q9,S9,U9)</f>
        <v>145</v>
      </c>
      <c r="X9" s="98">
        <f>SUM(P9,R9,T9,V9)</f>
        <v>63</v>
      </c>
      <c r="Y9" s="49"/>
      <c r="Z9" s="12" t="s">
        <v>12</v>
      </c>
      <c r="AA9" s="125">
        <v>3</v>
      </c>
      <c r="AB9" s="124">
        <v>0</v>
      </c>
      <c r="AC9" s="123">
        <v>3</v>
      </c>
      <c r="AD9" s="124">
        <v>1</v>
      </c>
      <c r="AE9" s="123">
        <v>39</v>
      </c>
      <c r="AF9" s="124">
        <v>39</v>
      </c>
      <c r="AG9" s="123">
        <v>1</v>
      </c>
      <c r="AH9" s="126">
        <v>1</v>
      </c>
      <c r="AI9" s="96">
        <f>SUM(AA9,AC9,AE9,AG9)</f>
        <v>46</v>
      </c>
      <c r="AJ9" s="98">
        <f>SUM(AB9,AD9,AF9,AH9)</f>
        <v>41</v>
      </c>
    </row>
    <row r="10" spans="1:36" s="1" customFormat="1" ht="12.75" customHeight="1" x14ac:dyDescent="0.15">
      <c r="A10" s="6"/>
      <c r="B10" s="12" t="s">
        <v>13</v>
      </c>
      <c r="C10" s="125">
        <v>1</v>
      </c>
      <c r="D10" s="124">
        <v>0</v>
      </c>
      <c r="E10" s="123">
        <v>0</v>
      </c>
      <c r="F10" s="121">
        <v>0</v>
      </c>
      <c r="G10" s="123">
        <v>0</v>
      </c>
      <c r="H10" s="121">
        <v>0</v>
      </c>
      <c r="I10" s="123">
        <v>4</v>
      </c>
      <c r="J10" s="121">
        <v>0</v>
      </c>
      <c r="K10" s="96">
        <f t="shared" si="3"/>
        <v>5</v>
      </c>
      <c r="L10" s="98">
        <f t="shared" si="3"/>
        <v>0</v>
      </c>
      <c r="M10" s="13"/>
      <c r="N10" s="7" t="s">
        <v>18</v>
      </c>
      <c r="O10" s="8">
        <f t="shared" ref="O10:V10" si="4">SUM(O11:O12)</f>
        <v>72</v>
      </c>
      <c r="P10" s="35">
        <f t="shared" si="4"/>
        <v>0</v>
      </c>
      <c r="Q10" s="9">
        <f t="shared" si="4"/>
        <v>31</v>
      </c>
      <c r="R10" s="32">
        <f t="shared" si="4"/>
        <v>1</v>
      </c>
      <c r="S10" s="9">
        <f t="shared" si="4"/>
        <v>66</v>
      </c>
      <c r="T10" s="32">
        <f t="shared" si="4"/>
        <v>56</v>
      </c>
      <c r="U10" s="9">
        <f t="shared" si="4"/>
        <v>6</v>
      </c>
      <c r="V10" s="37">
        <f t="shared" si="4"/>
        <v>3</v>
      </c>
      <c r="W10" s="8">
        <f t="shared" ref="W10:X10" si="5">SUM(W11:W12)</f>
        <v>175</v>
      </c>
      <c r="X10" s="37">
        <f t="shared" si="5"/>
        <v>60</v>
      </c>
      <c r="Y10" s="48"/>
      <c r="Z10" s="7" t="s">
        <v>14</v>
      </c>
      <c r="AA10" s="8">
        <f>SUM(AA11:AA12)</f>
        <v>13</v>
      </c>
      <c r="AB10" s="35">
        <f t="shared" ref="AB10:AH10" si="6">SUM(AB11:AB12)</f>
        <v>0</v>
      </c>
      <c r="AC10" s="9">
        <f t="shared" si="6"/>
        <v>8</v>
      </c>
      <c r="AD10" s="35">
        <f t="shared" si="6"/>
        <v>0</v>
      </c>
      <c r="AE10" s="9">
        <f t="shared" si="6"/>
        <v>3</v>
      </c>
      <c r="AF10" s="35">
        <f t="shared" si="6"/>
        <v>2</v>
      </c>
      <c r="AG10" s="9">
        <f t="shared" si="6"/>
        <v>12</v>
      </c>
      <c r="AH10" s="37">
        <f t="shared" si="6"/>
        <v>10</v>
      </c>
      <c r="AI10" s="8">
        <f t="shared" ref="AI10:AJ10" si="7">SUM(AI11:AI12)</f>
        <v>36</v>
      </c>
      <c r="AJ10" s="37">
        <f t="shared" si="7"/>
        <v>12</v>
      </c>
    </row>
    <row r="11" spans="1:36" s="1" customFormat="1" ht="12.75" customHeight="1" x14ac:dyDescent="0.15">
      <c r="A11" s="6"/>
      <c r="B11" s="12" t="s">
        <v>15</v>
      </c>
      <c r="C11" s="125">
        <v>15</v>
      </c>
      <c r="D11" s="124">
        <v>0</v>
      </c>
      <c r="E11" s="123">
        <v>7</v>
      </c>
      <c r="F11" s="121">
        <v>0</v>
      </c>
      <c r="G11" s="123">
        <v>1</v>
      </c>
      <c r="H11" s="121">
        <v>0</v>
      </c>
      <c r="I11" s="123">
        <v>0</v>
      </c>
      <c r="J11" s="121">
        <v>0</v>
      </c>
      <c r="K11" s="96">
        <f t="shared" si="3"/>
        <v>23</v>
      </c>
      <c r="L11" s="98">
        <f t="shared" si="3"/>
        <v>0</v>
      </c>
      <c r="M11" s="13"/>
      <c r="N11" s="12" t="s">
        <v>20</v>
      </c>
      <c r="O11" s="125">
        <v>31</v>
      </c>
      <c r="P11" s="124">
        <v>0</v>
      </c>
      <c r="Q11" s="123">
        <v>11</v>
      </c>
      <c r="R11" s="121">
        <v>0</v>
      </c>
      <c r="S11" s="123">
        <v>29</v>
      </c>
      <c r="T11" s="121">
        <v>28</v>
      </c>
      <c r="U11" s="123">
        <v>4</v>
      </c>
      <c r="V11" s="126">
        <v>3</v>
      </c>
      <c r="W11" s="96">
        <f>SUM(O11,Q11,S11,U11)</f>
        <v>75</v>
      </c>
      <c r="X11" s="98">
        <f>SUM(P11,R11,T11,V11)</f>
        <v>31</v>
      </c>
      <c r="Y11" s="48"/>
      <c r="Z11" s="12" t="s">
        <v>201</v>
      </c>
      <c r="AA11" s="125">
        <v>4</v>
      </c>
      <c r="AB11" s="124">
        <v>0</v>
      </c>
      <c r="AC11" s="123">
        <v>1</v>
      </c>
      <c r="AD11" s="124">
        <v>0</v>
      </c>
      <c r="AE11" s="123">
        <v>1</v>
      </c>
      <c r="AF11" s="124">
        <v>0</v>
      </c>
      <c r="AG11" s="123">
        <v>2</v>
      </c>
      <c r="AH11" s="126">
        <v>2</v>
      </c>
      <c r="AI11" s="96">
        <f>SUM(AA11,AC11,AE11,AG11)</f>
        <v>8</v>
      </c>
      <c r="AJ11" s="98">
        <f>SUM(AB11,AD11,AF11,AH11)</f>
        <v>2</v>
      </c>
    </row>
    <row r="12" spans="1:36" s="1" customFormat="1" ht="12.75" customHeight="1" x14ac:dyDescent="0.15">
      <c r="A12" s="6"/>
      <c r="B12" s="12" t="s">
        <v>17</v>
      </c>
      <c r="C12" s="125">
        <v>3</v>
      </c>
      <c r="D12" s="124">
        <v>0</v>
      </c>
      <c r="E12" s="123">
        <v>0</v>
      </c>
      <c r="F12" s="121">
        <v>0</v>
      </c>
      <c r="G12" s="123">
        <v>6</v>
      </c>
      <c r="H12" s="121">
        <v>0</v>
      </c>
      <c r="I12" s="123">
        <v>0</v>
      </c>
      <c r="J12" s="121">
        <v>0</v>
      </c>
      <c r="K12" s="96">
        <f t="shared" si="3"/>
        <v>9</v>
      </c>
      <c r="L12" s="98">
        <f t="shared" si="3"/>
        <v>0</v>
      </c>
      <c r="M12" s="13"/>
      <c r="N12" s="16" t="s">
        <v>23</v>
      </c>
      <c r="O12" s="125">
        <v>41</v>
      </c>
      <c r="P12" s="124">
        <v>0</v>
      </c>
      <c r="Q12" s="123">
        <v>20</v>
      </c>
      <c r="R12" s="121">
        <v>1</v>
      </c>
      <c r="S12" s="123">
        <v>37</v>
      </c>
      <c r="T12" s="121">
        <v>28</v>
      </c>
      <c r="U12" s="123">
        <v>2</v>
      </c>
      <c r="V12" s="126">
        <v>0</v>
      </c>
      <c r="W12" s="96">
        <f>SUM(O12,Q12,S12,U12)</f>
        <v>100</v>
      </c>
      <c r="X12" s="98">
        <f>SUM(P12,R12,T12,V12)</f>
        <v>29</v>
      </c>
      <c r="Y12" s="48"/>
      <c r="Z12" s="12" t="s">
        <v>205</v>
      </c>
      <c r="AA12" s="125">
        <v>9</v>
      </c>
      <c r="AB12" s="124">
        <v>0</v>
      </c>
      <c r="AC12" s="123">
        <v>7</v>
      </c>
      <c r="AD12" s="124">
        <v>0</v>
      </c>
      <c r="AE12" s="123">
        <v>2</v>
      </c>
      <c r="AF12" s="124">
        <v>2</v>
      </c>
      <c r="AG12" s="123">
        <v>10</v>
      </c>
      <c r="AH12" s="126">
        <v>8</v>
      </c>
      <c r="AI12" s="96">
        <f>SUM(AA12,AC12,AE12,AG12)</f>
        <v>28</v>
      </c>
      <c r="AJ12" s="98">
        <f>SUM(AB12,AD12,AF12,AH12)</f>
        <v>10</v>
      </c>
    </row>
    <row r="13" spans="1:36" s="1" customFormat="1" ht="12.75" customHeight="1" x14ac:dyDescent="0.15">
      <c r="A13" s="6"/>
      <c r="B13" s="12" t="s">
        <v>19</v>
      </c>
      <c r="C13" s="125">
        <v>1</v>
      </c>
      <c r="D13" s="124">
        <v>0</v>
      </c>
      <c r="E13" s="123">
        <v>0</v>
      </c>
      <c r="F13" s="121">
        <v>0</v>
      </c>
      <c r="G13" s="123">
        <v>20</v>
      </c>
      <c r="H13" s="121">
        <v>20</v>
      </c>
      <c r="I13" s="123">
        <v>1</v>
      </c>
      <c r="J13" s="121">
        <v>0</v>
      </c>
      <c r="K13" s="96">
        <f t="shared" si="3"/>
        <v>22</v>
      </c>
      <c r="L13" s="98">
        <f t="shared" si="3"/>
        <v>20</v>
      </c>
      <c r="M13" s="28"/>
      <c r="N13" s="7" t="s">
        <v>25</v>
      </c>
      <c r="O13" s="8">
        <f t="shared" ref="O13:V13" si="8">SUM(O14:O15)</f>
        <v>50</v>
      </c>
      <c r="P13" s="35">
        <f t="shared" si="8"/>
        <v>3</v>
      </c>
      <c r="Q13" s="9">
        <f t="shared" si="8"/>
        <v>34</v>
      </c>
      <c r="R13" s="32">
        <f t="shared" si="8"/>
        <v>8</v>
      </c>
      <c r="S13" s="9">
        <f t="shared" si="8"/>
        <v>24</v>
      </c>
      <c r="T13" s="32">
        <f t="shared" si="8"/>
        <v>5</v>
      </c>
      <c r="U13" s="9">
        <f t="shared" si="8"/>
        <v>12</v>
      </c>
      <c r="V13" s="37">
        <f t="shared" si="8"/>
        <v>4</v>
      </c>
      <c r="W13" s="8">
        <f t="shared" ref="W13:X13" si="9">SUM(W14:W15)</f>
        <v>120</v>
      </c>
      <c r="X13" s="37">
        <f t="shared" si="9"/>
        <v>20</v>
      </c>
      <c r="Y13" s="48"/>
      <c r="Z13" s="7" t="s">
        <v>21</v>
      </c>
      <c r="AA13" s="8">
        <f t="shared" ref="AA13:AH13" si="10">SUM(AA14:AA15)</f>
        <v>19</v>
      </c>
      <c r="AB13" s="35">
        <f t="shared" si="10"/>
        <v>1</v>
      </c>
      <c r="AC13" s="9">
        <f t="shared" si="10"/>
        <v>15</v>
      </c>
      <c r="AD13" s="35">
        <f t="shared" si="10"/>
        <v>2</v>
      </c>
      <c r="AE13" s="9">
        <f t="shared" si="10"/>
        <v>11</v>
      </c>
      <c r="AF13" s="35">
        <f t="shared" si="10"/>
        <v>0</v>
      </c>
      <c r="AG13" s="9">
        <f t="shared" si="10"/>
        <v>11</v>
      </c>
      <c r="AH13" s="37">
        <f t="shared" si="10"/>
        <v>2</v>
      </c>
      <c r="AI13" s="8">
        <f t="shared" ref="AI13:AJ13" si="11">SUM(AI14:AI15)</f>
        <v>56</v>
      </c>
      <c r="AJ13" s="37">
        <f t="shared" si="11"/>
        <v>5</v>
      </c>
    </row>
    <row r="14" spans="1:36" s="1" customFormat="1" ht="12.75" customHeight="1" x14ac:dyDescent="0.15">
      <c r="A14" s="6"/>
      <c r="B14" s="15" t="s">
        <v>22</v>
      </c>
      <c r="C14" s="125">
        <v>29</v>
      </c>
      <c r="D14" s="147">
        <v>1</v>
      </c>
      <c r="E14" s="123">
        <v>57</v>
      </c>
      <c r="F14" s="148">
        <v>6</v>
      </c>
      <c r="G14" s="123">
        <v>22</v>
      </c>
      <c r="H14" s="148">
        <v>14</v>
      </c>
      <c r="I14" s="123">
        <v>16</v>
      </c>
      <c r="J14" s="148">
        <v>7</v>
      </c>
      <c r="K14" s="96">
        <f t="shared" si="3"/>
        <v>124</v>
      </c>
      <c r="L14" s="99">
        <f t="shared" si="3"/>
        <v>28</v>
      </c>
      <c r="M14" s="88"/>
      <c r="N14" s="12" t="s">
        <v>27</v>
      </c>
      <c r="O14" s="125">
        <v>19</v>
      </c>
      <c r="P14" s="124">
        <v>2</v>
      </c>
      <c r="Q14" s="123">
        <v>19</v>
      </c>
      <c r="R14" s="121">
        <v>8</v>
      </c>
      <c r="S14" s="123">
        <v>14</v>
      </c>
      <c r="T14" s="121">
        <v>4</v>
      </c>
      <c r="U14" s="123">
        <v>4</v>
      </c>
      <c r="V14" s="126">
        <v>2</v>
      </c>
      <c r="W14" s="96">
        <f>SUM(O14,Q14,S14,U14)</f>
        <v>56</v>
      </c>
      <c r="X14" s="98">
        <f>SUM(P14,R14,T14,V14)</f>
        <v>16</v>
      </c>
      <c r="Y14" s="50"/>
      <c r="Z14" s="12" t="s">
        <v>202</v>
      </c>
      <c r="AA14" s="125">
        <v>6</v>
      </c>
      <c r="AB14" s="124">
        <v>0</v>
      </c>
      <c r="AC14" s="123">
        <v>7</v>
      </c>
      <c r="AD14" s="124">
        <v>0</v>
      </c>
      <c r="AE14" s="123">
        <v>4</v>
      </c>
      <c r="AF14" s="124">
        <v>0</v>
      </c>
      <c r="AG14" s="123">
        <v>4</v>
      </c>
      <c r="AH14" s="126">
        <v>0</v>
      </c>
      <c r="AI14" s="96">
        <f>SUM(AA14,AC14,AE14,AG14)</f>
        <v>21</v>
      </c>
      <c r="AJ14" s="98">
        <f>SUM(AB14,AD14,AF14,AH14)</f>
        <v>0</v>
      </c>
    </row>
    <row r="15" spans="1:36" s="1" customFormat="1" ht="12.75" customHeight="1" x14ac:dyDescent="0.15">
      <c r="A15" s="6"/>
      <c r="B15" s="7" t="s">
        <v>24</v>
      </c>
      <c r="C15" s="8">
        <f t="shared" ref="C15:L15" si="12">SUM(C16:C18)</f>
        <v>24</v>
      </c>
      <c r="D15" s="35">
        <f t="shared" si="12"/>
        <v>0</v>
      </c>
      <c r="E15" s="9">
        <f t="shared" si="12"/>
        <v>13</v>
      </c>
      <c r="F15" s="32">
        <f t="shared" si="12"/>
        <v>6</v>
      </c>
      <c r="G15" s="9">
        <f t="shared" si="12"/>
        <v>5</v>
      </c>
      <c r="H15" s="32">
        <f t="shared" si="12"/>
        <v>0</v>
      </c>
      <c r="I15" s="9">
        <f t="shared" si="12"/>
        <v>13</v>
      </c>
      <c r="J15" s="32">
        <f t="shared" si="12"/>
        <v>4</v>
      </c>
      <c r="K15" s="8">
        <f t="shared" si="12"/>
        <v>55</v>
      </c>
      <c r="L15" s="37">
        <f t="shared" si="12"/>
        <v>10</v>
      </c>
      <c r="M15" s="10"/>
      <c r="N15" s="16" t="s">
        <v>30</v>
      </c>
      <c r="O15" s="125">
        <v>31</v>
      </c>
      <c r="P15" s="124">
        <v>1</v>
      </c>
      <c r="Q15" s="123">
        <v>15</v>
      </c>
      <c r="R15" s="121">
        <v>0</v>
      </c>
      <c r="S15" s="123">
        <v>10</v>
      </c>
      <c r="T15" s="121">
        <v>1</v>
      </c>
      <c r="U15" s="123">
        <v>8</v>
      </c>
      <c r="V15" s="126">
        <v>2</v>
      </c>
      <c r="W15" s="96">
        <f>SUM(O15,Q15,S15,U15)</f>
        <v>64</v>
      </c>
      <c r="X15" s="98">
        <f>SUM(P15,R15,T15,V15)</f>
        <v>4</v>
      </c>
      <c r="Y15" s="48"/>
      <c r="Z15" s="12" t="s">
        <v>206</v>
      </c>
      <c r="AA15" s="125">
        <v>13</v>
      </c>
      <c r="AB15" s="124">
        <v>1</v>
      </c>
      <c r="AC15" s="123">
        <v>8</v>
      </c>
      <c r="AD15" s="124">
        <v>2</v>
      </c>
      <c r="AE15" s="123">
        <v>7</v>
      </c>
      <c r="AF15" s="124">
        <v>0</v>
      </c>
      <c r="AG15" s="123">
        <v>7</v>
      </c>
      <c r="AH15" s="126">
        <v>2</v>
      </c>
      <c r="AI15" s="96">
        <f>SUM(AA15,AC15,AE15,AG15)</f>
        <v>35</v>
      </c>
      <c r="AJ15" s="98">
        <f>SUM(AB15,AD15,AF15,AH15)</f>
        <v>5</v>
      </c>
    </row>
    <row r="16" spans="1:36" s="1" customFormat="1" ht="12.75" customHeight="1" x14ac:dyDescent="0.15">
      <c r="A16" s="6"/>
      <c r="B16" s="12" t="s">
        <v>26</v>
      </c>
      <c r="C16" s="125">
        <v>10</v>
      </c>
      <c r="D16" s="124">
        <v>0</v>
      </c>
      <c r="E16" s="123">
        <v>3</v>
      </c>
      <c r="F16" s="121">
        <v>0</v>
      </c>
      <c r="G16" s="123">
        <v>0</v>
      </c>
      <c r="H16" s="121">
        <v>0</v>
      </c>
      <c r="I16" s="123">
        <v>2</v>
      </c>
      <c r="J16" s="121">
        <v>0</v>
      </c>
      <c r="K16" s="96">
        <f t="shared" ref="K16:L18" si="13">SUM(C16,E16,G16,I16)</f>
        <v>15</v>
      </c>
      <c r="L16" s="98">
        <f t="shared" si="13"/>
        <v>0</v>
      </c>
      <c r="M16" s="13"/>
      <c r="N16" s="7" t="s">
        <v>33</v>
      </c>
      <c r="O16" s="8">
        <f>SUM(O17:O18)</f>
        <v>48</v>
      </c>
      <c r="P16" s="35">
        <f t="shared" ref="P16:V16" si="14">SUM(P17:P18)</f>
        <v>0</v>
      </c>
      <c r="Q16" s="9">
        <f t="shared" si="14"/>
        <v>7</v>
      </c>
      <c r="R16" s="32">
        <f t="shared" si="14"/>
        <v>1</v>
      </c>
      <c r="S16" s="9">
        <f t="shared" si="14"/>
        <v>24</v>
      </c>
      <c r="T16" s="32">
        <f t="shared" si="14"/>
        <v>22</v>
      </c>
      <c r="U16" s="9">
        <f t="shared" si="14"/>
        <v>7</v>
      </c>
      <c r="V16" s="37">
        <f t="shared" si="14"/>
        <v>0</v>
      </c>
      <c r="W16" s="8">
        <f t="shared" ref="W16:X16" si="15">SUM(W17:W18)</f>
        <v>86</v>
      </c>
      <c r="X16" s="37">
        <f t="shared" si="15"/>
        <v>23</v>
      </c>
      <c r="Y16" s="48"/>
      <c r="Z16" s="7" t="s">
        <v>28</v>
      </c>
      <c r="AA16" s="8">
        <f t="shared" ref="AA16:AH16" si="16">SUM(AA17:AA19)</f>
        <v>29</v>
      </c>
      <c r="AB16" s="35">
        <f t="shared" si="16"/>
        <v>1</v>
      </c>
      <c r="AC16" s="9">
        <f t="shared" si="16"/>
        <v>29</v>
      </c>
      <c r="AD16" s="35">
        <f t="shared" si="16"/>
        <v>11</v>
      </c>
      <c r="AE16" s="9">
        <f t="shared" si="16"/>
        <v>383</v>
      </c>
      <c r="AF16" s="35">
        <f t="shared" si="16"/>
        <v>364</v>
      </c>
      <c r="AG16" s="9">
        <f t="shared" si="16"/>
        <v>25</v>
      </c>
      <c r="AH16" s="37">
        <f t="shared" si="16"/>
        <v>12</v>
      </c>
      <c r="AI16" s="8">
        <f t="shared" ref="AI16:AJ16" si="17">SUM(AI17:AI19)</f>
        <v>466</v>
      </c>
      <c r="AJ16" s="37">
        <f t="shared" si="17"/>
        <v>388</v>
      </c>
    </row>
    <row r="17" spans="1:36" s="1" customFormat="1" ht="12.75" customHeight="1" x14ac:dyDescent="0.15">
      <c r="A17" s="6"/>
      <c r="B17" s="12" t="s">
        <v>188</v>
      </c>
      <c r="C17" s="125">
        <v>1</v>
      </c>
      <c r="D17" s="124">
        <v>0</v>
      </c>
      <c r="E17" s="123">
        <v>1</v>
      </c>
      <c r="F17" s="121">
        <v>0</v>
      </c>
      <c r="G17" s="123">
        <v>3</v>
      </c>
      <c r="H17" s="121">
        <v>0</v>
      </c>
      <c r="I17" s="123">
        <v>3</v>
      </c>
      <c r="J17" s="121">
        <v>0</v>
      </c>
      <c r="K17" s="96">
        <f t="shared" si="13"/>
        <v>8</v>
      </c>
      <c r="L17" s="98">
        <f t="shared" si="13"/>
        <v>0</v>
      </c>
      <c r="M17" s="13"/>
      <c r="N17" s="16" t="s">
        <v>223</v>
      </c>
      <c r="O17" s="125">
        <v>19</v>
      </c>
      <c r="P17" s="124">
        <v>0</v>
      </c>
      <c r="Q17" s="123">
        <v>2</v>
      </c>
      <c r="R17" s="121">
        <v>1</v>
      </c>
      <c r="S17" s="123">
        <v>3</v>
      </c>
      <c r="T17" s="121">
        <v>2</v>
      </c>
      <c r="U17" s="123">
        <v>0</v>
      </c>
      <c r="V17" s="126">
        <v>0</v>
      </c>
      <c r="W17" s="96">
        <f>SUM(O17,Q17,S17,U17)</f>
        <v>24</v>
      </c>
      <c r="X17" s="98">
        <f>SUM(P17,R17,T17,V17)</f>
        <v>3</v>
      </c>
      <c r="Y17" s="48"/>
      <c r="Z17" s="12" t="s">
        <v>31</v>
      </c>
      <c r="AA17" s="125">
        <v>12</v>
      </c>
      <c r="AB17" s="124">
        <v>0</v>
      </c>
      <c r="AC17" s="123">
        <v>7</v>
      </c>
      <c r="AD17" s="124">
        <v>2</v>
      </c>
      <c r="AE17" s="123">
        <v>122</v>
      </c>
      <c r="AF17" s="124">
        <v>119</v>
      </c>
      <c r="AG17" s="123">
        <v>8</v>
      </c>
      <c r="AH17" s="126">
        <v>6</v>
      </c>
      <c r="AI17" s="96">
        <f t="shared" ref="AI17:AJ19" si="18">SUM(AA17,AC17,AE17,AG17)</f>
        <v>149</v>
      </c>
      <c r="AJ17" s="98">
        <f t="shared" si="18"/>
        <v>127</v>
      </c>
    </row>
    <row r="18" spans="1:36" s="1" customFormat="1" ht="12.75" customHeight="1" x14ac:dyDescent="0.15">
      <c r="A18" s="6"/>
      <c r="B18" s="12" t="s">
        <v>32</v>
      </c>
      <c r="C18" s="125">
        <v>13</v>
      </c>
      <c r="D18" s="124">
        <v>0</v>
      </c>
      <c r="E18" s="123">
        <v>9</v>
      </c>
      <c r="F18" s="121">
        <v>6</v>
      </c>
      <c r="G18" s="123">
        <v>2</v>
      </c>
      <c r="H18" s="121">
        <v>0</v>
      </c>
      <c r="I18" s="123">
        <v>8</v>
      </c>
      <c r="J18" s="121">
        <v>4</v>
      </c>
      <c r="K18" s="96">
        <f t="shared" si="13"/>
        <v>32</v>
      </c>
      <c r="L18" s="98">
        <f t="shared" si="13"/>
        <v>10</v>
      </c>
      <c r="M18" s="10"/>
      <c r="N18" s="16" t="s">
        <v>224</v>
      </c>
      <c r="O18" s="125">
        <v>29</v>
      </c>
      <c r="P18" s="124">
        <v>0</v>
      </c>
      <c r="Q18" s="123">
        <v>5</v>
      </c>
      <c r="R18" s="121">
        <v>0</v>
      </c>
      <c r="S18" s="123">
        <v>21</v>
      </c>
      <c r="T18" s="121">
        <v>20</v>
      </c>
      <c r="U18" s="123">
        <v>7</v>
      </c>
      <c r="V18" s="126">
        <v>0</v>
      </c>
      <c r="W18" s="96">
        <f>SUM(O18,Q18,S18,U18)</f>
        <v>62</v>
      </c>
      <c r="X18" s="98">
        <f>SUM(P18,R18,T18,V18)</f>
        <v>20</v>
      </c>
      <c r="Y18" s="48"/>
      <c r="Z18" s="12" t="s">
        <v>34</v>
      </c>
      <c r="AA18" s="125">
        <v>6</v>
      </c>
      <c r="AB18" s="124">
        <v>0</v>
      </c>
      <c r="AC18" s="123">
        <v>14</v>
      </c>
      <c r="AD18" s="124">
        <v>7</v>
      </c>
      <c r="AE18" s="123">
        <v>252</v>
      </c>
      <c r="AF18" s="124">
        <v>244</v>
      </c>
      <c r="AG18" s="123">
        <v>6</v>
      </c>
      <c r="AH18" s="126">
        <v>5</v>
      </c>
      <c r="AI18" s="96">
        <f t="shared" si="18"/>
        <v>278</v>
      </c>
      <c r="AJ18" s="98">
        <f t="shared" si="18"/>
        <v>256</v>
      </c>
    </row>
    <row r="19" spans="1:36" s="1" customFormat="1" ht="12.75" customHeight="1" x14ac:dyDescent="0.15">
      <c r="A19" s="6"/>
      <c r="B19" s="7" t="s">
        <v>35</v>
      </c>
      <c r="C19" s="8">
        <f t="shared" ref="C19:L19" si="19">SUM(C20:C21)</f>
        <v>24</v>
      </c>
      <c r="D19" s="102">
        <f t="shared" si="19"/>
        <v>1</v>
      </c>
      <c r="E19" s="9">
        <f t="shared" si="19"/>
        <v>22</v>
      </c>
      <c r="F19" s="33">
        <f t="shared" si="19"/>
        <v>5</v>
      </c>
      <c r="G19" s="9">
        <f t="shared" si="19"/>
        <v>12</v>
      </c>
      <c r="H19" s="33">
        <f t="shared" si="19"/>
        <v>3</v>
      </c>
      <c r="I19" s="9">
        <f t="shared" si="19"/>
        <v>10</v>
      </c>
      <c r="J19" s="33">
        <f t="shared" si="19"/>
        <v>2</v>
      </c>
      <c r="K19" s="8">
        <f t="shared" si="19"/>
        <v>68</v>
      </c>
      <c r="L19" s="103">
        <f t="shared" si="19"/>
        <v>11</v>
      </c>
      <c r="M19" s="18"/>
      <c r="N19" s="7" t="s">
        <v>40</v>
      </c>
      <c r="O19" s="8">
        <f>SUM(O20:O21)</f>
        <v>10</v>
      </c>
      <c r="P19" s="35">
        <f t="shared" ref="P19:V19" si="20">SUM(P20:P21)</f>
        <v>2</v>
      </c>
      <c r="Q19" s="9">
        <f t="shared" si="20"/>
        <v>12</v>
      </c>
      <c r="R19" s="32">
        <f t="shared" si="20"/>
        <v>7</v>
      </c>
      <c r="S19" s="9">
        <f t="shared" si="20"/>
        <v>9</v>
      </c>
      <c r="T19" s="32">
        <f t="shared" si="20"/>
        <v>4</v>
      </c>
      <c r="U19" s="9">
        <f t="shared" si="20"/>
        <v>8</v>
      </c>
      <c r="V19" s="37">
        <f t="shared" si="20"/>
        <v>5</v>
      </c>
      <c r="W19" s="8">
        <f t="shared" ref="W19:X19" si="21">SUM(W20:W21)</f>
        <v>39</v>
      </c>
      <c r="X19" s="37">
        <f t="shared" si="21"/>
        <v>18</v>
      </c>
      <c r="Y19" s="48"/>
      <c r="Z19" s="12" t="s">
        <v>36</v>
      </c>
      <c r="AA19" s="125">
        <v>11</v>
      </c>
      <c r="AB19" s="124">
        <v>1</v>
      </c>
      <c r="AC19" s="123">
        <v>8</v>
      </c>
      <c r="AD19" s="124">
        <v>2</v>
      </c>
      <c r="AE19" s="123">
        <v>9</v>
      </c>
      <c r="AF19" s="124">
        <v>1</v>
      </c>
      <c r="AG19" s="123">
        <v>11</v>
      </c>
      <c r="AH19" s="126">
        <v>1</v>
      </c>
      <c r="AI19" s="96">
        <f t="shared" si="18"/>
        <v>39</v>
      </c>
      <c r="AJ19" s="98">
        <f t="shared" si="18"/>
        <v>5</v>
      </c>
    </row>
    <row r="20" spans="1:36" s="1" customFormat="1" ht="12.75" customHeight="1" x14ac:dyDescent="0.15">
      <c r="A20" s="6"/>
      <c r="B20" s="12" t="s">
        <v>37</v>
      </c>
      <c r="C20" s="125">
        <v>18</v>
      </c>
      <c r="D20" s="124">
        <v>0</v>
      </c>
      <c r="E20" s="123">
        <v>7</v>
      </c>
      <c r="F20" s="121">
        <v>0</v>
      </c>
      <c r="G20" s="123">
        <v>3</v>
      </c>
      <c r="H20" s="121">
        <v>0</v>
      </c>
      <c r="I20" s="123">
        <v>3</v>
      </c>
      <c r="J20" s="121">
        <v>0</v>
      </c>
      <c r="K20" s="96">
        <f>SUM(C20,E20,G20,I20)</f>
        <v>31</v>
      </c>
      <c r="L20" s="98">
        <f>SUM(D20,F20,H20,J20)</f>
        <v>0</v>
      </c>
      <c r="M20" s="14"/>
      <c r="N20" s="16" t="s">
        <v>225</v>
      </c>
      <c r="O20" s="125">
        <v>3</v>
      </c>
      <c r="P20" s="124">
        <v>0</v>
      </c>
      <c r="Q20" s="123">
        <v>1</v>
      </c>
      <c r="R20" s="121">
        <v>1</v>
      </c>
      <c r="S20" s="123">
        <v>2</v>
      </c>
      <c r="T20" s="121">
        <v>0</v>
      </c>
      <c r="U20" s="123">
        <v>1</v>
      </c>
      <c r="V20" s="126">
        <v>1</v>
      </c>
      <c r="W20" s="96">
        <f>SUM(O20,Q20,S20,U20)</f>
        <v>7</v>
      </c>
      <c r="X20" s="98">
        <f>SUM(P20,R20,T20,V20)</f>
        <v>2</v>
      </c>
      <c r="Y20" s="48"/>
      <c r="Z20" s="7" t="s">
        <v>38</v>
      </c>
      <c r="AA20" s="8">
        <f t="shared" ref="AA20:AH20" si="22">SUM(AA21:AA24)</f>
        <v>85</v>
      </c>
      <c r="AB20" s="35">
        <f t="shared" si="22"/>
        <v>3</v>
      </c>
      <c r="AC20" s="9">
        <f t="shared" si="22"/>
        <v>24</v>
      </c>
      <c r="AD20" s="35">
        <f t="shared" si="22"/>
        <v>5</v>
      </c>
      <c r="AE20" s="9">
        <f t="shared" si="22"/>
        <v>53</v>
      </c>
      <c r="AF20" s="35">
        <f t="shared" si="22"/>
        <v>39</v>
      </c>
      <c r="AG20" s="9">
        <f t="shared" si="22"/>
        <v>26</v>
      </c>
      <c r="AH20" s="37">
        <f t="shared" si="22"/>
        <v>11</v>
      </c>
      <c r="AI20" s="8">
        <f t="shared" ref="AI20:AJ20" si="23">SUM(AI21:AI24)</f>
        <v>188</v>
      </c>
      <c r="AJ20" s="37">
        <f t="shared" si="23"/>
        <v>58</v>
      </c>
    </row>
    <row r="21" spans="1:36" s="1" customFormat="1" ht="12.75" customHeight="1" x14ac:dyDescent="0.15">
      <c r="A21" s="6"/>
      <c r="B21" s="12" t="s">
        <v>39</v>
      </c>
      <c r="C21" s="125">
        <v>6</v>
      </c>
      <c r="D21" s="124">
        <v>1</v>
      </c>
      <c r="E21" s="123">
        <v>15</v>
      </c>
      <c r="F21" s="121">
        <v>5</v>
      </c>
      <c r="G21" s="123">
        <v>9</v>
      </c>
      <c r="H21" s="121">
        <v>3</v>
      </c>
      <c r="I21" s="123">
        <v>7</v>
      </c>
      <c r="J21" s="121">
        <v>2</v>
      </c>
      <c r="K21" s="96">
        <f>SUM(C21,E21,G21,I21)</f>
        <v>37</v>
      </c>
      <c r="L21" s="98">
        <f>SUM(D21,F21,H21,J21)</f>
        <v>11</v>
      </c>
      <c r="M21" s="10"/>
      <c r="N21" s="16" t="s">
        <v>226</v>
      </c>
      <c r="O21" s="125">
        <v>7</v>
      </c>
      <c r="P21" s="124">
        <v>2</v>
      </c>
      <c r="Q21" s="123">
        <v>11</v>
      </c>
      <c r="R21" s="121">
        <v>6</v>
      </c>
      <c r="S21" s="123">
        <v>7</v>
      </c>
      <c r="T21" s="121">
        <v>4</v>
      </c>
      <c r="U21" s="123">
        <v>7</v>
      </c>
      <c r="V21" s="126">
        <v>4</v>
      </c>
      <c r="W21" s="96">
        <f>SUM(O21,Q21,S21,U21)</f>
        <v>32</v>
      </c>
      <c r="X21" s="98">
        <f>SUM(P21,R21,T21,V21)</f>
        <v>16</v>
      </c>
      <c r="Y21" s="48"/>
      <c r="Z21" s="12" t="s">
        <v>41</v>
      </c>
      <c r="AA21" s="125">
        <v>34</v>
      </c>
      <c r="AB21" s="124">
        <v>0</v>
      </c>
      <c r="AC21" s="123">
        <v>16</v>
      </c>
      <c r="AD21" s="124">
        <v>2</v>
      </c>
      <c r="AE21" s="123">
        <v>7</v>
      </c>
      <c r="AF21" s="124">
        <v>0</v>
      </c>
      <c r="AG21" s="123">
        <v>9</v>
      </c>
      <c r="AH21" s="126">
        <v>2</v>
      </c>
      <c r="AI21" s="96">
        <f t="shared" ref="AI21:AJ24" si="24">SUM(AA21,AC21,AE21,AG21)</f>
        <v>66</v>
      </c>
      <c r="AJ21" s="98">
        <f t="shared" si="24"/>
        <v>4</v>
      </c>
    </row>
    <row r="22" spans="1:36" s="1" customFormat="1" ht="12.75" customHeight="1" x14ac:dyDescent="0.15">
      <c r="A22" s="6"/>
      <c r="B22" s="7" t="s">
        <v>42</v>
      </c>
      <c r="C22" s="8">
        <f t="shared" ref="C22:J22" si="25">SUM(C23:C24)</f>
        <v>44</v>
      </c>
      <c r="D22" s="35">
        <f t="shared" si="25"/>
        <v>0</v>
      </c>
      <c r="E22" s="9">
        <f t="shared" si="25"/>
        <v>41</v>
      </c>
      <c r="F22" s="32">
        <f t="shared" si="25"/>
        <v>2</v>
      </c>
      <c r="G22" s="9">
        <f t="shared" si="25"/>
        <v>24</v>
      </c>
      <c r="H22" s="32">
        <f t="shared" si="25"/>
        <v>6</v>
      </c>
      <c r="I22" s="9">
        <f t="shared" si="25"/>
        <v>51</v>
      </c>
      <c r="J22" s="32">
        <f t="shared" si="25"/>
        <v>10</v>
      </c>
      <c r="K22" s="8">
        <f t="shared" ref="K22:L22" si="26">SUM(K23:K24)</f>
        <v>160</v>
      </c>
      <c r="L22" s="37">
        <f t="shared" si="26"/>
        <v>18</v>
      </c>
      <c r="M22" s="13"/>
      <c r="N22" s="7" t="s">
        <v>47</v>
      </c>
      <c r="O22" s="8">
        <f t="shared" ref="O22:V22" si="27">SUM(O23:O25)</f>
        <v>56</v>
      </c>
      <c r="P22" s="35">
        <f t="shared" si="27"/>
        <v>1</v>
      </c>
      <c r="Q22" s="9">
        <f t="shared" si="27"/>
        <v>29</v>
      </c>
      <c r="R22" s="32">
        <f t="shared" si="27"/>
        <v>4</v>
      </c>
      <c r="S22" s="9">
        <f t="shared" si="27"/>
        <v>17</v>
      </c>
      <c r="T22" s="32">
        <f t="shared" si="27"/>
        <v>0</v>
      </c>
      <c r="U22" s="9">
        <f t="shared" si="27"/>
        <v>7</v>
      </c>
      <c r="V22" s="37">
        <f t="shared" si="27"/>
        <v>1</v>
      </c>
      <c r="W22" s="8">
        <f t="shared" ref="W22:X22" si="28">SUM(W23:W25)</f>
        <v>109</v>
      </c>
      <c r="X22" s="37">
        <f t="shared" si="28"/>
        <v>6</v>
      </c>
      <c r="Y22" s="48"/>
      <c r="Z22" s="12" t="s">
        <v>43</v>
      </c>
      <c r="AA22" s="125">
        <v>6</v>
      </c>
      <c r="AB22" s="124">
        <v>0</v>
      </c>
      <c r="AC22" s="123">
        <v>1</v>
      </c>
      <c r="AD22" s="124">
        <v>1</v>
      </c>
      <c r="AE22" s="123">
        <v>10</v>
      </c>
      <c r="AF22" s="124">
        <v>9</v>
      </c>
      <c r="AG22" s="123">
        <v>1</v>
      </c>
      <c r="AH22" s="126">
        <v>1</v>
      </c>
      <c r="AI22" s="96">
        <f t="shared" si="24"/>
        <v>18</v>
      </c>
      <c r="AJ22" s="98">
        <f t="shared" si="24"/>
        <v>11</v>
      </c>
    </row>
    <row r="23" spans="1:36" s="1" customFormat="1" ht="12.75" customHeight="1" x14ac:dyDescent="0.15">
      <c r="A23" s="6"/>
      <c r="B23" s="12" t="s">
        <v>44</v>
      </c>
      <c r="C23" s="125">
        <v>25</v>
      </c>
      <c r="D23" s="124">
        <v>0</v>
      </c>
      <c r="E23" s="123">
        <v>18</v>
      </c>
      <c r="F23" s="121">
        <v>2</v>
      </c>
      <c r="G23" s="123">
        <v>11</v>
      </c>
      <c r="H23" s="121">
        <v>6</v>
      </c>
      <c r="I23" s="123">
        <v>34</v>
      </c>
      <c r="J23" s="121">
        <v>8</v>
      </c>
      <c r="K23" s="96">
        <f>SUM(C23,E23,G23,I23)</f>
        <v>88</v>
      </c>
      <c r="L23" s="98">
        <f>SUM(D23,F23,H23,J23)</f>
        <v>16</v>
      </c>
      <c r="M23" s="13"/>
      <c r="N23" s="12" t="s">
        <v>50</v>
      </c>
      <c r="O23" s="125">
        <v>17</v>
      </c>
      <c r="P23" s="124">
        <v>0</v>
      </c>
      <c r="Q23" s="123">
        <v>3</v>
      </c>
      <c r="R23" s="121">
        <v>0</v>
      </c>
      <c r="S23" s="123">
        <v>2</v>
      </c>
      <c r="T23" s="121">
        <v>0</v>
      </c>
      <c r="U23" s="123">
        <v>1</v>
      </c>
      <c r="V23" s="126">
        <v>0</v>
      </c>
      <c r="W23" s="96">
        <f>SUM(O23,Q23,S23,U23)</f>
        <v>23</v>
      </c>
      <c r="X23" s="98">
        <f>SUM(P23,R23,T23,V23)</f>
        <v>0</v>
      </c>
      <c r="Y23" s="48"/>
      <c r="Z23" s="12" t="s">
        <v>45</v>
      </c>
      <c r="AA23" s="125">
        <v>13</v>
      </c>
      <c r="AB23" s="124">
        <v>2</v>
      </c>
      <c r="AC23" s="123">
        <v>4</v>
      </c>
      <c r="AD23" s="124">
        <v>2</v>
      </c>
      <c r="AE23" s="123">
        <v>10</v>
      </c>
      <c r="AF23" s="124">
        <v>9</v>
      </c>
      <c r="AG23" s="123">
        <v>3</v>
      </c>
      <c r="AH23" s="126">
        <v>2</v>
      </c>
      <c r="AI23" s="96">
        <f t="shared" si="24"/>
        <v>30</v>
      </c>
      <c r="AJ23" s="98">
        <f t="shared" si="24"/>
        <v>15</v>
      </c>
    </row>
    <row r="24" spans="1:36" s="1" customFormat="1" ht="12.75" customHeight="1" x14ac:dyDescent="0.15">
      <c r="A24" s="6"/>
      <c r="B24" s="12" t="s">
        <v>46</v>
      </c>
      <c r="C24" s="125">
        <v>19</v>
      </c>
      <c r="D24" s="124">
        <v>0</v>
      </c>
      <c r="E24" s="123">
        <v>23</v>
      </c>
      <c r="F24" s="121">
        <v>0</v>
      </c>
      <c r="G24" s="123">
        <v>13</v>
      </c>
      <c r="H24" s="121">
        <v>0</v>
      </c>
      <c r="I24" s="123">
        <v>17</v>
      </c>
      <c r="J24" s="121">
        <v>2</v>
      </c>
      <c r="K24" s="96">
        <f>SUM(C24,E24,G24,I24)</f>
        <v>72</v>
      </c>
      <c r="L24" s="98">
        <f>SUM(D24,F24,H24,J24)</f>
        <v>2</v>
      </c>
      <c r="M24" s="10"/>
      <c r="N24" s="16" t="s">
        <v>234</v>
      </c>
      <c r="O24" s="125">
        <v>5</v>
      </c>
      <c r="P24" s="124">
        <v>0</v>
      </c>
      <c r="Q24" s="123">
        <v>2</v>
      </c>
      <c r="R24" s="121">
        <v>1</v>
      </c>
      <c r="S24" s="123">
        <v>1</v>
      </c>
      <c r="T24" s="121">
        <v>0</v>
      </c>
      <c r="U24" s="123">
        <v>1</v>
      </c>
      <c r="V24" s="126">
        <v>0</v>
      </c>
      <c r="W24" s="96">
        <f t="shared" ref="W24" si="29">SUM(O24,Q24,S24,U24)</f>
        <v>9</v>
      </c>
      <c r="X24" s="98">
        <f t="shared" ref="X24" si="30">SUM(P24,R24,T24,V24)</f>
        <v>1</v>
      </c>
      <c r="Y24" s="48"/>
      <c r="Z24" s="12" t="s">
        <v>48</v>
      </c>
      <c r="AA24" s="125">
        <v>32</v>
      </c>
      <c r="AB24" s="124">
        <v>1</v>
      </c>
      <c r="AC24" s="123">
        <v>3</v>
      </c>
      <c r="AD24" s="124">
        <v>0</v>
      </c>
      <c r="AE24" s="123">
        <v>26</v>
      </c>
      <c r="AF24" s="124">
        <v>21</v>
      </c>
      <c r="AG24" s="123">
        <v>13</v>
      </c>
      <c r="AH24" s="126">
        <v>6</v>
      </c>
      <c r="AI24" s="96">
        <f t="shared" si="24"/>
        <v>74</v>
      </c>
      <c r="AJ24" s="98">
        <f t="shared" si="24"/>
        <v>28</v>
      </c>
    </row>
    <row r="25" spans="1:36" s="1" customFormat="1" ht="12.75" customHeight="1" x14ac:dyDescent="0.15">
      <c r="A25" s="6"/>
      <c r="B25" s="7" t="s">
        <v>49</v>
      </c>
      <c r="C25" s="8">
        <f t="shared" ref="C25:J25" si="31">SUM(C26:C27)</f>
        <v>12</v>
      </c>
      <c r="D25" s="35">
        <f t="shared" si="31"/>
        <v>0</v>
      </c>
      <c r="E25" s="9">
        <f t="shared" si="31"/>
        <v>10</v>
      </c>
      <c r="F25" s="32">
        <f t="shared" si="31"/>
        <v>1</v>
      </c>
      <c r="G25" s="9">
        <f t="shared" si="31"/>
        <v>11</v>
      </c>
      <c r="H25" s="32">
        <f t="shared" si="31"/>
        <v>4</v>
      </c>
      <c r="I25" s="9">
        <f t="shared" si="31"/>
        <v>9</v>
      </c>
      <c r="J25" s="32">
        <f t="shared" si="31"/>
        <v>0</v>
      </c>
      <c r="K25" s="8">
        <f t="shared" ref="K25:L25" si="32">SUM(K26:K27)</f>
        <v>42</v>
      </c>
      <c r="L25" s="37">
        <f t="shared" si="32"/>
        <v>5</v>
      </c>
      <c r="M25" s="13"/>
      <c r="N25" s="16" t="s">
        <v>55</v>
      </c>
      <c r="O25" s="125">
        <v>34</v>
      </c>
      <c r="P25" s="124">
        <v>1</v>
      </c>
      <c r="Q25" s="123">
        <v>24</v>
      </c>
      <c r="R25" s="121">
        <v>3</v>
      </c>
      <c r="S25" s="123">
        <v>14</v>
      </c>
      <c r="T25" s="121">
        <v>0</v>
      </c>
      <c r="U25" s="123">
        <v>5</v>
      </c>
      <c r="V25" s="126">
        <v>1</v>
      </c>
      <c r="W25" s="96">
        <f>SUM(O25,Q25,S25,U25)</f>
        <v>77</v>
      </c>
      <c r="X25" s="98">
        <f>SUM(P25,R25,T25,V25)</f>
        <v>5</v>
      </c>
      <c r="Y25" s="48"/>
      <c r="Z25" s="7" t="s">
        <v>51</v>
      </c>
      <c r="AA25" s="8">
        <f t="shared" ref="AA25:AH25" si="33">SUM(AA26:AA27)</f>
        <v>22</v>
      </c>
      <c r="AB25" s="35">
        <f t="shared" si="33"/>
        <v>3</v>
      </c>
      <c r="AC25" s="9">
        <f t="shared" si="33"/>
        <v>20</v>
      </c>
      <c r="AD25" s="35">
        <f t="shared" si="33"/>
        <v>8</v>
      </c>
      <c r="AE25" s="9">
        <f t="shared" si="33"/>
        <v>220</v>
      </c>
      <c r="AF25" s="35">
        <f t="shared" si="33"/>
        <v>214</v>
      </c>
      <c r="AG25" s="9">
        <f t="shared" si="33"/>
        <v>17</v>
      </c>
      <c r="AH25" s="37">
        <f t="shared" si="33"/>
        <v>11</v>
      </c>
      <c r="AI25" s="8">
        <f t="shared" ref="AI25:AJ25" si="34">SUM(AI26:AI27)</f>
        <v>279</v>
      </c>
      <c r="AJ25" s="37">
        <f t="shared" si="34"/>
        <v>236</v>
      </c>
    </row>
    <row r="26" spans="1:36" s="1" customFormat="1" ht="12.75" customHeight="1" x14ac:dyDescent="0.15">
      <c r="A26" s="6"/>
      <c r="B26" s="12" t="s">
        <v>52</v>
      </c>
      <c r="C26" s="125">
        <v>2</v>
      </c>
      <c r="D26" s="124">
        <v>0</v>
      </c>
      <c r="E26" s="123">
        <v>2</v>
      </c>
      <c r="F26" s="121">
        <v>0</v>
      </c>
      <c r="G26" s="123">
        <v>6</v>
      </c>
      <c r="H26" s="121">
        <v>4</v>
      </c>
      <c r="I26" s="123">
        <v>1</v>
      </c>
      <c r="J26" s="121">
        <v>0</v>
      </c>
      <c r="K26" s="96">
        <f>SUM(C26,E26,G26,I26)</f>
        <v>11</v>
      </c>
      <c r="L26" s="98">
        <f>SUM(D26,F26,H26,J26)</f>
        <v>4</v>
      </c>
      <c r="M26" s="14"/>
      <c r="N26" s="7" t="s">
        <v>58</v>
      </c>
      <c r="O26" s="8">
        <f t="shared" ref="O26:V26" si="35">SUM(O27:O28)</f>
        <v>27</v>
      </c>
      <c r="P26" s="35">
        <f t="shared" si="35"/>
        <v>0</v>
      </c>
      <c r="Q26" s="9">
        <f t="shared" si="35"/>
        <v>13</v>
      </c>
      <c r="R26" s="32">
        <f t="shared" si="35"/>
        <v>1</v>
      </c>
      <c r="S26" s="9">
        <f t="shared" si="35"/>
        <v>19</v>
      </c>
      <c r="T26" s="32">
        <f t="shared" si="35"/>
        <v>8</v>
      </c>
      <c r="U26" s="9">
        <f t="shared" si="35"/>
        <v>4</v>
      </c>
      <c r="V26" s="37">
        <f t="shared" si="35"/>
        <v>0</v>
      </c>
      <c r="W26" s="8">
        <f t="shared" ref="W26:X26" si="36">SUM(W27:W28)</f>
        <v>63</v>
      </c>
      <c r="X26" s="37">
        <f t="shared" si="36"/>
        <v>9</v>
      </c>
      <c r="Y26" s="48"/>
      <c r="Z26" s="12" t="s">
        <v>53</v>
      </c>
      <c r="AA26" s="125">
        <v>1</v>
      </c>
      <c r="AB26" s="124">
        <v>0</v>
      </c>
      <c r="AC26" s="123">
        <v>0</v>
      </c>
      <c r="AD26" s="124">
        <v>0</v>
      </c>
      <c r="AE26" s="123">
        <v>13</v>
      </c>
      <c r="AF26" s="124">
        <v>11</v>
      </c>
      <c r="AG26" s="123">
        <v>1</v>
      </c>
      <c r="AH26" s="126">
        <v>1</v>
      </c>
      <c r="AI26" s="96">
        <f>SUM(AA26,AC26,AE26,AG26)</f>
        <v>15</v>
      </c>
      <c r="AJ26" s="98">
        <f>SUM(AB26,AD26,AF26,AH26)</f>
        <v>12</v>
      </c>
    </row>
    <row r="27" spans="1:36" s="1" customFormat="1" ht="12.75" customHeight="1" x14ac:dyDescent="0.15">
      <c r="A27" s="6"/>
      <c r="B27" s="12" t="s">
        <v>54</v>
      </c>
      <c r="C27" s="125">
        <v>10</v>
      </c>
      <c r="D27" s="124">
        <v>0</v>
      </c>
      <c r="E27" s="123">
        <v>8</v>
      </c>
      <c r="F27" s="121">
        <v>1</v>
      </c>
      <c r="G27" s="123">
        <v>5</v>
      </c>
      <c r="H27" s="121">
        <v>0</v>
      </c>
      <c r="I27" s="123">
        <v>8</v>
      </c>
      <c r="J27" s="121">
        <v>0</v>
      </c>
      <c r="K27" s="96">
        <f>SUM(C27,E27,G27,I27)</f>
        <v>31</v>
      </c>
      <c r="L27" s="98">
        <f>SUM(D27,F27,H27,J27)</f>
        <v>1</v>
      </c>
      <c r="M27" s="10"/>
      <c r="N27" s="12" t="s">
        <v>60</v>
      </c>
      <c r="O27" s="125">
        <v>10</v>
      </c>
      <c r="P27" s="124">
        <v>0</v>
      </c>
      <c r="Q27" s="123">
        <v>3</v>
      </c>
      <c r="R27" s="121">
        <v>0</v>
      </c>
      <c r="S27" s="123">
        <v>1</v>
      </c>
      <c r="T27" s="121">
        <v>0</v>
      </c>
      <c r="U27" s="123">
        <v>1</v>
      </c>
      <c r="V27" s="126">
        <v>0</v>
      </c>
      <c r="W27" s="96">
        <f>SUM(O27,Q27,S27,U27)</f>
        <v>15</v>
      </c>
      <c r="X27" s="98">
        <f>SUM(P27,R27,T27,V27)</f>
        <v>0</v>
      </c>
      <c r="Y27" s="48"/>
      <c r="Z27" s="12" t="s">
        <v>56</v>
      </c>
      <c r="AA27" s="125">
        <v>21</v>
      </c>
      <c r="AB27" s="124">
        <v>3</v>
      </c>
      <c r="AC27" s="123">
        <v>20</v>
      </c>
      <c r="AD27" s="124">
        <v>8</v>
      </c>
      <c r="AE27" s="123">
        <v>207</v>
      </c>
      <c r="AF27" s="124">
        <v>203</v>
      </c>
      <c r="AG27" s="123">
        <v>16</v>
      </c>
      <c r="AH27" s="126">
        <v>10</v>
      </c>
      <c r="AI27" s="96">
        <f>SUM(AA27,AC27,AE27,AG27)</f>
        <v>264</v>
      </c>
      <c r="AJ27" s="98">
        <f>SUM(AB27,AD27,AF27,AH27)</f>
        <v>224</v>
      </c>
    </row>
    <row r="28" spans="1:36" s="1" customFormat="1" ht="12.75" customHeight="1" x14ac:dyDescent="0.15">
      <c r="A28" s="6"/>
      <c r="B28" s="7" t="s">
        <v>57</v>
      </c>
      <c r="C28" s="8">
        <f>SUM(C29:C30)</f>
        <v>30</v>
      </c>
      <c r="D28" s="35">
        <f t="shared" ref="D28:J28" si="37">SUM(D29:D30)</f>
        <v>0</v>
      </c>
      <c r="E28" s="9">
        <f t="shared" si="37"/>
        <v>28</v>
      </c>
      <c r="F28" s="32">
        <f t="shared" si="37"/>
        <v>6</v>
      </c>
      <c r="G28" s="9">
        <f t="shared" si="37"/>
        <v>10</v>
      </c>
      <c r="H28" s="32">
        <f t="shared" si="37"/>
        <v>0</v>
      </c>
      <c r="I28" s="9">
        <f t="shared" si="37"/>
        <v>15</v>
      </c>
      <c r="J28" s="32">
        <f t="shared" si="37"/>
        <v>0</v>
      </c>
      <c r="K28" s="8">
        <f t="shared" ref="K28:L28" si="38">SUM(K29:K30)</f>
        <v>83</v>
      </c>
      <c r="L28" s="37">
        <f t="shared" si="38"/>
        <v>6</v>
      </c>
      <c r="M28" s="14"/>
      <c r="N28" s="16" t="s">
        <v>61</v>
      </c>
      <c r="O28" s="125">
        <v>17</v>
      </c>
      <c r="P28" s="124">
        <v>0</v>
      </c>
      <c r="Q28" s="123">
        <v>10</v>
      </c>
      <c r="R28" s="121">
        <v>1</v>
      </c>
      <c r="S28" s="123">
        <v>18</v>
      </c>
      <c r="T28" s="121">
        <v>8</v>
      </c>
      <c r="U28" s="123">
        <v>3</v>
      </c>
      <c r="V28" s="126">
        <v>0</v>
      </c>
      <c r="W28" s="96">
        <f>SUM(O28,Q28,S28,U28)</f>
        <v>48</v>
      </c>
      <c r="X28" s="98">
        <f>SUM(P28,R28,T28,V28)</f>
        <v>9</v>
      </c>
      <c r="Y28" s="48"/>
      <c r="Z28" s="7" t="s">
        <v>59</v>
      </c>
      <c r="AA28" s="8">
        <f t="shared" ref="AA28:AH28" si="39">SUM(AA29:AA29)</f>
        <v>7</v>
      </c>
      <c r="AB28" s="35">
        <f t="shared" si="39"/>
        <v>1</v>
      </c>
      <c r="AC28" s="9">
        <f t="shared" si="39"/>
        <v>8</v>
      </c>
      <c r="AD28" s="35">
        <f t="shared" si="39"/>
        <v>1</v>
      </c>
      <c r="AE28" s="9">
        <f t="shared" si="39"/>
        <v>16</v>
      </c>
      <c r="AF28" s="35">
        <f t="shared" si="39"/>
        <v>15</v>
      </c>
      <c r="AG28" s="9">
        <f t="shared" si="39"/>
        <v>2</v>
      </c>
      <c r="AH28" s="37">
        <f t="shared" si="39"/>
        <v>0</v>
      </c>
      <c r="AI28" s="8">
        <f t="shared" ref="AI28:AJ28" si="40">SUM(AI29:AI29)</f>
        <v>33</v>
      </c>
      <c r="AJ28" s="37">
        <f t="shared" si="40"/>
        <v>17</v>
      </c>
    </row>
    <row r="29" spans="1:36" s="1" customFormat="1" ht="12.75" customHeight="1" x14ac:dyDescent="0.15">
      <c r="A29" s="6"/>
      <c r="B29" s="12" t="s">
        <v>216</v>
      </c>
      <c r="C29" s="125">
        <v>14</v>
      </c>
      <c r="D29" s="124">
        <v>0</v>
      </c>
      <c r="E29" s="123">
        <v>7</v>
      </c>
      <c r="F29" s="121">
        <v>5</v>
      </c>
      <c r="G29" s="123">
        <v>4</v>
      </c>
      <c r="H29" s="121">
        <v>0</v>
      </c>
      <c r="I29" s="123">
        <v>4</v>
      </c>
      <c r="J29" s="121">
        <v>0</v>
      </c>
      <c r="K29" s="96">
        <f>SUM(C29,E29,G29,I29)</f>
        <v>29</v>
      </c>
      <c r="L29" s="98">
        <f>SUM(D29,F29,H29,J29)</f>
        <v>5</v>
      </c>
      <c r="M29" s="10"/>
      <c r="N29" s="7" t="s">
        <v>64</v>
      </c>
      <c r="O29" s="8">
        <f t="shared" ref="O29:V29" si="41">SUM(O30:O32)</f>
        <v>49</v>
      </c>
      <c r="P29" s="35">
        <f t="shared" si="41"/>
        <v>0</v>
      </c>
      <c r="Q29" s="9">
        <f t="shared" si="41"/>
        <v>29</v>
      </c>
      <c r="R29" s="32">
        <f t="shared" si="41"/>
        <v>5</v>
      </c>
      <c r="S29" s="9">
        <f t="shared" si="41"/>
        <v>74</v>
      </c>
      <c r="T29" s="32">
        <f t="shared" si="41"/>
        <v>57</v>
      </c>
      <c r="U29" s="9">
        <f t="shared" si="41"/>
        <v>17</v>
      </c>
      <c r="V29" s="37">
        <f t="shared" si="41"/>
        <v>3</v>
      </c>
      <c r="W29" s="8">
        <f t="shared" ref="W29:X29" si="42">SUM(W30:W32)</f>
        <v>169</v>
      </c>
      <c r="X29" s="37">
        <f t="shared" si="42"/>
        <v>65</v>
      </c>
      <c r="Y29" s="48"/>
      <c r="Z29" s="12" t="s">
        <v>187</v>
      </c>
      <c r="AA29" s="125">
        <v>7</v>
      </c>
      <c r="AB29" s="124">
        <v>1</v>
      </c>
      <c r="AC29" s="123">
        <v>8</v>
      </c>
      <c r="AD29" s="124">
        <v>1</v>
      </c>
      <c r="AE29" s="123">
        <v>16</v>
      </c>
      <c r="AF29" s="124">
        <v>15</v>
      </c>
      <c r="AG29" s="123">
        <v>2</v>
      </c>
      <c r="AH29" s="126">
        <v>0</v>
      </c>
      <c r="AI29" s="96">
        <f>SUM(AA29,AC29,AE29,AG29)</f>
        <v>33</v>
      </c>
      <c r="AJ29" s="98">
        <f>SUM(AB29,AD29,AF29,AH29)</f>
        <v>17</v>
      </c>
    </row>
    <row r="30" spans="1:36" s="1" customFormat="1" ht="12.75" customHeight="1" x14ac:dyDescent="0.15">
      <c r="A30" s="6"/>
      <c r="B30" s="12" t="s">
        <v>217</v>
      </c>
      <c r="C30" s="125">
        <v>16</v>
      </c>
      <c r="D30" s="124">
        <v>0</v>
      </c>
      <c r="E30" s="123">
        <v>21</v>
      </c>
      <c r="F30" s="121">
        <v>1</v>
      </c>
      <c r="G30" s="123">
        <v>6</v>
      </c>
      <c r="H30" s="121">
        <v>0</v>
      </c>
      <c r="I30" s="123">
        <v>11</v>
      </c>
      <c r="J30" s="121">
        <v>0</v>
      </c>
      <c r="K30" s="96">
        <f>SUM(C30,E30,G30,I30)</f>
        <v>54</v>
      </c>
      <c r="L30" s="98">
        <f>SUM(D30,F30,H30,J30)</f>
        <v>1</v>
      </c>
      <c r="M30" s="13"/>
      <c r="N30" s="12" t="s">
        <v>67</v>
      </c>
      <c r="O30" s="125">
        <v>14</v>
      </c>
      <c r="P30" s="124">
        <v>0</v>
      </c>
      <c r="Q30" s="123">
        <v>5</v>
      </c>
      <c r="R30" s="121">
        <v>0</v>
      </c>
      <c r="S30" s="123">
        <v>9</v>
      </c>
      <c r="T30" s="121">
        <v>7</v>
      </c>
      <c r="U30" s="123">
        <v>6</v>
      </c>
      <c r="V30" s="126">
        <v>1</v>
      </c>
      <c r="W30" s="96">
        <f t="shared" ref="W30:X32" si="43">SUM(O30,Q30,S30,U30)</f>
        <v>34</v>
      </c>
      <c r="X30" s="98">
        <f t="shared" si="43"/>
        <v>8</v>
      </c>
      <c r="Y30" s="48"/>
      <c r="Z30" s="7" t="s">
        <v>62</v>
      </c>
      <c r="AA30" s="8">
        <f t="shared" ref="AA30:AH30" si="44">SUM(AA31:AA32)</f>
        <v>8</v>
      </c>
      <c r="AB30" s="35">
        <f t="shared" si="44"/>
        <v>0</v>
      </c>
      <c r="AC30" s="9">
        <f t="shared" si="44"/>
        <v>15</v>
      </c>
      <c r="AD30" s="35">
        <f t="shared" si="44"/>
        <v>5</v>
      </c>
      <c r="AE30" s="9">
        <f t="shared" si="44"/>
        <v>75</v>
      </c>
      <c r="AF30" s="35">
        <f t="shared" si="44"/>
        <v>66</v>
      </c>
      <c r="AG30" s="9">
        <f t="shared" si="44"/>
        <v>2</v>
      </c>
      <c r="AH30" s="37">
        <f t="shared" si="44"/>
        <v>0</v>
      </c>
      <c r="AI30" s="8">
        <f>AA30+AC30+AE30+AG30</f>
        <v>100</v>
      </c>
      <c r="AJ30" s="37">
        <f>AB30+AD30+AF30+AH30</f>
        <v>71</v>
      </c>
    </row>
    <row r="31" spans="1:36" s="1" customFormat="1" ht="12.75" customHeight="1" x14ac:dyDescent="0.15">
      <c r="A31" s="6"/>
      <c r="B31" s="7" t="s">
        <v>63</v>
      </c>
      <c r="C31" s="8">
        <f t="shared" ref="C31:J31" si="45">SUM(C32:C35)</f>
        <v>47</v>
      </c>
      <c r="D31" s="35">
        <f t="shared" si="45"/>
        <v>0</v>
      </c>
      <c r="E31" s="9">
        <f t="shared" si="45"/>
        <v>28</v>
      </c>
      <c r="F31" s="32">
        <f t="shared" si="45"/>
        <v>4</v>
      </c>
      <c r="G31" s="9">
        <f t="shared" si="45"/>
        <v>40</v>
      </c>
      <c r="H31" s="32">
        <f t="shared" si="45"/>
        <v>19</v>
      </c>
      <c r="I31" s="9">
        <f t="shared" si="45"/>
        <v>24</v>
      </c>
      <c r="J31" s="32">
        <f t="shared" si="45"/>
        <v>1</v>
      </c>
      <c r="K31" s="8">
        <f t="shared" ref="K31:L31" si="46">SUM(K32:K35)</f>
        <v>139</v>
      </c>
      <c r="L31" s="37">
        <f t="shared" si="46"/>
        <v>24</v>
      </c>
      <c r="M31" s="13"/>
      <c r="N31" s="12" t="s">
        <v>70</v>
      </c>
      <c r="O31" s="125">
        <v>8</v>
      </c>
      <c r="P31" s="124">
        <v>0</v>
      </c>
      <c r="Q31" s="123">
        <v>6</v>
      </c>
      <c r="R31" s="121">
        <v>2</v>
      </c>
      <c r="S31" s="123">
        <v>0</v>
      </c>
      <c r="T31" s="121">
        <v>0</v>
      </c>
      <c r="U31" s="123">
        <v>1</v>
      </c>
      <c r="V31" s="126">
        <v>0</v>
      </c>
      <c r="W31" s="96">
        <f t="shared" si="43"/>
        <v>15</v>
      </c>
      <c r="X31" s="98">
        <f t="shared" si="43"/>
        <v>2</v>
      </c>
      <c r="Y31" s="49"/>
      <c r="Z31" s="12" t="s">
        <v>65</v>
      </c>
      <c r="AA31" s="125">
        <v>2</v>
      </c>
      <c r="AB31" s="124">
        <v>0</v>
      </c>
      <c r="AC31" s="123">
        <v>2</v>
      </c>
      <c r="AD31" s="124">
        <v>0</v>
      </c>
      <c r="AE31" s="123">
        <v>2</v>
      </c>
      <c r="AF31" s="124">
        <v>1</v>
      </c>
      <c r="AG31" s="123">
        <v>0</v>
      </c>
      <c r="AH31" s="126">
        <v>0</v>
      </c>
      <c r="AI31" s="96">
        <f>SUM(AA31,AC31,AE31,AG31)</f>
        <v>6</v>
      </c>
      <c r="AJ31" s="98">
        <f>SUM(AB31,AD31,AF31,AH31)</f>
        <v>1</v>
      </c>
    </row>
    <row r="32" spans="1:36" s="1" customFormat="1" ht="12.75" customHeight="1" x14ac:dyDescent="0.15">
      <c r="A32" s="6"/>
      <c r="B32" s="12" t="s">
        <v>198</v>
      </c>
      <c r="C32" s="125">
        <v>14</v>
      </c>
      <c r="D32" s="124">
        <v>0</v>
      </c>
      <c r="E32" s="123">
        <v>7</v>
      </c>
      <c r="F32" s="121">
        <v>0</v>
      </c>
      <c r="G32" s="123">
        <v>9</v>
      </c>
      <c r="H32" s="121">
        <v>0</v>
      </c>
      <c r="I32" s="123">
        <v>12</v>
      </c>
      <c r="J32" s="121">
        <v>0</v>
      </c>
      <c r="K32" s="96">
        <f t="shared" ref="K32:L35" si="47">SUM(C32,E32,G32,I32)</f>
        <v>42</v>
      </c>
      <c r="L32" s="98">
        <f t="shared" si="47"/>
        <v>0</v>
      </c>
      <c r="M32" s="14"/>
      <c r="N32" s="16" t="s">
        <v>76</v>
      </c>
      <c r="O32" s="125">
        <v>27</v>
      </c>
      <c r="P32" s="124">
        <v>0</v>
      </c>
      <c r="Q32" s="123">
        <v>18</v>
      </c>
      <c r="R32" s="121">
        <v>3</v>
      </c>
      <c r="S32" s="123">
        <v>65</v>
      </c>
      <c r="T32" s="121">
        <v>50</v>
      </c>
      <c r="U32" s="123">
        <v>10</v>
      </c>
      <c r="V32" s="126">
        <v>2</v>
      </c>
      <c r="W32" s="96">
        <f t="shared" si="43"/>
        <v>120</v>
      </c>
      <c r="X32" s="98">
        <f t="shared" si="43"/>
        <v>55</v>
      </c>
      <c r="Y32" s="48"/>
      <c r="Z32" s="12" t="s">
        <v>68</v>
      </c>
      <c r="AA32" s="125">
        <v>6</v>
      </c>
      <c r="AB32" s="124">
        <v>0</v>
      </c>
      <c r="AC32" s="123">
        <v>13</v>
      </c>
      <c r="AD32" s="124">
        <v>5</v>
      </c>
      <c r="AE32" s="123">
        <v>73</v>
      </c>
      <c r="AF32" s="124">
        <v>65</v>
      </c>
      <c r="AG32" s="123">
        <v>2</v>
      </c>
      <c r="AH32" s="126">
        <v>0</v>
      </c>
      <c r="AI32" s="96">
        <f>SUM(AA32,AC32,AE32,AG32)</f>
        <v>94</v>
      </c>
      <c r="AJ32" s="98">
        <f>SUM(AB32,AD32,AF32,AH32)</f>
        <v>70</v>
      </c>
    </row>
    <row r="33" spans="1:36" s="1" customFormat="1" ht="12.75" customHeight="1" x14ac:dyDescent="0.15">
      <c r="A33" s="6"/>
      <c r="B33" s="12" t="s">
        <v>66</v>
      </c>
      <c r="C33" s="125">
        <v>7</v>
      </c>
      <c r="D33" s="124">
        <v>0</v>
      </c>
      <c r="E33" s="123">
        <v>4</v>
      </c>
      <c r="F33" s="121">
        <v>0</v>
      </c>
      <c r="G33" s="123">
        <v>4</v>
      </c>
      <c r="H33" s="121">
        <v>2</v>
      </c>
      <c r="I33" s="123">
        <v>2</v>
      </c>
      <c r="J33" s="121">
        <v>0</v>
      </c>
      <c r="K33" s="96">
        <f t="shared" si="47"/>
        <v>17</v>
      </c>
      <c r="L33" s="98">
        <f t="shared" si="47"/>
        <v>2</v>
      </c>
      <c r="M33" s="10"/>
      <c r="N33" s="7" t="s">
        <v>78</v>
      </c>
      <c r="O33" s="8">
        <f t="shared" ref="O33:V33" si="48">SUM(O34:O39)</f>
        <v>156</v>
      </c>
      <c r="P33" s="35">
        <f t="shared" si="48"/>
        <v>4</v>
      </c>
      <c r="Q33" s="9">
        <f t="shared" si="48"/>
        <v>76</v>
      </c>
      <c r="R33" s="32">
        <f t="shared" si="48"/>
        <v>27</v>
      </c>
      <c r="S33" s="9">
        <f t="shared" si="48"/>
        <v>511</v>
      </c>
      <c r="T33" s="32">
        <f t="shared" si="48"/>
        <v>452</v>
      </c>
      <c r="U33" s="9">
        <f t="shared" si="48"/>
        <v>30</v>
      </c>
      <c r="V33" s="37">
        <f t="shared" si="48"/>
        <v>11</v>
      </c>
      <c r="W33" s="8">
        <f t="shared" ref="W33:X33" si="49">SUM(W34:W39)</f>
        <v>773</v>
      </c>
      <c r="X33" s="37">
        <f t="shared" si="49"/>
        <v>494</v>
      </c>
      <c r="Y33" s="48"/>
      <c r="Z33" s="7" t="s">
        <v>71</v>
      </c>
      <c r="AA33" s="8">
        <f t="shared" ref="AA33:AH33" si="50">SUM(AA34:AA35)</f>
        <v>11</v>
      </c>
      <c r="AB33" s="35">
        <f t="shared" si="50"/>
        <v>1</v>
      </c>
      <c r="AC33" s="9">
        <f t="shared" si="50"/>
        <v>13</v>
      </c>
      <c r="AD33" s="35">
        <f t="shared" si="50"/>
        <v>0</v>
      </c>
      <c r="AE33" s="9">
        <f t="shared" si="50"/>
        <v>180</v>
      </c>
      <c r="AF33" s="35">
        <f t="shared" si="50"/>
        <v>169</v>
      </c>
      <c r="AG33" s="9">
        <f t="shared" si="50"/>
        <v>5</v>
      </c>
      <c r="AH33" s="37">
        <f t="shared" si="50"/>
        <v>4</v>
      </c>
      <c r="AI33" s="8">
        <f t="shared" ref="AI33:AJ33" si="51">SUM(AI34:AI35)</f>
        <v>209</v>
      </c>
      <c r="AJ33" s="37">
        <f t="shared" si="51"/>
        <v>174</v>
      </c>
    </row>
    <row r="34" spans="1:36" s="1" customFormat="1" ht="12.75" customHeight="1" x14ac:dyDescent="0.15">
      <c r="A34" s="6"/>
      <c r="B34" s="12" t="s">
        <v>69</v>
      </c>
      <c r="C34" s="125">
        <v>4</v>
      </c>
      <c r="D34" s="124">
        <v>0</v>
      </c>
      <c r="E34" s="123">
        <v>3</v>
      </c>
      <c r="F34" s="121">
        <v>0</v>
      </c>
      <c r="G34" s="123">
        <v>10</v>
      </c>
      <c r="H34" s="121">
        <v>8</v>
      </c>
      <c r="I34" s="123">
        <v>4</v>
      </c>
      <c r="J34" s="121">
        <v>0</v>
      </c>
      <c r="K34" s="96">
        <f t="shared" si="47"/>
        <v>21</v>
      </c>
      <c r="L34" s="98">
        <f t="shared" si="47"/>
        <v>8</v>
      </c>
      <c r="M34" s="14"/>
      <c r="N34" s="12" t="s">
        <v>80</v>
      </c>
      <c r="O34" s="125">
        <v>101</v>
      </c>
      <c r="P34" s="124">
        <v>2</v>
      </c>
      <c r="Q34" s="123">
        <v>28</v>
      </c>
      <c r="R34" s="121">
        <v>5</v>
      </c>
      <c r="S34" s="123">
        <v>38</v>
      </c>
      <c r="T34" s="121">
        <v>14</v>
      </c>
      <c r="U34" s="123">
        <v>11</v>
      </c>
      <c r="V34" s="126">
        <v>3</v>
      </c>
      <c r="W34" s="96">
        <f t="shared" ref="W34:X36" si="52">SUM(O34,Q34,S34,U34)</f>
        <v>178</v>
      </c>
      <c r="X34" s="98">
        <f t="shared" si="52"/>
        <v>24</v>
      </c>
      <c r="Y34" s="48"/>
      <c r="Z34" s="12" t="s">
        <v>73</v>
      </c>
      <c r="AA34" s="125">
        <v>6</v>
      </c>
      <c r="AB34" s="124">
        <v>0</v>
      </c>
      <c r="AC34" s="123">
        <v>2</v>
      </c>
      <c r="AD34" s="124">
        <v>0</v>
      </c>
      <c r="AE34" s="123">
        <v>30</v>
      </c>
      <c r="AF34" s="124">
        <v>28</v>
      </c>
      <c r="AG34" s="123">
        <v>2</v>
      </c>
      <c r="AH34" s="126">
        <v>2</v>
      </c>
      <c r="AI34" s="96">
        <f>SUM(AA34,AC34,AE34,AG34)</f>
        <v>40</v>
      </c>
      <c r="AJ34" s="98">
        <f>SUM(AB34,AD34,AF34,AH34)</f>
        <v>30</v>
      </c>
    </row>
    <row r="35" spans="1:36" s="1" customFormat="1" ht="15" customHeight="1" x14ac:dyDescent="0.15">
      <c r="A35" s="6"/>
      <c r="B35" s="12" t="s">
        <v>72</v>
      </c>
      <c r="C35" s="125">
        <v>22</v>
      </c>
      <c r="D35" s="124">
        <v>0</v>
      </c>
      <c r="E35" s="123">
        <v>14</v>
      </c>
      <c r="F35" s="121">
        <v>4</v>
      </c>
      <c r="G35" s="123">
        <v>17</v>
      </c>
      <c r="H35" s="121">
        <v>9</v>
      </c>
      <c r="I35" s="123">
        <v>6</v>
      </c>
      <c r="J35" s="121">
        <v>1</v>
      </c>
      <c r="K35" s="96">
        <f t="shared" si="47"/>
        <v>59</v>
      </c>
      <c r="L35" s="98">
        <f t="shared" si="47"/>
        <v>14</v>
      </c>
      <c r="M35" s="10"/>
      <c r="N35" s="12" t="s">
        <v>83</v>
      </c>
      <c r="O35" s="125">
        <v>3</v>
      </c>
      <c r="P35" s="124">
        <v>0</v>
      </c>
      <c r="Q35" s="123">
        <v>3</v>
      </c>
      <c r="R35" s="121">
        <v>1</v>
      </c>
      <c r="S35" s="123">
        <v>358</v>
      </c>
      <c r="T35" s="121">
        <v>357</v>
      </c>
      <c r="U35" s="123">
        <v>0</v>
      </c>
      <c r="V35" s="126">
        <v>0</v>
      </c>
      <c r="W35" s="96">
        <f t="shared" si="52"/>
        <v>364</v>
      </c>
      <c r="X35" s="98">
        <f t="shared" si="52"/>
        <v>358</v>
      </c>
      <c r="Y35" s="48"/>
      <c r="Z35" s="12" t="s">
        <v>75</v>
      </c>
      <c r="AA35" s="125">
        <v>5</v>
      </c>
      <c r="AB35" s="124">
        <v>1</v>
      </c>
      <c r="AC35" s="123">
        <v>11</v>
      </c>
      <c r="AD35" s="124">
        <v>0</v>
      </c>
      <c r="AE35" s="123">
        <v>150</v>
      </c>
      <c r="AF35" s="124">
        <v>141</v>
      </c>
      <c r="AG35" s="123">
        <v>3</v>
      </c>
      <c r="AH35" s="126">
        <v>2</v>
      </c>
      <c r="AI35" s="96">
        <f>SUM(AA35,AC35,AE35,AG35)</f>
        <v>169</v>
      </c>
      <c r="AJ35" s="98">
        <f>SUM(AB35,AD35,AF35,AH35)</f>
        <v>144</v>
      </c>
    </row>
    <row r="36" spans="1:36" s="1" customFormat="1" ht="12.75" customHeight="1" x14ac:dyDescent="0.15">
      <c r="A36" s="6"/>
      <c r="B36" s="7" t="s">
        <v>74</v>
      </c>
      <c r="C36" s="8">
        <f t="shared" ref="C36:J36" si="53">SUM(C37:C38)</f>
        <v>32</v>
      </c>
      <c r="D36" s="35">
        <f t="shared" si="53"/>
        <v>1</v>
      </c>
      <c r="E36" s="9">
        <f t="shared" si="53"/>
        <v>27</v>
      </c>
      <c r="F36" s="32">
        <f t="shared" si="53"/>
        <v>5</v>
      </c>
      <c r="G36" s="9">
        <f t="shared" si="53"/>
        <v>84</v>
      </c>
      <c r="H36" s="32">
        <f t="shared" si="53"/>
        <v>49</v>
      </c>
      <c r="I36" s="9">
        <f t="shared" si="53"/>
        <v>29</v>
      </c>
      <c r="J36" s="32">
        <f t="shared" si="53"/>
        <v>4</v>
      </c>
      <c r="K36" s="8">
        <f t="shared" ref="K36:L36" si="54">SUM(K37:K38)</f>
        <v>172</v>
      </c>
      <c r="L36" s="37">
        <f t="shared" si="54"/>
        <v>59</v>
      </c>
      <c r="M36" s="13"/>
      <c r="N36" s="12" t="s">
        <v>86</v>
      </c>
      <c r="O36" s="125">
        <v>3</v>
      </c>
      <c r="P36" s="124">
        <v>0</v>
      </c>
      <c r="Q36" s="123">
        <v>1</v>
      </c>
      <c r="R36" s="121">
        <v>0</v>
      </c>
      <c r="S36" s="123">
        <v>16</v>
      </c>
      <c r="T36" s="121">
        <v>0</v>
      </c>
      <c r="U36" s="123">
        <v>0</v>
      </c>
      <c r="V36" s="126">
        <v>0</v>
      </c>
      <c r="W36" s="96">
        <f t="shared" si="52"/>
        <v>20</v>
      </c>
      <c r="X36" s="98">
        <f t="shared" si="52"/>
        <v>0</v>
      </c>
      <c r="Y36" s="48"/>
      <c r="Z36" s="7" t="s">
        <v>77</v>
      </c>
      <c r="AA36" s="8">
        <f t="shared" ref="AA36:AH36" si="55">SUM(AA37:AA38)</f>
        <v>16</v>
      </c>
      <c r="AB36" s="35">
        <f t="shared" si="55"/>
        <v>2</v>
      </c>
      <c r="AC36" s="9">
        <f t="shared" si="55"/>
        <v>5</v>
      </c>
      <c r="AD36" s="35">
        <f t="shared" si="55"/>
        <v>1</v>
      </c>
      <c r="AE36" s="9">
        <f t="shared" si="55"/>
        <v>7</v>
      </c>
      <c r="AF36" s="35">
        <f t="shared" si="55"/>
        <v>1</v>
      </c>
      <c r="AG36" s="9">
        <f t="shared" si="55"/>
        <v>3</v>
      </c>
      <c r="AH36" s="37">
        <f t="shared" si="55"/>
        <v>1</v>
      </c>
      <c r="AI36" s="8">
        <f t="shared" ref="AI36:AJ36" si="56">SUM(AI37:AI38)</f>
        <v>31</v>
      </c>
      <c r="AJ36" s="37">
        <f t="shared" si="56"/>
        <v>5</v>
      </c>
    </row>
    <row r="37" spans="1:36" s="1" customFormat="1" ht="12.75" customHeight="1" x14ac:dyDescent="0.15">
      <c r="A37" s="6"/>
      <c r="B37" s="12" t="s">
        <v>227</v>
      </c>
      <c r="C37" s="125">
        <v>2</v>
      </c>
      <c r="D37" s="124">
        <v>0</v>
      </c>
      <c r="E37" s="123">
        <v>1</v>
      </c>
      <c r="F37" s="121">
        <v>0</v>
      </c>
      <c r="G37" s="123">
        <v>1</v>
      </c>
      <c r="H37" s="121">
        <v>1</v>
      </c>
      <c r="I37" s="123">
        <v>3</v>
      </c>
      <c r="J37" s="121">
        <v>0</v>
      </c>
      <c r="K37" s="96">
        <f>SUM(C37,E37,G37,I37)</f>
        <v>7</v>
      </c>
      <c r="L37" s="98">
        <f>SUM(D37,F37,H37,J37)</f>
        <v>1</v>
      </c>
      <c r="M37" s="13"/>
      <c r="N37" s="12" t="s">
        <v>235</v>
      </c>
      <c r="O37" s="125">
        <v>2</v>
      </c>
      <c r="P37" s="124">
        <v>0</v>
      </c>
      <c r="Q37" s="123">
        <v>4</v>
      </c>
      <c r="R37" s="121">
        <v>3</v>
      </c>
      <c r="S37" s="123">
        <v>1</v>
      </c>
      <c r="T37" s="121">
        <v>1</v>
      </c>
      <c r="U37" s="123">
        <v>2</v>
      </c>
      <c r="V37" s="126">
        <v>1</v>
      </c>
      <c r="W37" s="96">
        <f t="shared" ref="W37" si="57">SUM(O37,Q37,S37,U37)</f>
        <v>9</v>
      </c>
      <c r="X37" s="98">
        <f t="shared" ref="X37" si="58">SUM(P37,R37,T37,V37)</f>
        <v>5</v>
      </c>
      <c r="Y37" s="49"/>
      <c r="Z37" s="12" t="s">
        <v>79</v>
      </c>
      <c r="AA37" s="125">
        <v>7</v>
      </c>
      <c r="AB37" s="124">
        <v>0</v>
      </c>
      <c r="AC37" s="123">
        <v>3</v>
      </c>
      <c r="AD37" s="124">
        <v>0</v>
      </c>
      <c r="AE37" s="123">
        <v>6</v>
      </c>
      <c r="AF37" s="124">
        <v>0</v>
      </c>
      <c r="AG37" s="123">
        <v>1</v>
      </c>
      <c r="AH37" s="126">
        <v>0</v>
      </c>
      <c r="AI37" s="96">
        <f>SUM(AA37,AC37,AE37,AG37)</f>
        <v>17</v>
      </c>
      <c r="AJ37" s="98">
        <f>SUM(AB37,AD37,AF37,AH37)</f>
        <v>0</v>
      </c>
    </row>
    <row r="38" spans="1:36" s="1" customFormat="1" ht="12.75" customHeight="1" x14ac:dyDescent="0.15">
      <c r="A38" s="6"/>
      <c r="B38" s="12" t="s">
        <v>230</v>
      </c>
      <c r="C38" s="125">
        <v>30</v>
      </c>
      <c r="D38" s="124">
        <v>1</v>
      </c>
      <c r="E38" s="123">
        <v>26</v>
      </c>
      <c r="F38" s="121">
        <v>5</v>
      </c>
      <c r="G38" s="123">
        <v>83</v>
      </c>
      <c r="H38" s="121">
        <v>48</v>
      </c>
      <c r="I38" s="123">
        <v>26</v>
      </c>
      <c r="J38" s="121">
        <v>4</v>
      </c>
      <c r="K38" s="96">
        <f>SUM(C38,E38,G38,I38)</f>
        <v>165</v>
      </c>
      <c r="L38" s="98">
        <f>SUM(D38,F38,H38,J38)</f>
        <v>58</v>
      </c>
      <c r="M38" s="10"/>
      <c r="N38" s="12" t="s">
        <v>93</v>
      </c>
      <c r="O38" s="125">
        <v>8</v>
      </c>
      <c r="P38" s="124">
        <v>0</v>
      </c>
      <c r="Q38" s="123">
        <v>4</v>
      </c>
      <c r="R38" s="121">
        <v>2</v>
      </c>
      <c r="S38" s="123">
        <v>10</v>
      </c>
      <c r="T38" s="121">
        <v>8</v>
      </c>
      <c r="U38" s="123">
        <v>4</v>
      </c>
      <c r="V38" s="126">
        <v>2</v>
      </c>
      <c r="W38" s="96">
        <f>SUM(O38,Q38,S38,U38)</f>
        <v>26</v>
      </c>
      <c r="X38" s="98">
        <f>SUM(P38,R38,T38,V38)</f>
        <v>12</v>
      </c>
      <c r="Y38" s="48"/>
      <c r="Z38" s="12" t="s">
        <v>81</v>
      </c>
      <c r="AA38" s="125">
        <v>9</v>
      </c>
      <c r="AB38" s="124">
        <v>2</v>
      </c>
      <c r="AC38" s="123">
        <v>2</v>
      </c>
      <c r="AD38" s="124">
        <v>1</v>
      </c>
      <c r="AE38" s="123">
        <v>1</v>
      </c>
      <c r="AF38" s="124">
        <v>1</v>
      </c>
      <c r="AG38" s="123">
        <v>2</v>
      </c>
      <c r="AH38" s="126">
        <v>1</v>
      </c>
      <c r="AI38" s="96">
        <f>SUM(AA38,AC38,AE38,AG38)</f>
        <v>14</v>
      </c>
      <c r="AJ38" s="98">
        <f>SUM(AB38,AD38,AF38,AH38)</f>
        <v>5</v>
      </c>
    </row>
    <row r="39" spans="1:36" s="1" customFormat="1" ht="12.75" customHeight="1" x14ac:dyDescent="0.15">
      <c r="A39" s="6"/>
      <c r="B39" s="7" t="s">
        <v>82</v>
      </c>
      <c r="C39" s="8">
        <f t="shared" ref="C39:J39" si="59">SUM(C40:C41)</f>
        <v>17</v>
      </c>
      <c r="D39" s="35">
        <f t="shared" si="59"/>
        <v>0</v>
      </c>
      <c r="E39" s="9">
        <f t="shared" si="59"/>
        <v>23</v>
      </c>
      <c r="F39" s="32">
        <f t="shared" si="59"/>
        <v>8</v>
      </c>
      <c r="G39" s="9">
        <f t="shared" si="59"/>
        <v>10</v>
      </c>
      <c r="H39" s="32">
        <f t="shared" si="59"/>
        <v>4</v>
      </c>
      <c r="I39" s="9">
        <f t="shared" si="59"/>
        <v>30</v>
      </c>
      <c r="J39" s="32">
        <f t="shared" si="59"/>
        <v>1</v>
      </c>
      <c r="K39" s="8">
        <f t="shared" ref="K39:L39" si="60">SUM(K40:K41)</f>
        <v>80</v>
      </c>
      <c r="L39" s="37">
        <f t="shared" si="60"/>
        <v>13</v>
      </c>
      <c r="M39" s="13"/>
      <c r="N39" s="16" t="s">
        <v>96</v>
      </c>
      <c r="O39" s="125">
        <v>39</v>
      </c>
      <c r="P39" s="124">
        <v>2</v>
      </c>
      <c r="Q39" s="123">
        <v>36</v>
      </c>
      <c r="R39" s="121">
        <v>16</v>
      </c>
      <c r="S39" s="123">
        <v>88</v>
      </c>
      <c r="T39" s="121">
        <v>72</v>
      </c>
      <c r="U39" s="123">
        <v>13</v>
      </c>
      <c r="V39" s="126">
        <v>5</v>
      </c>
      <c r="W39" s="96">
        <f>SUM(O39,Q39,S39,U39)</f>
        <v>176</v>
      </c>
      <c r="X39" s="98">
        <f>SUM(P39,R39,T39,V39)</f>
        <v>95</v>
      </c>
      <c r="Y39" s="48"/>
      <c r="Z39" s="7" t="s">
        <v>84</v>
      </c>
      <c r="AA39" s="8">
        <f t="shared" ref="AA39:AH39" si="61">SUM(AA40:AA44)</f>
        <v>65</v>
      </c>
      <c r="AB39" s="35">
        <f t="shared" si="61"/>
        <v>6</v>
      </c>
      <c r="AC39" s="9">
        <f t="shared" si="61"/>
        <v>40</v>
      </c>
      <c r="AD39" s="35">
        <f t="shared" si="61"/>
        <v>4</v>
      </c>
      <c r="AE39" s="9">
        <f t="shared" si="61"/>
        <v>57</v>
      </c>
      <c r="AF39" s="35">
        <f t="shared" si="61"/>
        <v>48</v>
      </c>
      <c r="AG39" s="9">
        <f t="shared" si="61"/>
        <v>17</v>
      </c>
      <c r="AH39" s="37">
        <f t="shared" si="61"/>
        <v>3</v>
      </c>
      <c r="AI39" s="8">
        <f t="shared" ref="AI39:AJ39" si="62">SUM(AI40:AI44)</f>
        <v>179</v>
      </c>
      <c r="AJ39" s="37">
        <f t="shared" si="62"/>
        <v>61</v>
      </c>
    </row>
    <row r="40" spans="1:36" s="1" customFormat="1" ht="12.75" customHeight="1" x14ac:dyDescent="0.15">
      <c r="A40" s="6"/>
      <c r="B40" s="12" t="s">
        <v>85</v>
      </c>
      <c r="C40" s="125">
        <v>7</v>
      </c>
      <c r="D40" s="124">
        <v>0</v>
      </c>
      <c r="E40" s="123">
        <v>5</v>
      </c>
      <c r="F40" s="121">
        <v>2</v>
      </c>
      <c r="G40" s="123">
        <v>3</v>
      </c>
      <c r="H40" s="121">
        <v>2</v>
      </c>
      <c r="I40" s="123">
        <v>3</v>
      </c>
      <c r="J40" s="121">
        <v>1</v>
      </c>
      <c r="K40" s="96">
        <f>SUM(C40,E40,G40,I40)</f>
        <v>18</v>
      </c>
      <c r="L40" s="98">
        <f>SUM(D40,F40,H40,J40)</f>
        <v>5</v>
      </c>
      <c r="M40" s="13"/>
      <c r="N40" s="7" t="s">
        <v>98</v>
      </c>
      <c r="O40" s="8">
        <f t="shared" ref="O40:V40" si="63">SUM(O41:O42)</f>
        <v>20</v>
      </c>
      <c r="P40" s="35">
        <f t="shared" si="63"/>
        <v>0</v>
      </c>
      <c r="Q40" s="9">
        <f t="shared" si="63"/>
        <v>28</v>
      </c>
      <c r="R40" s="32">
        <f t="shared" si="63"/>
        <v>15</v>
      </c>
      <c r="S40" s="9">
        <f t="shared" si="63"/>
        <v>206</v>
      </c>
      <c r="T40" s="32">
        <f t="shared" si="63"/>
        <v>196</v>
      </c>
      <c r="U40" s="9">
        <f t="shared" si="63"/>
        <v>13</v>
      </c>
      <c r="V40" s="37">
        <f t="shared" si="63"/>
        <v>5</v>
      </c>
      <c r="W40" s="8">
        <f t="shared" ref="W40:X40" si="64">SUM(W41:W42)</f>
        <v>267</v>
      </c>
      <c r="X40" s="37">
        <f t="shared" si="64"/>
        <v>216</v>
      </c>
      <c r="Y40" s="48"/>
      <c r="Z40" s="12" t="s">
        <v>87</v>
      </c>
      <c r="AA40" s="125">
        <v>24</v>
      </c>
      <c r="AB40" s="124">
        <v>1</v>
      </c>
      <c r="AC40" s="123">
        <v>9</v>
      </c>
      <c r="AD40" s="124">
        <v>1</v>
      </c>
      <c r="AE40" s="123">
        <v>36</v>
      </c>
      <c r="AF40" s="124">
        <v>35</v>
      </c>
      <c r="AG40" s="123">
        <v>2</v>
      </c>
      <c r="AH40" s="126">
        <v>1</v>
      </c>
      <c r="AI40" s="96">
        <f t="shared" ref="AI40:AJ44" si="65">SUM(AA40,AC40,AE40,AG40)</f>
        <v>71</v>
      </c>
      <c r="AJ40" s="98">
        <f t="shared" si="65"/>
        <v>38</v>
      </c>
    </row>
    <row r="41" spans="1:36" s="1" customFormat="1" ht="12.75" customHeight="1" x14ac:dyDescent="0.15">
      <c r="A41" s="6"/>
      <c r="B41" s="12" t="s">
        <v>88</v>
      </c>
      <c r="C41" s="125">
        <v>10</v>
      </c>
      <c r="D41" s="124">
        <v>0</v>
      </c>
      <c r="E41" s="123">
        <v>18</v>
      </c>
      <c r="F41" s="121">
        <v>6</v>
      </c>
      <c r="G41" s="123">
        <v>7</v>
      </c>
      <c r="H41" s="121">
        <v>2</v>
      </c>
      <c r="I41" s="123">
        <v>27</v>
      </c>
      <c r="J41" s="121">
        <v>0</v>
      </c>
      <c r="K41" s="96">
        <f>SUM(C41,E41,G41,I41)</f>
        <v>62</v>
      </c>
      <c r="L41" s="98">
        <f>SUM(D41,F41,H41,J41)</f>
        <v>8</v>
      </c>
      <c r="M41" s="13"/>
      <c r="N41" s="12" t="s">
        <v>100</v>
      </c>
      <c r="O41" s="125">
        <v>6</v>
      </c>
      <c r="P41" s="124">
        <v>0</v>
      </c>
      <c r="Q41" s="123">
        <v>13</v>
      </c>
      <c r="R41" s="121">
        <v>8</v>
      </c>
      <c r="S41" s="123">
        <v>189</v>
      </c>
      <c r="T41" s="121">
        <v>179</v>
      </c>
      <c r="U41" s="123">
        <v>7</v>
      </c>
      <c r="V41" s="126">
        <v>4</v>
      </c>
      <c r="W41" s="96">
        <f>SUM(O41,Q41,S41,U41)</f>
        <v>215</v>
      </c>
      <c r="X41" s="98">
        <f>SUM(P41,R41,T41,V41)</f>
        <v>191</v>
      </c>
      <c r="Y41" s="49"/>
      <c r="Z41" s="12" t="s">
        <v>89</v>
      </c>
      <c r="AA41" s="125">
        <v>17</v>
      </c>
      <c r="AB41" s="124">
        <v>0</v>
      </c>
      <c r="AC41" s="123">
        <v>12</v>
      </c>
      <c r="AD41" s="124">
        <v>0</v>
      </c>
      <c r="AE41" s="123">
        <v>1</v>
      </c>
      <c r="AF41" s="124">
        <v>0</v>
      </c>
      <c r="AG41" s="123">
        <v>10</v>
      </c>
      <c r="AH41" s="126">
        <v>0</v>
      </c>
      <c r="AI41" s="96">
        <f t="shared" si="65"/>
        <v>40</v>
      </c>
      <c r="AJ41" s="98">
        <f t="shared" si="65"/>
        <v>0</v>
      </c>
    </row>
    <row r="42" spans="1:36" s="1" customFormat="1" ht="12.75" customHeight="1" x14ac:dyDescent="0.15">
      <c r="A42" s="6"/>
      <c r="B42" s="7" t="s">
        <v>90</v>
      </c>
      <c r="C42" s="8">
        <f t="shared" ref="C42:J42" si="66">SUM(C43:C45)</f>
        <v>15</v>
      </c>
      <c r="D42" s="35">
        <f t="shared" si="66"/>
        <v>1</v>
      </c>
      <c r="E42" s="9">
        <f t="shared" si="66"/>
        <v>20</v>
      </c>
      <c r="F42" s="32">
        <f t="shared" si="66"/>
        <v>3</v>
      </c>
      <c r="G42" s="9">
        <f t="shared" si="66"/>
        <v>9</v>
      </c>
      <c r="H42" s="32">
        <f t="shared" si="66"/>
        <v>6</v>
      </c>
      <c r="I42" s="9">
        <f t="shared" si="66"/>
        <v>7</v>
      </c>
      <c r="J42" s="32">
        <f t="shared" si="66"/>
        <v>2</v>
      </c>
      <c r="K42" s="8">
        <f t="shared" ref="K42:L42" si="67">SUM(K43:K45)</f>
        <v>51</v>
      </c>
      <c r="L42" s="37">
        <f t="shared" si="67"/>
        <v>12</v>
      </c>
      <c r="M42" s="10"/>
      <c r="N42" s="16" t="s">
        <v>102</v>
      </c>
      <c r="O42" s="125">
        <v>14</v>
      </c>
      <c r="P42" s="124">
        <v>0</v>
      </c>
      <c r="Q42" s="123">
        <v>15</v>
      </c>
      <c r="R42" s="121">
        <v>7</v>
      </c>
      <c r="S42" s="123">
        <v>17</v>
      </c>
      <c r="T42" s="121">
        <v>17</v>
      </c>
      <c r="U42" s="123">
        <v>6</v>
      </c>
      <c r="V42" s="126">
        <v>1</v>
      </c>
      <c r="W42" s="96">
        <f>SUM(O42,Q42,S42,U42)</f>
        <v>52</v>
      </c>
      <c r="X42" s="98">
        <f>SUM(P42,R42,T42,V42)</f>
        <v>25</v>
      </c>
      <c r="Y42" s="48"/>
      <c r="Z42" s="19" t="s">
        <v>91</v>
      </c>
      <c r="AA42" s="144">
        <v>0</v>
      </c>
      <c r="AB42" s="143">
        <v>0</v>
      </c>
      <c r="AC42" s="142">
        <v>1</v>
      </c>
      <c r="AD42" s="143">
        <v>0</v>
      </c>
      <c r="AE42" s="142">
        <v>7</v>
      </c>
      <c r="AF42" s="143">
        <v>7</v>
      </c>
      <c r="AG42" s="142">
        <v>0</v>
      </c>
      <c r="AH42" s="149">
        <v>0</v>
      </c>
      <c r="AI42" s="101">
        <f t="shared" si="65"/>
        <v>8</v>
      </c>
      <c r="AJ42" s="104">
        <f t="shared" si="65"/>
        <v>7</v>
      </c>
    </row>
    <row r="43" spans="1:36" s="1" customFormat="1" ht="12.75" customHeight="1" x14ac:dyDescent="0.15">
      <c r="A43" s="6"/>
      <c r="B43" s="12" t="s">
        <v>92</v>
      </c>
      <c r="C43" s="125">
        <v>2</v>
      </c>
      <c r="D43" s="124">
        <v>0</v>
      </c>
      <c r="E43" s="123">
        <v>4</v>
      </c>
      <c r="F43" s="121">
        <v>1</v>
      </c>
      <c r="G43" s="123">
        <v>0</v>
      </c>
      <c r="H43" s="121">
        <v>0</v>
      </c>
      <c r="I43" s="123">
        <v>0</v>
      </c>
      <c r="J43" s="121">
        <v>0</v>
      </c>
      <c r="K43" s="96">
        <f t="shared" ref="K43:L45" si="68">SUM(C43,E43,G43,I43)</f>
        <v>6</v>
      </c>
      <c r="L43" s="98">
        <f t="shared" si="68"/>
        <v>1</v>
      </c>
      <c r="M43" s="13"/>
      <c r="N43" s="7" t="s">
        <v>105</v>
      </c>
      <c r="O43" s="8">
        <f t="shared" ref="O43:V43" si="69">SUM(O44:O45)</f>
        <v>55</v>
      </c>
      <c r="P43" s="35">
        <f t="shared" si="69"/>
        <v>0</v>
      </c>
      <c r="Q43" s="9">
        <f t="shared" si="69"/>
        <v>11</v>
      </c>
      <c r="R43" s="32">
        <f t="shared" si="69"/>
        <v>2</v>
      </c>
      <c r="S43" s="9">
        <f t="shared" si="69"/>
        <v>24</v>
      </c>
      <c r="T43" s="32">
        <f t="shared" si="69"/>
        <v>15</v>
      </c>
      <c r="U43" s="9">
        <f t="shared" si="69"/>
        <v>16</v>
      </c>
      <c r="V43" s="37">
        <f t="shared" si="69"/>
        <v>4</v>
      </c>
      <c r="W43" s="8">
        <f t="shared" ref="W43:X43" si="70">SUM(W44:W45)</f>
        <v>106</v>
      </c>
      <c r="X43" s="37">
        <f t="shared" si="70"/>
        <v>21</v>
      </c>
      <c r="Y43" s="48"/>
      <c r="Z43" s="19" t="s">
        <v>94</v>
      </c>
      <c r="AA43" s="125">
        <v>4</v>
      </c>
      <c r="AB43" s="124">
        <v>2</v>
      </c>
      <c r="AC43" s="123">
        <v>2</v>
      </c>
      <c r="AD43" s="124">
        <v>0</v>
      </c>
      <c r="AE43" s="123">
        <v>0</v>
      </c>
      <c r="AF43" s="124">
        <v>0</v>
      </c>
      <c r="AG43" s="123">
        <v>1</v>
      </c>
      <c r="AH43" s="126">
        <v>0</v>
      </c>
      <c r="AI43" s="96">
        <f t="shared" si="65"/>
        <v>7</v>
      </c>
      <c r="AJ43" s="98">
        <f t="shared" si="65"/>
        <v>2</v>
      </c>
    </row>
    <row r="44" spans="1:36" s="1" customFormat="1" ht="12.75" customHeight="1" x14ac:dyDescent="0.15">
      <c r="A44" s="6"/>
      <c r="B44" s="12" t="s">
        <v>95</v>
      </c>
      <c r="C44" s="125">
        <v>4</v>
      </c>
      <c r="D44" s="124">
        <v>0</v>
      </c>
      <c r="E44" s="123">
        <v>5</v>
      </c>
      <c r="F44" s="121">
        <v>0</v>
      </c>
      <c r="G44" s="123">
        <v>1</v>
      </c>
      <c r="H44" s="121">
        <v>0</v>
      </c>
      <c r="I44" s="123">
        <v>3</v>
      </c>
      <c r="J44" s="121">
        <v>0</v>
      </c>
      <c r="K44" s="96">
        <f t="shared" si="68"/>
        <v>13</v>
      </c>
      <c r="L44" s="98">
        <f t="shared" si="68"/>
        <v>0</v>
      </c>
      <c r="M44" s="13"/>
      <c r="N44" s="12" t="s">
        <v>108</v>
      </c>
      <c r="O44" s="125">
        <v>8</v>
      </c>
      <c r="P44" s="124">
        <v>0</v>
      </c>
      <c r="Q44" s="123">
        <v>0</v>
      </c>
      <c r="R44" s="121">
        <v>0</v>
      </c>
      <c r="S44" s="123">
        <v>14</v>
      </c>
      <c r="T44" s="121">
        <v>7</v>
      </c>
      <c r="U44" s="123">
        <v>1</v>
      </c>
      <c r="V44" s="126">
        <v>0</v>
      </c>
      <c r="W44" s="96">
        <f>SUM(O44,Q44,S44,U44)</f>
        <v>23</v>
      </c>
      <c r="X44" s="98">
        <f>SUM(P44,R44,T44,V44)</f>
        <v>7</v>
      </c>
      <c r="Y44" s="48"/>
      <c r="Z44" s="19" t="s">
        <v>97</v>
      </c>
      <c r="AA44" s="125">
        <v>20</v>
      </c>
      <c r="AB44" s="124">
        <v>3</v>
      </c>
      <c r="AC44" s="123">
        <v>16</v>
      </c>
      <c r="AD44" s="124">
        <v>3</v>
      </c>
      <c r="AE44" s="123">
        <v>13</v>
      </c>
      <c r="AF44" s="124">
        <v>6</v>
      </c>
      <c r="AG44" s="123">
        <v>4</v>
      </c>
      <c r="AH44" s="126">
        <v>2</v>
      </c>
      <c r="AI44" s="96">
        <f t="shared" si="65"/>
        <v>53</v>
      </c>
      <c r="AJ44" s="98">
        <f t="shared" si="65"/>
        <v>14</v>
      </c>
    </row>
    <row r="45" spans="1:36" s="1" customFormat="1" ht="12.75" customHeight="1" x14ac:dyDescent="0.15">
      <c r="A45" s="6"/>
      <c r="B45" s="12" t="s">
        <v>101</v>
      </c>
      <c r="C45" s="125">
        <v>9</v>
      </c>
      <c r="D45" s="124">
        <v>1</v>
      </c>
      <c r="E45" s="123">
        <v>11</v>
      </c>
      <c r="F45" s="121">
        <v>2</v>
      </c>
      <c r="G45" s="123">
        <v>8</v>
      </c>
      <c r="H45" s="121">
        <v>6</v>
      </c>
      <c r="I45" s="123">
        <v>4</v>
      </c>
      <c r="J45" s="121">
        <v>2</v>
      </c>
      <c r="K45" s="96">
        <f t="shared" si="68"/>
        <v>32</v>
      </c>
      <c r="L45" s="98">
        <f t="shared" si="68"/>
        <v>11</v>
      </c>
      <c r="M45" s="13"/>
      <c r="N45" s="16" t="s">
        <v>111</v>
      </c>
      <c r="O45" s="125">
        <v>47</v>
      </c>
      <c r="P45" s="124">
        <v>0</v>
      </c>
      <c r="Q45" s="123">
        <v>11</v>
      </c>
      <c r="R45" s="121">
        <v>2</v>
      </c>
      <c r="S45" s="123">
        <v>10</v>
      </c>
      <c r="T45" s="121">
        <v>8</v>
      </c>
      <c r="U45" s="123">
        <v>15</v>
      </c>
      <c r="V45" s="126">
        <v>4</v>
      </c>
      <c r="W45" s="96">
        <f>SUM(O45,Q45,S45,U45)</f>
        <v>83</v>
      </c>
      <c r="X45" s="98">
        <f>SUM(P45,R45,T45,V45)</f>
        <v>14</v>
      </c>
      <c r="Y45" s="48"/>
      <c r="Z45" s="21" t="s">
        <v>99</v>
      </c>
      <c r="AA45" s="8">
        <f t="shared" ref="AA45:AH45" si="71">SUM(AA46:AA46)</f>
        <v>10</v>
      </c>
      <c r="AB45" s="35">
        <f t="shared" si="71"/>
        <v>3</v>
      </c>
      <c r="AC45" s="9">
        <f t="shared" si="71"/>
        <v>10</v>
      </c>
      <c r="AD45" s="35">
        <f t="shared" si="71"/>
        <v>3</v>
      </c>
      <c r="AE45" s="9">
        <f t="shared" si="71"/>
        <v>10</v>
      </c>
      <c r="AF45" s="35">
        <f t="shared" si="71"/>
        <v>3</v>
      </c>
      <c r="AG45" s="9">
        <f t="shared" si="71"/>
        <v>4</v>
      </c>
      <c r="AH45" s="37">
        <f t="shared" si="71"/>
        <v>2</v>
      </c>
      <c r="AI45" s="8">
        <f t="shared" ref="AI45:AJ45" si="72">SUM(AI46:AI46)</f>
        <v>34</v>
      </c>
      <c r="AJ45" s="37">
        <f t="shared" si="72"/>
        <v>11</v>
      </c>
    </row>
    <row r="46" spans="1:36" s="1" customFormat="1" ht="12.75" customHeight="1" x14ac:dyDescent="0.15">
      <c r="A46" s="6"/>
      <c r="B46" s="7" t="s">
        <v>104</v>
      </c>
      <c r="C46" s="8">
        <f t="shared" ref="C46:J46" si="73">SUM(C47:C52)</f>
        <v>108</v>
      </c>
      <c r="D46" s="35">
        <f t="shared" si="73"/>
        <v>7</v>
      </c>
      <c r="E46" s="9">
        <f t="shared" si="73"/>
        <v>30</v>
      </c>
      <c r="F46" s="32">
        <f t="shared" si="73"/>
        <v>4</v>
      </c>
      <c r="G46" s="9">
        <f t="shared" si="73"/>
        <v>34</v>
      </c>
      <c r="H46" s="32">
        <f t="shared" si="73"/>
        <v>27</v>
      </c>
      <c r="I46" s="9">
        <f t="shared" si="73"/>
        <v>32</v>
      </c>
      <c r="J46" s="32">
        <f t="shared" si="73"/>
        <v>0</v>
      </c>
      <c r="K46" s="8">
        <f t="shared" ref="K46:L46" si="74">SUM(K47:K52)</f>
        <v>204</v>
      </c>
      <c r="L46" s="37">
        <f t="shared" si="74"/>
        <v>38</v>
      </c>
      <c r="M46" s="13"/>
      <c r="N46" s="7" t="s">
        <v>113</v>
      </c>
      <c r="O46" s="8">
        <f t="shared" ref="O46:V46" si="75">SUM(O47:O48)</f>
        <v>73</v>
      </c>
      <c r="P46" s="35">
        <f t="shared" si="75"/>
        <v>2</v>
      </c>
      <c r="Q46" s="9">
        <f t="shared" si="75"/>
        <v>19</v>
      </c>
      <c r="R46" s="32">
        <f t="shared" si="75"/>
        <v>2</v>
      </c>
      <c r="S46" s="9">
        <f t="shared" si="75"/>
        <v>16</v>
      </c>
      <c r="T46" s="32">
        <f t="shared" si="75"/>
        <v>4</v>
      </c>
      <c r="U46" s="9">
        <f t="shared" si="75"/>
        <v>15</v>
      </c>
      <c r="V46" s="37">
        <f t="shared" si="75"/>
        <v>1</v>
      </c>
      <c r="W46" s="8">
        <f t="shared" ref="W46:X46" si="76">SUM(W47:W48)</f>
        <v>123</v>
      </c>
      <c r="X46" s="37">
        <f t="shared" si="76"/>
        <v>9</v>
      </c>
      <c r="Y46" s="48"/>
      <c r="Z46" s="19" t="s">
        <v>214</v>
      </c>
      <c r="AA46" s="125">
        <v>10</v>
      </c>
      <c r="AB46" s="124">
        <v>3</v>
      </c>
      <c r="AC46" s="123">
        <v>10</v>
      </c>
      <c r="AD46" s="124">
        <v>3</v>
      </c>
      <c r="AE46" s="123">
        <v>10</v>
      </c>
      <c r="AF46" s="124">
        <v>3</v>
      </c>
      <c r="AG46" s="123">
        <v>4</v>
      </c>
      <c r="AH46" s="126">
        <v>2</v>
      </c>
      <c r="AI46" s="96">
        <f>SUM(AA46,AC46,AE46,AG46)</f>
        <v>34</v>
      </c>
      <c r="AJ46" s="98">
        <f>SUM(AB46,AD46,AF46,AH46)</f>
        <v>11</v>
      </c>
    </row>
    <row r="47" spans="1:36" s="1" customFormat="1" ht="12.75" customHeight="1" x14ac:dyDescent="0.15">
      <c r="A47" s="6"/>
      <c r="B47" s="12" t="s">
        <v>107</v>
      </c>
      <c r="C47" s="125">
        <v>36</v>
      </c>
      <c r="D47" s="124">
        <v>0</v>
      </c>
      <c r="E47" s="123">
        <v>9</v>
      </c>
      <c r="F47" s="121">
        <v>2</v>
      </c>
      <c r="G47" s="123">
        <v>1</v>
      </c>
      <c r="H47" s="121">
        <v>1</v>
      </c>
      <c r="I47" s="123">
        <v>10</v>
      </c>
      <c r="J47" s="121">
        <v>0</v>
      </c>
      <c r="K47" s="96">
        <f t="shared" ref="K47:L52" si="77">SUM(C47,E47,G47,I47)</f>
        <v>56</v>
      </c>
      <c r="L47" s="98">
        <f t="shared" si="77"/>
        <v>3</v>
      </c>
      <c r="M47" s="13"/>
      <c r="N47" s="12" t="s">
        <v>116</v>
      </c>
      <c r="O47" s="125">
        <v>60</v>
      </c>
      <c r="P47" s="124">
        <v>1</v>
      </c>
      <c r="Q47" s="123">
        <v>15</v>
      </c>
      <c r="R47" s="121">
        <v>2</v>
      </c>
      <c r="S47" s="123">
        <v>9</v>
      </c>
      <c r="T47" s="121">
        <v>1</v>
      </c>
      <c r="U47" s="123">
        <v>8</v>
      </c>
      <c r="V47" s="126">
        <v>1</v>
      </c>
      <c r="W47" s="96">
        <f>SUM(O47,Q47,S47,U47)</f>
        <v>92</v>
      </c>
      <c r="X47" s="98">
        <f>SUM(P47,R47,T47,V47)</f>
        <v>5</v>
      </c>
      <c r="Y47" s="48"/>
      <c r="Z47" s="21" t="s">
        <v>103</v>
      </c>
      <c r="AA47" s="8">
        <f t="shared" ref="AA47:AH47" si="78">SUM(AA48:AA50)</f>
        <v>18</v>
      </c>
      <c r="AB47" s="35">
        <f t="shared" si="78"/>
        <v>1</v>
      </c>
      <c r="AC47" s="9">
        <f t="shared" si="78"/>
        <v>19</v>
      </c>
      <c r="AD47" s="35">
        <f t="shared" si="78"/>
        <v>9</v>
      </c>
      <c r="AE47" s="9">
        <f t="shared" si="78"/>
        <v>10</v>
      </c>
      <c r="AF47" s="35">
        <f t="shared" si="78"/>
        <v>2</v>
      </c>
      <c r="AG47" s="9">
        <f t="shared" si="78"/>
        <v>9</v>
      </c>
      <c r="AH47" s="37">
        <f t="shared" si="78"/>
        <v>0</v>
      </c>
      <c r="AI47" s="8">
        <f t="shared" ref="AI47:AJ47" si="79">SUM(AI48:AI50)</f>
        <v>56</v>
      </c>
      <c r="AJ47" s="37">
        <f t="shared" si="79"/>
        <v>12</v>
      </c>
    </row>
    <row r="48" spans="1:36" s="1" customFormat="1" ht="12.75" customHeight="1" x14ac:dyDescent="0.15">
      <c r="A48" s="6"/>
      <c r="B48" s="12" t="s">
        <v>110</v>
      </c>
      <c r="C48" s="125">
        <v>4</v>
      </c>
      <c r="D48" s="124">
        <v>0</v>
      </c>
      <c r="E48" s="123">
        <v>2</v>
      </c>
      <c r="F48" s="121">
        <v>0</v>
      </c>
      <c r="G48" s="123">
        <v>0</v>
      </c>
      <c r="H48" s="121">
        <v>0</v>
      </c>
      <c r="I48" s="123">
        <v>1</v>
      </c>
      <c r="J48" s="121">
        <v>0</v>
      </c>
      <c r="K48" s="96">
        <f t="shared" si="77"/>
        <v>7</v>
      </c>
      <c r="L48" s="98">
        <f t="shared" si="77"/>
        <v>0</v>
      </c>
      <c r="M48" s="13"/>
      <c r="N48" s="16" t="s">
        <v>119</v>
      </c>
      <c r="O48" s="125">
        <v>13</v>
      </c>
      <c r="P48" s="124">
        <v>1</v>
      </c>
      <c r="Q48" s="123">
        <v>4</v>
      </c>
      <c r="R48" s="121">
        <v>0</v>
      </c>
      <c r="S48" s="123">
        <v>7</v>
      </c>
      <c r="T48" s="121">
        <v>3</v>
      </c>
      <c r="U48" s="123">
        <v>7</v>
      </c>
      <c r="V48" s="126">
        <v>0</v>
      </c>
      <c r="W48" s="96">
        <f>SUM(O48,Q48,S48,U48)</f>
        <v>31</v>
      </c>
      <c r="X48" s="98">
        <f>SUM(P48,R48,T48,V48)</f>
        <v>4</v>
      </c>
      <c r="Y48" s="48"/>
      <c r="Z48" s="19" t="s">
        <v>106</v>
      </c>
      <c r="AA48" s="125">
        <v>9</v>
      </c>
      <c r="AB48" s="124">
        <v>0</v>
      </c>
      <c r="AC48" s="123">
        <v>9</v>
      </c>
      <c r="AD48" s="124">
        <v>0</v>
      </c>
      <c r="AE48" s="123">
        <v>6</v>
      </c>
      <c r="AF48" s="124">
        <v>0</v>
      </c>
      <c r="AG48" s="123">
        <v>5</v>
      </c>
      <c r="AH48" s="126">
        <v>0</v>
      </c>
      <c r="AI48" s="96">
        <f t="shared" ref="AI48:AJ50" si="80">SUM(AA48,AC48,AE48,AG48)</f>
        <v>29</v>
      </c>
      <c r="AJ48" s="98">
        <f t="shared" si="80"/>
        <v>0</v>
      </c>
    </row>
    <row r="49" spans="1:36" s="1" customFormat="1" ht="12.75" customHeight="1" x14ac:dyDescent="0.15">
      <c r="A49" s="6"/>
      <c r="B49" s="12" t="s">
        <v>115</v>
      </c>
      <c r="C49" s="125">
        <v>9</v>
      </c>
      <c r="D49" s="124">
        <v>1</v>
      </c>
      <c r="E49" s="123">
        <v>2</v>
      </c>
      <c r="F49" s="121">
        <v>1</v>
      </c>
      <c r="G49" s="123">
        <v>22</v>
      </c>
      <c r="H49" s="121">
        <v>22</v>
      </c>
      <c r="I49" s="123">
        <v>2</v>
      </c>
      <c r="J49" s="121">
        <v>0</v>
      </c>
      <c r="K49" s="96">
        <f t="shared" si="77"/>
        <v>35</v>
      </c>
      <c r="L49" s="98">
        <f t="shared" si="77"/>
        <v>24</v>
      </c>
      <c r="M49" s="10"/>
      <c r="N49" s="7" t="s">
        <v>121</v>
      </c>
      <c r="O49" s="8">
        <f>SUM(O50:O59)</f>
        <v>297</v>
      </c>
      <c r="P49" s="35">
        <f t="shared" ref="P49:V49" si="81">SUM(P50:P59)</f>
        <v>5</v>
      </c>
      <c r="Q49" s="9">
        <f t="shared" si="81"/>
        <v>64</v>
      </c>
      <c r="R49" s="32">
        <f t="shared" si="81"/>
        <v>7</v>
      </c>
      <c r="S49" s="9">
        <f t="shared" si="81"/>
        <v>122</v>
      </c>
      <c r="T49" s="32">
        <f t="shared" si="81"/>
        <v>48</v>
      </c>
      <c r="U49" s="9">
        <f t="shared" si="81"/>
        <v>93</v>
      </c>
      <c r="V49" s="37">
        <f t="shared" si="81"/>
        <v>18</v>
      </c>
      <c r="W49" s="8">
        <f t="shared" ref="W49:X49" si="82">SUM(W50:W59)</f>
        <v>576</v>
      </c>
      <c r="X49" s="37">
        <f t="shared" si="82"/>
        <v>78</v>
      </c>
      <c r="Y49" s="48"/>
      <c r="Z49" s="19" t="s">
        <v>109</v>
      </c>
      <c r="AA49" s="125">
        <v>4</v>
      </c>
      <c r="AB49" s="124">
        <v>1</v>
      </c>
      <c r="AC49" s="123">
        <v>1</v>
      </c>
      <c r="AD49" s="124">
        <v>0</v>
      </c>
      <c r="AE49" s="123">
        <v>1</v>
      </c>
      <c r="AF49" s="124">
        <v>0</v>
      </c>
      <c r="AG49" s="123">
        <v>1</v>
      </c>
      <c r="AH49" s="126">
        <v>0</v>
      </c>
      <c r="AI49" s="96">
        <f t="shared" si="80"/>
        <v>7</v>
      </c>
      <c r="AJ49" s="98">
        <f t="shared" si="80"/>
        <v>1</v>
      </c>
    </row>
    <row r="50" spans="1:36" s="1" customFormat="1" ht="12.75" customHeight="1" x14ac:dyDescent="0.15">
      <c r="A50" s="6"/>
      <c r="B50" s="12" t="s">
        <v>118</v>
      </c>
      <c r="C50" s="125">
        <v>4</v>
      </c>
      <c r="D50" s="124">
        <v>0</v>
      </c>
      <c r="E50" s="123">
        <v>2</v>
      </c>
      <c r="F50" s="121">
        <v>1</v>
      </c>
      <c r="G50" s="123">
        <v>1</v>
      </c>
      <c r="H50" s="121">
        <v>0</v>
      </c>
      <c r="I50" s="123">
        <v>0</v>
      </c>
      <c r="J50" s="121">
        <v>0</v>
      </c>
      <c r="K50" s="96">
        <f t="shared" si="77"/>
        <v>7</v>
      </c>
      <c r="L50" s="98">
        <f t="shared" si="77"/>
        <v>1</v>
      </c>
      <c r="M50" s="13"/>
      <c r="N50" s="12" t="s">
        <v>123</v>
      </c>
      <c r="O50" s="125">
        <v>124</v>
      </c>
      <c r="P50" s="124">
        <v>3</v>
      </c>
      <c r="Q50" s="123">
        <v>36</v>
      </c>
      <c r="R50" s="121">
        <v>1</v>
      </c>
      <c r="S50" s="123">
        <v>24</v>
      </c>
      <c r="T50" s="121">
        <v>8</v>
      </c>
      <c r="U50" s="123">
        <v>51</v>
      </c>
      <c r="V50" s="126">
        <v>8</v>
      </c>
      <c r="W50" s="96">
        <f t="shared" ref="W50:W59" si="83">SUM(O50,Q50,S50,U50)</f>
        <v>235</v>
      </c>
      <c r="X50" s="98">
        <f t="shared" ref="X50:X59" si="84">SUM(P50,R50,T50,V50)</f>
        <v>20</v>
      </c>
      <c r="Y50" s="48"/>
      <c r="Z50" s="19" t="s">
        <v>213</v>
      </c>
      <c r="AA50" s="125">
        <v>5</v>
      </c>
      <c r="AB50" s="124">
        <v>0</v>
      </c>
      <c r="AC50" s="123">
        <v>9</v>
      </c>
      <c r="AD50" s="124">
        <v>9</v>
      </c>
      <c r="AE50" s="123">
        <v>3</v>
      </c>
      <c r="AF50" s="124">
        <v>2</v>
      </c>
      <c r="AG50" s="123">
        <v>3</v>
      </c>
      <c r="AH50" s="126">
        <v>0</v>
      </c>
      <c r="AI50" s="96">
        <f t="shared" si="80"/>
        <v>20</v>
      </c>
      <c r="AJ50" s="98">
        <f t="shared" si="80"/>
        <v>11</v>
      </c>
    </row>
    <row r="51" spans="1:36" s="1" customFormat="1" ht="12.75" customHeight="1" x14ac:dyDescent="0.15">
      <c r="A51" s="6"/>
      <c r="B51" s="12" t="s">
        <v>125</v>
      </c>
      <c r="C51" s="125">
        <v>3</v>
      </c>
      <c r="D51" s="124">
        <v>0</v>
      </c>
      <c r="E51" s="123">
        <v>1</v>
      </c>
      <c r="F51" s="121">
        <v>0</v>
      </c>
      <c r="G51" s="123">
        <v>0</v>
      </c>
      <c r="H51" s="121">
        <v>0</v>
      </c>
      <c r="I51" s="123">
        <v>3</v>
      </c>
      <c r="J51" s="121">
        <v>0</v>
      </c>
      <c r="K51" s="96">
        <f t="shared" si="77"/>
        <v>7</v>
      </c>
      <c r="L51" s="98">
        <f t="shared" si="77"/>
        <v>0</v>
      </c>
      <c r="M51" s="13"/>
      <c r="N51" s="12" t="s">
        <v>126</v>
      </c>
      <c r="O51" s="125">
        <v>22</v>
      </c>
      <c r="P51" s="124">
        <v>0</v>
      </c>
      <c r="Q51" s="123">
        <v>6</v>
      </c>
      <c r="R51" s="121">
        <v>2</v>
      </c>
      <c r="S51" s="123">
        <v>18</v>
      </c>
      <c r="T51" s="121">
        <v>8</v>
      </c>
      <c r="U51" s="123">
        <v>3</v>
      </c>
      <c r="V51" s="126">
        <v>0</v>
      </c>
      <c r="W51" s="96">
        <f t="shared" si="83"/>
        <v>49</v>
      </c>
      <c r="X51" s="98">
        <f t="shared" si="84"/>
        <v>10</v>
      </c>
      <c r="Y51" s="48"/>
      <c r="Z51" s="21" t="s">
        <v>114</v>
      </c>
      <c r="AA51" s="8">
        <f t="shared" ref="AA51:AH51" si="85">SUM(AA52:AA53)</f>
        <v>30</v>
      </c>
      <c r="AB51" s="35">
        <f t="shared" si="85"/>
        <v>1</v>
      </c>
      <c r="AC51" s="9">
        <f t="shared" si="85"/>
        <v>15</v>
      </c>
      <c r="AD51" s="35">
        <f t="shared" si="85"/>
        <v>11</v>
      </c>
      <c r="AE51" s="9">
        <f t="shared" si="85"/>
        <v>3</v>
      </c>
      <c r="AF51" s="35">
        <f t="shared" si="85"/>
        <v>2</v>
      </c>
      <c r="AG51" s="9">
        <f t="shared" si="85"/>
        <v>2</v>
      </c>
      <c r="AH51" s="37">
        <f t="shared" si="85"/>
        <v>1</v>
      </c>
      <c r="AI51" s="8">
        <f t="shared" ref="AI51:AJ51" si="86">SUM(AI52:AI53)</f>
        <v>50</v>
      </c>
      <c r="AJ51" s="37">
        <f t="shared" si="86"/>
        <v>15</v>
      </c>
    </row>
    <row r="52" spans="1:36" s="1" customFormat="1" ht="12.75" customHeight="1" x14ac:dyDescent="0.15">
      <c r="A52" s="6"/>
      <c r="B52" s="12" t="s">
        <v>128</v>
      </c>
      <c r="C52" s="125">
        <v>52</v>
      </c>
      <c r="D52" s="124">
        <v>6</v>
      </c>
      <c r="E52" s="123">
        <v>14</v>
      </c>
      <c r="F52" s="121">
        <v>0</v>
      </c>
      <c r="G52" s="123">
        <v>10</v>
      </c>
      <c r="H52" s="121">
        <v>4</v>
      </c>
      <c r="I52" s="123">
        <v>16</v>
      </c>
      <c r="J52" s="121">
        <v>0</v>
      </c>
      <c r="K52" s="96">
        <f t="shared" si="77"/>
        <v>92</v>
      </c>
      <c r="L52" s="98">
        <f t="shared" si="77"/>
        <v>10</v>
      </c>
      <c r="M52" s="13"/>
      <c r="N52" s="12" t="s">
        <v>131</v>
      </c>
      <c r="O52" s="125">
        <v>52</v>
      </c>
      <c r="P52" s="124">
        <v>1</v>
      </c>
      <c r="Q52" s="123">
        <v>3</v>
      </c>
      <c r="R52" s="121">
        <v>1</v>
      </c>
      <c r="S52" s="123">
        <v>3</v>
      </c>
      <c r="T52" s="121">
        <v>1</v>
      </c>
      <c r="U52" s="123">
        <v>0</v>
      </c>
      <c r="V52" s="126">
        <v>0</v>
      </c>
      <c r="W52" s="96">
        <f t="shared" si="83"/>
        <v>58</v>
      </c>
      <c r="X52" s="98">
        <f t="shared" si="84"/>
        <v>3</v>
      </c>
      <c r="Y52" s="48"/>
      <c r="Z52" s="19" t="s">
        <v>117</v>
      </c>
      <c r="AA52" s="125">
        <v>15</v>
      </c>
      <c r="AB52" s="124">
        <v>0</v>
      </c>
      <c r="AC52" s="123">
        <v>0</v>
      </c>
      <c r="AD52" s="124">
        <v>0</v>
      </c>
      <c r="AE52" s="123">
        <v>1</v>
      </c>
      <c r="AF52" s="124">
        <v>0</v>
      </c>
      <c r="AG52" s="123">
        <v>1</v>
      </c>
      <c r="AH52" s="126">
        <v>0</v>
      </c>
      <c r="AI52" s="96">
        <f>SUM(AA52,AC52,AE52,AG52)</f>
        <v>17</v>
      </c>
      <c r="AJ52" s="98">
        <f>SUM(AB52,AD52,AF52,AH52)</f>
        <v>0</v>
      </c>
    </row>
    <row r="53" spans="1:36" s="1" customFormat="1" ht="12.75" customHeight="1" x14ac:dyDescent="0.15">
      <c r="A53" s="6"/>
      <c r="B53" s="7" t="s">
        <v>130</v>
      </c>
      <c r="C53" s="8">
        <f t="shared" ref="C53:J53" si="87">SUM(C54:C60)</f>
        <v>81</v>
      </c>
      <c r="D53" s="35">
        <f t="shared" si="87"/>
        <v>0</v>
      </c>
      <c r="E53" s="9">
        <f t="shared" si="87"/>
        <v>45</v>
      </c>
      <c r="F53" s="32">
        <f t="shared" si="87"/>
        <v>3</v>
      </c>
      <c r="G53" s="9">
        <f t="shared" si="87"/>
        <v>285</v>
      </c>
      <c r="H53" s="32">
        <f t="shared" si="87"/>
        <v>252</v>
      </c>
      <c r="I53" s="9">
        <f t="shared" si="87"/>
        <v>64</v>
      </c>
      <c r="J53" s="32">
        <f t="shared" si="87"/>
        <v>24</v>
      </c>
      <c r="K53" s="8">
        <f t="shared" ref="K53:L53" si="88">SUM(K54:K60)</f>
        <v>475</v>
      </c>
      <c r="L53" s="37">
        <f t="shared" si="88"/>
        <v>279</v>
      </c>
      <c r="M53" s="13"/>
      <c r="N53" s="12" t="s">
        <v>134</v>
      </c>
      <c r="O53" s="125">
        <v>11</v>
      </c>
      <c r="P53" s="124">
        <v>0</v>
      </c>
      <c r="Q53" s="123">
        <v>1</v>
      </c>
      <c r="R53" s="121">
        <v>0</v>
      </c>
      <c r="S53" s="123">
        <v>4</v>
      </c>
      <c r="T53" s="121">
        <v>0</v>
      </c>
      <c r="U53" s="123">
        <v>1</v>
      </c>
      <c r="V53" s="126">
        <v>0</v>
      </c>
      <c r="W53" s="96">
        <f t="shared" si="83"/>
        <v>17</v>
      </c>
      <c r="X53" s="98">
        <f t="shared" si="84"/>
        <v>0</v>
      </c>
      <c r="Y53" s="48"/>
      <c r="Z53" s="19" t="s">
        <v>120</v>
      </c>
      <c r="AA53" s="125">
        <v>15</v>
      </c>
      <c r="AB53" s="124">
        <v>1</v>
      </c>
      <c r="AC53" s="123">
        <v>15</v>
      </c>
      <c r="AD53" s="124">
        <v>11</v>
      </c>
      <c r="AE53" s="123">
        <v>2</v>
      </c>
      <c r="AF53" s="124">
        <v>2</v>
      </c>
      <c r="AG53" s="123">
        <v>1</v>
      </c>
      <c r="AH53" s="126">
        <v>1</v>
      </c>
      <c r="AI53" s="96">
        <f>SUM(AA53,AC53,AE53,AG53)</f>
        <v>33</v>
      </c>
      <c r="AJ53" s="98">
        <f>SUM(AB53,AD53,AF53,AH53)</f>
        <v>15</v>
      </c>
    </row>
    <row r="54" spans="1:36" s="1" customFormat="1" ht="12.75" customHeight="1" x14ac:dyDescent="0.15">
      <c r="A54" s="6"/>
      <c r="B54" s="12" t="s">
        <v>133</v>
      </c>
      <c r="C54" s="125">
        <v>12</v>
      </c>
      <c r="D54" s="124">
        <v>0</v>
      </c>
      <c r="E54" s="123">
        <v>7</v>
      </c>
      <c r="F54" s="121">
        <v>1</v>
      </c>
      <c r="G54" s="123">
        <v>42</v>
      </c>
      <c r="H54" s="121">
        <v>38</v>
      </c>
      <c r="I54" s="123">
        <v>4</v>
      </c>
      <c r="J54" s="121">
        <v>2</v>
      </c>
      <c r="K54" s="96">
        <f t="shared" ref="K54:L60" si="89">SUM(C54,E54,G54,I54)</f>
        <v>65</v>
      </c>
      <c r="L54" s="98">
        <f t="shared" si="89"/>
        <v>41</v>
      </c>
      <c r="M54" s="13"/>
      <c r="N54" s="12" t="s">
        <v>137</v>
      </c>
      <c r="O54" s="125">
        <v>2</v>
      </c>
      <c r="P54" s="124">
        <v>0</v>
      </c>
      <c r="Q54" s="123">
        <v>2</v>
      </c>
      <c r="R54" s="121">
        <v>1</v>
      </c>
      <c r="S54" s="123">
        <v>8</v>
      </c>
      <c r="T54" s="121">
        <v>0</v>
      </c>
      <c r="U54" s="123">
        <v>2</v>
      </c>
      <c r="V54" s="126">
        <v>2</v>
      </c>
      <c r="W54" s="96">
        <f t="shared" si="83"/>
        <v>14</v>
      </c>
      <c r="X54" s="98">
        <f t="shared" si="84"/>
        <v>3</v>
      </c>
      <c r="Y54" s="48"/>
      <c r="Z54" s="21" t="s">
        <v>122</v>
      </c>
      <c r="AA54" s="8">
        <f t="shared" ref="AA54:AH54" si="90">SUM(AA55:AA56)</f>
        <v>14</v>
      </c>
      <c r="AB54" s="35">
        <f t="shared" si="90"/>
        <v>1</v>
      </c>
      <c r="AC54" s="9">
        <f t="shared" si="90"/>
        <v>18</v>
      </c>
      <c r="AD54" s="35">
        <f t="shared" si="90"/>
        <v>4</v>
      </c>
      <c r="AE54" s="9">
        <f t="shared" si="90"/>
        <v>67</v>
      </c>
      <c r="AF54" s="35">
        <f t="shared" si="90"/>
        <v>64</v>
      </c>
      <c r="AG54" s="9">
        <f t="shared" si="90"/>
        <v>7</v>
      </c>
      <c r="AH54" s="37">
        <f t="shared" si="90"/>
        <v>1</v>
      </c>
      <c r="AI54" s="8">
        <f t="shared" ref="AI54:AJ54" si="91">SUM(AI55:AI56)</f>
        <v>106</v>
      </c>
      <c r="AJ54" s="37">
        <f t="shared" si="91"/>
        <v>70</v>
      </c>
    </row>
    <row r="55" spans="1:36" s="1" customFormat="1" ht="12.75" customHeight="1" x14ac:dyDescent="0.15">
      <c r="A55" s="6"/>
      <c r="B55" s="12" t="s">
        <v>136</v>
      </c>
      <c r="C55" s="125">
        <v>5</v>
      </c>
      <c r="D55" s="124">
        <v>0</v>
      </c>
      <c r="E55" s="123">
        <v>3</v>
      </c>
      <c r="F55" s="121">
        <v>0</v>
      </c>
      <c r="G55" s="123">
        <v>2</v>
      </c>
      <c r="H55" s="121">
        <v>0</v>
      </c>
      <c r="I55" s="123">
        <v>3</v>
      </c>
      <c r="J55" s="121">
        <v>0</v>
      </c>
      <c r="K55" s="96">
        <f t="shared" si="89"/>
        <v>13</v>
      </c>
      <c r="L55" s="98">
        <f t="shared" si="89"/>
        <v>0</v>
      </c>
      <c r="M55" s="13"/>
      <c r="N55" s="12" t="s">
        <v>140</v>
      </c>
      <c r="O55" s="125">
        <v>4</v>
      </c>
      <c r="P55" s="124">
        <v>0</v>
      </c>
      <c r="Q55" s="123">
        <v>0</v>
      </c>
      <c r="R55" s="121">
        <v>0</v>
      </c>
      <c r="S55" s="123">
        <v>15</v>
      </c>
      <c r="T55" s="121">
        <v>0</v>
      </c>
      <c r="U55" s="123">
        <v>2</v>
      </c>
      <c r="V55" s="126">
        <v>0</v>
      </c>
      <c r="W55" s="96">
        <f t="shared" si="83"/>
        <v>21</v>
      </c>
      <c r="X55" s="98">
        <f t="shared" si="84"/>
        <v>0</v>
      </c>
      <c r="Y55" s="48"/>
      <c r="Z55" s="19" t="s">
        <v>124</v>
      </c>
      <c r="AA55" s="125">
        <v>6</v>
      </c>
      <c r="AB55" s="124">
        <v>0</v>
      </c>
      <c r="AC55" s="123">
        <v>10</v>
      </c>
      <c r="AD55" s="124">
        <v>2</v>
      </c>
      <c r="AE55" s="123">
        <v>58</v>
      </c>
      <c r="AF55" s="124">
        <v>58</v>
      </c>
      <c r="AG55" s="123">
        <v>4</v>
      </c>
      <c r="AH55" s="126">
        <v>0</v>
      </c>
      <c r="AI55" s="96">
        <f>SUM(AA55,AC55,AE55,AG55)</f>
        <v>78</v>
      </c>
      <c r="AJ55" s="98">
        <f>SUM(AB55,AD55,AF55,AH55)</f>
        <v>60</v>
      </c>
    </row>
    <row r="56" spans="1:36" s="1" customFormat="1" ht="12.75" customHeight="1" x14ac:dyDescent="0.15">
      <c r="A56" s="6"/>
      <c r="B56" s="12" t="s">
        <v>139</v>
      </c>
      <c r="C56" s="125">
        <v>7</v>
      </c>
      <c r="D56" s="124">
        <v>0</v>
      </c>
      <c r="E56" s="123">
        <v>4</v>
      </c>
      <c r="F56" s="121">
        <v>0</v>
      </c>
      <c r="G56" s="123">
        <v>0</v>
      </c>
      <c r="H56" s="121">
        <v>0</v>
      </c>
      <c r="I56" s="123">
        <v>2</v>
      </c>
      <c r="J56" s="121">
        <v>0</v>
      </c>
      <c r="K56" s="96">
        <f t="shared" si="89"/>
        <v>13</v>
      </c>
      <c r="L56" s="98">
        <f t="shared" si="89"/>
        <v>0</v>
      </c>
      <c r="M56" s="14"/>
      <c r="N56" s="12" t="s">
        <v>145</v>
      </c>
      <c r="O56" s="125">
        <v>4</v>
      </c>
      <c r="P56" s="124">
        <v>0</v>
      </c>
      <c r="Q56" s="123">
        <v>1</v>
      </c>
      <c r="R56" s="121">
        <v>0</v>
      </c>
      <c r="S56" s="123">
        <v>1</v>
      </c>
      <c r="T56" s="121">
        <v>1</v>
      </c>
      <c r="U56" s="123">
        <v>1</v>
      </c>
      <c r="V56" s="126">
        <v>1</v>
      </c>
      <c r="W56" s="96">
        <f t="shared" si="83"/>
        <v>7</v>
      </c>
      <c r="X56" s="98">
        <f t="shared" si="84"/>
        <v>2</v>
      </c>
      <c r="Y56" s="48"/>
      <c r="Z56" s="19" t="s">
        <v>127</v>
      </c>
      <c r="AA56" s="125">
        <v>8</v>
      </c>
      <c r="AB56" s="124">
        <v>1</v>
      </c>
      <c r="AC56" s="123">
        <v>8</v>
      </c>
      <c r="AD56" s="124">
        <v>2</v>
      </c>
      <c r="AE56" s="123">
        <v>9</v>
      </c>
      <c r="AF56" s="124">
        <v>6</v>
      </c>
      <c r="AG56" s="123">
        <v>3</v>
      </c>
      <c r="AH56" s="126">
        <v>1</v>
      </c>
      <c r="AI56" s="96">
        <f>SUM(AA56,AC56,AE56,AG56)</f>
        <v>28</v>
      </c>
      <c r="AJ56" s="98">
        <f>SUM(AB56,AD56,AF56,AH56)</f>
        <v>10</v>
      </c>
    </row>
    <row r="57" spans="1:36" s="1" customFormat="1" ht="12.75" customHeight="1" x14ac:dyDescent="0.15">
      <c r="A57" s="6"/>
      <c r="B57" s="12" t="s">
        <v>142</v>
      </c>
      <c r="C57" s="125">
        <v>7</v>
      </c>
      <c r="D57" s="124">
        <v>0</v>
      </c>
      <c r="E57" s="123">
        <v>0</v>
      </c>
      <c r="F57" s="121">
        <v>0</v>
      </c>
      <c r="G57" s="123">
        <v>11</v>
      </c>
      <c r="H57" s="121">
        <v>0</v>
      </c>
      <c r="I57" s="123">
        <v>4</v>
      </c>
      <c r="J57" s="121">
        <v>0</v>
      </c>
      <c r="K57" s="96">
        <f t="shared" si="89"/>
        <v>22</v>
      </c>
      <c r="L57" s="98">
        <f t="shared" si="89"/>
        <v>0</v>
      </c>
      <c r="M57" s="10"/>
      <c r="N57" s="12" t="s">
        <v>222</v>
      </c>
      <c r="O57" s="125">
        <v>6</v>
      </c>
      <c r="P57" s="124">
        <v>0</v>
      </c>
      <c r="Q57" s="123">
        <v>2</v>
      </c>
      <c r="R57" s="121">
        <v>0</v>
      </c>
      <c r="S57" s="123">
        <v>2</v>
      </c>
      <c r="T57" s="121">
        <v>0</v>
      </c>
      <c r="U57" s="123">
        <v>2</v>
      </c>
      <c r="V57" s="126">
        <v>0</v>
      </c>
      <c r="W57" s="96">
        <f t="shared" si="83"/>
        <v>12</v>
      </c>
      <c r="X57" s="98">
        <f t="shared" si="84"/>
        <v>0</v>
      </c>
      <c r="Y57" s="48"/>
      <c r="Z57" s="21" t="s">
        <v>129</v>
      </c>
      <c r="AA57" s="8">
        <f t="shared" ref="AA57:AH57" si="92">SUM(AA58:AA59)</f>
        <v>8</v>
      </c>
      <c r="AB57" s="35">
        <f t="shared" si="92"/>
        <v>0</v>
      </c>
      <c r="AC57" s="9">
        <f t="shared" si="92"/>
        <v>5</v>
      </c>
      <c r="AD57" s="35">
        <f t="shared" si="92"/>
        <v>1</v>
      </c>
      <c r="AE57" s="9">
        <f t="shared" si="92"/>
        <v>49</v>
      </c>
      <c r="AF57" s="35">
        <f t="shared" si="92"/>
        <v>41</v>
      </c>
      <c r="AG57" s="9">
        <f t="shared" si="92"/>
        <v>1</v>
      </c>
      <c r="AH57" s="37">
        <f t="shared" si="92"/>
        <v>0</v>
      </c>
      <c r="AI57" s="8">
        <f t="shared" ref="AI57:AJ57" si="93">SUM(AI58:AI59)</f>
        <v>63</v>
      </c>
      <c r="AJ57" s="37">
        <f t="shared" si="93"/>
        <v>42</v>
      </c>
    </row>
    <row r="58" spans="1:36" s="1" customFormat="1" ht="12.75" customHeight="1" x14ac:dyDescent="0.15">
      <c r="A58" s="6"/>
      <c r="B58" s="12" t="s">
        <v>144</v>
      </c>
      <c r="C58" s="125">
        <v>3</v>
      </c>
      <c r="D58" s="124">
        <v>0</v>
      </c>
      <c r="E58" s="123">
        <v>3</v>
      </c>
      <c r="F58" s="121">
        <v>0</v>
      </c>
      <c r="G58" s="123">
        <v>1</v>
      </c>
      <c r="H58" s="121">
        <v>1</v>
      </c>
      <c r="I58" s="123">
        <v>0</v>
      </c>
      <c r="J58" s="121">
        <v>0</v>
      </c>
      <c r="K58" s="96">
        <f t="shared" si="89"/>
        <v>7</v>
      </c>
      <c r="L58" s="98">
        <f t="shared" si="89"/>
        <v>1</v>
      </c>
      <c r="M58" s="14"/>
      <c r="N58" s="12" t="s">
        <v>149</v>
      </c>
      <c r="O58" s="125">
        <v>8</v>
      </c>
      <c r="P58" s="124">
        <v>0</v>
      </c>
      <c r="Q58" s="123">
        <v>1</v>
      </c>
      <c r="R58" s="121">
        <v>0</v>
      </c>
      <c r="S58" s="123">
        <v>11</v>
      </c>
      <c r="T58" s="121">
        <v>6</v>
      </c>
      <c r="U58" s="123">
        <v>4</v>
      </c>
      <c r="V58" s="126">
        <v>2</v>
      </c>
      <c r="W58" s="96">
        <f t="shared" si="83"/>
        <v>24</v>
      </c>
      <c r="X58" s="98">
        <f t="shared" si="84"/>
        <v>8</v>
      </c>
      <c r="Y58" s="48"/>
      <c r="Z58" s="19" t="s">
        <v>132</v>
      </c>
      <c r="AA58" s="125">
        <v>3</v>
      </c>
      <c r="AB58" s="124">
        <v>0</v>
      </c>
      <c r="AC58" s="123">
        <v>1</v>
      </c>
      <c r="AD58" s="124">
        <v>0</v>
      </c>
      <c r="AE58" s="123">
        <v>3</v>
      </c>
      <c r="AF58" s="124">
        <v>0</v>
      </c>
      <c r="AG58" s="123">
        <v>1</v>
      </c>
      <c r="AH58" s="126">
        <v>0</v>
      </c>
      <c r="AI58" s="96">
        <f>SUM(AA58,AC58,AE58,AG58)</f>
        <v>8</v>
      </c>
      <c r="AJ58" s="98">
        <f>SUM(AB58,AD58,AF58,AH58)</f>
        <v>0</v>
      </c>
    </row>
    <row r="59" spans="1:36" s="1" customFormat="1" ht="12.75" customHeight="1" x14ac:dyDescent="0.15">
      <c r="A59" s="6"/>
      <c r="B59" s="12" t="s">
        <v>147</v>
      </c>
      <c r="C59" s="125">
        <v>4</v>
      </c>
      <c r="D59" s="124">
        <v>0</v>
      </c>
      <c r="E59" s="123">
        <v>3</v>
      </c>
      <c r="F59" s="121">
        <v>1</v>
      </c>
      <c r="G59" s="123">
        <v>164</v>
      </c>
      <c r="H59" s="121">
        <v>161</v>
      </c>
      <c r="I59" s="123">
        <v>18</v>
      </c>
      <c r="J59" s="121">
        <v>14</v>
      </c>
      <c r="K59" s="96">
        <f t="shared" si="89"/>
        <v>189</v>
      </c>
      <c r="L59" s="98">
        <f t="shared" si="89"/>
        <v>176</v>
      </c>
      <c r="M59" s="14"/>
      <c r="N59" s="16" t="s">
        <v>152</v>
      </c>
      <c r="O59" s="125">
        <v>64</v>
      </c>
      <c r="P59" s="124">
        <v>1</v>
      </c>
      <c r="Q59" s="123">
        <v>12</v>
      </c>
      <c r="R59" s="121">
        <v>2</v>
      </c>
      <c r="S59" s="123">
        <v>36</v>
      </c>
      <c r="T59" s="121">
        <v>24</v>
      </c>
      <c r="U59" s="123">
        <v>27</v>
      </c>
      <c r="V59" s="126">
        <v>5</v>
      </c>
      <c r="W59" s="96">
        <f t="shared" si="83"/>
        <v>139</v>
      </c>
      <c r="X59" s="98">
        <f t="shared" si="84"/>
        <v>32</v>
      </c>
      <c r="Y59" s="48"/>
      <c r="Z59" s="19" t="s">
        <v>135</v>
      </c>
      <c r="AA59" s="125">
        <v>5</v>
      </c>
      <c r="AB59" s="124">
        <v>0</v>
      </c>
      <c r="AC59" s="123">
        <v>4</v>
      </c>
      <c r="AD59" s="124">
        <v>1</v>
      </c>
      <c r="AE59" s="123">
        <v>46</v>
      </c>
      <c r="AF59" s="124">
        <v>41</v>
      </c>
      <c r="AG59" s="123">
        <v>0</v>
      </c>
      <c r="AH59" s="126">
        <v>0</v>
      </c>
      <c r="AI59" s="96">
        <f>SUM(AA59,AC59,AE59,AG59)</f>
        <v>55</v>
      </c>
      <c r="AJ59" s="98">
        <f>SUM(AB59,AD59,AF59,AH59)</f>
        <v>42</v>
      </c>
    </row>
    <row r="60" spans="1:36" s="1" customFormat="1" ht="12.75" customHeight="1" x14ac:dyDescent="0.15">
      <c r="A60" s="6"/>
      <c r="B60" s="12" t="s">
        <v>148</v>
      </c>
      <c r="C60" s="125">
        <v>43</v>
      </c>
      <c r="D60" s="124">
        <v>0</v>
      </c>
      <c r="E60" s="123">
        <v>25</v>
      </c>
      <c r="F60" s="121">
        <v>1</v>
      </c>
      <c r="G60" s="123">
        <v>65</v>
      </c>
      <c r="H60" s="121">
        <v>52</v>
      </c>
      <c r="I60" s="123">
        <v>33</v>
      </c>
      <c r="J60" s="121">
        <v>8</v>
      </c>
      <c r="K60" s="96">
        <f t="shared" si="89"/>
        <v>166</v>
      </c>
      <c r="L60" s="98">
        <f t="shared" si="89"/>
        <v>61</v>
      </c>
      <c r="M60" s="10"/>
      <c r="N60" s="7" t="s">
        <v>155</v>
      </c>
      <c r="O60" s="8">
        <f t="shared" ref="O60:V60" si="94">SUM(O61:O67)</f>
        <v>106</v>
      </c>
      <c r="P60" s="35">
        <f t="shared" si="94"/>
        <v>2</v>
      </c>
      <c r="Q60" s="9">
        <f t="shared" si="94"/>
        <v>39</v>
      </c>
      <c r="R60" s="32">
        <f t="shared" si="94"/>
        <v>13</v>
      </c>
      <c r="S60" s="9">
        <f t="shared" si="94"/>
        <v>104</v>
      </c>
      <c r="T60" s="32">
        <f t="shared" si="94"/>
        <v>94</v>
      </c>
      <c r="U60" s="9">
        <f t="shared" si="94"/>
        <v>36</v>
      </c>
      <c r="V60" s="37">
        <f t="shared" si="94"/>
        <v>8</v>
      </c>
      <c r="W60" s="8">
        <f t="shared" ref="W60:X60" si="95">SUM(W61:W67)</f>
        <v>285</v>
      </c>
      <c r="X60" s="37">
        <f t="shared" si="95"/>
        <v>117</v>
      </c>
      <c r="Y60" s="48"/>
      <c r="Z60" s="21" t="s">
        <v>138</v>
      </c>
      <c r="AA60" s="8">
        <f t="shared" ref="AA60:AH60" si="96">SUM(AA61:AA62)</f>
        <v>13</v>
      </c>
      <c r="AB60" s="35">
        <f t="shared" si="96"/>
        <v>0</v>
      </c>
      <c r="AC60" s="9">
        <f t="shared" si="96"/>
        <v>9</v>
      </c>
      <c r="AD60" s="35">
        <f t="shared" si="96"/>
        <v>6</v>
      </c>
      <c r="AE60" s="9">
        <f t="shared" si="96"/>
        <v>7</v>
      </c>
      <c r="AF60" s="35">
        <f t="shared" si="96"/>
        <v>4</v>
      </c>
      <c r="AG60" s="9">
        <f t="shared" si="96"/>
        <v>8</v>
      </c>
      <c r="AH60" s="37">
        <f t="shared" si="96"/>
        <v>0</v>
      </c>
      <c r="AI60" s="8">
        <f t="shared" ref="AI60:AJ60" si="97">SUM(AI61:AI62)</f>
        <v>37</v>
      </c>
      <c r="AJ60" s="37">
        <f t="shared" si="97"/>
        <v>10</v>
      </c>
    </row>
    <row r="61" spans="1:36" s="1" customFormat="1" ht="12.75" customHeight="1" x14ac:dyDescent="0.15">
      <c r="A61" s="6"/>
      <c r="B61" s="7" t="s">
        <v>151</v>
      </c>
      <c r="C61" s="8">
        <f t="shared" ref="C61:J61" si="98">SUM(C62:C63)</f>
        <v>2418</v>
      </c>
      <c r="D61" s="35">
        <f t="shared" si="98"/>
        <v>1</v>
      </c>
      <c r="E61" s="9">
        <f t="shared" si="98"/>
        <v>373</v>
      </c>
      <c r="F61" s="32">
        <f t="shared" si="98"/>
        <v>8</v>
      </c>
      <c r="G61" s="9">
        <f t="shared" si="98"/>
        <v>587</v>
      </c>
      <c r="H61" s="32">
        <f t="shared" si="98"/>
        <v>17</v>
      </c>
      <c r="I61" s="9">
        <f t="shared" si="98"/>
        <v>1411</v>
      </c>
      <c r="J61" s="32">
        <f t="shared" si="98"/>
        <v>7</v>
      </c>
      <c r="K61" s="8">
        <f t="shared" ref="K61:L61" si="99">SUM(K62:K63)</f>
        <v>4789</v>
      </c>
      <c r="L61" s="37">
        <f t="shared" si="99"/>
        <v>33</v>
      </c>
      <c r="M61" s="13"/>
      <c r="N61" s="12" t="s">
        <v>157</v>
      </c>
      <c r="O61" s="125">
        <v>32</v>
      </c>
      <c r="P61" s="124">
        <v>0</v>
      </c>
      <c r="Q61" s="123">
        <v>12</v>
      </c>
      <c r="R61" s="121">
        <v>1</v>
      </c>
      <c r="S61" s="123">
        <v>5</v>
      </c>
      <c r="T61" s="121">
        <v>0</v>
      </c>
      <c r="U61" s="123">
        <v>17</v>
      </c>
      <c r="V61" s="126">
        <v>2</v>
      </c>
      <c r="W61" s="96">
        <f t="shared" ref="W61:X67" si="100">SUM(O61,Q61,S61,U61)</f>
        <v>66</v>
      </c>
      <c r="X61" s="98">
        <f t="shared" si="100"/>
        <v>3</v>
      </c>
      <c r="Y61" s="49"/>
      <c r="Z61" s="19" t="s">
        <v>141</v>
      </c>
      <c r="AA61" s="125">
        <v>7</v>
      </c>
      <c r="AB61" s="124">
        <v>0</v>
      </c>
      <c r="AC61" s="123">
        <v>6</v>
      </c>
      <c r="AD61" s="124">
        <v>5</v>
      </c>
      <c r="AE61" s="123">
        <v>5</v>
      </c>
      <c r="AF61" s="124">
        <v>3</v>
      </c>
      <c r="AG61" s="123">
        <v>3</v>
      </c>
      <c r="AH61" s="126">
        <v>0</v>
      </c>
      <c r="AI61" s="96">
        <f>SUM(AA61,AC61,AE61,AG61)</f>
        <v>21</v>
      </c>
      <c r="AJ61" s="98">
        <f>SUM(AB61,AD61,AF61,AH61)</f>
        <v>8</v>
      </c>
    </row>
    <row r="62" spans="1:36" s="1" customFormat="1" ht="12.75" customHeight="1" x14ac:dyDescent="0.15">
      <c r="A62" s="6"/>
      <c r="B62" s="12" t="s">
        <v>154</v>
      </c>
      <c r="C62" s="125">
        <v>21</v>
      </c>
      <c r="D62" s="124">
        <v>0</v>
      </c>
      <c r="E62" s="123">
        <v>4</v>
      </c>
      <c r="F62" s="121">
        <v>0</v>
      </c>
      <c r="G62" s="123">
        <v>0</v>
      </c>
      <c r="H62" s="121">
        <v>0</v>
      </c>
      <c r="I62" s="123">
        <v>8</v>
      </c>
      <c r="J62" s="121">
        <v>4</v>
      </c>
      <c r="K62" s="96">
        <f>SUM(C62,E62,G62,I62)</f>
        <v>33</v>
      </c>
      <c r="L62" s="98">
        <f>SUM(D62,F62,H62,J62)</f>
        <v>4</v>
      </c>
      <c r="M62" s="13"/>
      <c r="N62" s="12" t="s">
        <v>159</v>
      </c>
      <c r="O62" s="125">
        <v>8</v>
      </c>
      <c r="P62" s="124">
        <v>1</v>
      </c>
      <c r="Q62" s="123">
        <v>3</v>
      </c>
      <c r="R62" s="121">
        <v>2</v>
      </c>
      <c r="S62" s="123">
        <v>23</v>
      </c>
      <c r="T62" s="121">
        <v>23</v>
      </c>
      <c r="U62" s="123">
        <v>0</v>
      </c>
      <c r="V62" s="126">
        <v>0</v>
      </c>
      <c r="W62" s="96">
        <f t="shared" si="100"/>
        <v>34</v>
      </c>
      <c r="X62" s="98">
        <f t="shared" si="100"/>
        <v>26</v>
      </c>
      <c r="Y62" s="49"/>
      <c r="Z62" s="19" t="s">
        <v>143</v>
      </c>
      <c r="AA62" s="125">
        <v>6</v>
      </c>
      <c r="AB62" s="124">
        <v>0</v>
      </c>
      <c r="AC62" s="123">
        <v>3</v>
      </c>
      <c r="AD62" s="124">
        <v>1</v>
      </c>
      <c r="AE62" s="123">
        <v>2</v>
      </c>
      <c r="AF62" s="124">
        <v>1</v>
      </c>
      <c r="AG62" s="123">
        <v>5</v>
      </c>
      <c r="AH62" s="126">
        <v>0</v>
      </c>
      <c r="AI62" s="96">
        <f>SUM(AA62,AC62,AE62,AG62)</f>
        <v>16</v>
      </c>
      <c r="AJ62" s="98">
        <f>SUM(AB62,AD62,AF62,AH62)</f>
        <v>2</v>
      </c>
    </row>
    <row r="63" spans="1:36" s="1" customFormat="1" ht="12.75" customHeight="1" x14ac:dyDescent="0.15">
      <c r="A63" s="6"/>
      <c r="B63" s="12" t="s">
        <v>156</v>
      </c>
      <c r="C63" s="125">
        <v>2397</v>
      </c>
      <c r="D63" s="124">
        <v>1</v>
      </c>
      <c r="E63" s="123">
        <v>369</v>
      </c>
      <c r="F63" s="121">
        <v>8</v>
      </c>
      <c r="G63" s="123">
        <v>587</v>
      </c>
      <c r="H63" s="121">
        <v>17</v>
      </c>
      <c r="I63" s="123">
        <v>1403</v>
      </c>
      <c r="J63" s="121">
        <v>3</v>
      </c>
      <c r="K63" s="96">
        <f>SUM(C63,E63,G63,I63)</f>
        <v>4756</v>
      </c>
      <c r="L63" s="98">
        <f>SUM(D63,F63,H63,J63)</f>
        <v>29</v>
      </c>
      <c r="M63" s="13"/>
      <c r="N63" s="12" t="s">
        <v>161</v>
      </c>
      <c r="O63" s="125">
        <v>14</v>
      </c>
      <c r="P63" s="124">
        <v>0</v>
      </c>
      <c r="Q63" s="123">
        <v>4</v>
      </c>
      <c r="R63" s="121">
        <v>1</v>
      </c>
      <c r="S63" s="123">
        <v>1</v>
      </c>
      <c r="T63" s="121">
        <v>1</v>
      </c>
      <c r="U63" s="123">
        <v>4</v>
      </c>
      <c r="V63" s="126">
        <v>2</v>
      </c>
      <c r="W63" s="96">
        <f t="shared" si="100"/>
        <v>23</v>
      </c>
      <c r="X63" s="98">
        <f t="shared" si="100"/>
        <v>4</v>
      </c>
      <c r="Y63" s="48"/>
      <c r="Z63" s="21" t="s">
        <v>146</v>
      </c>
      <c r="AA63" s="8">
        <f t="shared" ref="AA63:AH63" si="101">SUM(AA64:AA65)</f>
        <v>14</v>
      </c>
      <c r="AB63" s="35">
        <f t="shared" si="101"/>
        <v>0</v>
      </c>
      <c r="AC63" s="9">
        <f t="shared" si="101"/>
        <v>1</v>
      </c>
      <c r="AD63" s="35">
        <f t="shared" si="101"/>
        <v>0</v>
      </c>
      <c r="AE63" s="9">
        <f t="shared" si="101"/>
        <v>3</v>
      </c>
      <c r="AF63" s="35">
        <f t="shared" si="101"/>
        <v>2</v>
      </c>
      <c r="AG63" s="9">
        <f t="shared" si="101"/>
        <v>1</v>
      </c>
      <c r="AH63" s="37">
        <f t="shared" si="101"/>
        <v>0</v>
      </c>
      <c r="AI63" s="8">
        <f t="shared" ref="AI63:AJ63" si="102">SUM(AI64:AI65)</f>
        <v>19</v>
      </c>
      <c r="AJ63" s="37">
        <f t="shared" si="102"/>
        <v>2</v>
      </c>
    </row>
    <row r="64" spans="1:36" s="1" customFormat="1" ht="12.75" customHeight="1" x14ac:dyDescent="0.15">
      <c r="A64" s="6"/>
      <c r="B64" s="7" t="s">
        <v>158</v>
      </c>
      <c r="C64" s="8">
        <f t="shared" ref="C64:J64" si="103">SUM(C65:C71)</f>
        <v>618</v>
      </c>
      <c r="D64" s="35">
        <f t="shared" si="103"/>
        <v>0</v>
      </c>
      <c r="E64" s="9">
        <f>SUM(E65:E71)</f>
        <v>63</v>
      </c>
      <c r="F64" s="32">
        <f t="shared" si="103"/>
        <v>11</v>
      </c>
      <c r="G64" s="9">
        <f t="shared" si="103"/>
        <v>877</v>
      </c>
      <c r="H64" s="32">
        <f t="shared" si="103"/>
        <v>838</v>
      </c>
      <c r="I64" s="9">
        <f t="shared" si="103"/>
        <v>70</v>
      </c>
      <c r="J64" s="32">
        <f t="shared" si="103"/>
        <v>16</v>
      </c>
      <c r="K64" s="8">
        <f t="shared" ref="K64:L64" si="104">SUM(K65:K71)</f>
        <v>1628</v>
      </c>
      <c r="L64" s="37">
        <f t="shared" si="104"/>
        <v>865</v>
      </c>
      <c r="M64" s="13"/>
      <c r="N64" s="12" t="s">
        <v>163</v>
      </c>
      <c r="O64" s="125">
        <v>5</v>
      </c>
      <c r="P64" s="124">
        <v>0</v>
      </c>
      <c r="Q64" s="123">
        <v>2</v>
      </c>
      <c r="R64" s="121">
        <v>1</v>
      </c>
      <c r="S64" s="123">
        <v>2</v>
      </c>
      <c r="T64" s="121">
        <v>1</v>
      </c>
      <c r="U64" s="123">
        <v>2</v>
      </c>
      <c r="V64" s="126">
        <v>0</v>
      </c>
      <c r="W64" s="96">
        <f t="shared" si="100"/>
        <v>11</v>
      </c>
      <c r="X64" s="98">
        <f t="shared" si="100"/>
        <v>2</v>
      </c>
      <c r="Y64" s="48"/>
      <c r="Z64" s="19" t="s">
        <v>179</v>
      </c>
      <c r="AA64" s="125">
        <v>8</v>
      </c>
      <c r="AB64" s="124">
        <v>0</v>
      </c>
      <c r="AC64" s="123">
        <v>0</v>
      </c>
      <c r="AD64" s="124">
        <v>0</v>
      </c>
      <c r="AE64" s="123">
        <v>0</v>
      </c>
      <c r="AF64" s="124">
        <v>0</v>
      </c>
      <c r="AG64" s="123">
        <v>1</v>
      </c>
      <c r="AH64" s="126">
        <v>0</v>
      </c>
      <c r="AI64" s="96">
        <f>SUM(AA64,AC64,AE64,AG64)</f>
        <v>9</v>
      </c>
      <c r="AJ64" s="98">
        <f>SUM(AB64,AD64,AF64,AH64)</f>
        <v>0</v>
      </c>
    </row>
    <row r="65" spans="1:36" s="1" customFormat="1" ht="12.75" customHeight="1" x14ac:dyDescent="0.15">
      <c r="A65" s="6"/>
      <c r="B65" s="12" t="s">
        <v>180</v>
      </c>
      <c r="C65" s="125">
        <v>49</v>
      </c>
      <c r="D65" s="124">
        <v>0</v>
      </c>
      <c r="E65" s="123">
        <v>25</v>
      </c>
      <c r="F65" s="121">
        <v>2</v>
      </c>
      <c r="G65" s="123">
        <v>144</v>
      </c>
      <c r="H65" s="121">
        <v>134</v>
      </c>
      <c r="I65" s="123">
        <v>23</v>
      </c>
      <c r="J65" s="121">
        <v>0</v>
      </c>
      <c r="K65" s="96">
        <f t="shared" ref="K65:L71" si="105">SUM(C65,E65,G65,I65)</f>
        <v>241</v>
      </c>
      <c r="L65" s="98">
        <f t="shared" si="105"/>
        <v>136</v>
      </c>
      <c r="M65" s="13"/>
      <c r="N65" s="12" t="s">
        <v>165</v>
      </c>
      <c r="O65" s="125">
        <v>9</v>
      </c>
      <c r="P65" s="124">
        <v>0</v>
      </c>
      <c r="Q65" s="123">
        <v>2</v>
      </c>
      <c r="R65" s="121">
        <v>0</v>
      </c>
      <c r="S65" s="123">
        <v>2</v>
      </c>
      <c r="T65" s="121">
        <v>2</v>
      </c>
      <c r="U65" s="123">
        <v>4</v>
      </c>
      <c r="V65" s="126">
        <v>0</v>
      </c>
      <c r="W65" s="96">
        <f t="shared" si="100"/>
        <v>17</v>
      </c>
      <c r="X65" s="98">
        <f t="shared" si="100"/>
        <v>2</v>
      </c>
      <c r="Y65" s="14"/>
      <c r="Z65" s="19" t="s">
        <v>150</v>
      </c>
      <c r="AA65" s="125">
        <v>6</v>
      </c>
      <c r="AB65" s="124">
        <v>0</v>
      </c>
      <c r="AC65" s="135">
        <v>1</v>
      </c>
      <c r="AD65" s="124">
        <v>0</v>
      </c>
      <c r="AE65" s="135">
        <v>3</v>
      </c>
      <c r="AF65" s="124">
        <v>2</v>
      </c>
      <c r="AG65" s="135">
        <v>0</v>
      </c>
      <c r="AH65" s="138">
        <v>0</v>
      </c>
      <c r="AI65" s="96">
        <f>SUM(AA65,AC65,AE65,AG65)</f>
        <v>10</v>
      </c>
      <c r="AJ65" s="100">
        <f>SUM(AB65,AD65,AF65,AH65)</f>
        <v>2</v>
      </c>
    </row>
    <row r="66" spans="1:36" ht="12.75" customHeight="1" x14ac:dyDescent="0.15">
      <c r="A66" s="6"/>
      <c r="B66" s="12" t="s">
        <v>181</v>
      </c>
      <c r="C66" s="125">
        <v>512</v>
      </c>
      <c r="D66" s="124">
        <v>0</v>
      </c>
      <c r="E66" s="123">
        <v>13</v>
      </c>
      <c r="F66" s="121">
        <v>6</v>
      </c>
      <c r="G66" s="123">
        <v>704</v>
      </c>
      <c r="H66" s="121">
        <v>693</v>
      </c>
      <c r="I66" s="123">
        <v>28</v>
      </c>
      <c r="J66" s="121">
        <v>12</v>
      </c>
      <c r="K66" s="96">
        <f t="shared" si="105"/>
        <v>1257</v>
      </c>
      <c r="L66" s="98">
        <f t="shared" si="105"/>
        <v>711</v>
      </c>
      <c r="N66" s="12" t="s">
        <v>167</v>
      </c>
      <c r="O66" s="125">
        <v>0</v>
      </c>
      <c r="P66" s="124">
        <v>0</v>
      </c>
      <c r="Q66" s="123">
        <v>5</v>
      </c>
      <c r="R66" s="121">
        <v>5</v>
      </c>
      <c r="S66" s="123">
        <v>37</v>
      </c>
      <c r="T66" s="121">
        <v>37</v>
      </c>
      <c r="U66" s="123">
        <v>1</v>
      </c>
      <c r="V66" s="126">
        <v>1</v>
      </c>
      <c r="W66" s="96">
        <f t="shared" si="100"/>
        <v>43</v>
      </c>
      <c r="X66" s="98">
        <f t="shared" si="100"/>
        <v>43</v>
      </c>
      <c r="Z66" s="29" t="s">
        <v>153</v>
      </c>
      <c r="AA66" s="51">
        <f t="shared" ref="AA66:AJ66" si="106">SUM(C7:C71,O7:O70,AA7:AA65)/2</f>
        <v>5069</v>
      </c>
      <c r="AB66" s="31">
        <f t="shared" si="106"/>
        <v>57</v>
      </c>
      <c r="AC66" s="25">
        <f t="shared" si="106"/>
        <v>1514</v>
      </c>
      <c r="AD66" s="31">
        <f t="shared" si="106"/>
        <v>243</v>
      </c>
      <c r="AE66" s="25">
        <f t="shared" si="106"/>
        <v>4549</v>
      </c>
      <c r="AF66" s="31">
        <f t="shared" si="106"/>
        <v>3370</v>
      </c>
      <c r="AG66" s="25">
        <f t="shared" si="106"/>
        <v>2251</v>
      </c>
      <c r="AH66" s="36">
        <f t="shared" si="106"/>
        <v>205</v>
      </c>
      <c r="AI66" s="24">
        <f t="shared" si="106"/>
        <v>13383</v>
      </c>
      <c r="AJ66" s="38">
        <f t="shared" si="106"/>
        <v>3875</v>
      </c>
    </row>
    <row r="67" spans="1:36" ht="12.75" customHeight="1" x14ac:dyDescent="0.15">
      <c r="A67" s="6"/>
      <c r="B67" s="12" t="s">
        <v>182</v>
      </c>
      <c r="C67" s="125">
        <v>15</v>
      </c>
      <c r="D67" s="124">
        <v>0</v>
      </c>
      <c r="E67" s="123">
        <v>1</v>
      </c>
      <c r="F67" s="121">
        <v>0</v>
      </c>
      <c r="G67" s="123">
        <v>10</v>
      </c>
      <c r="H67" s="121">
        <v>3</v>
      </c>
      <c r="I67" s="123">
        <v>1</v>
      </c>
      <c r="J67" s="121">
        <v>0</v>
      </c>
      <c r="K67" s="96">
        <f t="shared" si="105"/>
        <v>27</v>
      </c>
      <c r="L67" s="98">
        <f t="shared" si="105"/>
        <v>3</v>
      </c>
      <c r="M67" s="14"/>
      <c r="N67" s="16" t="s">
        <v>170</v>
      </c>
      <c r="O67" s="125">
        <v>38</v>
      </c>
      <c r="P67" s="124">
        <v>1</v>
      </c>
      <c r="Q67" s="123">
        <v>11</v>
      </c>
      <c r="R67" s="121">
        <v>3</v>
      </c>
      <c r="S67" s="123">
        <v>34</v>
      </c>
      <c r="T67" s="121">
        <v>30</v>
      </c>
      <c r="U67" s="123">
        <v>8</v>
      </c>
      <c r="V67" s="126">
        <v>3</v>
      </c>
      <c r="W67" s="96">
        <f t="shared" si="100"/>
        <v>91</v>
      </c>
      <c r="X67" s="98">
        <f t="shared" si="100"/>
        <v>37</v>
      </c>
      <c r="Z67" s="2" t="s">
        <v>276</v>
      </c>
      <c r="AA67" s="27"/>
      <c r="AC67" s="27"/>
      <c r="AE67" s="27"/>
      <c r="AG67" s="27"/>
      <c r="AI67" s="27"/>
    </row>
    <row r="68" spans="1:36" ht="12.75" customHeight="1" x14ac:dyDescent="0.15">
      <c r="B68" s="12" t="s">
        <v>183</v>
      </c>
      <c r="C68" s="125">
        <v>6</v>
      </c>
      <c r="D68" s="124">
        <v>0</v>
      </c>
      <c r="E68" s="123">
        <v>4</v>
      </c>
      <c r="F68" s="121">
        <v>1</v>
      </c>
      <c r="G68" s="123">
        <v>6</v>
      </c>
      <c r="H68" s="121">
        <v>4</v>
      </c>
      <c r="I68" s="123">
        <v>4</v>
      </c>
      <c r="J68" s="121">
        <v>0</v>
      </c>
      <c r="K68" s="96">
        <f t="shared" si="105"/>
        <v>20</v>
      </c>
      <c r="L68" s="98">
        <f t="shared" si="105"/>
        <v>5</v>
      </c>
      <c r="N68" s="7" t="s">
        <v>171</v>
      </c>
      <c r="O68" s="8">
        <f t="shared" ref="O68:V68" si="107">SUM(O69:O70)</f>
        <v>15</v>
      </c>
      <c r="P68" s="35">
        <f t="shared" si="107"/>
        <v>0</v>
      </c>
      <c r="Q68" s="9">
        <f t="shared" si="107"/>
        <v>6</v>
      </c>
      <c r="R68" s="32">
        <f t="shared" si="107"/>
        <v>0</v>
      </c>
      <c r="S68" s="9">
        <f t="shared" si="107"/>
        <v>6</v>
      </c>
      <c r="T68" s="32">
        <f t="shared" si="107"/>
        <v>0</v>
      </c>
      <c r="U68" s="9">
        <f t="shared" si="107"/>
        <v>10</v>
      </c>
      <c r="V68" s="37">
        <f t="shared" si="107"/>
        <v>0</v>
      </c>
      <c r="W68" s="8">
        <f t="shared" ref="W68:X68" si="108">SUM(W69:W70)</f>
        <v>37</v>
      </c>
      <c r="X68" s="37">
        <f t="shared" si="108"/>
        <v>0</v>
      </c>
      <c r="Z68" s="2" t="s">
        <v>277</v>
      </c>
      <c r="AA68" s="27"/>
      <c r="AC68" s="27"/>
      <c r="AE68" s="27"/>
      <c r="AG68" s="27"/>
      <c r="AI68" s="27"/>
    </row>
    <row r="69" spans="1:36" ht="12.75" customHeight="1" x14ac:dyDescent="0.15">
      <c r="B69" s="12" t="s">
        <v>184</v>
      </c>
      <c r="C69" s="125">
        <v>4</v>
      </c>
      <c r="D69" s="124">
        <v>0</v>
      </c>
      <c r="E69" s="123">
        <v>4</v>
      </c>
      <c r="F69" s="121">
        <v>0</v>
      </c>
      <c r="G69" s="123">
        <v>2</v>
      </c>
      <c r="H69" s="121">
        <v>1</v>
      </c>
      <c r="I69" s="123">
        <v>0</v>
      </c>
      <c r="J69" s="121">
        <v>0</v>
      </c>
      <c r="K69" s="96">
        <f t="shared" si="105"/>
        <v>10</v>
      </c>
      <c r="L69" s="98">
        <f t="shared" si="105"/>
        <v>1</v>
      </c>
      <c r="N69" s="12" t="s">
        <v>172</v>
      </c>
      <c r="O69" s="125">
        <v>4</v>
      </c>
      <c r="P69" s="124">
        <v>0</v>
      </c>
      <c r="Q69" s="123">
        <v>0</v>
      </c>
      <c r="R69" s="121">
        <v>0</v>
      </c>
      <c r="S69" s="123">
        <v>1</v>
      </c>
      <c r="T69" s="121">
        <v>0</v>
      </c>
      <c r="U69" s="123">
        <v>2</v>
      </c>
      <c r="V69" s="126">
        <v>0</v>
      </c>
      <c r="W69" s="96">
        <f>SUM(O69,Q69,S69,U69)</f>
        <v>7</v>
      </c>
      <c r="X69" s="98">
        <f>SUM(P69,R69,T69,V69)</f>
        <v>0</v>
      </c>
      <c r="Z69" s="2" t="s">
        <v>278</v>
      </c>
    </row>
    <row r="70" spans="1:36" ht="12.75" customHeight="1" x14ac:dyDescent="0.15">
      <c r="B70" s="12" t="s">
        <v>185</v>
      </c>
      <c r="C70" s="125">
        <v>7</v>
      </c>
      <c r="D70" s="124">
        <v>0</v>
      </c>
      <c r="E70" s="123">
        <v>4</v>
      </c>
      <c r="F70" s="121">
        <v>0</v>
      </c>
      <c r="G70" s="123">
        <v>2</v>
      </c>
      <c r="H70" s="121">
        <v>0</v>
      </c>
      <c r="I70" s="123">
        <v>1</v>
      </c>
      <c r="J70" s="121">
        <v>0</v>
      </c>
      <c r="K70" s="96">
        <f t="shared" si="105"/>
        <v>14</v>
      </c>
      <c r="L70" s="98">
        <f t="shared" si="105"/>
        <v>0</v>
      </c>
      <c r="N70" s="15" t="s">
        <v>173</v>
      </c>
      <c r="O70" s="137">
        <v>11</v>
      </c>
      <c r="P70" s="136">
        <v>0</v>
      </c>
      <c r="Q70" s="135">
        <v>6</v>
      </c>
      <c r="R70" s="133">
        <v>0</v>
      </c>
      <c r="S70" s="135">
        <v>5</v>
      </c>
      <c r="T70" s="133">
        <v>0</v>
      </c>
      <c r="U70" s="135">
        <v>8</v>
      </c>
      <c r="V70" s="138">
        <v>0</v>
      </c>
      <c r="W70" s="97">
        <f>SUM(O70,Q70,S70,U70)</f>
        <v>30</v>
      </c>
      <c r="X70" s="100">
        <f>SUM(P70,R70,T70,V70)</f>
        <v>0</v>
      </c>
      <c r="Z70" s="2" t="s">
        <v>196</v>
      </c>
    </row>
    <row r="71" spans="1:36" ht="12.75" customHeight="1" x14ac:dyDescent="0.15">
      <c r="B71" s="15" t="s">
        <v>186</v>
      </c>
      <c r="C71" s="137">
        <v>25</v>
      </c>
      <c r="D71" s="136">
        <v>0</v>
      </c>
      <c r="E71" s="135">
        <v>12</v>
      </c>
      <c r="F71" s="133">
        <v>2</v>
      </c>
      <c r="G71" s="135">
        <v>9</v>
      </c>
      <c r="H71" s="133">
        <v>3</v>
      </c>
      <c r="I71" s="135">
        <v>13</v>
      </c>
      <c r="J71" s="133">
        <v>4</v>
      </c>
      <c r="K71" s="97">
        <f t="shared" si="105"/>
        <v>59</v>
      </c>
      <c r="L71" s="100">
        <f t="shared" si="105"/>
        <v>9</v>
      </c>
      <c r="AA71" s="52"/>
      <c r="AB71" s="52"/>
      <c r="AC71" s="52"/>
      <c r="AD71" s="52"/>
      <c r="AE71" s="52"/>
      <c r="AF71" s="52"/>
      <c r="AG71" s="52"/>
      <c r="AH71" s="52"/>
      <c r="AI71" s="52"/>
      <c r="AJ71" s="52"/>
    </row>
    <row r="72" spans="1:36" ht="12.75" customHeight="1" x14ac:dyDescent="0.15"/>
    <row r="73" spans="1:36" ht="12.75" customHeight="1" x14ac:dyDescent="0.15"/>
    <row r="74" spans="1:36" ht="12.75" customHeight="1" x14ac:dyDescent="0.15"/>
    <row r="75" spans="1:36" ht="12.75" customHeight="1" x14ac:dyDescent="0.15"/>
    <row r="76" spans="1:36" ht="12.75" customHeight="1" x14ac:dyDescent="0.15"/>
    <row r="77" spans="1:36" ht="12.75" customHeight="1" x14ac:dyDescent="0.15"/>
    <row r="78" spans="1:36" ht="12.75" customHeight="1" x14ac:dyDescent="0.15"/>
    <row r="79" spans="1:36" ht="12.75" customHeight="1" x14ac:dyDescent="0.15"/>
    <row r="80" spans="1:36" ht="12.75" customHeight="1" x14ac:dyDescent="0.15">
      <c r="A80" s="4"/>
    </row>
    <row r="81" spans="1:1" ht="12.75" customHeight="1" x14ac:dyDescent="0.15">
      <c r="A81" s="4"/>
    </row>
    <row r="82" spans="1:1" ht="12.75" customHeight="1" x14ac:dyDescent="0.15">
      <c r="A82" s="4"/>
    </row>
    <row r="83" spans="1:1" ht="12.75" customHeight="1" x14ac:dyDescent="0.15">
      <c r="A83" s="4"/>
    </row>
    <row r="84" spans="1:1" ht="12.75" customHeight="1" x14ac:dyDescent="0.15">
      <c r="A84" s="4"/>
    </row>
    <row r="85" spans="1:1" ht="12.75" customHeight="1" x14ac:dyDescent="0.15">
      <c r="A85" s="4"/>
    </row>
    <row r="86" spans="1:1" ht="12.75" customHeight="1" x14ac:dyDescent="0.15">
      <c r="A86" s="4"/>
    </row>
    <row r="87" spans="1:1" ht="12.75" customHeight="1" x14ac:dyDescent="0.15">
      <c r="A87" s="4"/>
    </row>
    <row r="88" spans="1:1" ht="12.75" customHeight="1" x14ac:dyDescent="0.15">
      <c r="A88" s="4"/>
    </row>
    <row r="89" spans="1:1" ht="12.75" customHeight="1" x14ac:dyDescent="0.15">
      <c r="A89" s="4"/>
    </row>
    <row r="90" spans="1:1" ht="12.75" customHeight="1" x14ac:dyDescent="0.15">
      <c r="A90" s="4"/>
    </row>
    <row r="91" spans="1:1" ht="12.75" customHeight="1" x14ac:dyDescent="0.15">
      <c r="A91" s="4"/>
    </row>
    <row r="92" spans="1:1" ht="12.75" customHeight="1" x14ac:dyDescent="0.15">
      <c r="A92" s="4"/>
    </row>
    <row r="93" spans="1:1" ht="12.75" customHeight="1" x14ac:dyDescent="0.15">
      <c r="A93" s="4"/>
    </row>
    <row r="94" spans="1:1" ht="12.75" customHeight="1" x14ac:dyDescent="0.15">
      <c r="A94" s="4"/>
    </row>
    <row r="95" spans="1:1" ht="12.75" customHeight="1" x14ac:dyDescent="0.15">
      <c r="A95" s="4"/>
    </row>
    <row r="96" spans="1:1" ht="12.75" customHeight="1" x14ac:dyDescent="0.15">
      <c r="A96" s="4"/>
    </row>
    <row r="97" spans="1:1" ht="12.75" customHeight="1" x14ac:dyDescent="0.15">
      <c r="A97" s="4"/>
    </row>
    <row r="98" spans="1:1" ht="12.75" customHeight="1" x14ac:dyDescent="0.15">
      <c r="A98" s="4"/>
    </row>
    <row r="99" spans="1:1" ht="12.75" customHeight="1" x14ac:dyDescent="0.15">
      <c r="A99" s="4"/>
    </row>
    <row r="100" spans="1:1" ht="12.75" customHeight="1" x14ac:dyDescent="0.15">
      <c r="A100" s="4"/>
    </row>
    <row r="101" spans="1:1" ht="12.75" customHeight="1" x14ac:dyDescent="0.15">
      <c r="A101" s="4"/>
    </row>
    <row r="102" spans="1:1" ht="12.75" customHeight="1" x14ac:dyDescent="0.15">
      <c r="A102" s="4"/>
    </row>
    <row r="103" spans="1:1" ht="12.75" customHeight="1" x14ac:dyDescent="0.15">
      <c r="A103" s="4"/>
    </row>
    <row r="104" spans="1:1" ht="12.75" customHeight="1" x14ac:dyDescent="0.15">
      <c r="A104" s="4"/>
    </row>
    <row r="105" spans="1:1" ht="12.75" customHeight="1" x14ac:dyDescent="0.15">
      <c r="A105" s="4"/>
    </row>
    <row r="106" spans="1:1" ht="12.75" customHeight="1" x14ac:dyDescent="0.15">
      <c r="A106" s="4"/>
    </row>
    <row r="107" spans="1:1" ht="12.75" customHeight="1" x14ac:dyDescent="0.15">
      <c r="A107" s="4"/>
    </row>
    <row r="108" spans="1:1" ht="12.75" customHeight="1" x14ac:dyDescent="0.15">
      <c r="A108" s="4"/>
    </row>
    <row r="109" spans="1:1" ht="12.75" customHeight="1" x14ac:dyDescent="0.15">
      <c r="A109" s="4"/>
    </row>
    <row r="110" spans="1:1" ht="12.75" customHeight="1" x14ac:dyDescent="0.15">
      <c r="A110" s="4"/>
    </row>
    <row r="111" spans="1:1" ht="12.75" customHeight="1" x14ac:dyDescent="0.15">
      <c r="A111" s="4"/>
    </row>
    <row r="112" spans="1:1" ht="12.75" customHeight="1" x14ac:dyDescent="0.15">
      <c r="A112" s="4"/>
    </row>
    <row r="113" spans="1:1" ht="12.75" customHeight="1" x14ac:dyDescent="0.15">
      <c r="A113" s="4"/>
    </row>
    <row r="114" spans="1:1" ht="12.75" customHeight="1" x14ac:dyDescent="0.15">
      <c r="A114" s="4"/>
    </row>
    <row r="115" spans="1:1" ht="12.75" customHeight="1" x14ac:dyDescent="0.15">
      <c r="A115" s="4"/>
    </row>
    <row r="116" spans="1:1" ht="12.75" customHeight="1" x14ac:dyDescent="0.15">
      <c r="A116" s="4"/>
    </row>
    <row r="117" spans="1:1" ht="12.75" customHeight="1" x14ac:dyDescent="0.15">
      <c r="A117" s="4"/>
    </row>
    <row r="118" spans="1:1" ht="12.75" customHeight="1" x14ac:dyDescent="0.15">
      <c r="A118" s="4"/>
    </row>
    <row r="119" spans="1:1" ht="12.75" customHeight="1" x14ac:dyDescent="0.15">
      <c r="A119" s="4"/>
    </row>
    <row r="120" spans="1:1" ht="12.75" customHeight="1" x14ac:dyDescent="0.15">
      <c r="A120" s="4"/>
    </row>
    <row r="121" spans="1:1" ht="12.75" customHeight="1" x14ac:dyDescent="0.15">
      <c r="A121" s="4"/>
    </row>
    <row r="122" spans="1:1" ht="12.75" customHeight="1" x14ac:dyDescent="0.15">
      <c r="A122" s="4"/>
    </row>
    <row r="123" spans="1:1" ht="12.75" customHeight="1" x14ac:dyDescent="0.15">
      <c r="A123" s="4"/>
    </row>
    <row r="124" spans="1:1" ht="12.75" customHeight="1" x14ac:dyDescent="0.15">
      <c r="A124" s="4"/>
    </row>
    <row r="125" spans="1:1" ht="12.75" customHeight="1" x14ac:dyDescent="0.15">
      <c r="A125" s="4"/>
    </row>
    <row r="126" spans="1:1" ht="12.75" customHeight="1" x14ac:dyDescent="0.15">
      <c r="A126" s="4"/>
    </row>
    <row r="127" spans="1:1" ht="12.75" customHeight="1" x14ac:dyDescent="0.15">
      <c r="A127" s="4"/>
    </row>
    <row r="128" spans="1:1" ht="12.75" customHeight="1" x14ac:dyDescent="0.15">
      <c r="A128" s="4"/>
    </row>
    <row r="129" spans="1:1" ht="12.75" customHeight="1" x14ac:dyDescent="0.15">
      <c r="A129" s="4"/>
    </row>
    <row r="130" spans="1:1" ht="12.75" customHeight="1" x14ac:dyDescent="0.15">
      <c r="A130" s="4"/>
    </row>
    <row r="131" spans="1:1" ht="12.75" customHeight="1" x14ac:dyDescent="0.15">
      <c r="A131" s="4"/>
    </row>
    <row r="132" spans="1:1" ht="12.75" customHeight="1" x14ac:dyDescent="0.15">
      <c r="A132" s="4"/>
    </row>
    <row r="133" spans="1:1" ht="12.75" customHeight="1" x14ac:dyDescent="0.15">
      <c r="A133" s="4"/>
    </row>
    <row r="134" spans="1:1" ht="12.75" customHeight="1" x14ac:dyDescent="0.15">
      <c r="A134" s="4"/>
    </row>
    <row r="135" spans="1:1" ht="12.75" customHeight="1" x14ac:dyDescent="0.15">
      <c r="A135" s="4"/>
    </row>
    <row r="136" spans="1:1" ht="12.75" customHeight="1" x14ac:dyDescent="0.15">
      <c r="A136" s="4"/>
    </row>
    <row r="137" spans="1:1" ht="12.75" customHeight="1" x14ac:dyDescent="0.15">
      <c r="A137" s="4"/>
    </row>
    <row r="138" spans="1:1" ht="12.75" customHeight="1" x14ac:dyDescent="0.15">
      <c r="A138" s="4"/>
    </row>
    <row r="139" spans="1:1" ht="12.75" customHeight="1" x14ac:dyDescent="0.15">
      <c r="A139" s="4"/>
    </row>
    <row r="140" spans="1:1" ht="12.75" customHeight="1" x14ac:dyDescent="0.15">
      <c r="A140" s="4"/>
    </row>
    <row r="141" spans="1:1" ht="12.75" customHeight="1" x14ac:dyDescent="0.15">
      <c r="A141" s="4"/>
    </row>
    <row r="142" spans="1:1" ht="12.75" customHeight="1" x14ac:dyDescent="0.15">
      <c r="A142" s="4"/>
    </row>
    <row r="143" spans="1:1" ht="12.75" customHeight="1" x14ac:dyDescent="0.15">
      <c r="A143" s="4"/>
    </row>
    <row r="144" spans="1:1" ht="12.75" customHeight="1" x14ac:dyDescent="0.15">
      <c r="A144" s="4"/>
    </row>
    <row r="145" spans="1:1" ht="12.75" customHeight="1" x14ac:dyDescent="0.15">
      <c r="A145" s="4"/>
    </row>
    <row r="146" spans="1:1" ht="12.75" customHeight="1" x14ac:dyDescent="0.15">
      <c r="A146" s="4"/>
    </row>
    <row r="147" spans="1:1" ht="12.75" customHeight="1" x14ac:dyDescent="0.15">
      <c r="A147" s="4"/>
    </row>
    <row r="148" spans="1:1" ht="12.75" customHeight="1" x14ac:dyDescent="0.15">
      <c r="A148" s="4"/>
    </row>
    <row r="149" spans="1:1" ht="12.75" customHeight="1" x14ac:dyDescent="0.15">
      <c r="A149" s="4"/>
    </row>
    <row r="150" spans="1:1" ht="12.75" customHeight="1" x14ac:dyDescent="0.15">
      <c r="A150" s="4"/>
    </row>
    <row r="151" spans="1:1" ht="12.75" customHeight="1" x14ac:dyDescent="0.15">
      <c r="A151" s="4"/>
    </row>
    <row r="152" spans="1:1" ht="12.75" customHeight="1" x14ac:dyDescent="0.15">
      <c r="A152" s="4"/>
    </row>
    <row r="153" spans="1:1" ht="12.75" customHeight="1" x14ac:dyDescent="0.15">
      <c r="A153" s="4"/>
    </row>
    <row r="154" spans="1:1" ht="12.75" customHeight="1" x14ac:dyDescent="0.15">
      <c r="A154" s="4"/>
    </row>
    <row r="155" spans="1:1" ht="12.75" customHeight="1" x14ac:dyDescent="0.15">
      <c r="A155" s="4"/>
    </row>
    <row r="156" spans="1:1" ht="12.75" customHeight="1" x14ac:dyDescent="0.15">
      <c r="A156" s="4"/>
    </row>
    <row r="157" spans="1:1" ht="12.75" customHeight="1" x14ac:dyDescent="0.15"/>
    <row r="158" spans="1:1" ht="12.75" customHeight="1" x14ac:dyDescent="0.15"/>
    <row r="159" spans="1:1" ht="12.75" customHeight="1" x14ac:dyDescent="0.15"/>
    <row r="160" spans="1:1" ht="12.75" customHeight="1" x14ac:dyDescent="0.15"/>
    <row r="161" ht="12.75" customHeight="1" x14ac:dyDescent="0.15"/>
    <row r="162" ht="12.75" customHeight="1" x14ac:dyDescent="0.15"/>
    <row r="163" ht="12.75" customHeight="1" x14ac:dyDescent="0.15"/>
    <row r="164" ht="12.75" customHeight="1" x14ac:dyDescent="0.15"/>
    <row r="165" ht="12.75" customHeight="1" x14ac:dyDescent="0.15"/>
    <row r="166" ht="12.75" customHeight="1" x14ac:dyDescent="0.15"/>
    <row r="167" ht="12.75" customHeight="1" x14ac:dyDescent="0.15"/>
    <row r="168" ht="12.75" customHeight="1" x14ac:dyDescent="0.15"/>
    <row r="169" ht="12.75" customHeight="1" x14ac:dyDescent="0.15"/>
  </sheetData>
  <sheetProtection algorithmName="SHA-512" hashValue="HPLAYgAD8SDEDNJ+PIHlmV33oAHwLUKjG0NGzFV2i7eOPGahtNhDirKv02kLdIpNL3QuH/KUxEMGFJEPAXQ8Bg==" saltValue="4zl4Q97oU8f5bHhXsCG4pQ==" spinCount="100000" sheet="1" objects="1" scenarios="1" formatCells="0"/>
  <mergeCells count="24">
    <mergeCell ref="C5:D6"/>
    <mergeCell ref="B2:L2"/>
    <mergeCell ref="N2:X2"/>
    <mergeCell ref="Z2:AJ2"/>
    <mergeCell ref="B4:B6"/>
    <mergeCell ref="C4:J4"/>
    <mergeCell ref="K4:L6"/>
    <mergeCell ref="N4:N6"/>
    <mergeCell ref="O4:V4"/>
    <mergeCell ref="W4:X6"/>
    <mergeCell ref="Z4:Z6"/>
    <mergeCell ref="AA4:AH4"/>
    <mergeCell ref="AI4:AJ6"/>
    <mergeCell ref="O5:P6"/>
    <mergeCell ref="S5:T6"/>
    <mergeCell ref="U5:V6"/>
    <mergeCell ref="AC5:AD6"/>
    <mergeCell ref="AE5:AF6"/>
    <mergeCell ref="AG5:AH6"/>
    <mergeCell ref="AA5:AB6"/>
    <mergeCell ref="E5:F6"/>
    <mergeCell ref="G5:H6"/>
    <mergeCell ref="I5:J6"/>
    <mergeCell ref="Q5:R6"/>
  </mergeCells>
  <phoneticPr fontId="6"/>
  <dataValidations count="2">
    <dataValidation imeMode="off" allowBlank="1" showInputMessage="1" showErrorMessage="1" sqref="Z14 A7:A68 B32 Z11 X7:X69" xr:uid="{00000000-0002-0000-0400-000000000000}"/>
    <dataValidation imeMode="on" allowBlank="1" showInputMessage="1" showErrorMessage="1" sqref="Y7:Y63 Z7:AA10 M7:M65 B33:K71 C32:L32 B7:K31 N7:V7 N8:U9 AA14:AJ14 Z12:AG13 AA11:AJ11 Z15:AG65 AB10:AJ10 AB7:AG9 N10:V70" xr:uid="{00000000-0002-0000-0400-000001000000}"/>
  </dataValidations>
  <printOptions horizontalCentered="1"/>
  <pageMargins left="0.31496062992125984" right="0.31496062992125984" top="0.55118110236220474" bottom="0.78740157480314965" header="0.59055118110236227" footer="0.19685039370078741"/>
  <pageSetup paperSize="9" scale="84" firstPageNumber="39" fitToWidth="3" orientation="portrait" useFirstPageNumber="1" horizontalDpi="4294967293" r:id="rId1"/>
  <headerFooter alignWithMargins="0"/>
  <colBreaks count="2" manualBreakCount="2">
    <brk id="12" max="71" man="1"/>
    <brk id="24" max="71" man="1"/>
  </colBreaks>
  <ignoredErrors>
    <ignoredError sqref="W38:X69 AI16:AJ63 AI10:AJ13 K39:L71 K22:L22 L20:L21 K25:L25 L23:L24 K28:L28 L26:L27 K31:L31 L29:L30 L32:L36 L38 K36 W10:X23 W25:X36 L16:L18 K15:L15 K19:L19 K16:K18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表4.4</vt:lpstr>
      <vt:lpstr>表4.5</vt:lpstr>
      <vt:lpstr>表4.6</vt:lpstr>
      <vt:lpstr>表4.7</vt:lpstr>
      <vt:lpstr>表4.4!Print_Area</vt:lpstr>
      <vt:lpstr>表4.5!Print_Area</vt:lpstr>
      <vt:lpstr>表4.6!Print_Area</vt:lpstr>
      <vt:lpstr>表4.7!Print_Area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杉山 誠</dc:creator>
  <cp:lastModifiedBy>YOSHIDA MITSUO</cp:lastModifiedBy>
  <cp:lastPrinted>2022-05-11T01:25:42Z</cp:lastPrinted>
  <dcterms:created xsi:type="dcterms:W3CDTF">2008-04-11T00:14:33Z</dcterms:created>
  <dcterms:modified xsi:type="dcterms:W3CDTF">2024-01-04T06:12:03Z</dcterms:modified>
</cp:coreProperties>
</file>