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filterPrivacy="1" codeName="ThisWorkbook" defaultThemeVersion="124226"/>
  <xr:revisionPtr revIDLastSave="0" documentId="13_ncr:1_{10B53422-BDE8-4A7E-8F4D-76D953B5F9BF}" xr6:coauthVersionLast="47" xr6:coauthVersionMax="47" xr10:uidLastSave="{00000000-0000-0000-0000-000000000000}"/>
  <bookViews>
    <workbookView xWindow="3915" yWindow="-16200" windowWidth="18705" windowHeight="13485" tabRatio="906" firstSheet="2" activeTab="18" xr2:uid="{00000000-000D-0000-FFFF-FFFF00000000}"/>
  </bookViews>
  <sheets>
    <sheet name="表Ⅱ・8" sheetId="45" r:id="rId1"/>
    <sheet name="表Ⅲ・2" sheetId="6" r:id="rId2"/>
    <sheet name="表Ⅲ・3" sheetId="7" r:id="rId3"/>
    <sheet name="表Ⅲ・4" sheetId="8" r:id="rId4"/>
    <sheet name="表Ⅲ・5" sheetId="9" r:id="rId5"/>
    <sheet name="表Ⅲ・6" sheetId="10" r:id="rId6"/>
    <sheet name="表Ⅲ・7" sheetId="11" r:id="rId7"/>
    <sheet name="表Ⅲ・8" sheetId="15" r:id="rId8"/>
    <sheet name="表Ⅲ・9" sheetId="24" r:id="rId9"/>
    <sheet name="図表番号の目次‗本編" sheetId="30" state="hidden" r:id="rId10"/>
    <sheet name="×表Ⅱ・4" sheetId="1" state="hidden" r:id="rId11"/>
    <sheet name="表V・2" sheetId="27" r:id="rId12"/>
    <sheet name="表V2 (2)" sheetId="48" state="hidden" r:id="rId13"/>
    <sheet name="表V・3" sheetId="29" r:id="rId14"/>
    <sheet name="表Ⅵ2 (2)" sheetId="47" state="hidden" r:id="rId15"/>
    <sheet name="旧分類　赤字要確認" sheetId="31" state="hidden" r:id="rId16"/>
    <sheet name="表Ⅵ・２" sheetId="61" r:id="rId17"/>
    <sheet name="表Ⅵ・３" sheetId="63" r:id="rId18"/>
    <sheet name="表Ⅵ・４" sheetId="62" r:id="rId19"/>
    <sheet name="表Ⅵ・５" sheetId="55" r:id="rId20"/>
    <sheet name="表Ⅵ・６" sheetId="56" r:id="rId21"/>
    <sheet name="表Ⅵ・７" sheetId="58" r:id="rId22"/>
    <sheet name="×00_全国25" sheetId="36" state="hidden" r:id="rId23"/>
  </sheets>
  <externalReferences>
    <externalReference r:id="rId24"/>
    <externalReference r:id="rId25"/>
    <externalReference r:id="rId26"/>
    <externalReference r:id="rId27"/>
  </externalReferences>
  <definedNames>
    <definedName name="_xlnm._FilterDatabase" localSheetId="2" hidden="1">表Ⅲ・3!$H$5:$H$23</definedName>
    <definedName name="_xlnm._FilterDatabase" localSheetId="6" hidden="1">表Ⅲ・7!$B$5:$AA$87</definedName>
    <definedName name="_xlnm._FilterDatabase" localSheetId="7" hidden="1">表Ⅲ・8!$B$5:$Z$89</definedName>
    <definedName name="_xlnm._FilterDatabase" localSheetId="16" hidden="1">表Ⅵ・２!$B$5:$M$86</definedName>
    <definedName name="_xlnm._FilterDatabase" localSheetId="17" hidden="1">表Ⅵ・３!#REF!</definedName>
    <definedName name="_xlnm._FilterDatabase" localSheetId="18" hidden="1">表Ⅵ・４!#REF!</definedName>
    <definedName name="_xlnm._FilterDatabase" localSheetId="14" hidden="1">'表Ⅵ2 (2)'!$B$11:$M$92</definedName>
    <definedName name="_xlnm._FilterDatabase" localSheetId="11" hidden="1">表V・2!$B$7:$U$88</definedName>
    <definedName name="_xlnm._FilterDatabase" localSheetId="12" hidden="1">'表V2 (2)'!$B$9:$U$90</definedName>
    <definedName name="OLE_LINK7" localSheetId="10">×表Ⅱ・4!#REF!</definedName>
    <definedName name="_xlnm.Print_Area" localSheetId="22">×00_全国25!$A$1:$Z$81</definedName>
    <definedName name="_xlnm.Print_Area" localSheetId="15">'旧分類　赤字要確認'!$A$1:$N$80</definedName>
    <definedName name="_xlnm.Print_Area" localSheetId="1">表Ⅲ・2!$B$3:$G$87</definedName>
    <definedName name="_xlnm.Print_Area" localSheetId="2">表Ⅲ・3!$B$3:$F$24</definedName>
    <definedName name="_xlnm.Print_Area" localSheetId="3">表Ⅲ・4!$B$3:$F$13</definedName>
    <definedName name="_xlnm.Print_Area" localSheetId="4">表Ⅲ・5!$A$3:$Z$88</definedName>
    <definedName name="_xlnm.Print_Area" localSheetId="5">表Ⅲ・6!$C$3:$X$53</definedName>
    <definedName name="_xlnm.Print_Area" localSheetId="6">表Ⅲ・7!$B$3:$AA$86</definedName>
    <definedName name="_xlnm.Print_Area" localSheetId="7">表Ⅲ・8!$B$3:$Z$87</definedName>
    <definedName name="_xlnm.Print_Area" localSheetId="8">表Ⅲ・9!$B$2:$L$46</definedName>
    <definedName name="_xlnm.Print_Area" localSheetId="19">表Ⅵ・５!$A$2:$O$195</definedName>
    <definedName name="_xlnm.Print_Area" localSheetId="20">表Ⅵ・６!$A$2:$O$148</definedName>
    <definedName name="_xlnm.Print_Area" localSheetId="21">表Ⅵ・７!$A$2:$O$116</definedName>
    <definedName name="_xlnm.Print_Area" localSheetId="13">表V・3!$A$2:$O$48</definedName>
    <definedName name="_xlnm.Print_Titles" localSheetId="22">×00_全国25!#REF!</definedName>
    <definedName name="_xlnm.Print_Titles" localSheetId="4">表Ⅲ・5!$A:$B</definedName>
    <definedName name="_xlnm.Print_Titles" localSheetId="16">表Ⅵ・２!$3:$4</definedName>
    <definedName name="_xlnm.Print_Titles" localSheetId="17">表Ⅵ・３!$9:$10</definedName>
    <definedName name="_xlnm.Print_Titles" localSheetId="18">表Ⅵ・４!#REF!</definedName>
    <definedName name="_xlnm.Print_Titles" localSheetId="19">表Ⅵ・５!$5:$5</definedName>
    <definedName name="_xlnm.Print_Titles" localSheetId="20">表Ⅵ・６!#REF!</definedName>
    <definedName name="_xlnm.Print_Titles" localSheetId="21">表Ⅵ・７!#REF!</definedName>
    <definedName name="_xlnm.Print_Titles" localSheetId="14">'表Ⅵ2 (2)'!$9:$10</definedName>
    <definedName name="_xlnm.Print_Titles" localSheetId="11">表V・2!$5:$6</definedName>
    <definedName name="_xlnm.Print_Titles" localSheetId="13">表V・3!$5:$5</definedName>
    <definedName name="_xlnm.Print_Titles" localSheetId="12">'表V2 (2)'!$7:$8</definedName>
    <definedName name="RZK_DD" localSheetId="4">#REF!</definedName>
    <definedName name="RZK_DD" localSheetId="7">#REF!</definedName>
    <definedName name="RZK_DD" localSheetId="8">#REF!</definedName>
    <definedName name="RZK_DD" localSheetId="16">#REF!</definedName>
    <definedName name="RZK_DD" localSheetId="17">#REF!</definedName>
    <definedName name="RZK_DD" localSheetId="18">#REF!</definedName>
    <definedName name="RZK_DD">#REF!</definedName>
    <definedName name="RZK_TTL" localSheetId="4">#REF!</definedName>
    <definedName name="RZK_TTL" localSheetId="7">#REF!</definedName>
    <definedName name="RZK_TTL" localSheetId="8">#REF!</definedName>
    <definedName name="RZK_TTL" localSheetId="16">#REF!</definedName>
    <definedName name="RZK_TTL" localSheetId="17">#REF!</definedName>
    <definedName name="RZK_TTL" localSheetId="18">#REF!</definedName>
    <definedName name="RZK_TTL">#REF!</definedName>
    <definedName name="san" localSheetId="7">#REF!</definedName>
    <definedName name="san" localSheetId="8">#REF!</definedName>
    <definedName name="san" localSheetId="16">#REF!</definedName>
    <definedName name="san" localSheetId="17">#REF!</definedName>
    <definedName name="san" localSheetId="18">#REF!</definedName>
    <definedName name="san">#REF!</definedName>
    <definedName name="デ１" localSheetId="16">[1]デフレータ!#REF!</definedName>
    <definedName name="デ１" localSheetId="17">[1]デフレータ!#REF!</definedName>
    <definedName name="デ１" localSheetId="18">[1]デフレータ!#REF!</definedName>
    <definedName name="デ１">[1]デフレータ!#REF!</definedName>
    <definedName name="デフレータ" localSheetId="4">[1]デフレータ!#REF!</definedName>
    <definedName name="デフレータ" localSheetId="7">[1]デフレータ!#REF!</definedName>
    <definedName name="デフレータ" localSheetId="8">[1]デフレータ!#REF!</definedName>
    <definedName name="デフレータ">[1]デフレータ!#REF!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7" i="63" l="1"/>
  <c r="F87" i="63"/>
  <c r="AA88" i="62" l="1"/>
  <c r="Y88" i="62"/>
  <c r="W88" i="62"/>
  <c r="U88" i="62"/>
  <c r="S88" i="62"/>
  <c r="Q88" i="62"/>
  <c r="O88" i="62"/>
  <c r="M88" i="62"/>
  <c r="K88" i="62"/>
  <c r="I88" i="62"/>
  <c r="G88" i="62"/>
  <c r="E88" i="62"/>
  <c r="Z41" i="62"/>
  <c r="Z88" i="62" s="1"/>
  <c r="AB88" i="62" s="1"/>
  <c r="V41" i="62"/>
  <c r="V88" i="62" s="1"/>
  <c r="X88" i="62" s="1"/>
  <c r="R41" i="62"/>
  <c r="R88" i="62" s="1"/>
  <c r="T88" i="62" s="1"/>
  <c r="N41" i="62"/>
  <c r="N88" i="62" s="1"/>
  <c r="J41" i="62"/>
  <c r="J88" i="62" s="1"/>
  <c r="F41" i="62"/>
  <c r="F88" i="62" s="1"/>
  <c r="P88" i="62" l="1"/>
  <c r="L88" i="62"/>
  <c r="F93" i="62"/>
  <c r="F94" i="62" s="1"/>
  <c r="H88" i="62"/>
  <c r="P89" i="27" l="1"/>
  <c r="L89" i="27"/>
  <c r="H89" i="27"/>
  <c r="S92" i="48" l="1"/>
  <c r="O92" i="48"/>
  <c r="K92" i="48"/>
  <c r="G92" i="48"/>
  <c r="S187" i="47"/>
  <c r="S188" i="47" s="1"/>
  <c r="AM185" i="47"/>
  <c r="AE185" i="47"/>
  <c r="AA185" i="47"/>
  <c r="S185" i="47"/>
  <c r="AO183" i="47"/>
  <c r="AM183" i="47"/>
  <c r="AL183" i="47"/>
  <c r="AI183" i="47"/>
  <c r="AI185" i="47" s="1"/>
  <c r="AH183" i="47"/>
  <c r="AK183" i="47" s="1"/>
  <c r="AG183" i="47"/>
  <c r="AE183" i="47"/>
  <c r="AD183" i="47"/>
  <c r="AA183" i="47"/>
  <c r="Z183" i="47"/>
  <c r="AC183" i="47" s="1"/>
  <c r="Y183" i="47"/>
  <c r="W183" i="47"/>
  <c r="W185" i="47" s="1"/>
  <c r="V183" i="47"/>
  <c r="S183" i="47"/>
  <c r="R183" i="47"/>
  <c r="U183" i="47" s="1"/>
  <c r="F183" i="47"/>
  <c r="K94" i="47"/>
  <c r="G94" i="47"/>
  <c r="L93" i="47"/>
  <c r="J93" i="47"/>
  <c r="H93" i="47"/>
  <c r="F93" i="47"/>
  <c r="Y79" i="36" l="1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G59" i="36"/>
  <c r="F59" i="36"/>
  <c r="Y58" i="36"/>
  <c r="X58" i="36"/>
  <c r="W58" i="36"/>
  <c r="V58" i="36"/>
  <c r="U58" i="36"/>
  <c r="T58" i="36"/>
  <c r="S58" i="36"/>
  <c r="R58" i="36"/>
  <c r="Q58" i="36"/>
  <c r="P58" i="36"/>
  <c r="O58" i="36"/>
  <c r="N58" i="36"/>
  <c r="M58" i="36"/>
  <c r="L58" i="36"/>
  <c r="K58" i="36"/>
  <c r="J58" i="36"/>
  <c r="I58" i="36"/>
  <c r="H58" i="36"/>
  <c r="G58" i="36"/>
  <c r="F58" i="36"/>
  <c r="Y57" i="36"/>
  <c r="X57" i="36"/>
  <c r="W57" i="36"/>
  <c r="V57" i="36"/>
  <c r="U57" i="36"/>
  <c r="T57" i="36"/>
  <c r="S57" i="36"/>
  <c r="R57" i="36"/>
  <c r="Q57" i="36"/>
  <c r="P57" i="36"/>
  <c r="O57" i="36"/>
  <c r="N57" i="36"/>
  <c r="M57" i="36"/>
  <c r="L57" i="36"/>
  <c r="K57" i="36"/>
  <c r="J57" i="36"/>
  <c r="I57" i="36"/>
  <c r="H57" i="36"/>
  <c r="G57" i="36"/>
  <c r="F57" i="36"/>
  <c r="Y56" i="36"/>
  <c r="X56" i="36"/>
  <c r="W56" i="36"/>
  <c r="V56" i="36"/>
  <c r="U56" i="36"/>
  <c r="T56" i="36"/>
  <c r="S56" i="36"/>
  <c r="R56" i="36"/>
  <c r="Q56" i="36"/>
  <c r="P56" i="36"/>
  <c r="O56" i="36"/>
  <c r="N56" i="36"/>
  <c r="M56" i="36"/>
  <c r="L56" i="36"/>
  <c r="K56" i="36"/>
  <c r="J56" i="36"/>
  <c r="I56" i="36"/>
  <c r="H56" i="36"/>
  <c r="G56" i="36"/>
  <c r="F56" i="36"/>
  <c r="Y55" i="36"/>
  <c r="X55" i="36"/>
  <c r="W55" i="36"/>
  <c r="V55" i="36"/>
  <c r="U55" i="36"/>
  <c r="T55" i="36"/>
  <c r="S55" i="36"/>
  <c r="R55" i="36"/>
  <c r="Q55" i="36"/>
  <c r="P55" i="36"/>
  <c r="O55" i="36"/>
  <c r="N55" i="36"/>
  <c r="M55" i="36"/>
  <c r="L55" i="36"/>
  <c r="K55" i="36"/>
  <c r="J55" i="36"/>
  <c r="I55" i="36"/>
  <c r="H55" i="36"/>
  <c r="G55" i="36"/>
  <c r="F55" i="36"/>
  <c r="Y54" i="36"/>
  <c r="X54" i="36"/>
  <c r="W54" i="36"/>
  <c r="V54" i="36"/>
  <c r="U54" i="36"/>
  <c r="T54" i="36"/>
  <c r="S54" i="36"/>
  <c r="R54" i="36"/>
  <c r="Q54" i="36"/>
  <c r="P54" i="36"/>
  <c r="O54" i="36"/>
  <c r="N54" i="36"/>
  <c r="M54" i="36"/>
  <c r="L54" i="36"/>
  <c r="K54" i="36"/>
  <c r="J54" i="36"/>
  <c r="I54" i="36"/>
  <c r="H54" i="36"/>
  <c r="G54" i="36"/>
  <c r="F54" i="36"/>
  <c r="Y53" i="36"/>
  <c r="X53" i="36"/>
  <c r="W53" i="36"/>
  <c r="V53" i="36"/>
  <c r="U53" i="36"/>
  <c r="T53" i="36"/>
  <c r="S53" i="36"/>
  <c r="R53" i="36"/>
  <c r="Q53" i="36"/>
  <c r="P53" i="36"/>
  <c r="O53" i="36"/>
  <c r="N53" i="36"/>
  <c r="M53" i="36"/>
  <c r="L53" i="36"/>
  <c r="K53" i="36"/>
  <c r="J53" i="36"/>
  <c r="I53" i="36"/>
  <c r="H53" i="36"/>
  <c r="G53" i="36"/>
  <c r="F53" i="36"/>
  <c r="Y52" i="36"/>
  <c r="X52" i="36"/>
  <c r="W52" i="36"/>
  <c r="V52" i="36"/>
  <c r="U52" i="36"/>
  <c r="T52" i="36"/>
  <c r="S52" i="36"/>
  <c r="R52" i="36"/>
  <c r="Q52" i="36"/>
  <c r="P52" i="36"/>
  <c r="O52" i="36"/>
  <c r="N52" i="36"/>
  <c r="M52" i="36"/>
  <c r="L52" i="36"/>
  <c r="K52" i="36"/>
  <c r="J52" i="36"/>
  <c r="I52" i="36"/>
  <c r="H52" i="36"/>
  <c r="G52" i="36"/>
  <c r="F52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Y50" i="36"/>
  <c r="X50" i="36"/>
  <c r="W50" i="36"/>
  <c r="V50" i="36"/>
  <c r="U50" i="36"/>
  <c r="T50" i="36"/>
  <c r="S50" i="36"/>
  <c r="R50" i="36"/>
  <c r="Q50" i="36"/>
  <c r="P50" i="36"/>
  <c r="O50" i="36"/>
  <c r="N50" i="36"/>
  <c r="M50" i="36"/>
  <c r="L50" i="36"/>
  <c r="K50" i="36"/>
  <c r="J50" i="36"/>
  <c r="I50" i="36"/>
  <c r="H50" i="36"/>
  <c r="G50" i="36"/>
  <c r="F50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Y48" i="36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G48" i="36"/>
  <c r="F48" i="36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G47" i="36"/>
  <c r="F47" i="36"/>
  <c r="Y46" i="36"/>
  <c r="X46" i="36"/>
  <c r="W46" i="36"/>
  <c r="V46" i="36"/>
  <c r="U46" i="36"/>
  <c r="T46" i="36"/>
  <c r="S46" i="36"/>
  <c r="R46" i="36"/>
  <c r="Q46" i="36"/>
  <c r="P46" i="36"/>
  <c r="O46" i="36"/>
  <c r="N46" i="36"/>
  <c r="M46" i="36"/>
  <c r="L46" i="36"/>
  <c r="K46" i="36"/>
  <c r="J46" i="36"/>
  <c r="I46" i="36"/>
  <c r="H46" i="36"/>
  <c r="G46" i="36"/>
  <c r="F46" i="36"/>
  <c r="Y45" i="36"/>
  <c r="X45" i="36"/>
  <c r="W45" i="36"/>
  <c r="V45" i="36"/>
  <c r="U45" i="36"/>
  <c r="T45" i="36"/>
  <c r="S45" i="36"/>
  <c r="R45" i="36"/>
  <c r="Q45" i="36"/>
  <c r="P45" i="36"/>
  <c r="O45" i="36"/>
  <c r="N45" i="36"/>
  <c r="M45" i="36"/>
  <c r="L45" i="36"/>
  <c r="K45" i="36"/>
  <c r="J45" i="36"/>
  <c r="I45" i="36"/>
  <c r="H45" i="36"/>
  <c r="G45" i="36"/>
  <c r="F45" i="36"/>
  <c r="Y44" i="36"/>
  <c r="X44" i="36"/>
  <c r="W44" i="36"/>
  <c r="V44" i="36"/>
  <c r="U44" i="36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G44" i="36"/>
  <c r="F44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Y40" i="36"/>
  <c r="X40" i="36"/>
  <c r="W40" i="36"/>
  <c r="V40" i="36"/>
  <c r="U40" i="36"/>
  <c r="T40" i="36"/>
  <c r="S40" i="36"/>
  <c r="R40" i="36"/>
  <c r="Q40" i="36"/>
  <c r="P40" i="36"/>
  <c r="O40" i="36"/>
  <c r="N40" i="36"/>
  <c r="M40" i="36"/>
  <c r="L40" i="36"/>
  <c r="K40" i="36"/>
  <c r="J40" i="36"/>
  <c r="I40" i="36"/>
  <c r="H40" i="36"/>
  <c r="G40" i="36"/>
  <c r="F40" i="36"/>
  <c r="Y39" i="36"/>
  <c r="X39" i="36"/>
  <c r="W39" i="36"/>
  <c r="V39" i="36"/>
  <c r="U39" i="36"/>
  <c r="T39" i="36"/>
  <c r="S39" i="36"/>
  <c r="R39" i="36"/>
  <c r="Q39" i="36"/>
  <c r="P39" i="36"/>
  <c r="O39" i="36"/>
  <c r="N39" i="36"/>
  <c r="M39" i="36"/>
  <c r="L39" i="36"/>
  <c r="K39" i="36"/>
  <c r="J39" i="36"/>
  <c r="I39" i="36"/>
  <c r="H39" i="36"/>
  <c r="G39" i="36"/>
  <c r="F39" i="36"/>
  <c r="Y38" i="36"/>
  <c r="X38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Y37" i="36"/>
  <c r="X37" i="36"/>
  <c r="W37" i="36"/>
  <c r="V37" i="36"/>
  <c r="U37" i="36"/>
  <c r="T37" i="36"/>
  <c r="S37" i="36"/>
  <c r="R37" i="36"/>
  <c r="Q37" i="36"/>
  <c r="P37" i="36"/>
  <c r="O37" i="36"/>
  <c r="N37" i="36"/>
  <c r="M37" i="36"/>
  <c r="L37" i="36"/>
  <c r="K37" i="36"/>
  <c r="J37" i="36"/>
  <c r="I37" i="36"/>
  <c r="H37" i="36"/>
  <c r="G37" i="36"/>
  <c r="F37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K36" i="36"/>
  <c r="J36" i="36"/>
  <c r="I36" i="36"/>
  <c r="H36" i="36"/>
  <c r="G36" i="36"/>
  <c r="F36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Y33" i="36"/>
  <c r="X33" i="36"/>
  <c r="W33" i="36"/>
  <c r="V33" i="36"/>
  <c r="U33" i="36"/>
  <c r="T33" i="36"/>
  <c r="S33" i="36"/>
  <c r="R33" i="36"/>
  <c r="Q33" i="36"/>
  <c r="P33" i="36"/>
  <c r="O33" i="36"/>
  <c r="N33" i="36"/>
  <c r="M33" i="36"/>
  <c r="L33" i="36"/>
  <c r="K33" i="36"/>
  <c r="J33" i="36"/>
  <c r="I33" i="36"/>
  <c r="H33" i="36"/>
  <c r="G33" i="36"/>
  <c r="F33" i="36"/>
  <c r="Y32" i="36"/>
  <c r="X32" i="36"/>
  <c r="W32" i="36"/>
  <c r="V32" i="36"/>
  <c r="U32" i="36"/>
  <c r="T32" i="36"/>
  <c r="S32" i="36"/>
  <c r="R32" i="36"/>
  <c r="Q32" i="36"/>
  <c r="P32" i="36"/>
  <c r="O32" i="36"/>
  <c r="N32" i="36"/>
  <c r="M32" i="36"/>
  <c r="L32" i="36"/>
  <c r="K32" i="36"/>
  <c r="J32" i="36"/>
  <c r="I32" i="36"/>
  <c r="H32" i="36"/>
  <c r="G32" i="36"/>
  <c r="F32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K30" i="36"/>
  <c r="J30" i="36"/>
  <c r="I30" i="36"/>
  <c r="H30" i="36"/>
  <c r="G30" i="36"/>
  <c r="F30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Y28" i="36"/>
  <c r="X28" i="36"/>
  <c r="W28" i="36"/>
  <c r="V28" i="36"/>
  <c r="U28" i="36"/>
  <c r="T28" i="36"/>
  <c r="S28" i="36"/>
  <c r="R28" i="36"/>
  <c r="Q28" i="36"/>
  <c r="P28" i="36"/>
  <c r="O28" i="36"/>
  <c r="N28" i="36"/>
  <c r="M28" i="36"/>
  <c r="L28" i="36"/>
  <c r="K28" i="36"/>
  <c r="J28" i="36"/>
  <c r="I28" i="36"/>
  <c r="H28" i="36"/>
  <c r="G28" i="36"/>
  <c r="F28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K27" i="36"/>
  <c r="J27" i="36"/>
  <c r="I27" i="36"/>
  <c r="H27" i="36"/>
  <c r="G27" i="36"/>
  <c r="F27" i="36"/>
  <c r="Y26" i="36"/>
  <c r="X26" i="36"/>
  <c r="W26" i="36"/>
  <c r="V26" i="36"/>
  <c r="U26" i="36"/>
  <c r="T26" i="36"/>
  <c r="S26" i="36"/>
  <c r="R26" i="36"/>
  <c r="Q26" i="36"/>
  <c r="P26" i="36"/>
  <c r="O26" i="36"/>
  <c r="N26" i="36"/>
  <c r="M26" i="36"/>
  <c r="L26" i="36"/>
  <c r="K26" i="36"/>
  <c r="J26" i="36"/>
  <c r="I26" i="36"/>
  <c r="H26" i="36"/>
  <c r="G26" i="36"/>
  <c r="F26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K25" i="36"/>
  <c r="J25" i="36"/>
  <c r="I25" i="36"/>
  <c r="H25" i="36"/>
  <c r="G25" i="36"/>
  <c r="F25" i="36"/>
  <c r="Y24" i="36"/>
  <c r="X24" i="36"/>
  <c r="W24" i="36"/>
  <c r="V24" i="36"/>
  <c r="U24" i="36"/>
  <c r="T24" i="36"/>
  <c r="S24" i="36"/>
  <c r="R24" i="36"/>
  <c r="Q24" i="36"/>
  <c r="P24" i="36"/>
  <c r="O24" i="36"/>
  <c r="N24" i="36"/>
  <c r="M24" i="36"/>
  <c r="L24" i="36"/>
  <c r="K24" i="36"/>
  <c r="J24" i="36"/>
  <c r="I24" i="36"/>
  <c r="H24" i="36"/>
  <c r="G24" i="36"/>
  <c r="F24" i="36"/>
  <c r="Y23" i="36"/>
  <c r="X23" i="36"/>
  <c r="W23" i="36"/>
  <c r="V23" i="36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G23" i="36"/>
  <c r="F23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F22" i="36"/>
  <c r="Y21" i="36"/>
  <c r="X21" i="36"/>
  <c r="W21" i="36"/>
  <c r="V21" i="36"/>
  <c r="U21" i="36"/>
  <c r="T21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F21" i="36"/>
  <c r="Y20" i="36"/>
  <c r="X20" i="36"/>
  <c r="W20" i="36"/>
  <c r="V20" i="36"/>
  <c r="U20" i="36"/>
  <c r="T20" i="36"/>
  <c r="S20" i="36"/>
  <c r="R20" i="36"/>
  <c r="Q20" i="36"/>
  <c r="P20" i="36"/>
  <c r="O20" i="36"/>
  <c r="N20" i="36"/>
  <c r="M20" i="36"/>
  <c r="L20" i="36"/>
  <c r="K20" i="36"/>
  <c r="J20" i="36"/>
  <c r="I20" i="36"/>
  <c r="H20" i="36"/>
  <c r="G20" i="36"/>
  <c r="F20" i="36"/>
  <c r="Y19" i="36"/>
  <c r="X19" i="36"/>
  <c r="W19" i="36"/>
  <c r="V19" i="36"/>
  <c r="U19" i="36"/>
  <c r="T19" i="36"/>
  <c r="S19" i="36"/>
  <c r="R19" i="36"/>
  <c r="Q19" i="36"/>
  <c r="P19" i="36"/>
  <c r="O19" i="36"/>
  <c r="N19" i="36"/>
  <c r="M19" i="36"/>
  <c r="L19" i="36"/>
  <c r="K19" i="36"/>
  <c r="J19" i="36"/>
  <c r="I19" i="36"/>
  <c r="H19" i="36"/>
  <c r="G19" i="36"/>
  <c r="F19" i="36"/>
  <c r="Y18" i="36"/>
  <c r="X18" i="36"/>
  <c r="W18" i="36"/>
  <c r="V18" i="36"/>
  <c r="U18" i="36"/>
  <c r="T18" i="36"/>
  <c r="S18" i="36"/>
  <c r="R18" i="36"/>
  <c r="Q18" i="36"/>
  <c r="P18" i="36"/>
  <c r="O18" i="36"/>
  <c r="N18" i="36"/>
  <c r="M18" i="36"/>
  <c r="L18" i="36"/>
  <c r="K18" i="36"/>
  <c r="J18" i="36"/>
  <c r="I18" i="36"/>
  <c r="H18" i="36"/>
  <c r="G18" i="36"/>
  <c r="F18" i="36"/>
  <c r="Y17" i="36"/>
  <c r="X17" i="36"/>
  <c r="W17" i="36"/>
  <c r="V17" i="36"/>
  <c r="U17" i="36"/>
  <c r="T17" i="36"/>
  <c r="S17" i="36"/>
  <c r="R17" i="36"/>
  <c r="Q17" i="36"/>
  <c r="P17" i="36"/>
  <c r="O17" i="36"/>
  <c r="N17" i="36"/>
  <c r="M17" i="36"/>
  <c r="L17" i="36"/>
  <c r="K17" i="36"/>
  <c r="J17" i="36"/>
  <c r="I17" i="36"/>
  <c r="H17" i="36"/>
  <c r="G17" i="36"/>
  <c r="F17" i="36"/>
  <c r="Y16" i="36"/>
  <c r="X16" i="36"/>
  <c r="W16" i="36"/>
  <c r="V16" i="36"/>
  <c r="U16" i="36"/>
  <c r="T16" i="36"/>
  <c r="S16" i="36"/>
  <c r="R16" i="36"/>
  <c r="Q16" i="36"/>
  <c r="P16" i="36"/>
  <c r="O16" i="36"/>
  <c r="N16" i="36"/>
  <c r="M16" i="36"/>
  <c r="L16" i="36"/>
  <c r="K16" i="36"/>
  <c r="J16" i="36"/>
  <c r="I16" i="36"/>
  <c r="H16" i="36"/>
  <c r="G16" i="36"/>
  <c r="F16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G15" i="36"/>
  <c r="F15" i="36"/>
  <c r="Y14" i="36"/>
  <c r="X14" i="36"/>
  <c r="W14" i="36"/>
  <c r="V14" i="36"/>
  <c r="U14" i="36"/>
  <c r="T14" i="36"/>
  <c r="S14" i="36"/>
  <c r="R14" i="36"/>
  <c r="Q14" i="36"/>
  <c r="P14" i="36"/>
  <c r="O14" i="36"/>
  <c r="N14" i="36"/>
  <c r="M14" i="36"/>
  <c r="L14" i="36"/>
  <c r="K14" i="36"/>
  <c r="J14" i="36"/>
  <c r="I14" i="36"/>
  <c r="H14" i="36"/>
  <c r="G14" i="36"/>
  <c r="F14" i="36"/>
  <c r="Y13" i="36"/>
  <c r="X13" i="36"/>
  <c r="W13" i="36"/>
  <c r="V13" i="36"/>
  <c r="U13" i="36"/>
  <c r="T13" i="36"/>
  <c r="S13" i="36"/>
  <c r="R13" i="36"/>
  <c r="Q13" i="36"/>
  <c r="P13" i="36"/>
  <c r="O13" i="36"/>
  <c r="N13" i="36"/>
  <c r="M13" i="36"/>
  <c r="L13" i="36"/>
  <c r="K13" i="36"/>
  <c r="J13" i="36"/>
  <c r="I13" i="36"/>
  <c r="H13" i="36"/>
  <c r="G13" i="36"/>
  <c r="F13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G6" i="36"/>
  <c r="F6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O60" i="31"/>
  <c r="N60" i="31"/>
  <c r="M60" i="31"/>
  <c r="L60" i="31"/>
  <c r="K60" i="31"/>
  <c r="J60" i="31"/>
  <c r="I60" i="31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S1" i="7"/>
  <c r="R1" i="7"/>
  <c r="Q1" i="7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E19" i="6" l="1"/>
  <c r="E35" i="6"/>
  <c r="E13" i="6"/>
  <c r="D7" i="7"/>
  <c r="E51" i="6"/>
  <c r="E86" i="6"/>
  <c r="D21" i="7"/>
  <c r="E70" i="6"/>
  <c r="E23" i="6"/>
  <c r="E7" i="6"/>
  <c r="E71" i="6"/>
  <c r="E17" i="6"/>
  <c r="E65" i="6"/>
  <c r="E81" i="6"/>
  <c r="D13" i="7"/>
  <c r="E75" i="6"/>
  <c r="E37" i="6"/>
  <c r="E53" i="6"/>
  <c r="E78" i="6"/>
  <c r="D15" i="7"/>
  <c r="E27" i="6"/>
  <c r="E43" i="6"/>
  <c r="E31" i="6"/>
  <c r="E63" i="6"/>
  <c r="E11" i="6"/>
  <c r="E59" i="6"/>
  <c r="E25" i="6"/>
  <c r="E41" i="6"/>
  <c r="D5" i="7"/>
  <c r="E9" i="6"/>
  <c r="E21" i="6"/>
  <c r="E33" i="6"/>
  <c r="E47" i="6"/>
  <c r="E57" i="6"/>
  <c r="E69" i="6"/>
  <c r="E76" i="6"/>
  <c r="D16" i="7"/>
  <c r="E5" i="6"/>
  <c r="E15" i="6"/>
  <c r="E29" i="6"/>
  <c r="E39" i="6"/>
  <c r="E49" i="6"/>
  <c r="E55" i="6"/>
  <c r="E61" i="6"/>
  <c r="E67" i="6"/>
  <c r="E84" i="6"/>
  <c r="E79" i="6"/>
  <c r="E87" i="6"/>
  <c r="E74" i="6"/>
  <c r="E72" i="6"/>
  <c r="E77" i="6"/>
  <c r="E82" i="6"/>
  <c r="E85" i="6"/>
  <c r="D8" i="7"/>
  <c r="D18" i="7"/>
  <c r="D10" i="7"/>
  <c r="D17" i="7"/>
  <c r="D9" i="7"/>
  <c r="D19" i="7"/>
  <c r="D11" i="7"/>
  <c r="D24" i="7"/>
  <c r="E6" i="6"/>
  <c r="E8" i="6"/>
  <c r="E10" i="6"/>
  <c r="E12" i="6"/>
  <c r="E14" i="6"/>
  <c r="E16" i="6"/>
  <c r="E18" i="6"/>
  <c r="E20" i="6"/>
  <c r="E22" i="6"/>
  <c r="E24" i="6"/>
  <c r="E26" i="6"/>
  <c r="E28" i="6"/>
  <c r="E30" i="6"/>
  <c r="E32" i="6"/>
  <c r="E34" i="6"/>
  <c r="E36" i="6"/>
  <c r="E38" i="6"/>
  <c r="E40" i="6"/>
  <c r="E42" i="6"/>
  <c r="E44" i="6"/>
  <c r="E46" i="6"/>
  <c r="E48" i="6"/>
  <c r="E50" i="6"/>
  <c r="E52" i="6"/>
  <c r="E54" i="6"/>
  <c r="E56" i="6"/>
  <c r="E58" i="6"/>
  <c r="E60" i="6"/>
  <c r="E62" i="6"/>
  <c r="E64" i="6"/>
  <c r="E66" i="6"/>
  <c r="E68" i="6"/>
  <c r="E45" i="6"/>
  <c r="E80" i="6"/>
  <c r="E83" i="6"/>
  <c r="E73" i="6"/>
  <c r="D6" i="7"/>
  <c r="D14" i="7"/>
  <c r="D22" i="7"/>
  <c r="D12" i="7"/>
  <c r="D20" i="7"/>
  <c r="D23" i="7"/>
</calcChain>
</file>

<file path=xl/sharedStrings.xml><?xml version="1.0" encoding="utf-8"?>
<sst xmlns="http://schemas.openxmlformats.org/spreadsheetml/2006/main" count="5915" uniqueCount="853">
  <si>
    <t>業種</t>
  </si>
  <si>
    <t>活動量指標の種類</t>
  </si>
  <si>
    <t>単位</t>
  </si>
  <si>
    <t>出典</t>
  </si>
  <si>
    <t>出典年次</t>
  </si>
  <si>
    <t>農業</t>
  </si>
  <si>
    <t>耕種農業</t>
  </si>
  <si>
    <t>施設面積(ハウス面積、ガラス室面積)</t>
  </si>
  <si>
    <t>ａ</t>
  </si>
  <si>
    <t>畜産農業</t>
  </si>
  <si>
    <t>頭羽</t>
  </si>
  <si>
    <t>従業者数</t>
  </si>
  <si>
    <t>人</t>
  </si>
  <si>
    <t>経済センサス</t>
  </si>
  <si>
    <t>建設業</t>
  </si>
  <si>
    <t>元請完成工事高</t>
  </si>
  <si>
    <t>百万円</t>
  </si>
  <si>
    <t>建設工事施工統計調査報告</t>
  </si>
  <si>
    <t>製造業</t>
  </si>
  <si>
    <t>製造品出荷額等</t>
  </si>
  <si>
    <t>工業統計</t>
  </si>
  <si>
    <t>電気･ガス･熱供給･水道業</t>
  </si>
  <si>
    <t>上水道業</t>
  </si>
  <si>
    <t>給水人口</t>
  </si>
  <si>
    <t>処理区域人口</t>
  </si>
  <si>
    <t>都道府県別汚水処理人口普及状況</t>
  </si>
  <si>
    <t>医療、福祉</t>
  </si>
  <si>
    <t>病床数</t>
  </si>
  <si>
    <t>床</t>
  </si>
  <si>
    <t>医療施設動態調査</t>
  </si>
  <si>
    <t>と畜頭数</t>
  </si>
  <si>
    <t>頭</t>
  </si>
  <si>
    <t>畜産物流通統計</t>
  </si>
  <si>
    <t>公務</t>
  </si>
  <si>
    <r>
      <t>と畜場</t>
    </r>
    <r>
      <rPr>
        <sz val="6"/>
        <color theme="1"/>
        <rFont val="ＭＳ 明朝"/>
        <family val="1"/>
        <charset val="128"/>
      </rPr>
      <t>(動物系固形不要物)</t>
    </r>
  </si>
  <si>
    <t>教育，学習支援業
複合ｻｰﾋﾞｽ業、サービス業</t>
    <phoneticPr fontId="18"/>
  </si>
  <si>
    <t>卸売・小売業
飲食店、宿泊業</t>
    <phoneticPr fontId="18"/>
  </si>
  <si>
    <t>家畜数（乳用牛、肉用牛、豚、鶏）</t>
    <rPh sb="4" eb="5">
      <t>ニュウ</t>
    </rPh>
    <rPh sb="5" eb="6">
      <t>ヨウ</t>
    </rPh>
    <rPh sb="6" eb="7">
      <t>ギュウ</t>
    </rPh>
    <rPh sb="8" eb="11">
      <t>ニクヨウギュウ</t>
    </rPh>
    <rPh sb="12" eb="13">
      <t>ブタ</t>
    </rPh>
    <rPh sb="14" eb="15">
      <t>トリ</t>
    </rPh>
    <phoneticPr fontId="18"/>
  </si>
  <si>
    <t>平成21年
平成24年</t>
    <rPh sb="6" eb="8">
      <t>ヘイセイ</t>
    </rPh>
    <rPh sb="10" eb="11">
      <t>ネン</t>
    </rPh>
    <phoneticPr fontId="18"/>
  </si>
  <si>
    <t>就業構造基本調査</t>
    <phoneticPr fontId="18"/>
  </si>
  <si>
    <t>畜産統計</t>
    <phoneticPr fontId="18"/>
  </si>
  <si>
    <t>世界農林業センサス</t>
    <phoneticPr fontId="18"/>
  </si>
  <si>
    <t>給水人口と給水普及率</t>
    <rPh sb="0" eb="2">
      <t>キュウスイ</t>
    </rPh>
    <rPh sb="2" eb="4">
      <t>ジンコウ</t>
    </rPh>
    <rPh sb="5" eb="7">
      <t>キュウスイ</t>
    </rPh>
    <rPh sb="7" eb="9">
      <t>フキュウ</t>
    </rPh>
    <rPh sb="9" eb="10">
      <t>リツ</t>
    </rPh>
    <phoneticPr fontId="18"/>
  </si>
  <si>
    <t>学術研究，専門・技術サービス業</t>
  </si>
  <si>
    <t>漁業</t>
    <phoneticPr fontId="18"/>
  </si>
  <si>
    <t>鉱業</t>
    <phoneticPr fontId="18"/>
  </si>
  <si>
    <t>林業、漁業、鉱業</t>
    <phoneticPr fontId="18"/>
  </si>
  <si>
    <t>不動産業，物品賃貸業</t>
    <phoneticPr fontId="18"/>
  </si>
  <si>
    <t>情報通信業、運輸業
卸売・小売業
不動産業，物品賃貸業
学術研究，専門・技術サービス業
宿泊業、飲食サービス業
生活関連サービス業，娯楽業</t>
    <phoneticPr fontId="18"/>
  </si>
  <si>
    <t>平成20年度</t>
    <rPh sb="0" eb="2">
      <t>ヘイセイ</t>
    </rPh>
    <rPh sb="4" eb="6">
      <t>ネンド</t>
    </rPh>
    <phoneticPr fontId="20"/>
  </si>
  <si>
    <t>平成22年度</t>
    <rPh sb="0" eb="2">
      <t>ヘイセイ</t>
    </rPh>
    <rPh sb="4" eb="6">
      <t>ネンド</t>
    </rPh>
    <phoneticPr fontId="20"/>
  </si>
  <si>
    <t>平成23年度</t>
    <rPh sb="0" eb="2">
      <t>ヘイセイ</t>
    </rPh>
    <rPh sb="4" eb="6">
      <t>ネンド</t>
    </rPh>
    <phoneticPr fontId="20"/>
  </si>
  <si>
    <t>平成24年度</t>
    <rPh sb="0" eb="2">
      <t>ヘイセイ</t>
    </rPh>
    <rPh sb="4" eb="6">
      <t>ネンド</t>
    </rPh>
    <phoneticPr fontId="20"/>
  </si>
  <si>
    <t>平成25年度</t>
    <rPh sb="0" eb="2">
      <t>ヘイセイ</t>
    </rPh>
    <rPh sb="4" eb="6">
      <t>ネンド</t>
    </rPh>
    <phoneticPr fontId="20"/>
  </si>
  <si>
    <t>業種</t>
    <rPh sb="0" eb="2">
      <t>ギョウシュ</t>
    </rPh>
    <phoneticPr fontId="20"/>
  </si>
  <si>
    <t>排出量（千ｔ）</t>
    <rPh sb="0" eb="2">
      <t>ハイシュツ</t>
    </rPh>
    <rPh sb="2" eb="3">
      <t>リョウ</t>
    </rPh>
    <rPh sb="4" eb="6">
      <t>セントン</t>
    </rPh>
    <phoneticPr fontId="20"/>
  </si>
  <si>
    <t>割合（%）</t>
    <rPh sb="0" eb="2">
      <t>ワリアイ</t>
    </rPh>
    <phoneticPr fontId="20"/>
  </si>
  <si>
    <t>農業、林業</t>
    <rPh sb="3" eb="5">
      <t>リンギョウ</t>
    </rPh>
    <phoneticPr fontId="20"/>
  </si>
  <si>
    <t>林業大分類</t>
  </si>
  <si>
    <t>上記以外の農業</t>
  </si>
  <si>
    <t>漁　業</t>
  </si>
  <si>
    <t>水産養殖業</t>
  </si>
  <si>
    <t>鉱　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</si>
  <si>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</si>
  <si>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</si>
  <si>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</si>
  <si>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</si>
  <si>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</si>
  <si>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</si>
  <si>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</si>
  <si>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</si>
  <si>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</si>
  <si>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</si>
  <si>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</si>
  <si>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</si>
  <si>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</si>
  <si>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</si>
  <si>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</si>
  <si>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</si>
  <si>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</si>
  <si>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</si>
  <si>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</si>
  <si>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</si>
  <si>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</si>
  <si>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</si>
  <si>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</si>
  <si>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</si>
  <si>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20"/>
  </si>
  <si>
    <t>電気業</t>
  </si>
  <si>
    <t>ガス業</t>
  </si>
  <si>
    <t>熱供給業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</si>
  <si>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</si>
  <si>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</si>
  <si>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</si>
  <si>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</si>
  <si>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</si>
  <si>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</si>
  <si>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</si>
  <si>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</si>
  <si>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</si>
  <si>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</si>
  <si>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</si>
  <si>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</si>
  <si>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</si>
  <si>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</si>
  <si>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</si>
  <si>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</si>
  <si>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</si>
  <si>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</si>
  <si>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</si>
  <si>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</si>
  <si>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</si>
  <si>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</si>
  <si>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20"/>
  </si>
  <si>
    <t>物品賃借業</t>
  </si>
  <si>
    <t>学術研究、専門・技術サービス業</t>
    <rPh sb="8" eb="10">
      <t>ギジュツ</t>
    </rPh>
    <rPh sb="14" eb="15">
      <t>ギョウ</t>
    </rPh>
    <phoneticPr fontId="20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</si>
  <si>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</si>
  <si>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</si>
  <si>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</si>
  <si>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</si>
  <si>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</si>
  <si>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20"/>
  </si>
  <si>
    <t>洗濯業</t>
  </si>
  <si>
    <t>教育、学習支援業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</si>
  <si>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</si>
  <si>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</si>
  <si>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</si>
  <si>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</si>
  <si>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</si>
  <si>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</si>
  <si>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</si>
  <si>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</si>
  <si>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20"/>
  </si>
  <si>
    <t>合計</t>
    <rPh sb="0" eb="2">
      <t>ゴウケイ</t>
    </rPh>
    <phoneticPr fontId="20"/>
  </si>
  <si>
    <t>生活関連サービス、娯楽業</t>
  </si>
  <si>
    <t>学術研究、専門・技術サービス業</t>
  </si>
  <si>
    <t>種類</t>
    <rPh sb="0" eb="2">
      <t>シュルイ</t>
    </rPh>
    <phoneticPr fontId="20"/>
  </si>
  <si>
    <t>燃え殻</t>
  </si>
  <si>
    <t>汚　泥</t>
  </si>
  <si>
    <t>廃　油</t>
  </si>
  <si>
    <t>廃　酸</t>
  </si>
  <si>
    <t>廃アルカリ</t>
  </si>
  <si>
    <t>廃プラスチック類</t>
    <phoneticPr fontId="20"/>
  </si>
  <si>
    <t>紙くず</t>
  </si>
  <si>
    <t>木くず</t>
  </si>
  <si>
    <t>繊維くず</t>
  </si>
  <si>
    <t>動植物性残さ</t>
    <phoneticPr fontId="20"/>
  </si>
  <si>
    <t>動物系固形不要物</t>
  </si>
  <si>
    <t>ゴムくず</t>
  </si>
  <si>
    <t>金属くず</t>
  </si>
  <si>
    <t>鉱さい</t>
  </si>
  <si>
    <t>がれき類</t>
  </si>
  <si>
    <t>動物のふん尿</t>
    <phoneticPr fontId="20"/>
  </si>
  <si>
    <t>動物の死体</t>
  </si>
  <si>
    <t>ばいじん</t>
  </si>
  <si>
    <t>合　計</t>
  </si>
  <si>
    <t>廃プラスチック類</t>
  </si>
  <si>
    <t>地域別</t>
    <rPh sb="0" eb="2">
      <t>チイキ</t>
    </rPh>
    <rPh sb="2" eb="3">
      <t>ベツ</t>
    </rPh>
    <phoneticPr fontId="20"/>
  </si>
  <si>
    <t>北海道</t>
    <rPh sb="0" eb="3">
      <t>ホッカイドウ</t>
    </rPh>
    <phoneticPr fontId="20"/>
  </si>
  <si>
    <t>東北</t>
    <rPh sb="0" eb="2">
      <t>トウホク</t>
    </rPh>
    <phoneticPr fontId="20"/>
  </si>
  <si>
    <t>関東</t>
    <rPh sb="0" eb="2">
      <t>カントウ</t>
    </rPh>
    <phoneticPr fontId="20"/>
  </si>
  <si>
    <t>中部</t>
    <rPh sb="0" eb="2">
      <t>チュウブ</t>
    </rPh>
    <phoneticPr fontId="20"/>
  </si>
  <si>
    <t>近畿</t>
    <rPh sb="0" eb="2">
      <t>キンキ</t>
    </rPh>
    <phoneticPr fontId="20"/>
  </si>
  <si>
    <t>中国</t>
    <rPh sb="0" eb="2">
      <t>チュウゴク</t>
    </rPh>
    <phoneticPr fontId="20"/>
  </si>
  <si>
    <t>四国</t>
    <rPh sb="0" eb="2">
      <t>シコク</t>
    </rPh>
    <phoneticPr fontId="20"/>
  </si>
  <si>
    <t>九州</t>
    <rPh sb="0" eb="2">
      <t>キュウシュウ</t>
    </rPh>
    <phoneticPr fontId="20"/>
  </si>
  <si>
    <t>青森県</t>
    <rPh sb="0" eb="3">
      <t>アオモリケン</t>
    </rPh>
    <phoneticPr fontId="20"/>
  </si>
  <si>
    <t>岩手県</t>
    <rPh sb="0" eb="3">
      <t>イワテケン</t>
    </rPh>
    <phoneticPr fontId="20"/>
  </si>
  <si>
    <t>宮城県</t>
    <rPh sb="0" eb="3">
      <t>ミヤギケン</t>
    </rPh>
    <phoneticPr fontId="20"/>
  </si>
  <si>
    <t>秋田県</t>
    <rPh sb="0" eb="3">
      <t>アキタケン</t>
    </rPh>
    <phoneticPr fontId="20"/>
  </si>
  <si>
    <t>山形県</t>
    <rPh sb="0" eb="3">
      <t>ヤマガタケン</t>
    </rPh>
    <phoneticPr fontId="20"/>
  </si>
  <si>
    <t>福島県</t>
    <rPh sb="0" eb="3">
      <t>フクシマケン</t>
    </rPh>
    <phoneticPr fontId="20"/>
  </si>
  <si>
    <t>茨城県</t>
    <rPh sb="0" eb="3">
      <t>イバラギケン</t>
    </rPh>
    <phoneticPr fontId="20"/>
  </si>
  <si>
    <t>栃木県</t>
    <rPh sb="0" eb="3">
      <t>トチギケン</t>
    </rPh>
    <phoneticPr fontId="20"/>
  </si>
  <si>
    <t>群馬県</t>
    <rPh sb="0" eb="3">
      <t>グンマケン</t>
    </rPh>
    <phoneticPr fontId="20"/>
  </si>
  <si>
    <t>埼玉県</t>
    <rPh sb="0" eb="3">
      <t>サイタマケン</t>
    </rPh>
    <phoneticPr fontId="20"/>
  </si>
  <si>
    <t>千葉県</t>
    <rPh sb="0" eb="3">
      <t>チバケン</t>
    </rPh>
    <phoneticPr fontId="20"/>
  </si>
  <si>
    <t>東京都</t>
    <rPh sb="0" eb="3">
      <t>トウキョウト</t>
    </rPh>
    <phoneticPr fontId="20"/>
  </si>
  <si>
    <t>神奈川県</t>
    <rPh sb="0" eb="4">
      <t>カナガワケン</t>
    </rPh>
    <phoneticPr fontId="20"/>
  </si>
  <si>
    <t>新潟県</t>
    <rPh sb="0" eb="3">
      <t>ニイガタケン</t>
    </rPh>
    <phoneticPr fontId="20"/>
  </si>
  <si>
    <t>富山県</t>
    <rPh sb="0" eb="3">
      <t>トヤマケン</t>
    </rPh>
    <phoneticPr fontId="20"/>
  </si>
  <si>
    <t>石川県</t>
    <rPh sb="0" eb="3">
      <t>イシカワケン</t>
    </rPh>
    <phoneticPr fontId="20"/>
  </si>
  <si>
    <t>福井県</t>
    <rPh sb="0" eb="3">
      <t>フクイケン</t>
    </rPh>
    <phoneticPr fontId="20"/>
  </si>
  <si>
    <t>山梨県</t>
    <rPh sb="0" eb="3">
      <t>ヤマナシケン</t>
    </rPh>
    <phoneticPr fontId="20"/>
  </si>
  <si>
    <t>長野県</t>
    <rPh sb="0" eb="3">
      <t>ナガノケン</t>
    </rPh>
    <phoneticPr fontId="20"/>
  </si>
  <si>
    <t>岐阜県</t>
    <rPh sb="0" eb="3">
      <t>ギフケン</t>
    </rPh>
    <phoneticPr fontId="20"/>
  </si>
  <si>
    <t>静岡県</t>
    <rPh sb="0" eb="3">
      <t>シズオカケン</t>
    </rPh>
    <phoneticPr fontId="20"/>
  </si>
  <si>
    <t>愛知県</t>
    <rPh sb="0" eb="3">
      <t>アイチケン</t>
    </rPh>
    <phoneticPr fontId="20"/>
  </si>
  <si>
    <t>三重県</t>
    <rPh sb="0" eb="3">
      <t>ミエケン</t>
    </rPh>
    <phoneticPr fontId="20"/>
  </si>
  <si>
    <t>滋賀県</t>
    <rPh sb="0" eb="3">
      <t>シガケン</t>
    </rPh>
    <phoneticPr fontId="20"/>
  </si>
  <si>
    <t>京都府</t>
    <rPh sb="0" eb="3">
      <t>キョウトフ</t>
    </rPh>
    <phoneticPr fontId="20"/>
  </si>
  <si>
    <t>大阪府</t>
    <rPh sb="0" eb="3">
      <t>オオサカフ</t>
    </rPh>
    <phoneticPr fontId="20"/>
  </si>
  <si>
    <t>兵庫県</t>
    <rPh sb="0" eb="3">
      <t>ヒョウゴケン</t>
    </rPh>
    <phoneticPr fontId="20"/>
  </si>
  <si>
    <t>奈良県</t>
    <rPh sb="0" eb="3">
      <t>ナラケン</t>
    </rPh>
    <phoneticPr fontId="20"/>
  </si>
  <si>
    <t>和歌山県</t>
    <rPh sb="0" eb="4">
      <t>ワカヤマケン</t>
    </rPh>
    <phoneticPr fontId="20"/>
  </si>
  <si>
    <t>鳥取県</t>
    <rPh sb="0" eb="3">
      <t>トットリケン</t>
    </rPh>
    <phoneticPr fontId="20"/>
  </si>
  <si>
    <t>島根県</t>
    <rPh sb="0" eb="3">
      <t>シマネケン</t>
    </rPh>
    <phoneticPr fontId="20"/>
  </si>
  <si>
    <t>岡山県</t>
    <rPh sb="0" eb="3">
      <t>オカヤマケン</t>
    </rPh>
    <phoneticPr fontId="20"/>
  </si>
  <si>
    <t>広島県</t>
    <rPh sb="0" eb="3">
      <t>ヒロシマケン</t>
    </rPh>
    <phoneticPr fontId="20"/>
  </si>
  <si>
    <t>山口県</t>
    <rPh sb="0" eb="3">
      <t>ヤマグチケン</t>
    </rPh>
    <phoneticPr fontId="20"/>
  </si>
  <si>
    <t>徳島県</t>
    <rPh sb="0" eb="3">
      <t>トクシマケン</t>
    </rPh>
    <phoneticPr fontId="20"/>
  </si>
  <si>
    <t>香川県</t>
    <rPh sb="0" eb="3">
      <t>カガワケン</t>
    </rPh>
    <phoneticPr fontId="20"/>
  </si>
  <si>
    <t>愛媛県</t>
    <rPh sb="0" eb="3">
      <t>エヒメケン</t>
    </rPh>
    <phoneticPr fontId="20"/>
  </si>
  <si>
    <t>高知県</t>
    <rPh sb="0" eb="3">
      <t>コウチケン</t>
    </rPh>
    <phoneticPr fontId="20"/>
  </si>
  <si>
    <t>福岡県</t>
    <rPh sb="0" eb="3">
      <t>フクオカケン</t>
    </rPh>
    <phoneticPr fontId="20"/>
  </si>
  <si>
    <t>佐賀県</t>
    <rPh sb="0" eb="3">
      <t>サガケン</t>
    </rPh>
    <phoneticPr fontId="20"/>
  </si>
  <si>
    <t>長崎県</t>
    <rPh sb="0" eb="3">
      <t>ナガサキケン</t>
    </rPh>
    <phoneticPr fontId="20"/>
  </si>
  <si>
    <t>熊本県</t>
    <rPh sb="0" eb="3">
      <t>クマモトケン</t>
    </rPh>
    <phoneticPr fontId="20"/>
  </si>
  <si>
    <t>大分県</t>
    <rPh sb="0" eb="3">
      <t>オオイタケン</t>
    </rPh>
    <phoneticPr fontId="20"/>
  </si>
  <si>
    <t>宮崎県</t>
    <rPh sb="0" eb="3">
      <t>ミヤザキケン</t>
    </rPh>
    <phoneticPr fontId="20"/>
  </si>
  <si>
    <t>鹿児島県</t>
    <rPh sb="0" eb="4">
      <t>カゴシマケン</t>
    </rPh>
    <phoneticPr fontId="20"/>
  </si>
  <si>
    <t>沖縄県</t>
    <rPh sb="0" eb="3">
      <t>オキナワケン</t>
    </rPh>
    <phoneticPr fontId="20"/>
  </si>
  <si>
    <t>全国</t>
    <rPh sb="0" eb="2">
      <t>ゼンコク</t>
    </rPh>
    <phoneticPr fontId="20"/>
  </si>
  <si>
    <t>全国</t>
    <rPh sb="0" eb="2">
      <t>ゼンコク</t>
    </rPh>
    <phoneticPr fontId="28"/>
  </si>
  <si>
    <t>(単位：千ｔ/年)</t>
    <rPh sb="4" eb="5">
      <t>セン</t>
    </rPh>
    <phoneticPr fontId="20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</si>
  <si>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</si>
  <si>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</si>
  <si>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</si>
  <si>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</si>
  <si>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</si>
  <si>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</si>
  <si>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</si>
  <si>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</si>
  <si>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</si>
  <si>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8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</si>
  <si>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</si>
  <si>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</si>
  <si>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</si>
  <si>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</si>
  <si>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</si>
  <si>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</si>
  <si>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</si>
  <si>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</si>
  <si>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</si>
  <si>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</si>
  <si>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</si>
  <si>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</si>
  <si>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</si>
  <si>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</si>
  <si>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</si>
  <si>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</si>
  <si>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</si>
  <si>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</si>
  <si>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</si>
  <si>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</si>
  <si>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</si>
  <si>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</si>
  <si>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</si>
  <si>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</si>
  <si>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</si>
  <si>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</si>
  <si>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</si>
  <si>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</si>
  <si>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</si>
  <si>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</si>
  <si>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</si>
  <si>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</si>
  <si>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</si>
  <si>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</si>
  <si>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</si>
  <si>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</si>
  <si>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</si>
  <si>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</si>
  <si>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</si>
  <si>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</si>
  <si>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</si>
  <si>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</si>
  <si>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</si>
  <si>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</si>
  <si>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</si>
  <si>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</si>
  <si>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</si>
  <si>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</si>
  <si>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</si>
  <si>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</si>
  <si>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</si>
  <si>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</si>
  <si>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</si>
  <si>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</si>
  <si>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</si>
  <si>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</si>
  <si>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</si>
  <si>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</si>
  <si>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</si>
  <si>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</si>
  <si>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</si>
  <si>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</si>
  <si>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</si>
  <si>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</si>
  <si>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</si>
  <si>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</si>
  <si>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</si>
  <si>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</si>
  <si>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</si>
  <si>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</si>
  <si>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</si>
  <si>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</si>
  <si>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</si>
  <si>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L</t>
  </si>
  <si>
    <t>L71</t>
  </si>
  <si>
    <t>L746</t>
  </si>
  <si>
    <t>飲食店、宿泊業大分類</t>
  </si>
  <si>
    <t>Ｍ</t>
  </si>
  <si>
    <t>M76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</si>
  <si>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</si>
  <si>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</si>
  <si>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</si>
  <si>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</si>
  <si>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</si>
  <si>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</si>
  <si>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</si>
  <si>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</si>
  <si>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</si>
  <si>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</si>
  <si>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</si>
  <si>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</si>
  <si>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</si>
  <si>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</si>
  <si>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</si>
  <si>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20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</si>
  <si>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70"/>
  </si>
  <si>
    <t>No.</t>
  </si>
  <si>
    <t>都道府県名</t>
    <rPh sb="0" eb="4">
      <t>トドウフケン</t>
    </rPh>
    <rPh sb="4" eb="5">
      <t>ナ</t>
    </rPh>
    <phoneticPr fontId="20"/>
  </si>
  <si>
    <t>動物系
固形不要物</t>
    <phoneticPr fontId="20"/>
  </si>
  <si>
    <t>ガラスくず
及び
陶磁器くず</t>
    <phoneticPr fontId="20"/>
  </si>
  <si>
    <t>単位</t>
    <rPh sb="0" eb="2">
      <t>タンイ</t>
    </rPh>
    <phoneticPr fontId="70"/>
  </si>
  <si>
    <t>農業，林業大分類</t>
    <rPh sb="0" eb="2">
      <t>ノウギョウ</t>
    </rPh>
    <rPh sb="3" eb="5">
      <t>リンギョウ</t>
    </rPh>
    <rPh sb="5" eb="8">
      <t>ダイブンルイ</t>
    </rPh>
    <phoneticPr fontId="27"/>
  </si>
  <si>
    <t>A</t>
  </si>
  <si>
    <t>千a</t>
    <rPh sb="0" eb="1">
      <t>セン</t>
    </rPh>
    <phoneticPr fontId="70"/>
  </si>
  <si>
    <t/>
  </si>
  <si>
    <t>農業，林業</t>
  </si>
  <si>
    <t>千人</t>
    <rPh sb="0" eb="1">
      <t>セン</t>
    </rPh>
    <phoneticPr fontId="70"/>
  </si>
  <si>
    <t>上記以外の農業，林業</t>
    <rPh sb="8" eb="10">
      <t>リンギョウ</t>
    </rPh>
    <phoneticPr fontId="27"/>
  </si>
  <si>
    <t>漁業</t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</si>
  <si>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7"/>
  </si>
  <si>
    <t>製造業大分類</t>
    <rPh sb="0" eb="3">
      <t>セイゾウギョウ</t>
    </rPh>
    <rPh sb="3" eb="6">
      <t>ダイブンルイ</t>
    </rPh>
    <phoneticPr fontId="27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</si>
  <si>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</si>
  <si>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7"/>
  </si>
  <si>
    <t>情報通信業大分類</t>
    <rPh sb="0" eb="2">
      <t>ジョウホウ</t>
    </rPh>
    <rPh sb="2" eb="5">
      <t>ツウシンギョウ</t>
    </rPh>
    <rPh sb="5" eb="8">
      <t>ダイブンルイ</t>
    </rPh>
    <phoneticPr fontId="27"/>
  </si>
  <si>
    <t>通信業</t>
    <rPh sb="0" eb="3">
      <t>ツウシンギョウ</t>
    </rPh>
    <phoneticPr fontId="27"/>
  </si>
  <si>
    <t>放送業</t>
    <rPh sb="0" eb="3">
      <t>ホウソウギョウ</t>
    </rPh>
    <phoneticPr fontId="27"/>
  </si>
  <si>
    <t>情報サービス業</t>
    <rPh sb="0" eb="2">
      <t>ジョウホウ</t>
    </rPh>
    <rPh sb="6" eb="7">
      <t>ギョウ</t>
    </rPh>
    <phoneticPr fontId="27"/>
  </si>
  <si>
    <t>インターネット付随サービス業</t>
    <rPh sb="7" eb="9">
      <t>フズイ</t>
    </rPh>
    <rPh sb="13" eb="14">
      <t>ギョウ</t>
    </rPh>
    <phoneticPr fontId="27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</si>
  <si>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7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</si>
  <si>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7"/>
  </si>
  <si>
    <t>運輸業，</t>
  </si>
  <si>
    <t>郵便業</t>
    <rPh sb="0" eb="2">
      <t>ユウビン</t>
    </rPh>
    <rPh sb="2" eb="3">
      <t>ギョウ</t>
    </rPh>
    <phoneticPr fontId="27"/>
  </si>
  <si>
    <t>上記以外の運輸業，郵便業</t>
    <rPh sb="9" eb="11">
      <t>ユウビン</t>
    </rPh>
    <rPh sb="11" eb="12">
      <t>ギョウ</t>
    </rPh>
    <phoneticPr fontId="27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</si>
  <si>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7"/>
  </si>
  <si>
    <t>I50</t>
  </si>
  <si>
    <t>卸売業，</t>
    <rPh sb="2" eb="3">
      <t>ギョウ</t>
    </rPh>
    <phoneticPr fontId="27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</si>
  <si>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</si>
  <si>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</si>
  <si>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7"/>
  </si>
  <si>
    <t>不動産業，　</t>
  </si>
  <si>
    <t>不動産業，物品賃貸業大分類</t>
    <rPh sb="10" eb="13">
      <t>ダイブンルイ</t>
    </rPh>
    <phoneticPr fontId="27"/>
  </si>
  <si>
    <t>物品賃貸業</t>
  </si>
  <si>
    <t>学術研究，専門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</si>
  <si>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7"/>
  </si>
  <si>
    <t>・技術サービス業</t>
  </si>
  <si>
    <t>学術・開発研究機関</t>
    <rPh sb="3" eb="5">
      <t>カイハツ</t>
    </rPh>
    <phoneticPr fontId="27"/>
  </si>
  <si>
    <t>宿泊業，飲食</t>
    <rPh sb="0" eb="2">
      <t>シュクハク</t>
    </rPh>
    <rPh sb="2" eb="3">
      <t>ギョウ</t>
    </rPh>
    <rPh sb="4" eb="6">
      <t>インショク</t>
    </rPh>
    <phoneticPr fontId="27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</si>
  <si>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7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</si>
  <si>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</si>
  <si>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</si>
  <si>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</si>
  <si>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</si>
  <si>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7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</si>
  <si>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</si>
  <si>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</si>
  <si>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医療，福祉大分類</t>
    <rPh sb="0" eb="2">
      <t>イリョウ</t>
    </rPh>
    <rPh sb="3" eb="5">
      <t>フクシ</t>
    </rPh>
    <rPh sb="5" eb="8">
      <t>ダイブンルイ</t>
    </rPh>
    <phoneticPr fontId="27"/>
  </si>
  <si>
    <t>医療，福祉</t>
  </si>
  <si>
    <t>千床</t>
    <rPh sb="0" eb="1">
      <t>セン</t>
    </rPh>
    <phoneticPr fontId="70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</si>
  <si>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7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</si>
  <si>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7"/>
  </si>
  <si>
    <t>複合サービス事業</t>
    <rPh sb="0" eb="2">
      <t>フクゴウ</t>
    </rPh>
    <rPh sb="6" eb="8">
      <t>ジギョウ</t>
    </rPh>
    <phoneticPr fontId="27"/>
  </si>
  <si>
    <t>サービス業大分類</t>
    <rPh sb="4" eb="5">
      <t>ギョウ</t>
    </rPh>
    <rPh sb="5" eb="8">
      <t>ダイブンルイ</t>
    </rPh>
    <phoneticPr fontId="27"/>
  </si>
  <si>
    <t>と畜場</t>
  </si>
  <si>
    <t>公務</t>
    <rPh sb="0" eb="2">
      <t>コウム</t>
    </rPh>
    <phoneticPr fontId="27"/>
  </si>
  <si>
    <t>Ｓ</t>
  </si>
  <si>
    <t>合計</t>
    <rPh sb="0" eb="2">
      <t>ゴウケイ</t>
    </rPh>
    <phoneticPr fontId="27"/>
  </si>
  <si>
    <t>十億円</t>
    <rPh sb="0" eb="2">
      <t>ジュウオク</t>
    </rPh>
    <phoneticPr fontId="70"/>
  </si>
  <si>
    <t>平成25年度</t>
    <rPh sb="5" eb="6">
      <t>ド</t>
    </rPh>
    <phoneticPr fontId="18"/>
  </si>
  <si>
    <t>平成21年度
平成24年度</t>
    <rPh sb="7" eb="9">
      <t>ヘイセイ</t>
    </rPh>
    <rPh sb="11" eb="12">
      <t>ネン</t>
    </rPh>
    <phoneticPr fontId="18"/>
  </si>
  <si>
    <t>平成25年度</t>
    <phoneticPr fontId="18"/>
  </si>
  <si>
    <t>平成19年度
平成24年度</t>
    <rPh sb="7" eb="9">
      <t>ヘイセイ</t>
    </rPh>
    <rPh sb="11" eb="12">
      <t>ネン</t>
    </rPh>
    <phoneticPr fontId="18"/>
  </si>
  <si>
    <t>下水道業</t>
    <rPh sb="3" eb="4">
      <t>ギョウ</t>
    </rPh>
    <phoneticPr fontId="18"/>
  </si>
  <si>
    <t>燃 え 殻</t>
  </si>
  <si>
    <t>汚   泥</t>
  </si>
  <si>
    <t>廃   油</t>
  </si>
  <si>
    <t>廃   酸</t>
  </si>
  <si>
    <t>廃 ア ル カ リ</t>
  </si>
  <si>
    <t>紙  く  ず</t>
  </si>
  <si>
    <t>木  く  ず</t>
  </si>
  <si>
    <t>繊 維 く ず</t>
  </si>
  <si>
    <t>動植物性残渣</t>
  </si>
  <si>
    <t>ゴ ム く ず</t>
  </si>
  <si>
    <t>金 属 く ず</t>
  </si>
  <si>
    <t>鉱 さ い</t>
  </si>
  <si>
    <t>ば い じ ん</t>
  </si>
  <si>
    <t>（単位：千ｔ/年）</t>
    <rPh sb="1" eb="3">
      <t>タンイ</t>
    </rPh>
    <rPh sb="4" eb="6">
      <t>セントン</t>
    </rPh>
    <rPh sb="7" eb="8">
      <t>ネン</t>
    </rPh>
    <phoneticPr fontId="70"/>
  </si>
  <si>
    <t>廃棄物名</t>
    <rPh sb="0" eb="3">
      <t>ハイキブツ</t>
    </rPh>
    <rPh sb="3" eb="4">
      <t>メイ</t>
    </rPh>
    <phoneticPr fontId="70"/>
  </si>
  <si>
    <t>排出量</t>
    <rPh sb="0" eb="2">
      <t>ハイシュツ</t>
    </rPh>
    <rPh sb="2" eb="3">
      <t>リョウ</t>
    </rPh>
    <phoneticPr fontId="27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</si>
  <si>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7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</si>
  <si>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7"/>
  </si>
  <si>
    <t>中間処理</t>
    <rPh sb="0" eb="2">
      <t>チュウカン</t>
    </rPh>
    <rPh sb="2" eb="4">
      <t>ショリ</t>
    </rPh>
    <phoneticPr fontId="70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</si>
  <si>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7"/>
  </si>
  <si>
    <t>減量化量</t>
    <rPh sb="0" eb="3">
      <t>ゲンリョウカ</t>
    </rPh>
    <rPh sb="3" eb="4">
      <t>リョウ</t>
    </rPh>
    <phoneticPr fontId="70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</si>
  <si>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7"/>
  </si>
  <si>
    <t>中間処理量</t>
    <rPh sb="0" eb="2">
      <t>チュウカン</t>
    </rPh>
    <rPh sb="2" eb="4">
      <t>ショリ</t>
    </rPh>
    <rPh sb="4" eb="5">
      <t>リョウ</t>
    </rPh>
    <phoneticPr fontId="27"/>
  </si>
  <si>
    <t>処理残渣量</t>
    <rPh sb="0" eb="2">
      <t>ショリ</t>
    </rPh>
    <rPh sb="2" eb="4">
      <t>ザンサ</t>
    </rPh>
    <rPh sb="4" eb="5">
      <t>リョウ</t>
    </rPh>
    <phoneticPr fontId="27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</si>
  <si>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7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</si>
  <si>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7"/>
  </si>
  <si>
    <t>（Ａ）</t>
    <phoneticPr fontId="70"/>
  </si>
  <si>
    <t>（Ｂ）</t>
    <phoneticPr fontId="70"/>
  </si>
  <si>
    <t>（Ｃ）</t>
    <phoneticPr fontId="70"/>
  </si>
  <si>
    <t>（Ｄ）</t>
    <phoneticPr fontId="70"/>
  </si>
  <si>
    <t>（Ｅ）</t>
    <phoneticPr fontId="70"/>
  </si>
  <si>
    <t>（Ｆ）</t>
    <phoneticPr fontId="70"/>
  </si>
  <si>
    <t>（Ｇ）</t>
    <phoneticPr fontId="70"/>
  </si>
  <si>
    <t>（Ｂ）＋（Ｆ）</t>
    <phoneticPr fontId="70"/>
  </si>
  <si>
    <t>（Ｄ）－（Ｅ）</t>
    <phoneticPr fontId="70"/>
  </si>
  <si>
    <t>（Ｃ）＋（Ｇ）</t>
    <phoneticPr fontId="70"/>
  </si>
  <si>
    <t>構成比</t>
    <rPh sb="0" eb="3">
      <t>コウセイヒ</t>
    </rPh>
    <phoneticPr fontId="70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</si>
  <si>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7"/>
  </si>
  <si>
    <t>ガラスくず、コンクリートくず
及び陶磁器くず</t>
    <rPh sb="15" eb="16">
      <t>オヨ</t>
    </rPh>
    <rPh sb="17" eb="20">
      <t>トウジキ</t>
    </rPh>
    <phoneticPr fontId="27"/>
  </si>
  <si>
    <t>動物のふん尿</t>
    <phoneticPr fontId="70"/>
  </si>
  <si>
    <t>合計</t>
    <rPh sb="0" eb="2">
      <t>ゴウケイ</t>
    </rPh>
    <phoneticPr fontId="70"/>
  </si>
  <si>
    <t>報告書P50で利用</t>
    <rPh sb="0" eb="3">
      <t>ホウコクショ</t>
    </rPh>
    <rPh sb="7" eb="9">
      <t>リヨウ</t>
    </rPh>
    <phoneticPr fontId="18"/>
  </si>
  <si>
    <t>（単位：t／年）</t>
    <phoneticPr fontId="18"/>
  </si>
  <si>
    <t>番</t>
  </si>
  <si>
    <t>廃プラスチック類</t>
    <phoneticPr fontId="27"/>
  </si>
  <si>
    <t>ガラスくず、コンクリート及び陶磁器くず</t>
    <phoneticPr fontId="27"/>
  </si>
  <si>
    <t>がれき類</t>
    <phoneticPr fontId="27"/>
  </si>
  <si>
    <t>合   計</t>
    <phoneticPr fontId="27"/>
  </si>
  <si>
    <t>号</t>
  </si>
  <si>
    <t>母数排出量</t>
    <rPh sb="0" eb="2">
      <t>ボスウ</t>
    </rPh>
    <rPh sb="2" eb="4">
      <t>ハイシュツ</t>
    </rPh>
    <rPh sb="4" eb="5">
      <t>リョウ</t>
    </rPh>
    <phoneticPr fontId="70"/>
  </si>
  <si>
    <t>うち石綿含有</t>
    <rPh sb="2" eb="4">
      <t>セキメン</t>
    </rPh>
    <rPh sb="4" eb="6">
      <t>ガンユウ</t>
    </rPh>
    <phoneticPr fontId="27"/>
  </si>
  <si>
    <t>データ数(件)</t>
    <rPh sb="3" eb="4">
      <t>スウ</t>
    </rPh>
    <rPh sb="5" eb="6">
      <t>ケン</t>
    </rPh>
    <phoneticPr fontId="70"/>
  </si>
  <si>
    <t>比率</t>
    <rPh sb="0" eb="2">
      <t>ヒリツ</t>
    </rPh>
    <phoneticPr fontId="70"/>
  </si>
  <si>
    <t>データ数(件)</t>
  </si>
  <si>
    <t>比率</t>
    <rPh sb="0" eb="2">
      <t>ヒリツ</t>
    </rPh>
    <phoneticPr fontId="27"/>
  </si>
  <si>
    <t>A</t>
    <phoneticPr fontId="27"/>
  </si>
  <si>
    <t>農業，林業</t>
    <phoneticPr fontId="27"/>
  </si>
  <si>
    <t>林業</t>
    <phoneticPr fontId="27"/>
  </si>
  <si>
    <t>A02</t>
    <phoneticPr fontId="27"/>
  </si>
  <si>
    <t>B</t>
    <phoneticPr fontId="27"/>
  </si>
  <si>
    <t>漁　業</t>
    <phoneticPr fontId="27"/>
  </si>
  <si>
    <t>漁業</t>
    <phoneticPr fontId="27"/>
  </si>
  <si>
    <t>B03</t>
    <phoneticPr fontId="27"/>
  </si>
  <si>
    <t>B04</t>
    <phoneticPr fontId="27"/>
  </si>
  <si>
    <t>C</t>
    <phoneticPr fontId="27"/>
  </si>
  <si>
    <t>建設業</t>
    <phoneticPr fontId="27"/>
  </si>
  <si>
    <t>D</t>
    <phoneticPr fontId="27"/>
  </si>
  <si>
    <t>E</t>
    <phoneticPr fontId="27"/>
  </si>
  <si>
    <t>木材・木製品製造業</t>
    <phoneticPr fontId="27"/>
  </si>
  <si>
    <t>プラスチック製品製造業</t>
    <phoneticPr fontId="27"/>
  </si>
  <si>
    <t>F</t>
    <phoneticPr fontId="27"/>
  </si>
  <si>
    <t>電気業</t>
    <phoneticPr fontId="27"/>
  </si>
  <si>
    <t>ガス業</t>
    <phoneticPr fontId="27"/>
  </si>
  <si>
    <t>熱供給業</t>
    <phoneticPr fontId="27"/>
  </si>
  <si>
    <t>F361</t>
    <phoneticPr fontId="27"/>
  </si>
  <si>
    <t>F363</t>
    <phoneticPr fontId="27"/>
  </si>
  <si>
    <t>G</t>
    <phoneticPr fontId="27"/>
  </si>
  <si>
    <t>情報通信業</t>
    <phoneticPr fontId="27"/>
  </si>
  <si>
    <t>H</t>
    <phoneticPr fontId="27"/>
  </si>
  <si>
    <t>運輸業，</t>
    <phoneticPr fontId="27"/>
  </si>
  <si>
    <t>I</t>
    <phoneticPr fontId="27"/>
  </si>
  <si>
    <t>I50</t>
    <phoneticPr fontId="27"/>
  </si>
  <si>
    <t>木材・竹材卸売業</t>
    <phoneticPr fontId="27"/>
  </si>
  <si>
    <t>I5311</t>
    <phoneticPr fontId="27"/>
  </si>
  <si>
    <t>I56</t>
    <phoneticPr fontId="27"/>
  </si>
  <si>
    <t>I591</t>
    <phoneticPr fontId="27"/>
  </si>
  <si>
    <t>小売業</t>
    <phoneticPr fontId="27"/>
  </si>
  <si>
    <t>機械器具小売業</t>
    <phoneticPr fontId="27"/>
  </si>
  <si>
    <t>I593</t>
    <phoneticPr fontId="27"/>
  </si>
  <si>
    <t>家具・建具・畳小売業</t>
    <phoneticPr fontId="27"/>
  </si>
  <si>
    <t>I601</t>
    <phoneticPr fontId="27"/>
  </si>
  <si>
    <t>じゅう器小売業</t>
    <phoneticPr fontId="27"/>
  </si>
  <si>
    <t>I602</t>
    <phoneticPr fontId="27"/>
  </si>
  <si>
    <t>I605</t>
    <phoneticPr fontId="27"/>
  </si>
  <si>
    <t>不動産業，　</t>
    <phoneticPr fontId="27"/>
  </si>
  <si>
    <t>K</t>
    <phoneticPr fontId="27"/>
  </si>
  <si>
    <t>物品賃貸業</t>
    <phoneticPr fontId="27"/>
  </si>
  <si>
    <t>物品賃貸業</t>
    <phoneticPr fontId="27"/>
  </si>
  <si>
    <t>K70</t>
    <phoneticPr fontId="27"/>
  </si>
  <si>
    <t>L</t>
    <phoneticPr fontId="27"/>
  </si>
  <si>
    <t>L71</t>
    <phoneticPr fontId="27"/>
  </si>
  <si>
    <t>L746</t>
    <phoneticPr fontId="27"/>
  </si>
  <si>
    <t>M</t>
    <phoneticPr fontId="27"/>
  </si>
  <si>
    <t>サービス業</t>
    <phoneticPr fontId="27"/>
  </si>
  <si>
    <t>飲食店</t>
    <phoneticPr fontId="27"/>
  </si>
  <si>
    <t>M76</t>
    <phoneticPr fontId="27"/>
  </si>
  <si>
    <t>上記以外の宿泊業，飲食サービス業</t>
    <phoneticPr fontId="27"/>
  </si>
  <si>
    <t>生活関連サー</t>
    <phoneticPr fontId="27"/>
  </si>
  <si>
    <t>N</t>
    <phoneticPr fontId="27"/>
  </si>
  <si>
    <t>ビス業，娯楽業</t>
    <phoneticPr fontId="27"/>
  </si>
  <si>
    <t>N781</t>
    <phoneticPr fontId="27"/>
  </si>
  <si>
    <t>O</t>
    <phoneticPr fontId="27"/>
  </si>
  <si>
    <t>P</t>
    <phoneticPr fontId="27"/>
  </si>
  <si>
    <t>医療，福祉</t>
    <phoneticPr fontId="27"/>
  </si>
  <si>
    <t>P83</t>
    <phoneticPr fontId="27"/>
  </si>
  <si>
    <t>Q</t>
    <phoneticPr fontId="27"/>
  </si>
  <si>
    <t>R</t>
    <phoneticPr fontId="27"/>
  </si>
  <si>
    <t>R891</t>
    <phoneticPr fontId="27"/>
  </si>
  <si>
    <t>と畜場</t>
    <phoneticPr fontId="27"/>
  </si>
  <si>
    <t>R952</t>
    <phoneticPr fontId="27"/>
  </si>
  <si>
    <t>Ｓ</t>
    <phoneticPr fontId="27"/>
  </si>
  <si>
    <t>（単位：ｔ/年）</t>
    <rPh sb="1" eb="3">
      <t>タンイ</t>
    </rPh>
    <rPh sb="6" eb="7">
      <t>ネン</t>
    </rPh>
    <phoneticPr fontId="70"/>
  </si>
  <si>
    <t>廃棄物種類</t>
    <rPh sb="0" eb="3">
      <t>ハイキブツ</t>
    </rPh>
    <rPh sb="3" eb="5">
      <t>シュルイ</t>
    </rPh>
    <phoneticPr fontId="70"/>
  </si>
  <si>
    <t>排出量</t>
    <rPh sb="0" eb="2">
      <t>ハイシュツ</t>
    </rPh>
    <rPh sb="2" eb="3">
      <t>リョウ</t>
    </rPh>
    <phoneticPr fontId="70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</si>
  <si>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70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</si>
  <si>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70"/>
  </si>
  <si>
    <t>中間処理量</t>
    <rPh sb="0" eb="2">
      <t>チュウカン</t>
    </rPh>
    <rPh sb="2" eb="4">
      <t>ショリ</t>
    </rPh>
    <rPh sb="4" eb="5">
      <t>リョウ</t>
    </rPh>
    <phoneticPr fontId="70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</si>
  <si>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70"/>
  </si>
  <si>
    <t>減量化量
計</t>
    <rPh sb="0" eb="3">
      <t>ゲンリョウカ</t>
    </rPh>
    <rPh sb="3" eb="4">
      <t>リョウ</t>
    </rPh>
    <rPh sb="5" eb="6">
      <t>ケイ</t>
    </rPh>
    <phoneticPr fontId="70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</si>
  <si>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70"/>
  </si>
  <si>
    <t>処理残渣量</t>
    <rPh sb="0" eb="2">
      <t>ショリ</t>
    </rPh>
    <rPh sb="2" eb="4">
      <t>ザンサ</t>
    </rPh>
    <rPh sb="4" eb="5">
      <t>リョウ</t>
    </rPh>
    <phoneticPr fontId="70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</si>
  <si>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70"/>
  </si>
  <si>
    <t>中間処理後
最終処分量</t>
    <rPh sb="6" eb="8">
      <t>サイシュウ</t>
    </rPh>
    <rPh sb="8" eb="10">
      <t>ショブン</t>
    </rPh>
    <rPh sb="10" eb="11">
      <t>リョウ</t>
    </rPh>
    <phoneticPr fontId="70"/>
  </si>
  <si>
    <t>石綿含有
廃プラスチック類</t>
    <phoneticPr fontId="70"/>
  </si>
  <si>
    <t>石綿含有
ガラスくず、コンクリート
及び陶磁器くず</t>
    <rPh sb="18" eb="19">
      <t>オヨ</t>
    </rPh>
    <rPh sb="20" eb="23">
      <t>トウジキ</t>
    </rPh>
    <phoneticPr fontId="27"/>
  </si>
  <si>
    <t>石綿含有
がれき類</t>
    <phoneticPr fontId="70"/>
  </si>
  <si>
    <t>平成２７年度事業</t>
    <rPh sb="0" eb="2">
      <t>ヘイセイ</t>
    </rPh>
    <rPh sb="4" eb="6">
      <t>ネンド</t>
    </rPh>
    <rPh sb="6" eb="8">
      <t>ジギョウ</t>
    </rPh>
    <phoneticPr fontId="18"/>
  </si>
  <si>
    <t>産業廃棄物排出・処理状況調査報告書　平成２５年度実績（詳細版）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チョウサ</t>
    </rPh>
    <rPh sb="14" eb="17">
      <t>ホウコクショ</t>
    </rPh>
    <rPh sb="18" eb="20">
      <t>ヘイセイ</t>
    </rPh>
    <rPh sb="22" eb="24">
      <t>ネンド</t>
    </rPh>
    <rPh sb="24" eb="26">
      <t>ジッセキ</t>
    </rPh>
    <rPh sb="27" eb="29">
      <t>ショウサイ</t>
    </rPh>
    <rPh sb="29" eb="30">
      <t>バン</t>
    </rPh>
    <phoneticPr fontId="18"/>
  </si>
  <si>
    <t>表―Ⅱ・４</t>
    <rPh sb="0" eb="1">
      <t>ヒョウ</t>
    </rPh>
    <phoneticPr fontId="18"/>
  </si>
  <si>
    <t>・・・</t>
    <phoneticPr fontId="18"/>
  </si>
  <si>
    <t>該当ページ</t>
    <rPh sb="0" eb="2">
      <t>ガイトウ</t>
    </rPh>
    <phoneticPr fontId="18"/>
  </si>
  <si>
    <t>表―Ⅲ・１</t>
    <rPh sb="0" eb="1">
      <t>ヒョウ</t>
    </rPh>
    <phoneticPr fontId="18"/>
  </si>
  <si>
    <t>表番号</t>
    <rPh sb="0" eb="1">
      <t>ヒョウ</t>
    </rPh>
    <rPh sb="1" eb="3">
      <t>バンゴウ</t>
    </rPh>
    <phoneticPr fontId="18"/>
  </si>
  <si>
    <t>図番号</t>
    <rPh sb="0" eb="1">
      <t>ズ</t>
    </rPh>
    <rPh sb="1" eb="3">
      <t>バンゴウ</t>
    </rPh>
    <phoneticPr fontId="18"/>
  </si>
  <si>
    <t>図－Ⅲ・１</t>
    <rPh sb="0" eb="1">
      <t>ズ</t>
    </rPh>
    <phoneticPr fontId="18"/>
  </si>
  <si>
    <t>表―Ⅲ・２</t>
    <rPh sb="0" eb="1">
      <t>ヒョウ</t>
    </rPh>
    <phoneticPr fontId="18"/>
  </si>
  <si>
    <t>図－Ⅲ・２</t>
    <rPh sb="0" eb="1">
      <t>ズ</t>
    </rPh>
    <phoneticPr fontId="18"/>
  </si>
  <si>
    <t>表―Ⅲ・３</t>
    <rPh sb="0" eb="1">
      <t>ヒョウ</t>
    </rPh>
    <phoneticPr fontId="18"/>
  </si>
  <si>
    <t>図－Ⅲ・３</t>
    <rPh sb="0" eb="1">
      <t>ズ</t>
    </rPh>
    <phoneticPr fontId="18"/>
  </si>
  <si>
    <t>表―Ⅲ・４</t>
    <rPh sb="0" eb="1">
      <t>ヒョウ</t>
    </rPh>
    <phoneticPr fontId="18"/>
  </si>
  <si>
    <t>表―Ⅲ・５</t>
    <rPh sb="0" eb="1">
      <t>ヒョウ</t>
    </rPh>
    <phoneticPr fontId="18"/>
  </si>
  <si>
    <t>表―Ⅲ・６</t>
    <rPh sb="0" eb="1">
      <t>ヒョウ</t>
    </rPh>
    <phoneticPr fontId="18"/>
  </si>
  <si>
    <t>表―Ⅲ・７</t>
    <rPh sb="0" eb="1">
      <t>ヒョウ</t>
    </rPh>
    <phoneticPr fontId="18"/>
  </si>
  <si>
    <t>表―Ⅲ・８</t>
    <rPh sb="0" eb="1">
      <t>ヒョウ</t>
    </rPh>
    <phoneticPr fontId="18"/>
  </si>
  <si>
    <t>図－Ⅲ・４</t>
    <rPh sb="0" eb="1">
      <t>ズ</t>
    </rPh>
    <phoneticPr fontId="18"/>
  </si>
  <si>
    <t>２．産業廃棄物排出量の推計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スイケイ</t>
    </rPh>
    <phoneticPr fontId="18"/>
  </si>
  <si>
    <t>業種ごとの活動量指標の種類及び出店</t>
    <rPh sb="0" eb="2">
      <t>ギョウシュ</t>
    </rPh>
    <rPh sb="5" eb="8">
      <t>カツドウリョウ</t>
    </rPh>
    <rPh sb="8" eb="10">
      <t>シヒョウ</t>
    </rPh>
    <rPh sb="11" eb="13">
      <t>シュルイ</t>
    </rPh>
    <rPh sb="13" eb="14">
      <t>オヨ</t>
    </rPh>
    <rPh sb="15" eb="17">
      <t>シュッテン</t>
    </rPh>
    <phoneticPr fontId="18"/>
  </si>
  <si>
    <t>Ⅱ．調査方法</t>
    <rPh sb="2" eb="4">
      <t>チョウサ</t>
    </rPh>
    <rPh sb="4" eb="6">
      <t>ホウホウ</t>
    </rPh>
    <phoneticPr fontId="18"/>
  </si>
  <si>
    <t>Ⅲ．調査結果</t>
    <rPh sb="2" eb="4">
      <t>チョウサ</t>
    </rPh>
    <rPh sb="4" eb="6">
      <t>ケッカ</t>
    </rPh>
    <phoneticPr fontId="18"/>
  </si>
  <si>
    <t>１．アンケート調査結果</t>
    <rPh sb="7" eb="9">
      <t>チョウサ</t>
    </rPh>
    <rPh sb="9" eb="11">
      <t>ケッカ</t>
    </rPh>
    <phoneticPr fontId="18"/>
  </si>
  <si>
    <t>都道府県実態調査の実施状況（平成２５年度）</t>
    <rPh sb="0" eb="4">
      <t>トドウフケン</t>
    </rPh>
    <rPh sb="4" eb="6">
      <t>ジッタイ</t>
    </rPh>
    <rPh sb="6" eb="8">
      <t>チョウサ</t>
    </rPh>
    <rPh sb="9" eb="11">
      <t>ジッシ</t>
    </rPh>
    <rPh sb="11" eb="13">
      <t>ジョウキョウ</t>
    </rPh>
    <rPh sb="14" eb="16">
      <t>ヘイセイ</t>
    </rPh>
    <rPh sb="18" eb="20">
      <t>ネンド</t>
    </rPh>
    <phoneticPr fontId="18"/>
  </si>
  <si>
    <t>産業廃棄物の業種別排出量（平成２５年度実績値）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ジッセキ</t>
    </rPh>
    <rPh sb="21" eb="22">
      <t>アタイ</t>
    </rPh>
    <phoneticPr fontId="18"/>
  </si>
  <si>
    <t>産業廃棄物の種類別排出量（平成２５年度実施値）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8"/>
  </si>
  <si>
    <t>産業廃棄物の地域別排出量（平成２５年度実施値）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8"/>
  </si>
  <si>
    <t>産業廃棄物の業種別排出量（平成２５年度実施値）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8"/>
  </si>
  <si>
    <t>都道府県別・種類別推計排出量推計値一覧表（平成２５年度実施値）</t>
    <rPh sb="0" eb="4">
      <t>トドウフケン</t>
    </rPh>
    <rPh sb="4" eb="5">
      <t>ベツ</t>
    </rPh>
    <rPh sb="6" eb="8">
      <t>シュルイ</t>
    </rPh>
    <rPh sb="8" eb="9">
      <t>ベツ</t>
    </rPh>
    <rPh sb="9" eb="11">
      <t>スイケイ</t>
    </rPh>
    <rPh sb="11" eb="13">
      <t>ハイシュツ</t>
    </rPh>
    <rPh sb="13" eb="14">
      <t>リョウ</t>
    </rPh>
    <rPh sb="14" eb="16">
      <t>スイケイ</t>
    </rPh>
    <rPh sb="16" eb="17">
      <t>チ</t>
    </rPh>
    <rPh sb="17" eb="19">
      <t>イチラン</t>
    </rPh>
    <rPh sb="19" eb="20">
      <t>ヒョウ</t>
    </rPh>
    <phoneticPr fontId="18"/>
  </si>
  <si>
    <t>業種別・種類別全国共通原単位一覧表（平成２５年度実施値）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ゼンコク</t>
    </rPh>
    <rPh sb="9" eb="11">
      <t>キョウツウ</t>
    </rPh>
    <rPh sb="11" eb="14">
      <t>ゲンタンイ</t>
    </rPh>
    <rPh sb="14" eb="16">
      <t>イチラン</t>
    </rPh>
    <rPh sb="16" eb="17">
      <t>ヒョウ</t>
    </rPh>
    <phoneticPr fontId="18"/>
  </si>
  <si>
    <t>産業廃棄物の処理状況（平成２５年度実施値）</t>
    <rPh sb="0" eb="2">
      <t>サンギョウ</t>
    </rPh>
    <rPh sb="2" eb="5">
      <t>ハイキブツ</t>
    </rPh>
    <rPh sb="6" eb="8">
      <t>ショリ</t>
    </rPh>
    <rPh sb="8" eb="10">
      <t>ジョウキョウ</t>
    </rPh>
    <rPh sb="11" eb="13">
      <t>ヘイセイ</t>
    </rPh>
    <rPh sb="15" eb="17">
      <t>ネンド</t>
    </rPh>
    <rPh sb="17" eb="19">
      <t>ジッシ</t>
    </rPh>
    <rPh sb="19" eb="20">
      <t>チ</t>
    </rPh>
    <phoneticPr fontId="18"/>
  </si>
  <si>
    <t>図－Ⅲ・５</t>
    <rPh sb="0" eb="1">
      <t>ズ</t>
    </rPh>
    <phoneticPr fontId="18"/>
  </si>
  <si>
    <t>産業廃棄物の種類別の処理状況（平成２５年度実施値）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10" eb="12">
      <t>ショリ</t>
    </rPh>
    <rPh sb="12" eb="14">
      <t>ジョウキョウ</t>
    </rPh>
    <rPh sb="15" eb="17">
      <t>ヘイセイ</t>
    </rPh>
    <rPh sb="19" eb="21">
      <t>ネンド</t>
    </rPh>
    <rPh sb="21" eb="23">
      <t>ジッシ</t>
    </rPh>
    <rPh sb="23" eb="24">
      <t>チ</t>
    </rPh>
    <phoneticPr fontId="18"/>
  </si>
  <si>
    <t>全国業種別・種類別活動量指標合計（有回答）一覧表（平成２５年度実施値）</t>
    <rPh sb="0" eb="2">
      <t>ゼンコク</t>
    </rPh>
    <rPh sb="2" eb="4">
      <t>ギョウシュ</t>
    </rPh>
    <rPh sb="4" eb="5">
      <t>ベツ</t>
    </rPh>
    <rPh sb="6" eb="8">
      <t>シュルイ</t>
    </rPh>
    <rPh sb="8" eb="9">
      <t>ベツ</t>
    </rPh>
    <rPh sb="9" eb="12">
      <t>カツドウリョウ</t>
    </rPh>
    <rPh sb="12" eb="14">
      <t>シヒョウ</t>
    </rPh>
    <rPh sb="14" eb="16">
      <t>ゴウケイ</t>
    </rPh>
    <rPh sb="17" eb="18">
      <t>ア</t>
    </rPh>
    <rPh sb="18" eb="20">
      <t>カイトウ</t>
    </rPh>
    <rPh sb="21" eb="23">
      <t>イチラン</t>
    </rPh>
    <rPh sb="23" eb="24">
      <t>ヒョウ</t>
    </rPh>
    <rPh sb="25" eb="27">
      <t>ヘイセイ</t>
    </rPh>
    <rPh sb="29" eb="31">
      <t>ネンド</t>
    </rPh>
    <rPh sb="31" eb="33">
      <t>ジッシ</t>
    </rPh>
    <rPh sb="33" eb="34">
      <t>チ</t>
    </rPh>
    <phoneticPr fontId="18"/>
  </si>
  <si>
    <t>表―Ⅲ・９</t>
    <rPh sb="0" eb="1">
      <t>ヒョウ</t>
    </rPh>
    <phoneticPr fontId="18"/>
  </si>
  <si>
    <t>産業廃棄物排出・処理状況一覧表（平成２５年度実施値）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イチラン</t>
    </rPh>
    <rPh sb="14" eb="15">
      <t>ヒョウ</t>
    </rPh>
    <rPh sb="16" eb="18">
      <t>ヘイセイ</t>
    </rPh>
    <rPh sb="20" eb="22">
      <t>ネンド</t>
    </rPh>
    <rPh sb="22" eb="24">
      <t>ジッシ</t>
    </rPh>
    <rPh sb="24" eb="25">
      <t>チ</t>
    </rPh>
    <phoneticPr fontId="18"/>
  </si>
  <si>
    <t>図－Ⅲ・６</t>
    <rPh sb="0" eb="1">
      <t>ズ</t>
    </rPh>
    <phoneticPr fontId="18"/>
  </si>
  <si>
    <t>産業廃棄物の種類別再生利用率（平成２５年度実施値）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サイセイ</t>
    </rPh>
    <rPh sb="11" eb="13">
      <t>リヨウ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8"/>
  </si>
  <si>
    <t>図－Ⅲ・７</t>
    <rPh sb="0" eb="1">
      <t>ズ</t>
    </rPh>
    <phoneticPr fontId="18"/>
  </si>
  <si>
    <t>産業廃棄物の再生利用量の種類別内訳（平成２５年度実施値）</t>
    <rPh sb="0" eb="2">
      <t>サンギョウ</t>
    </rPh>
    <rPh sb="2" eb="5">
      <t>ハイキブツ</t>
    </rPh>
    <rPh sb="6" eb="8">
      <t>サイセイ</t>
    </rPh>
    <rPh sb="8" eb="10">
      <t>リヨウ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8"/>
  </si>
  <si>
    <t>図－Ⅲ・８</t>
    <rPh sb="0" eb="1">
      <t>ズ</t>
    </rPh>
    <phoneticPr fontId="18"/>
  </si>
  <si>
    <t>産業廃棄物の種類別減量化率（平成２５年度実施値）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2">
      <t>ゲンリョウカ</t>
    </rPh>
    <rPh sb="12" eb="13">
      <t>リツ</t>
    </rPh>
    <rPh sb="14" eb="16">
      <t>ヘイセイ</t>
    </rPh>
    <rPh sb="18" eb="20">
      <t>ネンド</t>
    </rPh>
    <rPh sb="20" eb="22">
      <t>ジッシ</t>
    </rPh>
    <rPh sb="22" eb="23">
      <t>チ</t>
    </rPh>
    <phoneticPr fontId="18"/>
  </si>
  <si>
    <t>図－Ⅲ・９</t>
    <rPh sb="0" eb="1">
      <t>ズ</t>
    </rPh>
    <phoneticPr fontId="18"/>
  </si>
  <si>
    <t>産業廃棄物の減量化量の種類別内訳（平成２５年度実施値）</t>
    <rPh sb="0" eb="2">
      <t>サンギョウ</t>
    </rPh>
    <rPh sb="2" eb="5">
      <t>ハイキブツ</t>
    </rPh>
    <rPh sb="6" eb="9">
      <t>ゲンリョウカ</t>
    </rPh>
    <rPh sb="9" eb="10">
      <t>リョウ</t>
    </rPh>
    <rPh sb="11" eb="13">
      <t>シュルイ</t>
    </rPh>
    <rPh sb="13" eb="14">
      <t>ベツ</t>
    </rPh>
    <rPh sb="14" eb="16">
      <t>ウチワケ</t>
    </rPh>
    <rPh sb="17" eb="19">
      <t>ヘイセイ</t>
    </rPh>
    <rPh sb="21" eb="23">
      <t>ネンド</t>
    </rPh>
    <rPh sb="23" eb="25">
      <t>ジッシ</t>
    </rPh>
    <rPh sb="25" eb="26">
      <t>チ</t>
    </rPh>
    <phoneticPr fontId="18"/>
  </si>
  <si>
    <t>図－Ⅲ・１０</t>
    <rPh sb="0" eb="1">
      <t>ズ</t>
    </rPh>
    <phoneticPr fontId="18"/>
  </si>
  <si>
    <t>産業廃棄物の種類別最終処分率（平成２５年度実施値）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サイシュウ</t>
    </rPh>
    <rPh sb="11" eb="13">
      <t>ショブン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8"/>
  </si>
  <si>
    <t>図－Ⅲ・１１</t>
    <rPh sb="0" eb="1">
      <t>ズ</t>
    </rPh>
    <phoneticPr fontId="18"/>
  </si>
  <si>
    <t>産業廃棄物の最終処分量の種類別内訳（平成２５年度実施値）</t>
    <rPh sb="0" eb="2">
      <t>サンギョウ</t>
    </rPh>
    <rPh sb="2" eb="5">
      <t>ハイキブツ</t>
    </rPh>
    <rPh sb="6" eb="8">
      <t>サイシュウ</t>
    </rPh>
    <rPh sb="8" eb="10">
      <t>ショブン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8"/>
  </si>
  <si>
    <t>Ⅳ．まとめ</t>
    <phoneticPr fontId="18"/>
  </si>
  <si>
    <t>１．産業廃棄物排出量の変化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ヘンカ</t>
    </rPh>
    <phoneticPr fontId="18"/>
  </si>
  <si>
    <t>図－Ⅳ・１</t>
    <rPh sb="0" eb="1">
      <t>ズ</t>
    </rPh>
    <phoneticPr fontId="18"/>
  </si>
  <si>
    <t>産業廃棄物排出量の推移（平成２５年度実績値）</t>
    <rPh sb="0" eb="2">
      <t>サンギョウ</t>
    </rPh>
    <rPh sb="2" eb="5">
      <t>ハイキブツ</t>
    </rPh>
    <rPh sb="5" eb="7">
      <t>ハイシュツ</t>
    </rPh>
    <rPh sb="7" eb="8">
      <t>リョウ</t>
    </rPh>
    <rPh sb="9" eb="11">
      <t>スイイ</t>
    </rPh>
    <rPh sb="12" eb="14">
      <t>ヘイセイ</t>
    </rPh>
    <rPh sb="16" eb="18">
      <t>ネンド</t>
    </rPh>
    <rPh sb="18" eb="20">
      <t>ジッセキ</t>
    </rPh>
    <rPh sb="20" eb="21">
      <t>チ</t>
    </rPh>
    <phoneticPr fontId="18"/>
  </si>
  <si>
    <t>図－Ⅳ・２</t>
    <rPh sb="0" eb="1">
      <t>ズ</t>
    </rPh>
    <phoneticPr fontId="18"/>
  </si>
  <si>
    <t>産業廃棄物の業種別排出量の推移（平成２５年度実績値）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8"/>
  </si>
  <si>
    <t>産業廃棄物の種類別排出量の推移（平成２５年度実績値）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8"/>
  </si>
  <si>
    <t>図－Ⅳ・３</t>
    <rPh sb="0" eb="1">
      <t>ズ</t>
    </rPh>
    <phoneticPr fontId="18"/>
  </si>
  <si>
    <t>図－Ⅳ・４</t>
    <rPh sb="0" eb="1">
      <t>ズ</t>
    </rPh>
    <phoneticPr fontId="18"/>
  </si>
  <si>
    <t>産業廃棄物の地域別排出量の推移（平成２５年度実績値）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8"/>
  </si>
  <si>
    <t>図－Ⅳ・５</t>
    <rPh sb="0" eb="1">
      <t>ズ</t>
    </rPh>
    <phoneticPr fontId="18"/>
  </si>
  <si>
    <t>産業廃棄物の直接再生利用量、中間処理量、直接最終処分量の推移（平成２５年度実績値）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6">
      <t>チュウカン</t>
    </rPh>
    <rPh sb="16" eb="18">
      <t>ショリ</t>
    </rPh>
    <rPh sb="18" eb="19">
      <t>リョウ</t>
    </rPh>
    <rPh sb="20" eb="22">
      <t>チョクセツ</t>
    </rPh>
    <rPh sb="22" eb="24">
      <t>サイシュウ</t>
    </rPh>
    <rPh sb="24" eb="26">
      <t>ショブン</t>
    </rPh>
    <rPh sb="26" eb="27">
      <t>リョウ</t>
    </rPh>
    <rPh sb="28" eb="30">
      <t>スイイ</t>
    </rPh>
    <rPh sb="31" eb="33">
      <t>ヘイセイ</t>
    </rPh>
    <rPh sb="35" eb="37">
      <t>ネンド</t>
    </rPh>
    <rPh sb="37" eb="39">
      <t>ジッセキ</t>
    </rPh>
    <rPh sb="39" eb="40">
      <t>チ</t>
    </rPh>
    <phoneticPr fontId="18"/>
  </si>
  <si>
    <t>図－Ⅳ・６</t>
    <rPh sb="0" eb="1">
      <t>ズ</t>
    </rPh>
    <phoneticPr fontId="18"/>
  </si>
  <si>
    <t>産業廃棄物の直接再生利用量、減量化量、最終処分量の推移（平成２５年度実績値）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7">
      <t>ゲンリョウカ</t>
    </rPh>
    <rPh sb="17" eb="18">
      <t>リョウ</t>
    </rPh>
    <rPh sb="19" eb="21">
      <t>サイシュウ</t>
    </rPh>
    <rPh sb="21" eb="23">
      <t>ショブン</t>
    </rPh>
    <rPh sb="23" eb="24">
      <t>リョウ</t>
    </rPh>
    <rPh sb="25" eb="27">
      <t>スイイ</t>
    </rPh>
    <rPh sb="28" eb="30">
      <t>ヘイセイ</t>
    </rPh>
    <rPh sb="32" eb="34">
      <t>ネンド</t>
    </rPh>
    <rPh sb="34" eb="36">
      <t>ジッセキ</t>
    </rPh>
    <rPh sb="36" eb="37">
      <t>チ</t>
    </rPh>
    <phoneticPr fontId="18"/>
  </si>
  <si>
    <t>Ⅴ．石綿含有産業廃棄物の調査結果</t>
    <rPh sb="2" eb="4">
      <t>イシワタ</t>
    </rPh>
    <rPh sb="4" eb="6">
      <t>ガンユウ</t>
    </rPh>
    <rPh sb="6" eb="8">
      <t>サンギョウ</t>
    </rPh>
    <rPh sb="8" eb="11">
      <t>ハイキブツ</t>
    </rPh>
    <rPh sb="12" eb="14">
      <t>チョウサ</t>
    </rPh>
    <rPh sb="14" eb="16">
      <t>ケッカ</t>
    </rPh>
    <phoneticPr fontId="18"/>
  </si>
  <si>
    <t>表―Ⅴ・１</t>
    <rPh sb="0" eb="1">
      <t>ヒョウ</t>
    </rPh>
    <phoneticPr fontId="18"/>
  </si>
  <si>
    <t>都道府県の石綿含有産業廃棄物実態調査の実施状況（平成２５年度実施値）</t>
    <rPh sb="0" eb="4">
      <t>トドウフケン</t>
    </rPh>
    <rPh sb="5" eb="7">
      <t>イシワタ</t>
    </rPh>
    <rPh sb="7" eb="9">
      <t>ガンユウ</t>
    </rPh>
    <rPh sb="9" eb="11">
      <t>サンギョウ</t>
    </rPh>
    <rPh sb="11" eb="14">
      <t>ハイキブツ</t>
    </rPh>
    <rPh sb="14" eb="16">
      <t>ジッタイ</t>
    </rPh>
    <rPh sb="16" eb="18">
      <t>チョウサ</t>
    </rPh>
    <rPh sb="19" eb="21">
      <t>ジッシ</t>
    </rPh>
    <rPh sb="21" eb="23">
      <t>ジョウキョウ</t>
    </rPh>
    <rPh sb="24" eb="26">
      <t>ヘイセイ</t>
    </rPh>
    <rPh sb="28" eb="30">
      <t>ネンド</t>
    </rPh>
    <rPh sb="30" eb="32">
      <t>ジッシ</t>
    </rPh>
    <rPh sb="32" eb="33">
      <t>チ</t>
    </rPh>
    <phoneticPr fontId="18"/>
  </si>
  <si>
    <t>表―Ⅴ・２</t>
    <rPh sb="0" eb="1">
      <t>ヒョウ</t>
    </rPh>
    <phoneticPr fontId="18"/>
  </si>
  <si>
    <t>石綿含有産業廃棄物の排出量の集計結果（平成２５年度実施値）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ハイシュツ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8"/>
  </si>
  <si>
    <t>図－Ⅴ・１</t>
    <rPh sb="0" eb="1">
      <t>ズ</t>
    </rPh>
    <phoneticPr fontId="18"/>
  </si>
  <si>
    <t>石綿含有産業廃棄物の種類別の排出量（平成２５年度実施値）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シュルイ</t>
    </rPh>
    <rPh sb="12" eb="13">
      <t>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8"/>
  </si>
  <si>
    <t>図－Ⅴ・２</t>
    <rPh sb="0" eb="1">
      <t>ズ</t>
    </rPh>
    <phoneticPr fontId="18"/>
  </si>
  <si>
    <t>石綿含有産業廃棄物の業種別の排出量（平成２５年度実施値）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ギョウシュ</t>
    </rPh>
    <rPh sb="12" eb="13">
      <t>ベツ</t>
    </rPh>
    <rPh sb="13" eb="14">
      <t>シュベツ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8"/>
  </si>
  <si>
    <t>表―Ⅴ・３</t>
    <rPh sb="0" eb="1">
      <t>ヒョウ</t>
    </rPh>
    <phoneticPr fontId="18"/>
  </si>
  <si>
    <t>石綿含有産業廃棄物の処理量の集計結果（平成２５年度実施値）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ショリ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8"/>
  </si>
  <si>
    <t>図－Ⅴ・３</t>
    <rPh sb="0" eb="1">
      <t>ズ</t>
    </rPh>
    <phoneticPr fontId="18"/>
  </si>
  <si>
    <t>表－Ⅱ・４　業種ごとの活動量指標の種類及び出典</t>
    <phoneticPr fontId="18"/>
  </si>
  <si>
    <t>本編</t>
    <rPh sb="0" eb="2">
      <t>ホンペン</t>
    </rPh>
    <phoneticPr fontId="18"/>
  </si>
  <si>
    <t>資料編</t>
    <rPh sb="0" eb="2">
      <t>シリョウ</t>
    </rPh>
    <rPh sb="2" eb="3">
      <t>ヘン</t>
    </rPh>
    <phoneticPr fontId="18"/>
  </si>
  <si>
    <t>Ⅸ．産業廃棄物の種類別処理状況フロー図</t>
    <rPh sb="18" eb="19">
      <t>ズ</t>
    </rPh>
    <phoneticPr fontId="18"/>
  </si>
  <si>
    <t>Ⅱ．活動量指標</t>
  </si>
  <si>
    <t>表－資・Ⅱ・１（１）　活動量指標全国合計値</t>
    <rPh sb="0" eb="1">
      <t>ヒョウ</t>
    </rPh>
    <rPh sb="2" eb="3">
      <t>シ</t>
    </rPh>
    <rPh sb="11" eb="14">
      <t>カツドウリョウ</t>
    </rPh>
    <rPh sb="14" eb="16">
      <t>シヒョウ</t>
    </rPh>
    <rPh sb="16" eb="18">
      <t>ゼンコク</t>
    </rPh>
    <rPh sb="18" eb="21">
      <t>ゴウケイチ</t>
    </rPh>
    <phoneticPr fontId="20"/>
  </si>
  <si>
    <t>（旧産業分類（平成14年3月改訂版）の業種区分）</t>
    <rPh sb="1" eb="2">
      <t>キュウ</t>
    </rPh>
    <rPh sb="2" eb="4">
      <t>サンギョウ</t>
    </rPh>
    <rPh sb="4" eb="6">
      <t>ブンルイ</t>
    </rPh>
    <rPh sb="7" eb="9">
      <t>ヘイセイ</t>
    </rPh>
    <rPh sb="11" eb="12">
      <t>ネン</t>
    </rPh>
    <rPh sb="13" eb="14">
      <t>ガツ</t>
    </rPh>
    <rPh sb="14" eb="17">
      <t>カイテイバン</t>
    </rPh>
    <rPh sb="19" eb="21">
      <t>ギョウシュ</t>
    </rPh>
    <rPh sb="21" eb="23">
      <t>クブン</t>
    </rPh>
    <phoneticPr fontId="20"/>
  </si>
  <si>
    <t>番
号</t>
    <rPh sb="2" eb="3">
      <t>ゴウ</t>
    </rPh>
    <phoneticPr fontId="20"/>
  </si>
  <si>
    <t>単位</t>
    <rPh sb="0" eb="2">
      <t>タンイ</t>
    </rPh>
    <phoneticPr fontId="20"/>
  </si>
  <si>
    <t>平成15年度</t>
    <rPh sb="0" eb="2">
      <t>ヘイセイ</t>
    </rPh>
    <rPh sb="4" eb="6">
      <t>ネンド</t>
    </rPh>
    <phoneticPr fontId="31"/>
  </si>
  <si>
    <t>平成16年度</t>
    <rPh sb="0" eb="2">
      <t>ヘイセイ</t>
    </rPh>
    <rPh sb="4" eb="6">
      <t>ネンド</t>
    </rPh>
    <phoneticPr fontId="31"/>
  </si>
  <si>
    <t>平成21年度</t>
    <rPh sb="0" eb="2">
      <t>ヘイセイ</t>
    </rPh>
    <rPh sb="4" eb="6">
      <t>ネンド</t>
    </rPh>
    <phoneticPr fontId="31"/>
  </si>
  <si>
    <t>農　業</t>
  </si>
  <si>
    <t>農業大分類</t>
    <rPh sb="0" eb="2">
      <t>ノウギョウ</t>
    </rPh>
    <rPh sb="2" eb="5">
      <t>ダイブンルイ</t>
    </rPh>
    <phoneticPr fontId="27"/>
  </si>
  <si>
    <t>A</t>
    <phoneticPr fontId="27"/>
  </si>
  <si>
    <t>a</t>
    <phoneticPr fontId="20"/>
  </si>
  <si>
    <t>林　業</t>
  </si>
  <si>
    <t>人</t>
    <rPh sb="0" eb="1">
      <t>ニン</t>
    </rPh>
    <phoneticPr fontId="20"/>
  </si>
  <si>
    <t>C03</t>
  </si>
  <si>
    <t>C04</t>
  </si>
  <si>
    <t>百万円</t>
    <rPh sb="0" eb="3">
      <t>ヒャクマンエン</t>
    </rPh>
    <phoneticPr fontId="20"/>
  </si>
  <si>
    <t>製造業</t>
    <rPh sb="0" eb="3">
      <t>セイゾウギョウ</t>
    </rPh>
    <phoneticPr fontId="20"/>
  </si>
  <si>
    <t>F</t>
    <phoneticPr fontId="27"/>
  </si>
  <si>
    <t>F9</t>
    <phoneticPr fontId="27"/>
  </si>
  <si>
    <t>F10</t>
    <phoneticPr fontId="27"/>
  </si>
  <si>
    <t>F11</t>
    <phoneticPr fontId="27"/>
  </si>
  <si>
    <t>衣服・その他の繊維製品製造業</t>
  </si>
  <si>
    <t>F12</t>
    <phoneticPr fontId="27"/>
  </si>
  <si>
    <t>F13</t>
    <phoneticPr fontId="27"/>
  </si>
  <si>
    <t>F14</t>
    <phoneticPr fontId="27"/>
  </si>
  <si>
    <t>F15</t>
    <phoneticPr fontId="27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</si>
  <si>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7"/>
  </si>
  <si>
    <t>F16</t>
    <phoneticPr fontId="27"/>
  </si>
  <si>
    <t>F17</t>
    <phoneticPr fontId="27"/>
  </si>
  <si>
    <t>F18</t>
    <phoneticPr fontId="27"/>
  </si>
  <si>
    <t>F19</t>
    <phoneticPr fontId="27"/>
  </si>
  <si>
    <t>F20</t>
    <phoneticPr fontId="27"/>
  </si>
  <si>
    <t>F21</t>
    <phoneticPr fontId="27"/>
  </si>
  <si>
    <t>F22</t>
    <phoneticPr fontId="27"/>
  </si>
  <si>
    <t>F23</t>
    <phoneticPr fontId="27"/>
  </si>
  <si>
    <t>F24</t>
    <phoneticPr fontId="27"/>
  </si>
  <si>
    <t>F25</t>
    <phoneticPr fontId="27"/>
  </si>
  <si>
    <t>一般機械器具製造業</t>
  </si>
  <si>
    <t>F26</t>
    <phoneticPr fontId="27"/>
  </si>
  <si>
    <t>汎用、生産、業務</t>
    <rPh sb="0" eb="2">
      <t>ハンヨウ</t>
    </rPh>
    <rPh sb="3" eb="5">
      <t>セイサン</t>
    </rPh>
    <rPh sb="6" eb="8">
      <t>ギョウム</t>
    </rPh>
    <phoneticPr fontId="77"/>
  </si>
  <si>
    <t>F27</t>
    <phoneticPr fontId="27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</si>
  <si>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7"/>
  </si>
  <si>
    <t>F28</t>
  </si>
  <si>
    <t>電子、電気、情報</t>
    <rPh sb="0" eb="2">
      <t>デンシ</t>
    </rPh>
    <rPh sb="3" eb="5">
      <t>デンキ</t>
    </rPh>
    <rPh sb="6" eb="8">
      <t>ジョウホウ</t>
    </rPh>
    <phoneticPr fontId="77"/>
  </si>
  <si>
    <t>電子部品・デバイス製造業</t>
    <rPh sb="0" eb="2">
      <t>デンシ</t>
    </rPh>
    <rPh sb="2" eb="4">
      <t>ブヒン</t>
    </rPh>
    <rPh sb="9" eb="12">
      <t>セイゾウギョウ</t>
    </rPh>
    <phoneticPr fontId="27"/>
  </si>
  <si>
    <t>F29</t>
  </si>
  <si>
    <t>F30</t>
    <phoneticPr fontId="27"/>
  </si>
  <si>
    <t>精密機械器具製造業</t>
  </si>
  <si>
    <t>F31</t>
    <phoneticPr fontId="27"/>
  </si>
  <si>
    <t>F32</t>
    <phoneticPr fontId="27"/>
  </si>
  <si>
    <t>G</t>
    <phoneticPr fontId="27"/>
  </si>
  <si>
    <t>G33</t>
    <phoneticPr fontId="27"/>
  </si>
  <si>
    <t>G34</t>
    <phoneticPr fontId="27"/>
  </si>
  <si>
    <t>G35</t>
    <phoneticPr fontId="27"/>
  </si>
  <si>
    <t>G361</t>
    <phoneticPr fontId="27"/>
  </si>
  <si>
    <t>G363</t>
    <phoneticPr fontId="27"/>
  </si>
  <si>
    <t>H</t>
    <phoneticPr fontId="27"/>
  </si>
  <si>
    <t>H37</t>
    <phoneticPr fontId="27"/>
  </si>
  <si>
    <t>H38</t>
    <phoneticPr fontId="27"/>
  </si>
  <si>
    <t>H39</t>
    <phoneticPr fontId="27"/>
  </si>
  <si>
    <t>H40</t>
    <phoneticPr fontId="27"/>
  </si>
  <si>
    <t>H41</t>
    <phoneticPr fontId="27"/>
  </si>
  <si>
    <t>運輸業大分類</t>
    <rPh sb="0" eb="2">
      <t>ウンユ</t>
    </rPh>
    <rPh sb="2" eb="3">
      <t>ギョウ</t>
    </rPh>
    <rPh sb="3" eb="6">
      <t>ダイブンルイ</t>
    </rPh>
    <phoneticPr fontId="27"/>
  </si>
  <si>
    <t>I</t>
    <phoneticPr fontId="27"/>
  </si>
  <si>
    <t>I42</t>
    <phoneticPr fontId="27"/>
  </si>
  <si>
    <t>I43</t>
    <phoneticPr fontId="27"/>
  </si>
  <si>
    <t>I44</t>
    <phoneticPr fontId="27"/>
  </si>
  <si>
    <t>卸売・小売業大分類</t>
    <rPh sb="0" eb="2">
      <t>オロシウリ</t>
    </rPh>
    <rPh sb="3" eb="6">
      <t>コウリギョウ</t>
    </rPh>
    <rPh sb="6" eb="9">
      <t>ダイブンルイ</t>
    </rPh>
    <phoneticPr fontId="27"/>
  </si>
  <si>
    <t>J</t>
    <phoneticPr fontId="27"/>
  </si>
  <si>
    <t>J49</t>
    <phoneticPr fontId="27"/>
  </si>
  <si>
    <t>J55</t>
    <phoneticPr fontId="27"/>
  </si>
  <si>
    <t>J571</t>
    <phoneticPr fontId="27"/>
  </si>
  <si>
    <t>家具・じゅう器・機械器具小売業</t>
    <phoneticPr fontId="27"/>
  </si>
  <si>
    <t>J59</t>
    <phoneticPr fontId="27"/>
  </si>
  <si>
    <t>J603</t>
    <phoneticPr fontId="27"/>
  </si>
  <si>
    <t>上記以外の卸売・小売業・飲食店小売業</t>
    <rPh sb="0" eb="2">
      <t>ジョウキ</t>
    </rPh>
    <rPh sb="2" eb="4">
      <t>イガイ</t>
    </rPh>
    <rPh sb="5" eb="7">
      <t>オロシウリ</t>
    </rPh>
    <rPh sb="15" eb="18">
      <t>コウリギョウ</t>
    </rPh>
    <phoneticPr fontId="27"/>
  </si>
  <si>
    <t>飲食店、宿泊業</t>
    <rPh sb="0" eb="2">
      <t>インショク</t>
    </rPh>
    <rPh sb="2" eb="3">
      <t>テン</t>
    </rPh>
    <rPh sb="4" eb="6">
      <t>シュクハク</t>
    </rPh>
    <rPh sb="6" eb="7">
      <t>ギョウ</t>
    </rPh>
    <phoneticPr fontId="27"/>
  </si>
  <si>
    <t>飲食店、宿泊業大分類</t>
    <rPh sb="0" eb="2">
      <t>インショク</t>
    </rPh>
    <rPh sb="2" eb="3">
      <t>テン</t>
    </rPh>
    <rPh sb="4" eb="6">
      <t>シュクハク</t>
    </rPh>
    <rPh sb="6" eb="7">
      <t>ギョウ</t>
    </rPh>
    <rPh sb="7" eb="10">
      <t>ダイブンルイ</t>
    </rPh>
    <phoneticPr fontId="27"/>
  </si>
  <si>
    <t>M</t>
    <phoneticPr fontId="27"/>
  </si>
  <si>
    <t>M70</t>
    <phoneticPr fontId="27"/>
  </si>
  <si>
    <t>上記以外の飲食店、宿泊業</t>
    <rPh sb="9" eb="11">
      <t>シュクハク</t>
    </rPh>
    <rPh sb="11" eb="12">
      <t>ギョウ</t>
    </rPh>
    <phoneticPr fontId="27"/>
  </si>
  <si>
    <t>医療、福祉</t>
    <rPh sb="0" eb="2">
      <t>イリョウ</t>
    </rPh>
    <rPh sb="3" eb="5">
      <t>フクシ</t>
    </rPh>
    <phoneticPr fontId="27"/>
  </si>
  <si>
    <t>医療、福祉大分類</t>
    <rPh sb="0" eb="2">
      <t>イリョウ</t>
    </rPh>
    <rPh sb="3" eb="5">
      <t>フクシ</t>
    </rPh>
    <rPh sb="5" eb="8">
      <t>ダイブンルイ</t>
    </rPh>
    <phoneticPr fontId="27"/>
  </si>
  <si>
    <t>N</t>
    <phoneticPr fontId="27"/>
  </si>
  <si>
    <t>N73</t>
    <phoneticPr fontId="27"/>
  </si>
  <si>
    <t>床</t>
    <rPh sb="0" eb="1">
      <t>ユカ</t>
    </rPh>
    <phoneticPr fontId="20"/>
  </si>
  <si>
    <t>上記以外の医療、福祉</t>
    <rPh sb="0" eb="2">
      <t>ジョウキ</t>
    </rPh>
    <rPh sb="2" eb="4">
      <t>イガイ</t>
    </rPh>
    <rPh sb="5" eb="7">
      <t>イリョウ</t>
    </rPh>
    <rPh sb="8" eb="10">
      <t>フクシ</t>
    </rPh>
    <phoneticPr fontId="27"/>
  </si>
  <si>
    <t>教育、学習支援業大分類</t>
    <rPh sb="0" eb="2">
      <t>キョウイク</t>
    </rPh>
    <rPh sb="3" eb="5">
      <t>ガクシュウ</t>
    </rPh>
    <rPh sb="5" eb="7">
      <t>シエン</t>
    </rPh>
    <rPh sb="7" eb="8">
      <t>ギョウ</t>
    </rPh>
    <rPh sb="8" eb="11">
      <t>ダイブンルイ</t>
    </rPh>
    <phoneticPr fontId="27"/>
  </si>
  <si>
    <t>O</t>
    <phoneticPr fontId="27"/>
  </si>
  <si>
    <t>複合サービス事業大分類</t>
    <rPh sb="0" eb="2">
      <t>フクゴウ</t>
    </rPh>
    <rPh sb="6" eb="8">
      <t>ジギョウ</t>
    </rPh>
    <rPh sb="8" eb="11">
      <t>ダイブンルイ</t>
    </rPh>
    <phoneticPr fontId="27"/>
  </si>
  <si>
    <t>P</t>
    <phoneticPr fontId="27"/>
  </si>
  <si>
    <t>Q</t>
    <phoneticPr fontId="27"/>
  </si>
  <si>
    <t>Q808</t>
    <phoneticPr fontId="27"/>
  </si>
  <si>
    <t>学術開発研究機関</t>
    <rPh sb="2" eb="4">
      <t>カイハツ</t>
    </rPh>
    <phoneticPr fontId="27"/>
  </si>
  <si>
    <t>Q81</t>
    <phoneticPr fontId="27"/>
  </si>
  <si>
    <t>Q821</t>
    <phoneticPr fontId="27"/>
  </si>
  <si>
    <t>Q86</t>
    <phoneticPr fontId="27"/>
  </si>
  <si>
    <t>と蓄場</t>
    <rPh sb="1" eb="2">
      <t>チク</t>
    </rPh>
    <rPh sb="2" eb="3">
      <t>ジョウ</t>
    </rPh>
    <phoneticPr fontId="27"/>
  </si>
  <si>
    <t>Q932</t>
    <phoneticPr fontId="27"/>
  </si>
  <si>
    <t>（頭）</t>
  </si>
  <si>
    <t>R</t>
    <phoneticPr fontId="27"/>
  </si>
  <si>
    <t>表－資・Ⅱ・１（１）　活動量指標全国合計値（平成25年度実績値）旧産業分類</t>
    <phoneticPr fontId="18"/>
  </si>
  <si>
    <t>表－資・Ⅱ・１（２）　活動量指標全国合計値（平成25年度実績値）新産業分類</t>
    <phoneticPr fontId="18"/>
  </si>
  <si>
    <t>Ⅲ．年度補正係数</t>
    <phoneticPr fontId="18"/>
  </si>
  <si>
    <t>表－資・Ⅲ・１（１）　平成25年度業種別・都道府県別年度補正係数一覧表</t>
    <phoneticPr fontId="18"/>
  </si>
  <si>
    <t>73,74</t>
    <phoneticPr fontId="18"/>
  </si>
  <si>
    <t>Ⅳ．有効回答データ数合計</t>
  </si>
  <si>
    <t>表－資・Ⅳ・1　平成25年度業種別・種類別有効回答データ数合計表（新産業分類の業種区分）</t>
  </si>
  <si>
    <t>(単位：件)</t>
    <rPh sb="4" eb="5">
      <t>ケン</t>
    </rPh>
    <phoneticPr fontId="20"/>
  </si>
  <si>
    <t>※大分類のみや合計値のみを回答している都道府県があるため、中分類の合算値と大分類の値、合計値が合致しない項目がある。</t>
    <rPh sb="1" eb="4">
      <t>ダイブンルイ</t>
    </rPh>
    <rPh sb="7" eb="10">
      <t>ゴウケイチ</t>
    </rPh>
    <rPh sb="13" eb="15">
      <t>カイトウ</t>
    </rPh>
    <rPh sb="19" eb="23">
      <t>トドウフケン</t>
    </rPh>
    <rPh sb="29" eb="32">
      <t>チュウブンルイ</t>
    </rPh>
    <rPh sb="33" eb="35">
      <t>ガッサン</t>
    </rPh>
    <rPh sb="35" eb="36">
      <t>チ</t>
    </rPh>
    <rPh sb="37" eb="40">
      <t>ダイブンルイ</t>
    </rPh>
    <rPh sb="41" eb="42">
      <t>アタイ</t>
    </rPh>
    <rPh sb="43" eb="46">
      <t>ゴウケイチ</t>
    </rPh>
    <rPh sb="47" eb="49">
      <t>ガッチ</t>
    </rPh>
    <rPh sb="52" eb="54">
      <t>コウモク</t>
    </rPh>
    <phoneticPr fontId="70"/>
  </si>
  <si>
    <t>表－資・Ⅳ・２　平成25年度業種別・種類別有効回答データ数合計表（旧産業分類の業種区分）</t>
    <rPh sb="8" eb="10">
      <t>ヘイセイ</t>
    </rPh>
    <rPh sb="12" eb="14">
      <t>ネンド</t>
    </rPh>
    <rPh sb="21" eb="23">
      <t>ユウコウ</t>
    </rPh>
    <rPh sb="23" eb="25">
      <t>カイトウ</t>
    </rPh>
    <rPh sb="28" eb="29">
      <t>スウ</t>
    </rPh>
    <rPh sb="29" eb="31">
      <t>ゴウケイ</t>
    </rPh>
    <rPh sb="31" eb="32">
      <t>ヒョウ</t>
    </rPh>
    <rPh sb="33" eb="34">
      <t>キュウ</t>
    </rPh>
    <rPh sb="34" eb="36">
      <t>サンギョウ</t>
    </rPh>
    <rPh sb="36" eb="38">
      <t>ブンルイ</t>
    </rPh>
    <rPh sb="39" eb="41">
      <t>ギョウシュ</t>
    </rPh>
    <rPh sb="41" eb="43">
      <t>クブン</t>
    </rPh>
    <phoneticPr fontId="28"/>
  </si>
  <si>
    <t>平成25年度</t>
    <phoneticPr fontId="28"/>
  </si>
  <si>
    <t>A</t>
    <phoneticPr fontId="27"/>
  </si>
  <si>
    <t>F18</t>
    <phoneticPr fontId="27"/>
  </si>
  <si>
    <t>F19</t>
    <phoneticPr fontId="27"/>
  </si>
  <si>
    <t>F26</t>
    <phoneticPr fontId="27"/>
  </si>
  <si>
    <t>F27</t>
    <phoneticPr fontId="27"/>
  </si>
  <si>
    <t>F31</t>
    <phoneticPr fontId="27"/>
  </si>
  <si>
    <t>F32</t>
    <phoneticPr fontId="27"/>
  </si>
  <si>
    <t>G</t>
    <phoneticPr fontId="27"/>
  </si>
  <si>
    <t>G33</t>
    <phoneticPr fontId="27"/>
  </si>
  <si>
    <t>G34</t>
    <phoneticPr fontId="27"/>
  </si>
  <si>
    <t>G35</t>
    <phoneticPr fontId="27"/>
  </si>
  <si>
    <t>G361</t>
    <phoneticPr fontId="27"/>
  </si>
  <si>
    <t>I</t>
    <phoneticPr fontId="27"/>
  </si>
  <si>
    <t>I44</t>
    <phoneticPr fontId="27"/>
  </si>
  <si>
    <t>J</t>
    <phoneticPr fontId="27"/>
  </si>
  <si>
    <t>J49</t>
    <phoneticPr fontId="27"/>
  </si>
  <si>
    <t>J581</t>
    <phoneticPr fontId="27"/>
  </si>
  <si>
    <t>家具・じゅう器・機械器具小売業</t>
    <phoneticPr fontId="27"/>
  </si>
  <si>
    <t>J59</t>
    <phoneticPr fontId="27"/>
  </si>
  <si>
    <t>J603</t>
    <phoneticPr fontId="27"/>
  </si>
  <si>
    <t>M</t>
    <phoneticPr fontId="27"/>
  </si>
  <si>
    <t>M70</t>
    <phoneticPr fontId="27"/>
  </si>
  <si>
    <t>N</t>
    <phoneticPr fontId="27"/>
  </si>
  <si>
    <t>N73</t>
    <phoneticPr fontId="27"/>
  </si>
  <si>
    <t>O</t>
    <phoneticPr fontId="27"/>
  </si>
  <si>
    <t>P</t>
    <phoneticPr fontId="27"/>
  </si>
  <si>
    <t>Q</t>
    <phoneticPr fontId="27"/>
  </si>
  <si>
    <t>Q932</t>
    <phoneticPr fontId="27"/>
  </si>
  <si>
    <t>R</t>
    <phoneticPr fontId="27"/>
  </si>
  <si>
    <t>表－資・Ⅳ・２　平成25年度業種別・種類別有効回答データ数合計表（旧産業分類の業種区分）</t>
  </si>
  <si>
    <t>表－資・Ⅶ・１　都道府県別家畜飼育頭羽数（平成25年度実績値）</t>
    <phoneticPr fontId="18"/>
  </si>
  <si>
    <t>表－資・Ⅶ・２　都道府県別動物のふん尿排出量総括表（平成25年度実績値）</t>
    <phoneticPr fontId="18"/>
  </si>
  <si>
    <t>表－資・Ⅶ・３／４　都道府県別動物の死体の原単位（平成25年度実績値）</t>
    <phoneticPr fontId="18"/>
  </si>
  <si>
    <t>Ⅷ．下水汚泥資料</t>
  </si>
  <si>
    <t>Ⅶ．動物のふん尿及び動物の死体計算資料</t>
    <phoneticPr fontId="18"/>
  </si>
  <si>
    <r>
      <t>表</t>
    </r>
    <r>
      <rPr>
        <sz val="10"/>
        <color theme="1"/>
        <rFont val="Century"/>
        <family val="1"/>
      </rPr>
      <t>―</t>
    </r>
    <r>
      <rPr>
        <sz val="10"/>
        <color theme="1"/>
        <rFont val="ＭＳ 明朝"/>
        <family val="1"/>
        <charset val="128"/>
      </rPr>
      <t>資・</t>
    </r>
    <r>
      <rPr>
        <sz val="10"/>
        <color theme="1"/>
        <rFont val="ＭＳ Ｐゴシック"/>
        <family val="3"/>
        <charset val="128"/>
        <scheme val="minor"/>
      </rPr>
      <t>Ⅷ　</t>
    </r>
    <r>
      <rPr>
        <sz val="10"/>
        <color theme="1"/>
        <rFont val="ＭＳ 明朝"/>
        <family val="1"/>
        <charset val="128"/>
      </rPr>
      <t>都道府県別濃縮汚泥量（平成２５年度実績値）</t>
    </r>
    <phoneticPr fontId="18"/>
  </si>
  <si>
    <t>No.</t>
    <phoneticPr fontId="20"/>
  </si>
  <si>
    <t xml:space="preserve">表－資・Ⅱ・１（３）　活動量指標（新産業分類（平成19年11月改訂版）の業種区分）（平成25年度実績値）
</t>
    <phoneticPr fontId="18"/>
  </si>
  <si>
    <t xml:space="preserve">表－資・Ⅱ・１（４）　活動量指標（新産業分類（平成19年11月改訂版）の業種区分）（平成25年度実績値）
</t>
    <phoneticPr fontId="18"/>
  </si>
  <si>
    <t>業種別・種類別排出量推計値一覧表（平成２５年度実施値）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ハイシュツ</t>
    </rPh>
    <rPh sb="9" eb="10">
      <t>リョウ</t>
    </rPh>
    <rPh sb="10" eb="12">
      <t>スイケイ</t>
    </rPh>
    <rPh sb="11" eb="12">
      <t>ケイ</t>
    </rPh>
    <rPh sb="12" eb="13">
      <t>チ</t>
    </rPh>
    <rPh sb="13" eb="15">
      <t>イチラン</t>
    </rPh>
    <rPh sb="15" eb="16">
      <t>ヒョウ</t>
    </rPh>
    <rPh sb="17" eb="19">
      <t>ヘイセイ</t>
    </rPh>
    <rPh sb="21" eb="23">
      <t>ネンド</t>
    </rPh>
    <rPh sb="23" eb="25">
      <t>ジッシ</t>
    </rPh>
    <rPh sb="25" eb="26">
      <t>チ</t>
    </rPh>
    <phoneticPr fontId="18"/>
  </si>
  <si>
    <t>平成16年度
平成21年度</t>
    <rPh sb="0" eb="2">
      <t>ヘイセイ</t>
    </rPh>
    <rPh sb="4" eb="5">
      <t>ネン</t>
    </rPh>
    <rPh sb="5" eb="6">
      <t>ド</t>
    </rPh>
    <phoneticPr fontId="18"/>
  </si>
  <si>
    <t>平成26年度</t>
    <rPh sb="0" eb="2">
      <t>ヘイセイ</t>
    </rPh>
    <rPh sb="4" eb="6">
      <t>ネンド</t>
    </rPh>
    <phoneticPr fontId="20"/>
  </si>
  <si>
    <t>ガラスくず、コンクリートくず及び陶磁器くず</t>
    <phoneticPr fontId="20"/>
  </si>
  <si>
    <t>製造業</t>
    <phoneticPr fontId="18"/>
  </si>
  <si>
    <t>生活関連サービス、娯楽業</t>
    <rPh sb="9" eb="12">
      <t>ゴラクギョウ</t>
    </rPh>
    <phoneticPr fontId="18"/>
  </si>
  <si>
    <t>H30</t>
    <phoneticPr fontId="18"/>
  </si>
  <si>
    <t>表―Ⅴ・２　石綿含産業廃棄物の排出量の集計結果（令和元年度実績値）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レイワ</t>
    </rPh>
    <rPh sb="26" eb="28">
      <t>ガンネン</t>
    </rPh>
    <rPh sb="28" eb="29">
      <t>ド</t>
    </rPh>
    <rPh sb="29" eb="32">
      <t>ジッセキチ</t>
    </rPh>
    <rPh sb="30" eb="31">
      <t>チ</t>
    </rPh>
    <phoneticPr fontId="18"/>
  </si>
  <si>
    <t>水銀使用製品廃棄物
由来の汚泥</t>
    <rPh sb="10" eb="12">
      <t>ユライ</t>
    </rPh>
    <rPh sb="13" eb="15">
      <t>オデイ</t>
    </rPh>
    <phoneticPr fontId="27"/>
  </si>
  <si>
    <t>データの個数</t>
    <rPh sb="4" eb="6">
      <t>コスウ</t>
    </rPh>
    <phoneticPr fontId="20"/>
  </si>
  <si>
    <t>水銀使用製品廃棄物
由来の廃プラスチック類</t>
    <rPh sb="13" eb="14">
      <t>ハイ</t>
    </rPh>
    <rPh sb="20" eb="21">
      <t>ルイ</t>
    </rPh>
    <phoneticPr fontId="27"/>
  </si>
  <si>
    <t>水銀使用製品廃棄物
由来の金属くず</t>
    <rPh sb="13" eb="15">
      <t>キンゾク</t>
    </rPh>
    <phoneticPr fontId="27"/>
  </si>
  <si>
    <t>水銀使用製品廃棄物
由来のガラスくず</t>
    <phoneticPr fontId="27"/>
  </si>
  <si>
    <t>①水銀使用製品廃棄物（個別製品の種類別）</t>
    <phoneticPr fontId="27"/>
  </si>
  <si>
    <t>②水銀使用製品廃棄物（一括）</t>
    <rPh sb="11" eb="13">
      <t>イッカツ</t>
    </rPh>
    <phoneticPr fontId="27"/>
  </si>
  <si>
    <t>水銀使用製品廃棄物</t>
    <rPh sb="0" eb="2">
      <t>スイギン</t>
    </rPh>
    <rPh sb="2" eb="4">
      <t>シヨウ</t>
    </rPh>
    <rPh sb="4" eb="6">
      <t>セイヒン</t>
    </rPh>
    <rPh sb="6" eb="9">
      <t>ハイキブツ</t>
    </rPh>
    <phoneticPr fontId="27"/>
  </si>
  <si>
    <t>燃え殻</t>
    <phoneticPr fontId="27"/>
  </si>
  <si>
    <t>鉱さい</t>
    <rPh sb="0" eb="1">
      <t>コウ</t>
    </rPh>
    <phoneticPr fontId="27"/>
  </si>
  <si>
    <t>ばいじん</t>
    <phoneticPr fontId="27"/>
  </si>
  <si>
    <t>うち水銀含有</t>
    <rPh sb="2" eb="4">
      <t>スイギン</t>
    </rPh>
    <rPh sb="4" eb="6">
      <t>ガンユウ</t>
    </rPh>
    <phoneticPr fontId="27"/>
  </si>
  <si>
    <t>データの個数</t>
    <rPh sb="4" eb="6">
      <t>コスウ</t>
    </rPh>
    <phoneticPr fontId="27"/>
  </si>
  <si>
    <t>汚　泥</t>
    <phoneticPr fontId="27"/>
  </si>
  <si>
    <t>廃　酸</t>
    <phoneticPr fontId="27"/>
  </si>
  <si>
    <t>廃アルカリ</t>
    <phoneticPr fontId="27"/>
  </si>
  <si>
    <t>③水銀含有ばいじん等</t>
    <rPh sb="1" eb="3">
      <t>スイギン</t>
    </rPh>
    <rPh sb="3" eb="5">
      <t>ガンユウ</t>
    </rPh>
    <rPh sb="9" eb="10">
      <t>トウ</t>
    </rPh>
    <phoneticPr fontId="27"/>
  </si>
  <si>
    <t>燃え殻</t>
    <rPh sb="0" eb="1">
      <t>モ</t>
    </rPh>
    <rPh sb="2" eb="3">
      <t>ガラ</t>
    </rPh>
    <phoneticPr fontId="27"/>
  </si>
  <si>
    <t>廃酸</t>
  </si>
  <si>
    <t>水銀使用製品廃棄物由来の汚泥</t>
    <phoneticPr fontId="70"/>
  </si>
  <si>
    <t>水銀使用製品廃棄物由来の廃プラスチック類</t>
    <phoneticPr fontId="27"/>
  </si>
  <si>
    <t>水銀使用製品廃棄物由来の金属くず</t>
    <phoneticPr fontId="70"/>
  </si>
  <si>
    <t>水銀使用製品廃棄物由来のガラスくず</t>
    <phoneticPr fontId="70"/>
  </si>
  <si>
    <t>廃アルカリ</t>
    <rPh sb="0" eb="1">
      <t>ハイ</t>
    </rPh>
    <phoneticPr fontId="27"/>
  </si>
  <si>
    <t>汚泥</t>
    <rPh sb="0" eb="1">
      <t>オ</t>
    </rPh>
    <rPh sb="1" eb="2">
      <t>ドロ</t>
    </rPh>
    <phoneticPr fontId="27"/>
  </si>
  <si>
    <t>ばいじん</t>
    <phoneticPr fontId="70"/>
  </si>
  <si>
    <t>その他の製造業</t>
    <phoneticPr fontId="18"/>
  </si>
  <si>
    <t>窯業・土石製品製造業</t>
    <phoneticPr fontId="18"/>
  </si>
  <si>
    <t>表―Ⅴ・２　水銀使用産業廃棄物の排出量の集計結果（令和元年度実績値）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29" eb="30">
      <t>ド</t>
    </rPh>
    <rPh sb="30" eb="33">
      <t>ジッセキチ</t>
    </rPh>
    <rPh sb="31" eb="32">
      <t>チ</t>
    </rPh>
    <phoneticPr fontId="18"/>
  </si>
  <si>
    <t>卸売・小売業</t>
    <phoneticPr fontId="18"/>
  </si>
  <si>
    <t>汚　泥</t>
    <phoneticPr fontId="18"/>
  </si>
  <si>
    <t>※動物の死体の原単位については平成30年度家畜共済統計表（農林水産省）の動物の死亡率を用いて推計した。</t>
    <rPh sb="1" eb="3">
      <t>ドウブツ</t>
    </rPh>
    <rPh sb="4" eb="6">
      <t>シタイ</t>
    </rPh>
    <rPh sb="7" eb="10">
      <t>ゲンタンイ</t>
    </rPh>
    <rPh sb="15" eb="17">
      <t>ヘイセイ</t>
    </rPh>
    <rPh sb="19" eb="21">
      <t>ネンド</t>
    </rPh>
    <rPh sb="21" eb="23">
      <t>カチク</t>
    </rPh>
    <rPh sb="23" eb="25">
      <t>キョウサイ</t>
    </rPh>
    <rPh sb="25" eb="28">
      <t>トウケイヒョウ</t>
    </rPh>
    <rPh sb="29" eb="31">
      <t>ノウリン</t>
    </rPh>
    <rPh sb="31" eb="34">
      <t>スイサンショウ</t>
    </rPh>
    <rPh sb="36" eb="38">
      <t>ドウブツ</t>
    </rPh>
    <rPh sb="39" eb="42">
      <t>シボウリツ</t>
    </rPh>
    <rPh sb="43" eb="44">
      <t>モチ</t>
    </rPh>
    <rPh sb="46" eb="48">
      <t>スイケイ</t>
    </rPh>
    <phoneticPr fontId="70"/>
  </si>
  <si>
    <t>水銀使用製品廃棄物
由来の汚泥
（ｔ/年）</t>
    <rPh sb="10" eb="12">
      <t>ユライ</t>
    </rPh>
    <rPh sb="13" eb="15">
      <t>オデイ</t>
    </rPh>
    <phoneticPr fontId="27"/>
  </si>
  <si>
    <t>水銀使用製品廃棄物
由来の廃プラスチック類
（ｔ/年）</t>
    <rPh sb="13" eb="14">
      <t>ハイ</t>
    </rPh>
    <rPh sb="20" eb="21">
      <t>ルイ</t>
    </rPh>
    <phoneticPr fontId="27"/>
  </si>
  <si>
    <t>水銀使用製品廃棄物
由来の金属くず
（ｔ/年）</t>
    <rPh sb="13" eb="15">
      <t>キンゾク</t>
    </rPh>
    <phoneticPr fontId="27"/>
  </si>
  <si>
    <t>水銀使用製品廃棄物
由来のガラスくず
（ｔ/年）</t>
    <phoneticPr fontId="27"/>
  </si>
  <si>
    <t>水銀使用製品廃棄物
（ｔ/年）</t>
    <rPh sb="0" eb="2">
      <t>スイギン</t>
    </rPh>
    <rPh sb="2" eb="4">
      <t>シヨウ</t>
    </rPh>
    <rPh sb="4" eb="6">
      <t>セイヒン</t>
    </rPh>
    <rPh sb="6" eb="9">
      <t>ハイキブツ</t>
    </rPh>
    <phoneticPr fontId="27"/>
  </si>
  <si>
    <t>排出量
（ｔ/年）</t>
    <rPh sb="0" eb="3">
      <t>ハイシュツリョウ</t>
    </rPh>
    <phoneticPr fontId="27"/>
  </si>
  <si>
    <t>うち水銀含有
（ｔ/年）</t>
    <rPh sb="2" eb="4">
      <t>スイギン</t>
    </rPh>
    <rPh sb="4" eb="6">
      <t>ガンユウ</t>
    </rPh>
    <phoneticPr fontId="27"/>
  </si>
  <si>
    <t>母数排出量
（t／年）</t>
    <rPh sb="0" eb="2">
      <t>ボスウ</t>
    </rPh>
    <rPh sb="2" eb="4">
      <t>ハイシュツ</t>
    </rPh>
    <rPh sb="4" eb="5">
      <t>リョウ</t>
    </rPh>
    <phoneticPr fontId="70"/>
  </si>
  <si>
    <t>うち石綿含有
（t／年）</t>
    <rPh sb="2" eb="4">
      <t>セキメン</t>
    </rPh>
    <rPh sb="4" eb="6">
      <t>ガンユウ</t>
    </rPh>
    <phoneticPr fontId="27"/>
  </si>
  <si>
    <t>データの個数
(件)</t>
    <rPh sb="4" eb="6">
      <t>コスウ</t>
    </rPh>
    <rPh sb="8" eb="9">
      <t>クダン</t>
    </rPh>
    <phoneticPr fontId="27"/>
  </si>
  <si>
    <t>データの個数
(件)</t>
    <phoneticPr fontId="20"/>
  </si>
  <si>
    <t>データの個数
(件)</t>
    <rPh sb="4" eb="6">
      <t>コスウ</t>
    </rPh>
    <phoneticPr fontId="20"/>
  </si>
  <si>
    <t>データの個数
(件)</t>
    <rPh sb="4" eb="6">
      <t>コスウ</t>
    </rPh>
    <rPh sb="8" eb="9">
      <t>クダン</t>
    </rPh>
    <phoneticPr fontId="20"/>
  </si>
  <si>
    <t>水銀使用製品廃棄物
（一括）</t>
    <phoneticPr fontId="70"/>
  </si>
  <si>
    <t>パルプ・紙・紙加工品製造業</t>
    <phoneticPr fontId="18"/>
  </si>
  <si>
    <t>鉱　業</t>
    <phoneticPr fontId="18"/>
  </si>
  <si>
    <t>※各産業廃棄物の排出量は、四捨五入しているため合算した値は合計値と異なる場合がある。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10">
      <t>ハイシュツ</t>
    </rPh>
    <rPh sb="10" eb="11">
      <t>リョウ</t>
    </rPh>
    <rPh sb="13" eb="17">
      <t>シシャゴニュウ</t>
    </rPh>
    <rPh sb="23" eb="25">
      <t>ガッサン</t>
    </rPh>
    <rPh sb="27" eb="28">
      <t>アタイ</t>
    </rPh>
    <rPh sb="29" eb="32">
      <t>ゴウケイチ</t>
    </rPh>
    <rPh sb="33" eb="34">
      <t>コト</t>
    </rPh>
    <rPh sb="36" eb="38">
      <t>バアイ</t>
    </rPh>
    <phoneticPr fontId="70"/>
  </si>
  <si>
    <t>※四捨五入により、各項目の合算値と合計値が合致しない場合がある。</t>
    <rPh sb="26" eb="28">
      <t>バアイ</t>
    </rPh>
    <phoneticPr fontId="18"/>
  </si>
  <si>
    <t>※四捨五入により、各項目の合算値と合計値が合致しない場合がある。</t>
    <phoneticPr fontId="18"/>
  </si>
  <si>
    <t>※ 各地域の産業廃棄物の量は四捨五入しているため、合算した値は合計値と異なる場合がある。</t>
    <rPh sb="2" eb="5">
      <t>カクチイキ</t>
    </rPh>
    <rPh sb="6" eb="11">
      <t>サンギョウハイキブツ</t>
    </rPh>
    <rPh sb="12" eb="13">
      <t>リョウ</t>
    </rPh>
    <phoneticPr fontId="18"/>
  </si>
  <si>
    <t>※各産業廃棄物の量は、四捨五入しているため合算した値は合計値と異なる場合がある。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9">
      <t>リョウ</t>
    </rPh>
    <rPh sb="11" eb="15">
      <t>シシャゴニュウ</t>
    </rPh>
    <rPh sb="21" eb="23">
      <t>ガッサン</t>
    </rPh>
    <rPh sb="25" eb="26">
      <t>アタイ</t>
    </rPh>
    <rPh sb="27" eb="30">
      <t>ゴウケイチ</t>
    </rPh>
    <rPh sb="31" eb="32">
      <t>コト</t>
    </rPh>
    <rPh sb="34" eb="36">
      <t>バアイ</t>
    </rPh>
    <phoneticPr fontId="70"/>
  </si>
  <si>
    <t>※四捨五入により、各項目の合算値と合計値が合致しない場合がある。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バアイ</t>
    </rPh>
    <phoneticPr fontId="70"/>
  </si>
  <si>
    <t>※空欄は該当値が無いもの、「0」表示は500t/年未満である事を示している。</t>
    <rPh sb="1" eb="3">
      <t>クウラン</t>
    </rPh>
    <rPh sb="4" eb="7">
      <t>ガイトウチ</t>
    </rPh>
    <rPh sb="8" eb="9">
      <t>ナ</t>
    </rPh>
    <rPh sb="16" eb="18">
      <t>ヒョウジ</t>
    </rPh>
    <rPh sb="24" eb="25">
      <t>ネン</t>
    </rPh>
    <rPh sb="25" eb="27">
      <t>ミマン</t>
    </rPh>
    <rPh sb="30" eb="31">
      <t>コト</t>
    </rPh>
    <rPh sb="32" eb="33">
      <t>シメ</t>
    </rPh>
    <phoneticPr fontId="70"/>
  </si>
  <si>
    <t>※動物の死体の原単位については平成30年度家畜共済統計表（農林水産省）の動物の死亡率を用いて推計した。</t>
    <phoneticPr fontId="70"/>
  </si>
  <si>
    <t>※動物の死体の原単位については平成30年度家畜共済統計表（農林水産省）の動物の死亡率を用いて推計した。</t>
    <rPh sb="21" eb="22">
      <t>イエ</t>
    </rPh>
    <phoneticPr fontId="70"/>
  </si>
  <si>
    <t>※空欄は該当値が無いもの、「0」表示は500kg/年未満である事を示している。</t>
    <phoneticPr fontId="18"/>
  </si>
  <si>
    <t>※空欄は該当値が無いもの、「0」表示は500kg/年未満である事を示している。</t>
    <phoneticPr fontId="27"/>
  </si>
  <si>
    <t>令和３年度</t>
    <rPh sb="0" eb="2">
      <t>レイワ</t>
    </rPh>
    <rPh sb="3" eb="5">
      <t>ネンド</t>
    </rPh>
    <phoneticPr fontId="20"/>
  </si>
  <si>
    <t>令和２年度（参考）</t>
    <rPh sb="0" eb="2">
      <t>レイワ</t>
    </rPh>
    <rPh sb="3" eb="5">
      <t>ネンド</t>
    </rPh>
    <phoneticPr fontId="20"/>
  </si>
  <si>
    <t>令和２年度（参考）</t>
    <rPh sb="0" eb="2">
      <t>レイワ</t>
    </rPh>
    <rPh sb="3" eb="5">
      <t>ネンド</t>
    </rPh>
    <rPh sb="4" eb="5">
      <t>ド</t>
    </rPh>
    <rPh sb="6" eb="8">
      <t>サンコウ</t>
    </rPh>
    <phoneticPr fontId="20"/>
  </si>
  <si>
    <t>表－Ⅲ・３　産業廃棄物の業種別排出量（令和３年度実績値）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7"/>
  </si>
  <si>
    <t>表－Ⅲ・５　令和３年度実績値 業種別・種類別排出量推計値一覧表</t>
    <rPh sb="6" eb="8">
      <t>レイワ</t>
    </rPh>
    <rPh sb="9" eb="11">
      <t>ネンド</t>
    </rPh>
    <rPh sb="10" eb="11">
      <t>ド</t>
    </rPh>
    <rPh sb="11" eb="14">
      <t>ジッセキチ</t>
    </rPh>
    <rPh sb="25" eb="28">
      <t>スイケイチ</t>
    </rPh>
    <rPh sb="28" eb="30">
      <t>イチラン</t>
    </rPh>
    <rPh sb="30" eb="31">
      <t>ヒョウ</t>
    </rPh>
    <phoneticPr fontId="20"/>
  </si>
  <si>
    <t>令和３年度</t>
    <rPh sb="0" eb="2">
      <t>レイワ</t>
    </rPh>
    <rPh sb="3" eb="5">
      <t>ネンド</t>
    </rPh>
    <phoneticPr fontId="28"/>
  </si>
  <si>
    <t>表－Ⅲ・６　令和３年度実績値 都道府県別・種類別排出量推計値一覧表</t>
    <rPh sb="6" eb="8">
      <t>レイワ</t>
    </rPh>
    <rPh sb="9" eb="11">
      <t>ネンド</t>
    </rPh>
    <rPh sb="11" eb="14">
      <t>ジッセキチ</t>
    </rPh>
    <rPh sb="15" eb="19">
      <t>トドウフケン</t>
    </rPh>
    <rPh sb="19" eb="20">
      <t>ベツ</t>
    </rPh>
    <rPh sb="24" eb="26">
      <t>ハイシュツ</t>
    </rPh>
    <rPh sb="27" eb="30">
      <t>スイケイチ</t>
    </rPh>
    <rPh sb="30" eb="32">
      <t>イチラン</t>
    </rPh>
    <rPh sb="32" eb="33">
      <t>ヒョウ</t>
    </rPh>
    <phoneticPr fontId="27"/>
  </si>
  <si>
    <t>表－Ⅲ・７　令和３年度実績値 業種別・種類別全国共通原単位一覧表</t>
    <rPh sb="6" eb="8">
      <t>レイワ</t>
    </rPh>
    <rPh sb="9" eb="11">
      <t>ネンド</t>
    </rPh>
    <rPh sb="11" eb="14">
      <t>ジッセキチ</t>
    </rPh>
    <rPh sb="22" eb="24">
      <t>ゼンコク</t>
    </rPh>
    <rPh sb="24" eb="26">
      <t>キョウツウ</t>
    </rPh>
    <rPh sb="26" eb="29">
      <t>ゲンタンイ</t>
    </rPh>
    <rPh sb="29" eb="31">
      <t>イチラン</t>
    </rPh>
    <rPh sb="31" eb="32">
      <t>ヒョウ</t>
    </rPh>
    <phoneticPr fontId="20"/>
  </si>
  <si>
    <t>表－Ⅲ・８　令和３年度実績値 業種別・種類別活動量指標合計（有回答）一覧表</t>
    <rPh sb="6" eb="8">
      <t>レイワ</t>
    </rPh>
    <rPh sb="9" eb="11">
      <t>ネンド</t>
    </rPh>
    <rPh sb="10" eb="11">
      <t>ヘイネン</t>
    </rPh>
    <rPh sb="11" eb="14">
      <t>ジッセキチ</t>
    </rPh>
    <rPh sb="22" eb="24">
      <t>カツドウ</t>
    </rPh>
    <rPh sb="24" eb="25">
      <t>リョウ</t>
    </rPh>
    <rPh sb="25" eb="27">
      <t>シヒョウ</t>
    </rPh>
    <rPh sb="27" eb="29">
      <t>ゴウケイ</t>
    </rPh>
    <rPh sb="30" eb="31">
      <t>ユウ</t>
    </rPh>
    <rPh sb="31" eb="33">
      <t>カイトウ</t>
    </rPh>
    <rPh sb="34" eb="36">
      <t>イチラン</t>
    </rPh>
    <rPh sb="36" eb="37">
      <t>ヒョウ</t>
    </rPh>
    <phoneticPr fontId="20"/>
  </si>
  <si>
    <t>表―Ⅲ・９　産業廃棄物排出・処理状況一覧表（令和３年度実施値）</t>
    <rPh sb="22" eb="24">
      <t>レイワ</t>
    </rPh>
    <rPh sb="25" eb="27">
      <t>ネンド</t>
    </rPh>
    <phoneticPr fontId="18"/>
  </si>
  <si>
    <t>令和3年度</t>
    <rPh sb="0" eb="2">
      <t>レイワ</t>
    </rPh>
    <rPh sb="3" eb="5">
      <t>ネンド</t>
    </rPh>
    <phoneticPr fontId="5"/>
  </si>
  <si>
    <t>※大分類のみの回答で、かつ中分類への配分ができない都道府県があるため、中分類の合算値と大分類の値が合致しない項目がある。</t>
    <phoneticPr fontId="18"/>
  </si>
  <si>
    <t>※空欄は該当値が無いものを示している。</t>
    <rPh sb="1" eb="3">
      <t>クウラン</t>
    </rPh>
    <rPh sb="4" eb="6">
      <t>ガイトウ</t>
    </rPh>
    <rPh sb="6" eb="7">
      <t>チ</t>
    </rPh>
    <rPh sb="8" eb="9">
      <t>ナ</t>
    </rPh>
    <rPh sb="13" eb="14">
      <t>シメ</t>
    </rPh>
    <phoneticPr fontId="25"/>
  </si>
  <si>
    <t>t/千a</t>
    <rPh sb="2" eb="3">
      <t>セン</t>
    </rPh>
    <phoneticPr fontId="70"/>
  </si>
  <si>
    <t>t/頭羽</t>
    <phoneticPr fontId="18"/>
  </si>
  <si>
    <t>t/千人</t>
  </si>
  <si>
    <t>t/千人</t>
    <rPh sb="2" eb="3">
      <t>セン</t>
    </rPh>
    <phoneticPr fontId="70"/>
  </si>
  <si>
    <t>t/千人</t>
    <phoneticPr fontId="18"/>
  </si>
  <si>
    <t>t/十億円</t>
    <rPh sb="2" eb="5">
      <t>ジュウオクエン</t>
    </rPh>
    <phoneticPr fontId="70"/>
  </si>
  <si>
    <t>t/千床</t>
    <rPh sb="2" eb="3">
      <t>セン</t>
    </rPh>
    <phoneticPr fontId="70"/>
  </si>
  <si>
    <t>t/千頭</t>
    <phoneticPr fontId="18"/>
  </si>
  <si>
    <t>表―Ⅴ・２　石綿含産業廃棄物の排出量の集計結果（令和３年度実績値）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レイワ</t>
    </rPh>
    <rPh sb="27" eb="29">
      <t>ネンド</t>
    </rPh>
    <rPh sb="28" eb="29">
      <t>ド</t>
    </rPh>
    <rPh sb="29" eb="32">
      <t>ジッセキチ</t>
    </rPh>
    <rPh sb="30" eb="31">
      <t>チ</t>
    </rPh>
    <phoneticPr fontId="18"/>
  </si>
  <si>
    <t>表―Ⅵ・２　水銀使用産業廃棄物の排出量の集計結果（令和３年度実績値）</t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3">
      <t>ネンドジッセキチ</t>
    </rPh>
    <phoneticPr fontId="18"/>
  </si>
  <si>
    <t>表―Ⅵ・３　水銀使用製品産業廃棄物（一括）の排出量の集計結果（令和３年度実績値）</t>
    <rPh sb="0" eb="1">
      <t>ヒョウ</t>
    </rPh>
    <rPh sb="6" eb="10">
      <t>スイギンシヨウ</t>
    </rPh>
    <rPh sb="10" eb="12">
      <t>セイヒン</t>
    </rPh>
    <rPh sb="18" eb="20">
      <t>イッカツ</t>
    </rPh>
    <rPh sb="22" eb="24">
      <t>ハイシュツ</t>
    </rPh>
    <rPh sb="24" eb="25">
      <t>リョウ</t>
    </rPh>
    <rPh sb="26" eb="28">
      <t>シュウケイ</t>
    </rPh>
    <rPh sb="28" eb="30">
      <t>ケッカ</t>
    </rPh>
    <rPh sb="31" eb="33">
      <t>レイワ</t>
    </rPh>
    <rPh sb="34" eb="36">
      <t>ネンド</t>
    </rPh>
    <rPh sb="35" eb="36">
      <t>ド</t>
    </rPh>
    <rPh sb="36" eb="39">
      <t>ジッセキチ</t>
    </rPh>
    <rPh sb="37" eb="38">
      <t>チ</t>
    </rPh>
    <phoneticPr fontId="18"/>
  </si>
  <si>
    <t>表－Ⅲ・２　産業廃棄物の業種別排出量（令和３年度実績値）</t>
    <rPh sb="0" eb="1">
      <t>ヒョウ</t>
    </rPh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3" eb="24">
      <t>ド</t>
    </rPh>
    <rPh sb="24" eb="26">
      <t>ジッセキ</t>
    </rPh>
    <rPh sb="26" eb="27">
      <t>チ</t>
    </rPh>
    <phoneticPr fontId="27"/>
  </si>
  <si>
    <t>表―Ⅵ・５水銀使用製品廃棄物（個別製品の種類別）の処理量の集計結果（令和３年度実績値）</t>
    <rPh sb="0" eb="1">
      <t>ヒョウ</t>
    </rPh>
    <rPh sb="5" eb="7">
      <t>スイギン</t>
    </rPh>
    <rPh sb="7" eb="9">
      <t>シヨウ</t>
    </rPh>
    <rPh sb="9" eb="11">
      <t>セイヒン</t>
    </rPh>
    <rPh sb="11" eb="14">
      <t>ハイキブツ</t>
    </rPh>
    <rPh sb="15" eb="17">
      <t>コベツ</t>
    </rPh>
    <rPh sb="17" eb="19">
      <t>セイヒン</t>
    </rPh>
    <rPh sb="20" eb="22">
      <t>シュルイ</t>
    </rPh>
    <rPh sb="22" eb="23">
      <t>ベツ</t>
    </rPh>
    <rPh sb="25" eb="27">
      <t>ショリ</t>
    </rPh>
    <rPh sb="27" eb="28">
      <t>リョウ</t>
    </rPh>
    <rPh sb="28" eb="29">
      <t>ルイベツ</t>
    </rPh>
    <rPh sb="29" eb="31">
      <t>シュウケイ</t>
    </rPh>
    <rPh sb="31" eb="33">
      <t>ケッカ</t>
    </rPh>
    <rPh sb="34" eb="36">
      <t>レイワ</t>
    </rPh>
    <rPh sb="37" eb="39">
      <t>ネンド</t>
    </rPh>
    <rPh sb="39" eb="42">
      <t>ジッセキチ</t>
    </rPh>
    <phoneticPr fontId="18"/>
  </si>
  <si>
    <t>表―Ⅵ・７　水銀含有ばいじん等の処理量の集計結果（令和３年実績値）</t>
    <rPh sb="0" eb="1">
      <t>ヒョウ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レイワ</t>
    </rPh>
    <rPh sb="28" eb="29">
      <t>ネン</t>
    </rPh>
    <rPh sb="29" eb="31">
      <t>ジッセキ</t>
    </rPh>
    <rPh sb="31" eb="32">
      <t>チ</t>
    </rPh>
    <phoneticPr fontId="18"/>
  </si>
  <si>
    <t>表―Ⅱ・８　濃縮汚泥量（全国量（ｍ３／年））</t>
    <phoneticPr fontId="18"/>
  </si>
  <si>
    <t>表―Ⅴ・３　石綿含有産業廃棄物の処理量の集計結果（令和３年度実績値）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レイワ</t>
    </rPh>
    <rPh sb="28" eb="33">
      <t>ネンドジッセキチ</t>
    </rPh>
    <phoneticPr fontId="18"/>
  </si>
  <si>
    <t>表―Ⅵ・６　水銀使用製品廃棄物（一括）の処理量の集計結果（令和３年度実績値）</t>
    <rPh sb="0" eb="1">
      <t>ヒョウ</t>
    </rPh>
    <rPh sb="6" eb="8">
      <t>スイギン</t>
    </rPh>
    <rPh sb="8" eb="10">
      <t>シヨウ</t>
    </rPh>
    <rPh sb="10" eb="12">
      <t>セイヒン</t>
    </rPh>
    <rPh sb="12" eb="15">
      <t>ハイキブツ</t>
    </rPh>
    <rPh sb="16" eb="18">
      <t>イッカツ</t>
    </rPh>
    <rPh sb="20" eb="22">
      <t>ショリ</t>
    </rPh>
    <rPh sb="22" eb="23">
      <t>リョウ</t>
    </rPh>
    <rPh sb="23" eb="24">
      <t>ルイベツ</t>
    </rPh>
    <rPh sb="24" eb="26">
      <t>シュウケイ</t>
    </rPh>
    <rPh sb="26" eb="28">
      <t>ケッカ</t>
    </rPh>
    <rPh sb="29" eb="31">
      <t>レイワ</t>
    </rPh>
    <rPh sb="32" eb="34">
      <t>ネンド</t>
    </rPh>
    <rPh sb="34" eb="37">
      <t>ジッセキチ</t>
    </rPh>
    <phoneticPr fontId="18"/>
  </si>
  <si>
    <t>表－Ⅲ・４　産業廃棄物の地域別排出量（令和３年度実績値）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7">
      <t>ジッセキチ</t>
    </rPh>
    <phoneticPr fontId="27"/>
  </si>
  <si>
    <t>表―Ⅵ・４　水銀含有ばいじん等の排出量の集計結果（令和３年度実績値）</t>
    <rPh sb="0" eb="1">
      <t>ヒョウ</t>
    </rPh>
    <rPh sb="6" eb="8">
      <t>スイギン</t>
    </rPh>
    <rPh sb="8" eb="10">
      <t>ガンユウ</t>
    </rPh>
    <rPh sb="14" eb="15">
      <t>トウ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30" eb="33">
      <t>ジッセキチ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</si>
</sst>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3" formatCode="0_ "/>
    <numFmt numFmtId="184" formatCode="0.00_ ;[Red]\-0.00\ "/>
    <numFmt numFmtId="185" formatCode="#,##0_ "/>
    <numFmt numFmtId="186" formatCode="\(#,##0\);\-#,##0"/>
    <numFmt numFmtId="187" formatCode="0_);[Red]\(0\)"/>
    <numFmt numFmtId="188" formatCode="#,##0.000;[Red]\-#,##0.000"/>
    <numFmt numFmtId="189" formatCode="#,##0.0000;[Red]\-#,##0.0000"/>
    <numFmt numFmtId="190" formatCode="#,##0.000_ ;[Red]\-#,##0.000\ "/>
    <numFmt numFmtId="191" formatCode="0.00000_);[Red]\(0.00000\)"/>
    <numFmt numFmtId="192" formatCode="0.00000%"/>
    <numFmt numFmtId="193" formatCode="#,##0.0_ "/>
    <numFmt numFmtId="194" formatCode="0.0"/>
    <numFmt numFmtId="195" formatCode="#,##0.0"/>
  </numFmts>
  <fonts count="13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rgb="FFFF0000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name val="Osaka"/>
      <family val="3"/>
      <charset val="128"/>
    </font>
    <font>
      <u/>
      <sz val="11"/>
      <color theme="10"/>
      <name val="ＭＳ Ｐゴシック"/>
      <family val="2"/>
      <scheme val="minor"/>
    </font>
    <font>
      <sz val="10.5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10"/>
      <color theme="1"/>
      <name val="Century"/>
      <family val="1"/>
    </font>
    <font>
      <sz val="1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0000CC"/>
      <name val="HGP創英角ｺﾞｼｯｸUB"/>
      <family val="3"/>
      <charset val="128"/>
    </font>
    <font>
      <sz val="15"/>
      <color rgb="FFFF0000"/>
      <name val="ＭＳ 明朝"/>
      <family val="1"/>
      <charset val="128"/>
    </font>
    <font>
      <sz val="18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HGP創英角ｺﾞｼｯｸUB"/>
      <family val="3"/>
      <charset val="128"/>
    </font>
    <font>
      <sz val="10"/>
      <color rgb="FF0000CC"/>
      <name val="ＭＳ Ｐゴシック"/>
      <family val="3"/>
      <charset val="128"/>
    </font>
    <font>
      <sz val="8"/>
      <color rgb="FFFF0000"/>
      <name val="ＭＳ 明朝"/>
      <family val="1"/>
      <charset val="128"/>
    </font>
    <font>
      <i/>
      <sz val="12"/>
      <color rgb="FFFF0000"/>
      <name val="ＭＳ Ｐ明朝"/>
      <family val="1"/>
      <charset val="128"/>
    </font>
    <font>
      <i/>
      <sz val="9"/>
      <color rgb="FFFF0000"/>
      <name val="ＭＳ Ｐ明朝"/>
      <family val="1"/>
      <charset val="128"/>
    </font>
    <font>
      <i/>
      <sz val="12"/>
      <name val="ＭＳ Ｐ明朝"/>
      <family val="1"/>
      <charset val="128"/>
    </font>
    <font>
      <i/>
      <sz val="9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color rgb="FF0000CC"/>
      <name val="ＭＳ Ｐ明朝"/>
      <family val="1"/>
      <charset val="128"/>
    </font>
    <font>
      <b/>
      <sz val="10"/>
      <color rgb="FF0000CC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rgb="FF0000CC"/>
      <name val="明朝"/>
      <family val="1"/>
      <charset val="128"/>
    </font>
    <font>
      <sz val="10"/>
      <color theme="9"/>
      <name val="ＭＳ ゴシック"/>
      <family val="3"/>
      <charset val="128"/>
    </font>
    <font>
      <sz val="11"/>
      <color theme="9"/>
      <name val="ＭＳ 明朝"/>
      <family val="1"/>
      <charset val="128"/>
    </font>
    <font>
      <sz val="10"/>
      <color theme="9"/>
      <name val="ＭＳ 明朝"/>
      <family val="1"/>
      <charset val="128"/>
    </font>
    <font>
      <sz val="6"/>
      <color theme="9"/>
      <name val="ＭＳ 明朝"/>
      <family val="1"/>
      <charset val="128"/>
    </font>
    <font>
      <sz val="9"/>
      <color theme="9"/>
      <name val="ＭＳ 明朝"/>
      <family val="1"/>
      <charset val="128"/>
    </font>
    <font>
      <sz val="9"/>
      <color theme="9"/>
      <name val="ＭＳ Ｐ明朝"/>
      <family val="1"/>
      <charset val="128"/>
    </font>
    <font>
      <sz val="11"/>
      <color theme="9"/>
      <name val="ＭＳ ゴシック"/>
      <family val="3"/>
      <charset val="128"/>
    </font>
    <font>
      <sz val="8"/>
      <color theme="9"/>
      <name val="ＭＳ Ｐ明朝"/>
      <family val="1"/>
      <charset val="128"/>
    </font>
    <font>
      <sz val="11"/>
      <color theme="9"/>
      <name val="明朝"/>
      <family val="1"/>
      <charset val="128"/>
    </font>
    <font>
      <sz val="11"/>
      <color theme="9"/>
      <name val="ＭＳ Ｐゴシック"/>
      <family val="3"/>
      <charset val="128"/>
    </font>
    <font>
      <sz val="10"/>
      <color theme="9"/>
      <name val="ＭＳ Ｐ明朝"/>
      <family val="1"/>
      <charset val="128"/>
    </font>
    <font>
      <sz val="11"/>
      <color theme="9"/>
      <name val="ＭＳ Ｐ明朝"/>
      <family val="1"/>
      <charset val="128"/>
    </font>
    <font>
      <sz val="12"/>
      <color theme="9"/>
      <name val="ＭＳ Ｐ明朝"/>
      <family val="1"/>
      <charset val="128"/>
    </font>
    <font>
      <sz val="10"/>
      <color rgb="FFFF0000"/>
      <name val="HGP創英角ｺﾞｼｯｸUB"/>
      <family val="3"/>
      <charset val="128"/>
    </font>
    <font>
      <sz val="7"/>
      <name val="ＭＳ 明朝"/>
      <family val="1"/>
      <charset val="128"/>
    </font>
    <font>
      <sz val="11"/>
      <name val="MS UI Gothic"/>
      <family val="1"/>
      <charset val="1"/>
    </font>
    <font>
      <b/>
      <sz val="14"/>
      <name val="ＭＳ Ｐ明朝"/>
      <family val="1"/>
      <charset val="128"/>
    </font>
    <font>
      <sz val="7"/>
      <color theme="1"/>
      <name val="ＭＳ 明朝"/>
      <family val="1"/>
      <charset val="128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249977111117893"/>
        <bgColor indexed="64"/>
      </patternFill>
    </fill>
  </fills>
  <borders count="16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413">
    <xf numFmtId="0" fontId="0" fillId="0" borderId="0"/>
    <xf numFmtId="0" fontId="13" fillId="0" borderId="0">
      <alignment vertical="center"/>
    </xf>
    <xf numFmtId="0" fontId="19" fillId="0" borderId="0"/>
    <xf numFmtId="38" fontId="13" fillId="0" borderId="0" applyFont="0" applyFill="0" applyBorder="0" applyAlignment="0" applyProtection="0">
      <alignment vertical="center"/>
    </xf>
    <xf numFmtId="0" fontId="21" fillId="0" borderId="0"/>
    <xf numFmtId="38" fontId="23" fillId="0" borderId="0" applyFont="0" applyFill="0" applyBorder="0" applyAlignment="0" applyProtection="0">
      <alignment vertical="center"/>
    </xf>
    <xf numFmtId="0" fontId="24" fillId="0" borderId="0"/>
    <xf numFmtId="0" fontId="28" fillId="0" borderId="0">
      <alignment vertical="center"/>
    </xf>
    <xf numFmtId="0" fontId="19" fillId="0" borderId="0"/>
    <xf numFmtId="38" fontId="19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4" fillId="0" borderId="0"/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1" borderId="53" applyNumberFormat="0" applyAlignment="0" applyProtection="0">
      <alignment vertical="center"/>
    </xf>
    <xf numFmtId="0" fontId="44" fillId="21" borderId="53" applyNumberFormat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9" fontId="19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5" fillId="23" borderId="54" applyNumberFormat="0" applyFont="0" applyAlignment="0" applyProtection="0">
      <alignment vertical="center"/>
    </xf>
    <xf numFmtId="0" fontId="19" fillId="23" borderId="54" applyNumberFormat="0" applyFont="0" applyAlignment="0" applyProtection="0">
      <alignment vertical="center"/>
    </xf>
    <xf numFmtId="0" fontId="47" fillId="0" borderId="55" applyNumberFormat="0" applyFill="0" applyAlignment="0" applyProtection="0">
      <alignment vertical="center"/>
    </xf>
    <xf numFmtId="0" fontId="47" fillId="0" borderId="55" applyNumberFormat="0" applyFill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4" borderId="56" applyNumberFormat="0" applyAlignment="0" applyProtection="0">
      <alignment vertical="center"/>
    </xf>
    <xf numFmtId="0" fontId="49" fillId="24" borderId="56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51" fillId="0" borderId="0" applyFont="0" applyFill="0" applyBorder="0" applyAlignment="0" applyProtection="0"/>
    <xf numFmtId="38" fontId="46" fillId="0" borderId="0" applyFont="0" applyFill="0" applyBorder="0" applyAlignment="0" applyProtection="0"/>
    <xf numFmtId="38" fontId="5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53" fillId="0" borderId="57" applyNumberFormat="0" applyFill="0" applyAlignment="0" applyProtection="0">
      <alignment vertical="center"/>
    </xf>
    <xf numFmtId="0" fontId="53" fillId="0" borderId="57" applyNumberFormat="0" applyFill="0" applyAlignment="0" applyProtection="0">
      <alignment vertical="center"/>
    </xf>
    <xf numFmtId="0" fontId="54" fillId="0" borderId="58" applyNumberFormat="0" applyFill="0" applyAlignment="0" applyProtection="0">
      <alignment vertical="center"/>
    </xf>
    <xf numFmtId="0" fontId="54" fillId="0" borderId="58" applyNumberFormat="0" applyFill="0" applyAlignment="0" applyProtection="0">
      <alignment vertical="center"/>
    </xf>
    <xf numFmtId="0" fontId="55" fillId="0" borderId="59" applyNumberFormat="0" applyFill="0" applyAlignment="0" applyProtection="0">
      <alignment vertical="center"/>
    </xf>
    <xf numFmtId="0" fontId="55" fillId="0" borderId="59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60" applyNumberFormat="0" applyFill="0" applyAlignment="0" applyProtection="0">
      <alignment vertical="center"/>
    </xf>
    <xf numFmtId="0" fontId="56" fillId="0" borderId="60" applyNumberFormat="0" applyFill="0" applyAlignment="0" applyProtection="0">
      <alignment vertical="center"/>
    </xf>
    <xf numFmtId="0" fontId="57" fillId="24" borderId="61" applyNumberFormat="0" applyAlignment="0" applyProtection="0">
      <alignment vertical="center"/>
    </xf>
    <xf numFmtId="0" fontId="57" fillId="24" borderId="61" applyNumberFormat="0" applyAlignment="0" applyProtection="0">
      <alignment vertical="center"/>
    </xf>
    <xf numFmtId="41" fontId="58" fillId="0" borderId="62">
      <alignment vertical="center" shrinkToFit="1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0" fontId="60" fillId="8" borderId="56" applyNumberFormat="0" applyAlignment="0" applyProtection="0">
      <alignment vertical="center"/>
    </xf>
    <xf numFmtId="0" fontId="60" fillId="8" borderId="56" applyNumberFormat="0" applyAlignment="0" applyProtection="0">
      <alignment vertical="center"/>
    </xf>
    <xf numFmtId="0" fontId="12" fillId="0" borderId="0">
      <alignment vertical="center"/>
    </xf>
    <xf numFmtId="0" fontId="61" fillId="0" borderId="0">
      <alignment vertical="center"/>
    </xf>
    <xf numFmtId="0" fontId="28" fillId="0" borderId="0">
      <alignment vertical="center"/>
    </xf>
    <xf numFmtId="0" fontId="41" fillId="0" borderId="0">
      <alignment vertical="center"/>
    </xf>
    <xf numFmtId="0" fontId="62" fillId="0" borderId="0">
      <alignment vertical="center"/>
    </xf>
    <xf numFmtId="0" fontId="28" fillId="0" borderId="0">
      <alignment vertical="center"/>
    </xf>
    <xf numFmtId="0" fontId="52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41" fillId="0" borderId="0"/>
    <xf numFmtId="0" fontId="41" fillId="0" borderId="0"/>
    <xf numFmtId="0" fontId="51" fillId="0" borderId="0"/>
    <xf numFmtId="0" fontId="41" fillId="0" borderId="0">
      <alignment vertical="center"/>
    </xf>
    <xf numFmtId="0" fontId="12" fillId="0" borderId="0">
      <alignment vertical="center"/>
    </xf>
    <xf numFmtId="0" fontId="35" fillId="0" borderId="0"/>
    <xf numFmtId="0" fontId="21" fillId="0" borderId="0"/>
    <xf numFmtId="0" fontId="6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62" fillId="0" borderId="0">
      <alignment vertical="center"/>
    </xf>
    <xf numFmtId="0" fontId="64" fillId="0" borderId="0">
      <alignment vertical="center"/>
    </xf>
    <xf numFmtId="0" fontId="12" fillId="0" borderId="0">
      <alignment vertical="center"/>
    </xf>
    <xf numFmtId="0" fontId="65" fillId="5" borderId="0" applyNumberFormat="0" applyBorder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19" fillId="0" borderId="0"/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2" fillId="0" borderId="0" applyNumberFormat="0" applyFill="0" applyBorder="0" applyAlignment="0" applyProtection="0"/>
    <xf numFmtId="0" fontId="19" fillId="0" borderId="0"/>
    <xf numFmtId="0" fontId="61" fillId="0" borderId="0"/>
    <xf numFmtId="0" fontId="84" fillId="0" borderId="0" applyNumberFormat="0" applyFill="0" applyBorder="0" applyAlignment="0" applyProtection="0">
      <alignment vertical="center"/>
    </xf>
    <xf numFmtId="0" fontId="19" fillId="0" borderId="0"/>
    <xf numFmtId="38" fontId="19" fillId="0" borderId="0" applyFont="0" applyFill="0" applyBorder="0" applyAlignment="0" applyProtection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51" fillId="0" borderId="0"/>
    <xf numFmtId="38" fontId="23" fillId="0" borderId="0" applyFont="0" applyFill="0" applyBorder="0" applyAlignment="0" applyProtection="0">
      <alignment vertical="center"/>
    </xf>
    <xf numFmtId="0" fontId="63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62" fillId="0" borderId="0">
      <alignment vertical="center"/>
    </xf>
    <xf numFmtId="0" fontId="19" fillId="0" borderId="0">
      <alignment vertical="center"/>
    </xf>
    <xf numFmtId="0" fontId="7" fillId="0" borderId="0">
      <alignment vertical="center"/>
    </xf>
    <xf numFmtId="0" fontId="23" fillId="0" borderId="0"/>
    <xf numFmtId="38" fontId="23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/>
    <xf numFmtId="0" fontId="41" fillId="23" borderId="54" applyNumberFormat="0" applyFont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62" fillId="0" borderId="0">
      <alignment vertical="center"/>
    </xf>
    <xf numFmtId="0" fontId="28" fillId="0" borderId="0">
      <alignment vertical="center"/>
    </xf>
    <xf numFmtId="0" fontId="62" fillId="0" borderId="0">
      <alignment vertical="center"/>
    </xf>
    <xf numFmtId="0" fontId="19" fillId="0" borderId="0"/>
    <xf numFmtId="0" fontId="7" fillId="0" borderId="0">
      <alignment vertical="center"/>
    </xf>
    <xf numFmtId="0" fontId="7" fillId="0" borderId="0">
      <alignment vertical="center"/>
    </xf>
    <xf numFmtId="0" fontId="19" fillId="0" borderId="0">
      <alignment vertical="center"/>
    </xf>
    <xf numFmtId="0" fontId="62" fillId="0" borderId="0">
      <alignment vertical="center"/>
    </xf>
    <xf numFmtId="0" fontId="7" fillId="0" borderId="0">
      <alignment vertical="center"/>
    </xf>
    <xf numFmtId="6" fontId="51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0" fontId="19" fillId="0" borderId="0"/>
    <xf numFmtId="0" fontId="63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19" fillId="0" borderId="0">
      <alignment vertical="center"/>
    </xf>
    <xf numFmtId="0" fontId="23" fillId="0" borderId="0"/>
    <xf numFmtId="38" fontId="23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/>
    <xf numFmtId="0" fontId="61" fillId="0" borderId="0">
      <alignment vertical="center"/>
    </xf>
    <xf numFmtId="0" fontId="62" fillId="0" borderId="0">
      <alignment vertical="center"/>
    </xf>
    <xf numFmtId="0" fontId="19" fillId="0" borderId="0"/>
    <xf numFmtId="0" fontId="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38" fontId="41" fillId="0" borderId="0" applyFont="0" applyFill="0" applyBorder="0" applyAlignment="0" applyProtection="0">
      <alignment vertical="center"/>
    </xf>
    <xf numFmtId="0" fontId="61" fillId="0" borderId="0"/>
    <xf numFmtId="0" fontId="51" fillId="0" borderId="0"/>
    <xf numFmtId="0" fontId="6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51" fillId="0" borderId="0"/>
    <xf numFmtId="0" fontId="19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6" fontId="51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3" fillId="0" borderId="0"/>
    <xf numFmtId="6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41" fillId="0" borderId="0"/>
    <xf numFmtId="0" fontId="35" fillId="0" borderId="0"/>
    <xf numFmtId="0" fontId="6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6" fontId="51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41" fillId="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1" borderId="53" applyNumberFormat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1" fillId="23" borderId="54" applyNumberFormat="0" applyFont="0" applyAlignment="0" applyProtection="0">
      <alignment vertical="center"/>
    </xf>
    <xf numFmtId="0" fontId="47" fillId="0" borderId="55" applyNumberFormat="0" applyFill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4" borderId="56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3" fillId="0" borderId="57" applyNumberFormat="0" applyFill="0" applyAlignment="0" applyProtection="0">
      <alignment vertical="center"/>
    </xf>
    <xf numFmtId="0" fontId="54" fillId="0" borderId="58" applyNumberFormat="0" applyFill="0" applyAlignment="0" applyProtection="0">
      <alignment vertical="center"/>
    </xf>
    <xf numFmtId="0" fontId="55" fillId="0" borderId="59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60" applyNumberFormat="0" applyFill="0" applyAlignment="0" applyProtection="0">
      <alignment vertical="center"/>
    </xf>
    <xf numFmtId="0" fontId="57" fillId="24" borderId="61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8" borderId="56" applyNumberFormat="0" applyAlignment="0" applyProtection="0">
      <alignment vertical="center"/>
    </xf>
    <xf numFmtId="0" fontId="65" fillId="5" borderId="0" applyNumberFormat="0" applyBorder="0" applyAlignment="0" applyProtection="0">
      <alignment vertical="center"/>
    </xf>
    <xf numFmtId="0" fontId="62" fillId="0" borderId="0">
      <alignment vertical="center"/>
    </xf>
    <xf numFmtId="38" fontId="4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6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38" fontId="62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6" fontId="51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5" fillId="23" borderId="151" applyNumberFormat="0" applyFont="0" applyAlignment="0" applyProtection="0">
      <alignment vertical="center"/>
    </xf>
    <xf numFmtId="0" fontId="19" fillId="23" borderId="151" applyNumberFormat="0" applyFon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57" fillId="24" borderId="154" applyNumberFormat="0" applyAlignment="0" applyProtection="0">
      <alignment vertical="center"/>
    </xf>
    <xf numFmtId="41" fontId="58" fillId="0" borderId="62">
      <alignment vertical="center" shrinkToFit="1"/>
    </xf>
    <xf numFmtId="6" fontId="19" fillId="0" borderId="0" applyFont="0" applyFill="0" applyBorder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7" fillId="24" borderId="154" applyNumberFormat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5" fillId="23" borderId="151" applyNumberFormat="0" applyFont="0" applyAlignment="0" applyProtection="0">
      <alignment vertical="center"/>
    </xf>
    <xf numFmtId="0" fontId="19" fillId="23" borderId="151" applyNumberFormat="0" applyFon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57" fillId="24" borderId="154" applyNumberFormat="0" applyAlignment="0" applyProtection="0">
      <alignment vertical="center"/>
    </xf>
    <xf numFmtId="41" fontId="58" fillId="0" borderId="62">
      <alignment vertical="center" shrinkToFit="1"/>
    </xf>
    <xf numFmtId="6" fontId="19" fillId="0" borderId="0" applyFont="0" applyFill="0" applyBorder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2" fillId="0" borderId="0">
      <alignment vertical="center"/>
    </xf>
    <xf numFmtId="0" fontId="49" fillId="24" borderId="152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9" fillId="23" borderId="151" applyNumberFormat="0" applyFont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49" fillId="24" borderId="152" applyNumberFormat="0" applyAlignment="0" applyProtection="0">
      <alignment vertical="center"/>
    </xf>
    <xf numFmtId="0" fontId="35" fillId="23" borderId="151" applyNumberFormat="0" applyFont="0" applyAlignment="0" applyProtection="0">
      <alignment vertical="center"/>
    </xf>
    <xf numFmtId="0" fontId="2" fillId="0" borderId="0">
      <alignment vertical="center"/>
    </xf>
    <xf numFmtId="0" fontId="56" fillId="0" borderId="153" applyNumberFormat="0" applyFill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5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41" fillId="23" borderId="151" applyNumberFormat="0" applyFont="0" applyAlignment="0" applyProtection="0">
      <alignment vertical="center"/>
    </xf>
    <xf numFmtId="0" fontId="49" fillId="24" borderId="152" applyNumberFormat="0" applyAlignment="0" applyProtection="0">
      <alignment vertical="center"/>
    </xf>
    <xf numFmtId="0" fontId="56" fillId="0" borderId="153" applyNumberFormat="0" applyFill="0" applyAlignment="0" applyProtection="0">
      <alignment vertical="center"/>
    </xf>
    <xf numFmtId="0" fontId="57" fillId="24" borderId="154" applyNumberFormat="0" applyAlignment="0" applyProtection="0">
      <alignment vertical="center"/>
    </xf>
    <xf numFmtId="0" fontId="60" fillId="8" borderId="152" applyNumberFormat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1" fillId="23" borderId="54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5" fillId="23" borderId="54" applyNumberFormat="0" applyFont="0" applyAlignment="0" applyProtection="0">
      <alignment vertical="center"/>
    </xf>
    <xf numFmtId="0" fontId="19" fillId="23" borderId="54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23" borderId="54" applyNumberFormat="0" applyFont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1" fillId="23" borderId="54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35" fillId="23" borderId="54" applyNumberFormat="0" applyFont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1" fillId="23" borderId="54" applyNumberFormat="0" applyFont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5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23" fillId="0" borderId="0" applyFont="0" applyFill="0" applyBorder="0" applyAlignment="0" applyProtection="0">
      <alignment vertical="center"/>
    </xf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41" fontId="58" fillId="0" borderId="62">
      <alignment vertical="center" shrinkToFit="1"/>
    </xf>
    <xf numFmtId="6" fontId="51" fillId="0" borderId="0" applyFont="0" applyFill="0" applyBorder="0" applyAlignment="0" applyProtection="0"/>
    <xf numFmtId="6" fontId="51" fillId="0" borderId="0" applyFont="0" applyFill="0" applyBorder="0" applyAlignment="0" applyProtection="0"/>
    <xf numFmtId="6" fontId="23" fillId="0" borderId="0" applyFont="0" applyFill="0" applyBorder="0" applyAlignment="0" applyProtection="0">
      <alignment vertical="center"/>
    </xf>
    <xf numFmtId="0" fontId="41" fillId="23" borderId="54" applyNumberFormat="0" applyFont="0" applyAlignment="0" applyProtection="0">
      <alignment vertical="center"/>
    </xf>
  </cellStyleXfs>
  <cellXfs count="1541">
    <xf numFmtId="0" fontId="0" fillId="0" borderId="0" xfId="0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22" fillId="0" borderId="0" xfId="4" applyFont="1"/>
    <xf numFmtId="0" fontId="25" fillId="2" borderId="0" xfId="6" applyFont="1" applyFill="1"/>
    <xf numFmtId="0" fontId="26" fillId="2" borderId="0" xfId="2" applyFont="1" applyFill="1" applyAlignment="1">
      <alignment horizontal="left"/>
    </xf>
    <xf numFmtId="0" fontId="26" fillId="2" borderId="0" xfId="2" applyFont="1" applyFill="1" applyAlignment="1">
      <alignment horizontal="centerContinuous"/>
    </xf>
    <xf numFmtId="0" fontId="29" fillId="2" borderId="0" xfId="7" applyFont="1" applyFill="1">
      <alignment vertical="center"/>
    </xf>
    <xf numFmtId="0" fontId="29" fillId="0" borderId="0" xfId="7" applyFont="1">
      <alignment vertical="center"/>
    </xf>
    <xf numFmtId="0" fontId="29" fillId="0" borderId="0" xfId="6" applyFont="1"/>
    <xf numFmtId="0" fontId="30" fillId="0" borderId="0" xfId="7" applyFont="1">
      <alignment vertical="center"/>
    </xf>
    <xf numFmtId="0" fontId="30" fillId="0" borderId="0" xfId="7" applyFont="1" applyAlignment="1">
      <alignment horizontal="right"/>
    </xf>
    <xf numFmtId="0" fontId="29" fillId="2" borderId="0" xfId="6" applyFont="1" applyFill="1"/>
    <xf numFmtId="0" fontId="31" fillId="2" borderId="0" xfId="2" applyFont="1" applyFill="1" applyAlignment="1">
      <alignment horizontal="right"/>
    </xf>
    <xf numFmtId="0" fontId="31" fillId="2" borderId="0" xfId="2" applyFont="1" applyFill="1"/>
    <xf numFmtId="0" fontId="29" fillId="2" borderId="0" xfId="2" applyFont="1" applyFill="1" applyAlignment="1">
      <alignment horizontal="right"/>
    </xf>
    <xf numFmtId="0" fontId="29" fillId="2" borderId="0" xfId="8" applyFont="1" applyFill="1"/>
    <xf numFmtId="38" fontId="30" fillId="0" borderId="0" xfId="9" applyFont="1"/>
    <xf numFmtId="38" fontId="30" fillId="0" borderId="0" xfId="9" applyFont="1" applyAlignment="1">
      <alignment horizontal="right"/>
    </xf>
    <xf numFmtId="0" fontId="29" fillId="0" borderId="0" xfId="8" applyFont="1"/>
    <xf numFmtId="0" fontId="29" fillId="2" borderId="0" xfId="6" applyFont="1" applyFill="1" applyAlignment="1">
      <alignment horizontal="center" vertical="center" textRotation="255"/>
    </xf>
    <xf numFmtId="38" fontId="32" fillId="0" borderId="15" xfId="2" applyNumberFormat="1" applyFont="1" applyBorder="1" applyAlignment="1">
      <alignment horizontal="left" vertical="center"/>
    </xf>
    <xf numFmtId="0" fontId="32" fillId="0" borderId="38" xfId="2" applyFont="1" applyBorder="1" applyAlignment="1">
      <alignment vertical="center" shrinkToFit="1"/>
    </xf>
    <xf numFmtId="38" fontId="30" fillId="0" borderId="0" xfId="9" applyFont="1" applyAlignment="1">
      <alignment horizontal="center" vertical="distributed" textRotation="255"/>
    </xf>
    <xf numFmtId="0" fontId="29" fillId="0" borderId="0" xfId="6" applyFont="1" applyAlignment="1">
      <alignment horizontal="center" vertical="center" textRotation="255"/>
    </xf>
    <xf numFmtId="0" fontId="32" fillId="0" borderId="5" xfId="2" applyFont="1" applyBorder="1" applyAlignment="1">
      <alignment vertical="center" shrinkToFit="1"/>
    </xf>
    <xf numFmtId="0" fontId="29" fillId="0" borderId="0" xfId="7" applyFont="1" applyAlignment="1">
      <alignment horizontal="center" vertical="distributed" textRotation="255"/>
    </xf>
    <xf numFmtId="0" fontId="29" fillId="0" borderId="0" xfId="6" applyFont="1" applyAlignment="1">
      <alignment horizontal="center" vertical="distributed" textRotation="255"/>
    </xf>
    <xf numFmtId="1" fontId="30" fillId="2" borderId="0" xfId="11" applyNumberFormat="1" applyFont="1" applyFill="1" applyAlignment="1">
      <alignment horizontal="center" vertical="center"/>
    </xf>
    <xf numFmtId="3" fontId="30" fillId="0" borderId="0" xfId="7" applyNumberFormat="1" applyFont="1">
      <alignment vertical="center"/>
    </xf>
    <xf numFmtId="1" fontId="30" fillId="2" borderId="0" xfId="11" applyNumberFormat="1" applyFont="1" applyFill="1">
      <alignment vertical="center"/>
    </xf>
    <xf numFmtId="38" fontId="32" fillId="0" borderId="10" xfId="2" applyNumberFormat="1" applyFont="1" applyBorder="1" applyAlignment="1">
      <alignment horizontal="left" vertical="center"/>
    </xf>
    <xf numFmtId="0" fontId="29" fillId="0" borderId="0" xfId="6" applyFont="1" applyAlignment="1">
      <alignment horizontal="center" textRotation="255"/>
    </xf>
    <xf numFmtId="38" fontId="32" fillId="0" borderId="14" xfId="2" applyNumberFormat="1" applyFont="1" applyBorder="1" applyAlignment="1">
      <alignment horizontal="left" vertical="center"/>
    </xf>
    <xf numFmtId="0" fontId="29" fillId="0" borderId="0" xfId="6" applyFont="1" applyAlignment="1">
      <alignment horizontal="center" vertical="center"/>
    </xf>
    <xf numFmtId="0" fontId="29" fillId="0" borderId="0" xfId="6" applyFont="1" applyAlignment="1">
      <alignment vertical="center"/>
    </xf>
    <xf numFmtId="38" fontId="32" fillId="0" borderId="12" xfId="2" applyNumberFormat="1" applyFont="1" applyBorder="1" applyAlignment="1">
      <alignment horizontal="left" vertical="center"/>
    </xf>
    <xf numFmtId="1" fontId="29" fillId="2" borderId="0" xfId="7" applyNumberFormat="1" applyFont="1" applyFill="1">
      <alignment vertical="center"/>
    </xf>
    <xf numFmtId="38" fontId="29" fillId="0" borderId="0" xfId="9" applyFont="1"/>
    <xf numFmtId="20" fontId="29" fillId="2" borderId="0" xfId="9" applyNumberFormat="1" applyFont="1" applyFill="1" applyAlignment="1">
      <alignment vertical="center"/>
    </xf>
    <xf numFmtId="38" fontId="29" fillId="0" borderId="0" xfId="9" applyFont="1" applyAlignment="1">
      <alignment vertical="center"/>
    </xf>
    <xf numFmtId="38" fontId="29" fillId="2" borderId="0" xfId="9" applyFont="1" applyFill="1" applyAlignment="1">
      <alignment vertical="center"/>
    </xf>
    <xf numFmtId="0" fontId="29" fillId="2" borderId="0" xfId="12" applyFont="1" applyFill="1"/>
    <xf numFmtId="38" fontId="32" fillId="0" borderId="10" xfId="2" applyNumberFormat="1" applyFont="1" applyBorder="1" applyAlignment="1">
      <alignment horizontal="left"/>
    </xf>
    <xf numFmtId="38" fontId="32" fillId="0" borderId="15" xfId="2" applyNumberFormat="1" applyFont="1" applyBorder="1" applyAlignment="1">
      <alignment horizontal="left"/>
    </xf>
    <xf numFmtId="0" fontId="34" fillId="0" borderId="0" xfId="7" applyFont="1">
      <alignment vertical="center"/>
    </xf>
    <xf numFmtId="0" fontId="24" fillId="0" borderId="0" xfId="6"/>
    <xf numFmtId="38" fontId="32" fillId="0" borderId="39" xfId="2" applyNumberFormat="1" applyFont="1" applyBorder="1" applyAlignment="1">
      <alignment horizontal="left" vertical="center"/>
    </xf>
    <xf numFmtId="0" fontId="32" fillId="0" borderId="40" xfId="2" applyFont="1" applyBorder="1" applyAlignment="1">
      <alignment vertical="center" shrinkToFit="1"/>
    </xf>
    <xf numFmtId="38" fontId="34" fillId="0" borderId="0" xfId="9" applyFont="1" applyAlignment="1">
      <alignment vertical="center"/>
    </xf>
    <xf numFmtId="38" fontId="34" fillId="0" borderId="0" xfId="7" applyNumberFormat="1" applyFont="1">
      <alignment vertical="center"/>
    </xf>
    <xf numFmtId="38" fontId="35" fillId="0" borderId="14" xfId="2" applyNumberFormat="1" applyFont="1" applyBorder="1" applyAlignment="1">
      <alignment horizontal="center" vertical="center" shrinkToFit="1"/>
    </xf>
    <xf numFmtId="38" fontId="35" fillId="0" borderId="49" xfId="2" applyNumberFormat="1" applyFont="1" applyBorder="1" applyAlignment="1">
      <alignment horizontal="center" vertical="center" shrinkToFit="1"/>
    </xf>
    <xf numFmtId="38" fontId="35" fillId="0" borderId="50" xfId="2" applyNumberFormat="1" applyFont="1" applyBorder="1" applyAlignment="1">
      <alignment horizontal="center" vertical="center" shrinkToFit="1"/>
    </xf>
    <xf numFmtId="38" fontId="35" fillId="0" borderId="16" xfId="2" applyNumberFormat="1" applyFont="1" applyBorder="1" applyAlignment="1">
      <alignment horizontal="distributed" vertical="center" indent="1"/>
    </xf>
    <xf numFmtId="176" fontId="35" fillId="0" borderId="3" xfId="10" applyNumberFormat="1" applyFont="1" applyBorder="1" applyAlignment="1">
      <alignment horizontal="right" vertical="center" shrinkToFit="1"/>
    </xf>
    <xf numFmtId="38" fontId="35" fillId="0" borderId="3" xfId="9" applyFont="1" applyBorder="1" applyAlignment="1">
      <alignment horizontal="right" vertical="center"/>
    </xf>
    <xf numFmtId="176" fontId="35" fillId="0" borderId="13" xfId="10" applyNumberFormat="1" applyFont="1" applyBorder="1" applyAlignment="1">
      <alignment horizontal="right" vertical="center" shrinkToFit="1"/>
    </xf>
    <xf numFmtId="178" fontId="33" fillId="2" borderId="0" xfId="7" applyNumberFormat="1" applyFont="1" applyFill="1" applyAlignment="1">
      <alignment horizontal="left" vertical="center" textRotation="180"/>
    </xf>
    <xf numFmtId="38" fontId="35" fillId="0" borderId="51" xfId="2" applyNumberFormat="1" applyFont="1" applyBorder="1" applyAlignment="1">
      <alignment horizontal="distributed" vertical="center" indent="1"/>
    </xf>
    <xf numFmtId="38" fontId="35" fillId="0" borderId="36" xfId="2" applyNumberFormat="1" applyFont="1" applyBorder="1" applyAlignment="1">
      <alignment horizontal="distributed" vertical="center" indent="1"/>
    </xf>
    <xf numFmtId="38" fontId="35" fillId="0" borderId="16" xfId="2" applyNumberFormat="1" applyFont="1" applyBorder="1" applyAlignment="1">
      <alignment horizontal="center" vertical="center"/>
    </xf>
    <xf numFmtId="38" fontId="30" fillId="0" borderId="0" xfId="9" applyFont="1" applyAlignment="1">
      <alignment vertical="center"/>
    </xf>
    <xf numFmtId="9" fontId="34" fillId="0" borderId="0" xfId="10" applyFont="1">
      <alignment vertical="center"/>
    </xf>
    <xf numFmtId="38" fontId="34" fillId="0" borderId="0" xfId="5" applyFont="1">
      <alignment vertical="center"/>
    </xf>
    <xf numFmtId="0" fontId="66" fillId="2" borderId="0" xfId="2" applyFont="1" applyFill="1" applyAlignment="1">
      <alignment horizontal="centerContinuous"/>
    </xf>
    <xf numFmtId="0" fontId="31" fillId="2" borderId="0" xfId="2" applyFont="1" applyFill="1" applyAlignment="1">
      <alignment vertical="center"/>
    </xf>
    <xf numFmtId="0" fontId="29" fillId="2" borderId="0" xfId="2" applyFont="1" applyFill="1" applyAlignment="1">
      <alignment vertical="center"/>
    </xf>
    <xf numFmtId="0" fontId="29" fillId="2" borderId="37" xfId="2" applyFont="1" applyFill="1" applyBorder="1" applyAlignment="1">
      <alignment vertical="center"/>
    </xf>
    <xf numFmtId="38" fontId="46" fillId="2" borderId="7" xfId="2" applyNumberFormat="1" applyFont="1" applyFill="1" applyBorder="1" applyAlignment="1">
      <alignment horizontal="center" vertical="center" shrinkToFit="1"/>
    </xf>
    <xf numFmtId="38" fontId="46" fillId="2" borderId="63" xfId="2" applyNumberFormat="1" applyFont="1" applyFill="1" applyBorder="1" applyAlignment="1">
      <alignment horizontal="center" vertical="center" shrinkToFit="1"/>
    </xf>
    <xf numFmtId="38" fontId="46" fillId="2" borderId="64" xfId="2" applyNumberFormat="1" applyFont="1" applyFill="1" applyBorder="1" applyAlignment="1">
      <alignment horizontal="center" vertical="center" shrinkToFit="1"/>
    </xf>
    <xf numFmtId="3" fontId="31" fillId="0" borderId="52" xfId="2" applyNumberFormat="1" applyFont="1" applyBorder="1" applyAlignment="1">
      <alignment horizontal="center" vertical="center"/>
    </xf>
    <xf numFmtId="3" fontId="31" fillId="0" borderId="65" xfId="2" applyNumberFormat="1" applyFont="1" applyBorder="1" applyAlignment="1">
      <alignment horizontal="center" vertical="center"/>
    </xf>
    <xf numFmtId="3" fontId="31" fillId="0" borderId="65" xfId="2" applyNumberFormat="1" applyFont="1" applyBorder="1" applyAlignment="1">
      <alignment horizontal="center" vertical="center" wrapText="1"/>
    </xf>
    <xf numFmtId="0" fontId="31" fillId="0" borderId="65" xfId="2" applyFont="1" applyBorder="1" applyAlignment="1">
      <alignment horizontal="centerContinuous" vertical="center" wrapText="1"/>
    </xf>
    <xf numFmtId="0" fontId="31" fillId="0" borderId="65" xfId="2" applyFont="1" applyBorder="1" applyAlignment="1">
      <alignment horizontal="centerContinuous" vertical="center"/>
    </xf>
    <xf numFmtId="0" fontId="31" fillId="0" borderId="65" xfId="2" applyFont="1" applyBorder="1" applyAlignment="1">
      <alignment horizontal="center" vertical="center"/>
    </xf>
    <xf numFmtId="0" fontId="67" fillId="0" borderId="65" xfId="2" applyFont="1" applyBorder="1" applyAlignment="1">
      <alignment horizontal="center" vertical="center" wrapText="1"/>
    </xf>
    <xf numFmtId="0" fontId="31" fillId="0" borderId="66" xfId="2" applyFont="1" applyBorder="1" applyAlignment="1">
      <alignment horizontal="centerContinuous" vertical="center"/>
    </xf>
    <xf numFmtId="0" fontId="31" fillId="0" borderId="2" xfId="2" applyFont="1" applyBorder="1" applyAlignment="1">
      <alignment horizontal="center" vertical="center"/>
    </xf>
    <xf numFmtId="38" fontId="30" fillId="2" borderId="0" xfId="9" applyFont="1" applyFill="1"/>
    <xf numFmtId="38" fontId="68" fillId="2" borderId="15" xfId="2" applyNumberFormat="1" applyFont="1" applyFill="1" applyBorder="1" applyAlignment="1">
      <alignment horizontal="center" vertical="center" shrinkToFit="1"/>
    </xf>
    <xf numFmtId="38" fontId="30" fillId="2" borderId="0" xfId="9" applyFont="1" applyFill="1" applyAlignment="1">
      <alignment horizontal="center" vertical="distributed" textRotation="255"/>
    </xf>
    <xf numFmtId="38" fontId="68" fillId="2" borderId="67" xfId="2" applyNumberFormat="1" applyFont="1" applyFill="1" applyBorder="1" applyAlignment="1">
      <alignment horizontal="center" vertical="center"/>
    </xf>
    <xf numFmtId="0" fontId="68" fillId="2" borderId="67" xfId="2" applyFont="1" applyFill="1" applyBorder="1" applyAlignment="1">
      <alignment vertical="center" shrinkToFit="1"/>
    </xf>
    <xf numFmtId="38" fontId="38" fillId="2" borderId="68" xfId="2" applyNumberFormat="1" applyFont="1" applyFill="1" applyBorder="1" applyAlignment="1">
      <alignment horizontal="center" vertical="center" shrinkToFit="1"/>
    </xf>
    <xf numFmtId="38" fontId="28" fillId="0" borderId="3" xfId="9" applyFont="1" applyBorder="1" applyAlignment="1">
      <alignment horizontal="right" vertical="center"/>
    </xf>
    <xf numFmtId="3" fontId="30" fillId="2" borderId="0" xfId="7" applyNumberFormat="1" applyFont="1" applyFill="1">
      <alignment vertical="center"/>
    </xf>
    <xf numFmtId="0" fontId="68" fillId="2" borderId="68" xfId="2" applyFont="1" applyFill="1" applyBorder="1" applyAlignment="1">
      <alignment vertical="center" shrinkToFit="1"/>
    </xf>
    <xf numFmtId="38" fontId="38" fillId="2" borderId="38" xfId="2" applyNumberFormat="1" applyFont="1" applyFill="1" applyBorder="1" applyAlignment="1">
      <alignment horizontal="center" vertical="center" shrinkToFit="1"/>
    </xf>
    <xf numFmtId="38" fontId="68" fillId="2" borderId="10" xfId="2" applyNumberFormat="1" applyFont="1" applyFill="1" applyBorder="1" applyAlignment="1">
      <alignment horizontal="center" vertical="center" shrinkToFit="1"/>
    </xf>
    <xf numFmtId="38" fontId="68" fillId="2" borderId="12" xfId="2" applyNumberFormat="1" applyFont="1" applyFill="1" applyBorder="1" applyAlignment="1">
      <alignment horizontal="center" vertical="center" shrinkToFit="1"/>
    </xf>
    <xf numFmtId="38" fontId="68" fillId="2" borderId="72" xfId="2" applyNumberFormat="1" applyFont="1" applyFill="1" applyBorder="1" applyAlignment="1">
      <alignment horizontal="center" vertical="center"/>
    </xf>
    <xf numFmtId="38" fontId="38" fillId="2" borderId="68" xfId="2" applyNumberFormat="1" applyFont="1" applyFill="1" applyBorder="1" applyAlignment="1">
      <alignment horizontal="center" vertical="center"/>
    </xf>
    <xf numFmtId="0" fontId="68" fillId="2" borderId="71" xfId="2" applyFont="1" applyFill="1" applyBorder="1" applyAlignment="1">
      <alignment vertical="center" shrinkToFit="1"/>
    </xf>
    <xf numFmtId="38" fontId="38" fillId="2" borderId="0" xfId="2" applyNumberFormat="1" applyFont="1" applyFill="1" applyAlignment="1">
      <alignment horizontal="center" vertical="center"/>
    </xf>
    <xf numFmtId="0" fontId="68" fillId="2" borderId="6" xfId="2" applyFont="1" applyFill="1" applyBorder="1" applyAlignment="1">
      <alignment vertical="center" shrinkToFit="1"/>
    </xf>
    <xf numFmtId="38" fontId="38" fillId="2" borderId="46" xfId="2" applyNumberFormat="1" applyFont="1" applyFill="1" applyBorder="1" applyAlignment="1">
      <alignment horizontal="center" vertical="center"/>
    </xf>
    <xf numFmtId="38" fontId="68" fillId="2" borderId="74" xfId="2" applyNumberFormat="1" applyFont="1" applyFill="1" applyBorder="1" applyAlignment="1">
      <alignment horizontal="center" vertical="center" shrinkToFit="1"/>
    </xf>
    <xf numFmtId="38" fontId="68" fillId="2" borderId="47" xfId="2" applyNumberFormat="1" applyFont="1" applyFill="1" applyBorder="1" applyAlignment="1">
      <alignment horizontal="center" vertical="center"/>
    </xf>
    <xf numFmtId="38" fontId="68" fillId="2" borderId="49" xfId="2" applyNumberFormat="1" applyFont="1" applyFill="1" applyBorder="1" applyAlignment="1">
      <alignment horizontal="center" vertical="center"/>
    </xf>
    <xf numFmtId="38" fontId="28" fillId="0" borderId="3" xfId="9" applyFont="1" applyBorder="1"/>
    <xf numFmtId="0" fontId="30" fillId="2" borderId="0" xfId="7" applyFont="1" applyFill="1">
      <alignment vertical="center"/>
    </xf>
    <xf numFmtId="38" fontId="68" fillId="2" borderId="10" xfId="2" applyNumberFormat="1" applyFont="1" applyFill="1" applyBorder="1" applyAlignment="1">
      <alignment horizontal="center" shrinkToFit="1"/>
    </xf>
    <xf numFmtId="38" fontId="68" fillId="2" borderId="15" xfId="2" applyNumberFormat="1" applyFont="1" applyFill="1" applyBorder="1" applyAlignment="1">
      <alignment horizontal="center" shrinkToFit="1"/>
    </xf>
    <xf numFmtId="38" fontId="68" fillId="2" borderId="15" xfId="2" applyNumberFormat="1" applyFont="1" applyFill="1" applyBorder="1" applyAlignment="1">
      <alignment vertical="center" shrinkToFit="1"/>
    </xf>
    <xf numFmtId="38" fontId="69" fillId="2" borderId="68" xfId="2" applyNumberFormat="1" applyFont="1" applyFill="1" applyBorder="1" applyAlignment="1">
      <alignment horizontal="center" vertical="center"/>
    </xf>
    <xf numFmtId="38" fontId="68" fillId="2" borderId="67" xfId="2" applyNumberFormat="1" applyFont="1" applyFill="1" applyBorder="1" applyAlignment="1">
      <alignment horizontal="center"/>
    </xf>
    <xf numFmtId="38" fontId="68" fillId="2" borderId="71" xfId="2" applyNumberFormat="1" applyFont="1" applyFill="1" applyBorder="1" applyAlignment="1">
      <alignment horizontal="center" vertical="center"/>
    </xf>
    <xf numFmtId="38" fontId="30" fillId="2" borderId="0" xfId="7" applyNumberFormat="1" applyFont="1" applyFill="1">
      <alignment vertical="center"/>
    </xf>
    <xf numFmtId="0" fontId="34" fillId="2" borderId="0" xfId="7" applyFont="1" applyFill="1">
      <alignment vertical="center"/>
    </xf>
    <xf numFmtId="38" fontId="68" fillId="2" borderId="75" xfId="2" applyNumberFormat="1" applyFont="1" applyFill="1" applyBorder="1" applyAlignment="1">
      <alignment horizontal="center" vertical="center" shrinkToFit="1"/>
    </xf>
    <xf numFmtId="38" fontId="19" fillId="2" borderId="76" xfId="2" applyNumberFormat="1" applyFill="1" applyBorder="1" applyAlignment="1">
      <alignment horizontal="centerContinuous"/>
    </xf>
    <xf numFmtId="38" fontId="19" fillId="2" borderId="77" xfId="2" applyNumberFormat="1" applyFill="1" applyBorder="1" applyAlignment="1">
      <alignment horizontal="centerContinuous"/>
    </xf>
    <xf numFmtId="38" fontId="19" fillId="2" borderId="78" xfId="2" applyNumberFormat="1" applyFill="1" applyBorder="1" applyAlignment="1">
      <alignment horizontal="centerContinuous"/>
    </xf>
    <xf numFmtId="38" fontId="61" fillId="2" borderId="7" xfId="2" applyNumberFormat="1" applyFont="1" applyFill="1" applyBorder="1" applyAlignment="1">
      <alignment horizontal="center" vertical="center" shrinkToFit="1"/>
    </xf>
    <xf numFmtId="0" fontId="31" fillId="0" borderId="7" xfId="2" applyFont="1" applyBorder="1" applyAlignment="1">
      <alignment horizontal="center" vertical="center" wrapText="1" shrinkToFit="1"/>
    </xf>
    <xf numFmtId="38" fontId="71" fillId="0" borderId="80" xfId="2" applyNumberFormat="1" applyFont="1" applyBorder="1" applyAlignment="1">
      <alignment horizontal="center" vertical="center" wrapText="1" shrinkToFit="1"/>
    </xf>
    <xf numFmtId="3" fontId="31" fillId="0" borderId="7" xfId="2" applyNumberFormat="1" applyFont="1" applyBorder="1" applyAlignment="1">
      <alignment horizontal="center" vertical="center" wrapText="1" shrinkToFit="1"/>
    </xf>
    <xf numFmtId="3" fontId="31" fillId="0" borderId="63" xfId="2" applyNumberFormat="1" applyFont="1" applyBorder="1" applyAlignment="1">
      <alignment horizontal="center" vertical="center" wrapText="1" shrinkToFit="1"/>
    </xf>
    <xf numFmtId="0" fontId="31" fillId="0" borderId="63" xfId="2" applyFont="1" applyBorder="1" applyAlignment="1">
      <alignment horizontal="center" vertical="center" wrapText="1" shrinkToFit="1"/>
    </xf>
    <xf numFmtId="0" fontId="31" fillId="0" borderId="80" xfId="2" applyFont="1" applyBorder="1" applyAlignment="1">
      <alignment horizontal="center" vertical="center" wrapText="1" shrinkToFit="1"/>
    </xf>
    <xf numFmtId="3" fontId="31" fillId="0" borderId="8" xfId="2" applyNumberFormat="1" applyFont="1" applyBorder="1" applyAlignment="1">
      <alignment horizontal="center" vertical="center" wrapText="1" shrinkToFit="1"/>
    </xf>
    <xf numFmtId="0" fontId="31" fillId="0" borderId="8" xfId="2" applyFont="1" applyBorder="1" applyAlignment="1">
      <alignment horizontal="center" vertical="center" wrapText="1" shrinkToFit="1"/>
    </xf>
    <xf numFmtId="0" fontId="31" fillId="0" borderId="9" xfId="2" applyFont="1" applyBorder="1" applyAlignment="1">
      <alignment horizontal="center" vertical="center" wrapText="1" shrinkToFit="1"/>
    </xf>
    <xf numFmtId="0" fontId="31" fillId="0" borderId="64" xfId="2" applyFont="1" applyBorder="1" applyAlignment="1">
      <alignment horizontal="center" vertical="center" wrapText="1" shrinkToFit="1"/>
    </xf>
    <xf numFmtId="38" fontId="68" fillId="28" borderId="68" xfId="2" applyNumberFormat="1" applyFont="1" applyFill="1" applyBorder="1" applyAlignment="1">
      <alignment horizontal="center" vertical="center"/>
    </xf>
    <xf numFmtId="0" fontId="46" fillId="0" borderId="10" xfId="2" applyFont="1" applyBorder="1" applyAlignment="1">
      <alignment vertical="center" shrinkToFit="1"/>
    </xf>
    <xf numFmtId="38" fontId="61" fillId="0" borderId="68" xfId="2" applyNumberFormat="1" applyFont="1" applyBorder="1" applyAlignment="1">
      <alignment horizontal="center" vertical="center"/>
    </xf>
    <xf numFmtId="38" fontId="28" fillId="0" borderId="10" xfId="9" applyFont="1" applyBorder="1"/>
    <xf numFmtId="38" fontId="28" fillId="0" borderId="4" xfId="9" applyFont="1" applyBorder="1"/>
    <xf numFmtId="38" fontId="28" fillId="0" borderId="4" xfId="9" applyFont="1" applyBorder="1" applyAlignment="1">
      <alignment horizontal="right" vertical="center"/>
    </xf>
    <xf numFmtId="38" fontId="28" fillId="0" borderId="68" xfId="9" applyFont="1" applyBorder="1"/>
    <xf numFmtId="38" fontId="28" fillId="0" borderId="11" xfId="9" applyFont="1" applyBorder="1"/>
    <xf numFmtId="38" fontId="28" fillId="0" borderId="28" xfId="9" applyFont="1" applyBorder="1"/>
    <xf numFmtId="38" fontId="68" fillId="2" borderId="68" xfId="2" applyNumberFormat="1" applyFont="1" applyFill="1" applyBorder="1" applyAlignment="1">
      <alignment horizontal="center" vertical="center"/>
    </xf>
    <xf numFmtId="38" fontId="61" fillId="0" borderId="68" xfId="2" applyNumberFormat="1" applyFont="1" applyBorder="1" applyAlignment="1">
      <alignment horizontal="center" vertical="center" shrinkToFit="1"/>
    </xf>
    <xf numFmtId="38" fontId="28" fillId="0" borderId="12" xfId="9" applyFont="1" applyBorder="1"/>
    <xf numFmtId="38" fontId="28" fillId="0" borderId="46" xfId="9" applyFont="1" applyBorder="1"/>
    <xf numFmtId="38" fontId="28" fillId="0" borderId="13" xfId="9" applyFont="1" applyBorder="1"/>
    <xf numFmtId="38" fontId="28" fillId="0" borderId="26" xfId="9" applyFont="1" applyBorder="1"/>
    <xf numFmtId="0" fontId="46" fillId="0" borderId="81" xfId="2" applyFont="1" applyBorder="1" applyAlignment="1">
      <alignment vertical="center" shrinkToFit="1"/>
    </xf>
    <xf numFmtId="38" fontId="61" fillId="0" borderId="38" xfId="2" applyNumberFormat="1" applyFont="1" applyBorder="1" applyAlignment="1">
      <alignment horizontal="center" vertical="center" shrinkToFit="1"/>
    </xf>
    <xf numFmtId="38" fontId="68" fillId="28" borderId="0" xfId="2" applyNumberFormat="1" applyFont="1" applyFill="1" applyAlignment="1">
      <alignment horizontal="center" vertical="center"/>
    </xf>
    <xf numFmtId="38" fontId="68" fillId="2" borderId="82" xfId="2" applyNumberFormat="1" applyFont="1" applyFill="1" applyBorder="1" applyAlignment="1">
      <alignment horizontal="center" vertical="center"/>
    </xf>
    <xf numFmtId="0" fontId="46" fillId="0" borderId="15" xfId="2" applyFont="1" applyBorder="1" applyAlignment="1">
      <alignment vertical="center" shrinkToFit="1"/>
    </xf>
    <xf numFmtId="38" fontId="61" fillId="0" borderId="0" xfId="2" applyNumberFormat="1" applyFont="1" applyAlignment="1">
      <alignment horizontal="center" vertical="center"/>
    </xf>
    <xf numFmtId="38" fontId="28" fillId="0" borderId="47" xfId="9" applyFont="1" applyBorder="1" applyAlignment="1">
      <alignment horizontal="right" vertical="center"/>
    </xf>
    <xf numFmtId="0" fontId="46" fillId="0" borderId="12" xfId="2" applyFont="1" applyBorder="1" applyAlignment="1">
      <alignment vertical="center" shrinkToFit="1"/>
    </xf>
    <xf numFmtId="38" fontId="61" fillId="0" borderId="46" xfId="2" applyNumberFormat="1" applyFont="1" applyBorder="1" applyAlignment="1">
      <alignment horizontal="center" vertical="center"/>
    </xf>
    <xf numFmtId="38" fontId="68" fillId="28" borderId="46" xfId="2" applyNumberFormat="1" applyFont="1" applyFill="1" applyBorder="1" applyAlignment="1">
      <alignment horizontal="center" vertical="center"/>
    </xf>
    <xf numFmtId="38" fontId="68" fillId="2" borderId="83" xfId="2" applyNumberFormat="1" applyFont="1" applyFill="1" applyBorder="1" applyAlignment="1">
      <alignment horizontal="center" vertical="center"/>
    </xf>
    <xf numFmtId="38" fontId="68" fillId="2" borderId="84" xfId="2" applyNumberFormat="1" applyFont="1" applyFill="1" applyBorder="1" applyAlignment="1">
      <alignment horizontal="center" vertical="center"/>
    </xf>
    <xf numFmtId="38" fontId="68" fillId="28" borderId="84" xfId="2" applyNumberFormat="1" applyFont="1" applyFill="1" applyBorder="1" applyAlignment="1">
      <alignment horizontal="center" vertical="center"/>
    </xf>
    <xf numFmtId="0" fontId="46" fillId="0" borderId="85" xfId="2" applyFont="1" applyBorder="1" applyAlignment="1">
      <alignment vertical="center" shrinkToFit="1"/>
    </xf>
    <xf numFmtId="38" fontId="61" fillId="0" borderId="86" xfId="2" applyNumberFormat="1" applyFont="1" applyBorder="1" applyAlignment="1">
      <alignment horizontal="center" vertical="center"/>
    </xf>
    <xf numFmtId="38" fontId="28" fillId="0" borderId="39" xfId="9" applyFont="1" applyBorder="1"/>
    <xf numFmtId="38" fontId="28" fillId="0" borderId="41" xfId="9" applyFont="1" applyBorder="1"/>
    <xf numFmtId="38" fontId="28" fillId="0" borderId="41" xfId="9" applyFont="1" applyBorder="1" applyAlignment="1">
      <alignment horizontal="right" vertical="center"/>
    </xf>
    <xf numFmtId="38" fontId="28" fillId="0" borderId="87" xfId="9" applyFont="1" applyBorder="1"/>
    <xf numFmtId="38" fontId="28" fillId="0" borderId="42" xfId="9" applyFont="1" applyBorder="1"/>
    <xf numFmtId="38" fontId="28" fillId="0" borderId="88" xfId="9" applyFont="1" applyBorder="1"/>
    <xf numFmtId="38" fontId="28" fillId="0" borderId="43" xfId="9" applyFont="1" applyBorder="1"/>
    <xf numFmtId="38" fontId="28" fillId="0" borderId="44" xfId="9" applyFont="1" applyBorder="1"/>
    <xf numFmtId="38" fontId="28" fillId="0" borderId="44" xfId="9" applyFont="1" applyBorder="1" applyAlignment="1">
      <alignment horizontal="right" vertical="center"/>
    </xf>
    <xf numFmtId="38" fontId="28" fillId="0" borderId="37" xfId="9" applyFont="1" applyBorder="1"/>
    <xf numFmtId="38" fontId="28" fillId="0" borderId="45" xfId="9" applyFont="1" applyBorder="1"/>
    <xf numFmtId="38" fontId="28" fillId="0" borderId="1" xfId="9" applyFont="1" applyBorder="1"/>
    <xf numFmtId="38" fontId="71" fillId="0" borderId="0" xfId="2" applyNumberFormat="1" applyFont="1" applyAlignment="1">
      <alignment horizontal="center" vertical="center"/>
    </xf>
    <xf numFmtId="0" fontId="19" fillId="0" borderId="0" xfId="137"/>
    <xf numFmtId="180" fontId="19" fillId="0" borderId="0" xfId="137" applyNumberFormat="1"/>
    <xf numFmtId="181" fontId="19" fillId="0" borderId="0" xfId="137" applyNumberFormat="1"/>
    <xf numFmtId="0" fontId="52" fillId="0" borderId="0" xfId="137" applyFont="1"/>
    <xf numFmtId="0" fontId="72" fillId="2" borderId="0" xfId="6" applyFont="1" applyFill="1"/>
    <xf numFmtId="0" fontId="31" fillId="0" borderId="0" xfId="7" applyFont="1">
      <alignment vertical="center"/>
    </xf>
    <xf numFmtId="0" fontId="31" fillId="0" borderId="0" xfId="6" applyFont="1"/>
    <xf numFmtId="0" fontId="73" fillId="0" borderId="0" xfId="7" applyFont="1">
      <alignment vertical="center"/>
    </xf>
    <xf numFmtId="0" fontId="73" fillId="0" borderId="0" xfId="7" applyFont="1" applyAlignment="1">
      <alignment horizontal="right"/>
    </xf>
    <xf numFmtId="0" fontId="66" fillId="2" borderId="0" xfId="138" applyFont="1" applyFill="1" applyAlignment="1">
      <alignment horizontal="centerContinuous"/>
    </xf>
    <xf numFmtId="0" fontId="74" fillId="2" borderId="0" xfId="138" applyFont="1" applyFill="1" applyAlignment="1">
      <alignment horizontal="centerContinuous"/>
    </xf>
    <xf numFmtId="0" fontId="31" fillId="2" borderId="0" xfId="7" applyFont="1" applyFill="1">
      <alignment vertical="center"/>
    </xf>
    <xf numFmtId="0" fontId="31" fillId="2" borderId="0" xfId="6" applyFont="1" applyFill="1"/>
    <xf numFmtId="0" fontId="31" fillId="2" borderId="0" xfId="138" applyFont="1" applyFill="1" applyAlignment="1">
      <alignment horizontal="right"/>
    </xf>
    <xf numFmtId="0" fontId="31" fillId="2" borderId="0" xfId="138" applyFont="1" applyFill="1" applyAlignment="1"/>
    <xf numFmtId="0" fontId="31" fillId="2" borderId="0" xfId="138" applyFont="1" applyFill="1">
      <alignment vertical="center"/>
    </xf>
    <xf numFmtId="0" fontId="31" fillId="2" borderId="37" xfId="138" applyFont="1" applyFill="1" applyBorder="1">
      <alignment vertical="center"/>
    </xf>
    <xf numFmtId="0" fontId="31" fillId="2" borderId="0" xfId="8" applyFont="1" applyFill="1"/>
    <xf numFmtId="38" fontId="68" fillId="2" borderId="7" xfId="138" applyNumberFormat="1" applyFont="1" applyFill="1" applyBorder="1" applyAlignment="1">
      <alignment horizontal="center" vertical="center" shrinkToFit="1"/>
    </xf>
    <xf numFmtId="38" fontId="68" fillId="2" borderId="63" xfId="138" applyNumberFormat="1" applyFont="1" applyFill="1" applyBorder="1" applyAlignment="1">
      <alignment horizontal="center" vertical="center" shrinkToFit="1"/>
    </xf>
    <xf numFmtId="38" fontId="68" fillId="2" borderId="64" xfId="138" applyNumberFormat="1" applyFont="1" applyFill="1" applyBorder="1" applyAlignment="1">
      <alignment horizontal="center" vertical="center" shrinkToFit="1"/>
    </xf>
    <xf numFmtId="38" fontId="68" fillId="2" borderId="89" xfId="138" applyNumberFormat="1" applyFont="1" applyFill="1" applyBorder="1" applyAlignment="1">
      <alignment horizontal="center" vertical="center" shrinkToFit="1"/>
    </xf>
    <xf numFmtId="3" fontId="31" fillId="0" borderId="7" xfId="138" applyNumberFormat="1" applyFont="1" applyBorder="1" applyAlignment="1">
      <alignment horizontal="center" vertical="center"/>
    </xf>
    <xf numFmtId="3" fontId="31" fillId="0" borderId="63" xfId="138" applyNumberFormat="1" applyFont="1" applyBorder="1" applyAlignment="1">
      <alignment horizontal="center" vertical="center"/>
    </xf>
    <xf numFmtId="3" fontId="31" fillId="0" borderId="63" xfId="138" applyNumberFormat="1" applyFont="1" applyBorder="1" applyAlignment="1">
      <alignment horizontal="center" vertical="center" wrapText="1"/>
    </xf>
    <xf numFmtId="0" fontId="31" fillId="0" borderId="63" xfId="138" applyFont="1" applyBorder="1" applyAlignment="1">
      <alignment horizontal="centerContinuous" vertical="center" wrapText="1"/>
    </xf>
    <xf numFmtId="0" fontId="31" fillId="0" borderId="63" xfId="138" applyFont="1" applyBorder="1" applyAlignment="1">
      <alignment horizontal="centerContinuous" vertical="center"/>
    </xf>
    <xf numFmtId="0" fontId="31" fillId="0" borderId="63" xfId="138" applyFont="1" applyBorder="1" applyAlignment="1">
      <alignment horizontal="center" vertical="center"/>
    </xf>
    <xf numFmtId="0" fontId="67" fillId="0" borderId="63" xfId="138" applyFont="1" applyBorder="1" applyAlignment="1">
      <alignment horizontal="center" vertical="center" wrapText="1"/>
    </xf>
    <xf numFmtId="0" fontId="31" fillId="0" borderId="90" xfId="138" applyFont="1" applyBorder="1" applyAlignment="1">
      <alignment horizontal="centerContinuous" vertical="center"/>
    </xf>
    <xf numFmtId="0" fontId="31" fillId="0" borderId="64" xfId="138" applyFont="1" applyBorder="1" applyAlignment="1">
      <alignment horizontal="center" vertical="center"/>
    </xf>
    <xf numFmtId="38" fontId="73" fillId="2" borderId="0" xfId="139" applyFont="1" applyFill="1" applyAlignment="1"/>
    <xf numFmtId="38" fontId="73" fillId="0" borderId="0" xfId="139" applyFont="1" applyAlignment="1"/>
    <xf numFmtId="38" fontId="73" fillId="0" borderId="0" xfId="139" applyFont="1" applyAlignment="1">
      <alignment horizontal="right"/>
    </xf>
    <xf numFmtId="0" fontId="31" fillId="0" borderId="0" xfId="8" applyFont="1"/>
    <xf numFmtId="0" fontId="68" fillId="0" borderId="0" xfId="138" applyFont="1">
      <alignment vertical="center"/>
    </xf>
    <xf numFmtId="49" fontId="68" fillId="0" borderId="15" xfId="138" applyNumberFormat="1" applyFont="1" applyBorder="1" applyAlignment="1">
      <alignment horizontal="center" vertical="center" shrinkToFit="1"/>
    </xf>
    <xf numFmtId="182" fontId="19" fillId="29" borderId="4" xfId="138" applyNumberFormat="1" applyFont="1" applyFill="1" applyBorder="1">
      <alignment vertical="center"/>
    </xf>
    <xf numFmtId="3" fontId="68" fillId="0" borderId="15" xfId="138" applyNumberFormat="1" applyFont="1" applyBorder="1" applyAlignment="1">
      <alignment horizontal="center" vertical="center" shrinkToFit="1"/>
    </xf>
    <xf numFmtId="3" fontId="68" fillId="2" borderId="3" xfId="138" applyNumberFormat="1" applyFont="1" applyFill="1" applyBorder="1" applyAlignment="1">
      <alignment horizontal="center" vertical="center"/>
    </xf>
    <xf numFmtId="3" fontId="68" fillId="2" borderId="3" xfId="138" applyNumberFormat="1" applyFont="1" applyFill="1" applyBorder="1" applyAlignment="1">
      <alignment vertical="center" shrinkToFit="1"/>
    </xf>
    <xf numFmtId="3" fontId="68" fillId="2" borderId="13" xfId="138" applyNumberFormat="1" applyFont="1" applyFill="1" applyBorder="1" applyAlignment="1">
      <alignment horizontal="center" vertical="center"/>
    </xf>
    <xf numFmtId="3" fontId="68" fillId="2" borderId="95" xfId="138" applyNumberFormat="1" applyFont="1" applyFill="1" applyBorder="1" applyAlignment="1">
      <alignment horizontal="center" vertical="center"/>
    </xf>
    <xf numFmtId="182" fontId="19" fillId="2" borderId="6" xfId="139" applyNumberFormat="1" applyFont="1" applyFill="1" applyBorder="1">
      <alignment vertical="center"/>
    </xf>
    <xf numFmtId="182" fontId="19" fillId="2" borderId="3" xfId="139" applyNumberFormat="1" applyFont="1" applyFill="1" applyBorder="1" applyProtection="1">
      <alignment vertical="center"/>
      <protection locked="0"/>
    </xf>
    <xf numFmtId="182" fontId="19" fillId="2" borderId="3" xfId="139" applyNumberFormat="1" applyFont="1" applyFill="1" applyBorder="1">
      <alignment vertical="center"/>
    </xf>
    <xf numFmtId="182" fontId="19" fillId="29" borderId="3" xfId="139" applyNumberFormat="1" applyFont="1" applyFill="1" applyBorder="1">
      <alignment vertical="center"/>
    </xf>
    <xf numFmtId="3" fontId="68" fillId="0" borderId="0" xfId="138" applyNumberFormat="1" applyFont="1">
      <alignment vertical="center"/>
    </xf>
    <xf numFmtId="182" fontId="19" fillId="2" borderId="5" xfId="139" applyNumberFormat="1" applyFont="1" applyFill="1" applyBorder="1">
      <alignment vertical="center"/>
    </xf>
    <xf numFmtId="0" fontId="68" fillId="0" borderId="10" xfId="138" applyFont="1" applyBorder="1" applyAlignment="1">
      <alignment horizontal="center" vertical="center" shrinkToFit="1"/>
    </xf>
    <xf numFmtId="3" fontId="68" fillId="0" borderId="14" xfId="138" applyNumberFormat="1" applyFont="1" applyBorder="1" applyAlignment="1">
      <alignment horizontal="centerContinuous" vertical="center" shrinkToFit="1"/>
    </xf>
    <xf numFmtId="182" fontId="19" fillId="29" borderId="3" xfId="138" applyNumberFormat="1" applyFont="1" applyFill="1" applyBorder="1">
      <alignment vertical="center"/>
    </xf>
    <xf numFmtId="0" fontId="68" fillId="0" borderId="15" xfId="138" applyFont="1" applyBorder="1" applyAlignment="1">
      <alignment horizontal="centerContinuous" vertical="center" shrinkToFit="1"/>
    </xf>
    <xf numFmtId="182" fontId="19" fillId="2" borderId="6" xfId="138" applyNumberFormat="1" applyFont="1" applyFill="1" applyBorder="1">
      <alignment vertical="center"/>
    </xf>
    <xf numFmtId="182" fontId="19" fillId="2" borderId="3" xfId="138" applyNumberFormat="1" applyFont="1" applyFill="1" applyBorder="1" applyProtection="1">
      <alignment vertical="center"/>
      <protection locked="0"/>
    </xf>
    <xf numFmtId="182" fontId="19" fillId="2" borderId="3" xfId="138" applyNumberFormat="1" applyFont="1" applyFill="1" applyBorder="1">
      <alignment vertical="center"/>
    </xf>
    <xf numFmtId="0" fontId="68" fillId="0" borderId="10" xfId="138" applyFont="1" applyBorder="1" applyAlignment="1">
      <alignment horizontal="centerContinuous" vertical="center" shrinkToFit="1"/>
    </xf>
    <xf numFmtId="3" fontId="68" fillId="0" borderId="75" xfId="138" applyNumberFormat="1" applyFont="1" applyBorder="1" applyAlignment="1">
      <alignment horizontal="center" vertical="center" shrinkToFit="1"/>
    </xf>
    <xf numFmtId="3" fontId="68" fillId="0" borderId="74" xfId="138" applyNumberFormat="1" applyFont="1" applyBorder="1" applyAlignment="1">
      <alignment horizontal="center" vertical="center" shrinkToFit="1"/>
    </xf>
    <xf numFmtId="182" fontId="19" fillId="29" borderId="3" xfId="138" applyNumberFormat="1" applyFont="1" applyFill="1" applyBorder="1" applyProtection="1">
      <alignment vertical="center"/>
      <protection locked="0"/>
    </xf>
    <xf numFmtId="3" fontId="68" fillId="2" borderId="101" xfId="138" applyNumberFormat="1" applyFont="1" applyFill="1" applyBorder="1" applyAlignment="1">
      <alignment horizontal="center" vertical="center"/>
    </xf>
    <xf numFmtId="182" fontId="19" fillId="2" borderId="72" xfId="138" applyNumberFormat="1" applyFont="1" applyFill="1" applyBorder="1">
      <alignment vertical="center"/>
    </xf>
    <xf numFmtId="182" fontId="19" fillId="2" borderId="49" xfId="138" applyNumberFormat="1" applyFont="1" applyFill="1" applyBorder="1">
      <alignment vertical="center"/>
    </xf>
    <xf numFmtId="3" fontId="68" fillId="0" borderId="14" xfId="138" applyNumberFormat="1" applyFont="1" applyBorder="1" applyAlignment="1">
      <alignment horizontal="center" vertical="center" shrinkToFit="1"/>
    </xf>
    <xf numFmtId="3" fontId="68" fillId="2" borderId="49" xfId="138" applyNumberFormat="1" applyFont="1" applyFill="1" applyBorder="1" applyAlignment="1">
      <alignment horizontal="center" vertical="center"/>
    </xf>
    <xf numFmtId="3" fontId="68" fillId="2" borderId="49" xfId="138" applyNumberFormat="1" applyFont="1" applyFill="1" applyBorder="1" applyAlignment="1">
      <alignment vertical="center" shrinkToFit="1"/>
    </xf>
    <xf numFmtId="0" fontId="68" fillId="2" borderId="5" xfId="117" applyFont="1" applyFill="1" applyBorder="1" applyAlignment="1">
      <alignment horizontal="center" vertical="center"/>
    </xf>
    <xf numFmtId="0" fontId="68" fillId="2" borderId="3" xfId="117" applyFont="1" applyFill="1" applyBorder="1" applyAlignment="1">
      <alignment horizontal="left" vertical="center"/>
    </xf>
    <xf numFmtId="3" fontId="68" fillId="2" borderId="4" xfId="138" applyNumberFormat="1" applyFont="1" applyFill="1" applyBorder="1" applyAlignment="1">
      <alignment vertical="center" shrinkToFit="1"/>
    </xf>
    <xf numFmtId="3" fontId="68" fillId="0" borderId="10" xfId="138" applyNumberFormat="1" applyFont="1" applyBorder="1" applyAlignment="1">
      <alignment horizontal="center" vertical="center" shrinkToFit="1"/>
    </xf>
    <xf numFmtId="3" fontId="68" fillId="0" borderId="81" xfId="138" applyNumberFormat="1" applyFont="1" applyBorder="1" applyAlignment="1">
      <alignment horizontal="center" vertical="center" shrinkToFit="1"/>
    </xf>
    <xf numFmtId="3" fontId="75" fillId="0" borderId="14" xfId="138" applyNumberFormat="1" applyFont="1" applyBorder="1" applyAlignment="1">
      <alignment horizontal="center" vertical="center" shrinkToFit="1"/>
    </xf>
    <xf numFmtId="3" fontId="75" fillId="0" borderId="74" xfId="138" applyNumberFormat="1" applyFont="1" applyBorder="1" applyAlignment="1">
      <alignment horizontal="center" vertical="center" shrinkToFit="1"/>
    </xf>
    <xf numFmtId="182" fontId="19" fillId="2" borderId="72" xfId="139" applyNumberFormat="1" applyFont="1" applyFill="1" applyBorder="1">
      <alignment vertical="center"/>
    </xf>
    <xf numFmtId="3" fontId="75" fillId="0" borderId="74" xfId="138" applyNumberFormat="1" applyFont="1" applyBorder="1" applyAlignment="1">
      <alignment horizontal="center" vertical="top" shrinkToFit="1"/>
    </xf>
    <xf numFmtId="3" fontId="75" fillId="0" borderId="12" xfId="138" applyNumberFormat="1" applyFont="1" applyBorder="1" applyAlignment="1">
      <alignment horizontal="center" vertical="center" shrinkToFit="1"/>
    </xf>
    <xf numFmtId="0" fontId="68" fillId="2" borderId="3" xfId="138" applyFont="1" applyFill="1" applyBorder="1" applyAlignment="1">
      <alignment horizontal="center"/>
    </xf>
    <xf numFmtId="0" fontId="68" fillId="0" borderId="33" xfId="138" applyFont="1" applyBorder="1">
      <alignment vertical="center"/>
    </xf>
    <xf numFmtId="38" fontId="34" fillId="0" borderId="0" xfId="7" applyNumberFormat="1" applyFont="1" applyAlignment="1">
      <alignment horizontal="left" vertical="center"/>
    </xf>
    <xf numFmtId="38" fontId="29" fillId="0" borderId="0" xfId="7" applyNumberFormat="1" applyFont="1">
      <alignment vertical="center"/>
    </xf>
    <xf numFmtId="176" fontId="35" fillId="0" borderId="49" xfId="10" applyNumberFormat="1" applyFont="1" applyBorder="1" applyAlignment="1">
      <alignment horizontal="right" vertical="center" shrinkToFit="1"/>
    </xf>
    <xf numFmtId="176" fontId="35" fillId="0" borderId="108" xfId="10" applyNumberFormat="1" applyFont="1" applyBorder="1" applyAlignment="1">
      <alignment horizontal="right" vertical="center" shrinkToFit="1"/>
    </xf>
    <xf numFmtId="38" fontId="68" fillId="30" borderId="67" xfId="2" applyNumberFormat="1" applyFont="1" applyFill="1" applyBorder="1" applyAlignment="1">
      <alignment horizontal="center" vertical="center"/>
    </xf>
    <xf numFmtId="0" fontId="68" fillId="30" borderId="67" xfId="2" applyFont="1" applyFill="1" applyBorder="1" applyAlignment="1">
      <alignment vertical="center" shrinkToFit="1"/>
    </xf>
    <xf numFmtId="38" fontId="38" fillId="30" borderId="68" xfId="2" applyNumberFormat="1" applyFont="1" applyFill="1" applyBorder="1" applyAlignment="1">
      <alignment horizontal="center" vertical="center"/>
    </xf>
    <xf numFmtId="38" fontId="38" fillId="30" borderId="68" xfId="2" applyNumberFormat="1" applyFont="1" applyFill="1" applyBorder="1" applyAlignment="1">
      <alignment horizontal="center" vertical="center" shrinkToFit="1"/>
    </xf>
    <xf numFmtId="38" fontId="68" fillId="30" borderId="71" xfId="2" applyNumberFormat="1" applyFont="1" applyFill="1" applyBorder="1" applyAlignment="1">
      <alignment horizontal="center" vertical="center"/>
    </xf>
    <xf numFmtId="38" fontId="68" fillId="30" borderId="6" xfId="2" applyNumberFormat="1" applyFont="1" applyFill="1" applyBorder="1" applyAlignment="1">
      <alignment horizontal="center" vertical="center"/>
    </xf>
    <xf numFmtId="0" fontId="68" fillId="30" borderId="6" xfId="2" applyFont="1" applyFill="1" applyBorder="1" applyAlignment="1">
      <alignment vertical="center" shrinkToFit="1"/>
    </xf>
    <xf numFmtId="38" fontId="38" fillId="30" borderId="0" xfId="2" applyNumberFormat="1" applyFont="1" applyFill="1" applyAlignment="1">
      <alignment horizontal="center" vertical="center"/>
    </xf>
    <xf numFmtId="38" fontId="68" fillId="30" borderId="49" xfId="2" applyNumberFormat="1" applyFont="1" applyFill="1" applyBorder="1" applyAlignment="1">
      <alignment horizontal="center" vertical="center"/>
    </xf>
    <xf numFmtId="38" fontId="68" fillId="30" borderId="72" xfId="2" applyNumberFormat="1" applyFont="1" applyFill="1" applyBorder="1" applyAlignment="1">
      <alignment horizontal="center" vertical="center"/>
    </xf>
    <xf numFmtId="38" fontId="68" fillId="30" borderId="6" xfId="2" applyNumberFormat="1" applyFont="1" applyFill="1" applyBorder="1" applyAlignment="1">
      <alignment horizontal="centerContinuous" vertical="center"/>
    </xf>
    <xf numFmtId="38" fontId="68" fillId="30" borderId="41" xfId="2" applyNumberFormat="1" applyFont="1" applyFill="1" applyBorder="1" applyAlignment="1">
      <alignment horizontal="centerContinuous" vertical="center"/>
    </xf>
    <xf numFmtId="49" fontId="68" fillId="30" borderId="4" xfId="138" applyNumberFormat="1" applyFont="1" applyFill="1" applyBorder="1" applyAlignment="1">
      <alignment horizontal="center" vertical="center"/>
    </xf>
    <xf numFmtId="0" fontId="68" fillId="30" borderId="4" xfId="138" applyFont="1" applyFill="1" applyBorder="1" applyAlignment="1">
      <alignment vertical="center" shrinkToFit="1"/>
    </xf>
    <xf numFmtId="3" fontId="68" fillId="30" borderId="11" xfId="138" applyNumberFormat="1" applyFont="1" applyFill="1" applyBorder="1" applyAlignment="1">
      <alignment horizontal="center" vertical="center"/>
    </xf>
    <xf numFmtId="3" fontId="68" fillId="30" borderId="91" xfId="138" applyNumberFormat="1" applyFont="1" applyFill="1" applyBorder="1" applyAlignment="1">
      <alignment horizontal="center" vertical="center"/>
    </xf>
    <xf numFmtId="182" fontId="19" fillId="30" borderId="71" xfId="138" applyNumberFormat="1" applyFont="1" applyFill="1" applyBorder="1">
      <alignment vertical="center"/>
    </xf>
    <xf numFmtId="182" fontId="19" fillId="30" borderId="71" xfId="138" applyNumberFormat="1" applyFont="1" applyFill="1" applyBorder="1" applyProtection="1">
      <alignment vertical="center"/>
      <protection locked="0"/>
    </xf>
    <xf numFmtId="182" fontId="19" fillId="30" borderId="92" xfId="138" applyNumberFormat="1" applyFont="1" applyFill="1" applyBorder="1" applyProtection="1">
      <alignment vertical="center"/>
      <protection locked="0"/>
    </xf>
    <xf numFmtId="182" fontId="19" fillId="30" borderId="4" xfId="138" applyNumberFormat="1" applyFont="1" applyFill="1" applyBorder="1" applyProtection="1">
      <alignment vertical="center"/>
      <protection locked="0"/>
    </xf>
    <xf numFmtId="182" fontId="19" fillId="30" borderId="47" xfId="138" applyNumberFormat="1" applyFont="1" applyFill="1" applyBorder="1">
      <alignment vertical="center"/>
    </xf>
    <xf numFmtId="182" fontId="19" fillId="30" borderId="3" xfId="138" applyNumberFormat="1" applyFont="1" applyFill="1" applyBorder="1">
      <alignment vertical="center"/>
    </xf>
    <xf numFmtId="182" fontId="19" fillId="30" borderId="3" xfId="138" applyNumberFormat="1" applyFont="1" applyFill="1" applyBorder="1" applyProtection="1">
      <alignment vertical="center"/>
      <protection locked="0"/>
    </xf>
    <xf numFmtId="3" fontId="68" fillId="30" borderId="3" xfId="138" applyNumberFormat="1" applyFont="1" applyFill="1" applyBorder="1" applyAlignment="1">
      <alignment horizontal="center" vertical="center"/>
    </xf>
    <xf numFmtId="3" fontId="68" fillId="30" borderId="3" xfId="138" applyNumberFormat="1" applyFont="1" applyFill="1" applyBorder="1" applyAlignment="1">
      <alignment vertical="center" shrinkToFit="1"/>
    </xf>
    <xf numFmtId="3" fontId="68" fillId="30" borderId="13" xfId="138" applyNumberFormat="1" applyFont="1" applyFill="1" applyBorder="1" applyAlignment="1">
      <alignment horizontal="center" vertical="center"/>
    </xf>
    <xf numFmtId="3" fontId="68" fillId="30" borderId="95" xfId="138" applyNumberFormat="1" applyFont="1" applyFill="1" applyBorder="1" applyAlignment="1">
      <alignment horizontal="center" vertical="center"/>
    </xf>
    <xf numFmtId="182" fontId="19" fillId="30" borderId="6" xfId="138" applyNumberFormat="1" applyFont="1" applyFill="1" applyBorder="1">
      <alignment vertical="center"/>
    </xf>
    <xf numFmtId="3" fontId="68" fillId="30" borderId="101" xfId="138" applyNumberFormat="1" applyFont="1" applyFill="1" applyBorder="1" applyAlignment="1">
      <alignment horizontal="center" vertical="center"/>
    </xf>
    <xf numFmtId="182" fontId="19" fillId="30" borderId="72" xfId="138" applyNumberFormat="1" applyFont="1" applyFill="1" applyBorder="1">
      <alignment vertical="center"/>
    </xf>
    <xf numFmtId="0" fontId="68" fillId="30" borderId="3" xfId="138" applyFont="1" applyFill="1" applyBorder="1" applyAlignment="1">
      <alignment vertical="center" shrinkToFit="1"/>
    </xf>
    <xf numFmtId="3" fontId="68" fillId="30" borderId="4" xfId="138" applyNumberFormat="1" applyFont="1" applyFill="1" applyBorder="1" applyAlignment="1">
      <alignment horizontal="center" vertical="center"/>
    </xf>
    <xf numFmtId="3" fontId="68" fillId="30" borderId="4" xfId="138" applyNumberFormat="1" applyFont="1" applyFill="1" applyBorder="1" applyAlignment="1">
      <alignment vertical="center" shrinkToFit="1"/>
    </xf>
    <xf numFmtId="3" fontId="68" fillId="30" borderId="48" xfId="138" applyNumberFormat="1" applyFont="1" applyFill="1" applyBorder="1" applyAlignment="1">
      <alignment horizontal="center" vertical="center"/>
    </xf>
    <xf numFmtId="182" fontId="19" fillId="30" borderId="67" xfId="138" applyNumberFormat="1" applyFont="1" applyFill="1" applyBorder="1">
      <alignment vertical="center"/>
    </xf>
    <xf numFmtId="182" fontId="19" fillId="2" borderId="4" xfId="138" applyNumberFormat="1" applyFont="1" applyFill="1" applyBorder="1" applyProtection="1">
      <alignment vertical="center"/>
      <protection locked="0"/>
    </xf>
    <xf numFmtId="182" fontId="19" fillId="2" borderId="4" xfId="138" applyNumberFormat="1" applyFont="1" applyFill="1" applyBorder="1">
      <alignment vertical="center"/>
    </xf>
    <xf numFmtId="182" fontId="19" fillId="2" borderId="105" xfId="138" applyNumberFormat="1" applyFont="1" applyFill="1" applyBorder="1" applyProtection="1">
      <alignment vertical="center"/>
      <protection locked="0"/>
    </xf>
    <xf numFmtId="182" fontId="19" fillId="2" borderId="67" xfId="138" applyNumberFormat="1" applyFont="1" applyFill="1" applyBorder="1" applyProtection="1">
      <alignment vertical="center"/>
      <protection locked="0"/>
    </xf>
    <xf numFmtId="182" fontId="19" fillId="2" borderId="3" xfId="138" applyNumberFormat="1" applyFont="1" applyFill="1" applyBorder="1" applyAlignment="1">
      <alignment vertical="center" wrapText="1"/>
    </xf>
    <xf numFmtId="38" fontId="19" fillId="30" borderId="71" xfId="5" applyFont="1" applyFill="1" applyBorder="1">
      <alignment vertical="center"/>
    </xf>
    <xf numFmtId="38" fontId="19" fillId="30" borderId="71" xfId="5" applyFont="1" applyFill="1" applyBorder="1" applyProtection="1">
      <alignment vertical="center"/>
      <protection locked="0"/>
    </xf>
    <xf numFmtId="38" fontId="19" fillId="30" borderId="92" xfId="5" applyFont="1" applyFill="1" applyBorder="1" applyProtection="1">
      <alignment vertical="center"/>
      <protection locked="0"/>
    </xf>
    <xf numFmtId="38" fontId="19" fillId="29" borderId="4" xfId="5" applyFont="1" applyFill="1" applyBorder="1">
      <alignment vertical="center"/>
    </xf>
    <xf numFmtId="38" fontId="19" fillId="30" borderId="4" xfId="5" applyFont="1" applyFill="1" applyBorder="1" applyProtection="1">
      <alignment vertical="center"/>
      <protection locked="0"/>
    </xf>
    <xf numFmtId="38" fontId="19" fillId="30" borderId="47" xfId="5" applyFont="1" applyFill="1" applyBorder="1">
      <alignment vertical="center"/>
    </xf>
    <xf numFmtId="38" fontId="19" fillId="30" borderId="93" xfId="5" applyFont="1" applyFill="1" applyBorder="1">
      <alignment vertical="center"/>
    </xf>
    <xf numFmtId="38" fontId="19" fillId="30" borderId="94" xfId="5" applyFont="1" applyFill="1" applyBorder="1">
      <alignment vertical="center"/>
    </xf>
    <xf numFmtId="38" fontId="19" fillId="2" borderId="6" xfId="5" applyFont="1" applyFill="1" applyBorder="1">
      <alignment vertical="center"/>
    </xf>
    <xf numFmtId="38" fontId="19" fillId="2" borderId="3" xfId="5" applyFont="1" applyFill="1" applyBorder="1" applyProtection="1">
      <alignment vertical="center"/>
      <protection locked="0"/>
    </xf>
    <xf numFmtId="38" fontId="19" fillId="2" borderId="3" xfId="5" applyFont="1" applyFill="1" applyBorder="1">
      <alignment vertical="center"/>
    </xf>
    <xf numFmtId="38" fontId="19" fillId="2" borderId="96" xfId="5" applyFont="1" applyFill="1" applyBorder="1" applyProtection="1">
      <alignment vertical="center"/>
      <protection locked="0"/>
    </xf>
    <xf numFmtId="38" fontId="19" fillId="29" borderId="3" xfId="5" applyFont="1" applyFill="1" applyBorder="1">
      <alignment vertical="center"/>
    </xf>
    <xf numFmtId="38" fontId="19" fillId="2" borderId="6" xfId="5" applyFont="1" applyFill="1" applyBorder="1" applyProtection="1">
      <alignment vertical="center"/>
      <protection locked="0"/>
    </xf>
    <xf numFmtId="38" fontId="19" fillId="2" borderId="99" xfId="5" applyFont="1" applyFill="1" applyBorder="1">
      <alignment vertical="center"/>
    </xf>
    <xf numFmtId="38" fontId="19" fillId="2" borderId="97" xfId="5" applyFont="1" applyFill="1" applyBorder="1">
      <alignment vertical="center"/>
    </xf>
    <xf numFmtId="38" fontId="19" fillId="2" borderId="49" xfId="5" applyFont="1" applyFill="1" applyBorder="1" applyProtection="1">
      <alignment vertical="center"/>
      <protection locked="0"/>
    </xf>
    <xf numFmtId="38" fontId="19" fillId="2" borderId="49" xfId="5" applyFont="1" applyFill="1" applyBorder="1">
      <alignment vertical="center"/>
    </xf>
    <xf numFmtId="38" fontId="19" fillId="2" borderId="102" xfId="5" applyFont="1" applyFill="1" applyBorder="1" applyProtection="1">
      <alignment vertical="center"/>
      <protection locked="0"/>
    </xf>
    <xf numFmtId="38" fontId="19" fillId="29" borderId="49" xfId="5" applyFont="1" applyFill="1" applyBorder="1">
      <alignment vertical="center"/>
    </xf>
    <xf numFmtId="38" fontId="19" fillId="2" borderId="72" xfId="5" applyFont="1" applyFill="1" applyBorder="1" applyProtection="1">
      <alignment vertical="center"/>
      <protection locked="0"/>
    </xf>
    <xf numFmtId="38" fontId="19" fillId="2" borderId="100" xfId="5" applyFont="1" applyFill="1" applyBorder="1">
      <alignment vertical="center"/>
    </xf>
    <xf numFmtId="38" fontId="19" fillId="30" borderId="6" xfId="5" applyFont="1" applyFill="1" applyBorder="1">
      <alignment vertical="center"/>
    </xf>
    <xf numFmtId="38" fontId="19" fillId="30" borderId="3" xfId="5" applyFont="1" applyFill="1" applyBorder="1" applyProtection="1">
      <alignment vertical="center"/>
      <protection locked="0"/>
    </xf>
    <xf numFmtId="38" fontId="19" fillId="30" borderId="3" xfId="5" applyFont="1" applyFill="1" applyBorder="1">
      <alignment vertical="center"/>
    </xf>
    <xf numFmtId="38" fontId="19" fillId="30" borderId="99" xfId="5" applyFont="1" applyFill="1" applyBorder="1">
      <alignment vertical="center"/>
    </xf>
    <xf numFmtId="38" fontId="19" fillId="30" borderId="100" xfId="5" applyFont="1" applyFill="1" applyBorder="1">
      <alignment vertical="center"/>
    </xf>
    <xf numFmtId="38" fontId="19" fillId="30" borderId="72" xfId="5" applyFont="1" applyFill="1" applyBorder="1">
      <alignment vertical="center"/>
    </xf>
    <xf numFmtId="38" fontId="19" fillId="30" borderId="70" xfId="5" applyFont="1" applyFill="1" applyBorder="1">
      <alignment vertical="center"/>
    </xf>
    <xf numFmtId="38" fontId="19" fillId="2" borderId="70" xfId="5" applyFont="1" applyFill="1" applyBorder="1">
      <alignment vertical="center"/>
    </xf>
    <xf numFmtId="38" fontId="19" fillId="29" borderId="3" xfId="5" applyFont="1" applyFill="1" applyBorder="1" applyProtection="1">
      <alignment vertical="center"/>
      <protection locked="0"/>
    </xf>
    <xf numFmtId="38" fontId="19" fillId="2" borderId="72" xfId="5" applyFont="1" applyFill="1" applyBorder="1">
      <alignment vertical="center"/>
    </xf>
    <xf numFmtId="38" fontId="19" fillId="2" borderId="103" xfId="5" applyFont="1" applyFill="1" applyBorder="1">
      <alignment vertical="center"/>
    </xf>
    <xf numFmtId="38" fontId="19" fillId="2" borderId="104" xfId="5" applyFont="1" applyFill="1" applyBorder="1">
      <alignment vertical="center"/>
    </xf>
    <xf numFmtId="38" fontId="19" fillId="2" borderId="3" xfId="5" applyFont="1" applyFill="1" applyBorder="1" applyAlignment="1">
      <alignment vertical="center" wrapText="1"/>
    </xf>
    <xf numFmtId="38" fontId="19" fillId="2" borderId="5" xfId="5" applyFont="1" applyFill="1" applyBorder="1">
      <alignment vertical="center"/>
    </xf>
    <xf numFmtId="38" fontId="19" fillId="30" borderId="67" xfId="5" applyFont="1" applyFill="1" applyBorder="1">
      <alignment vertical="center"/>
    </xf>
    <xf numFmtId="38" fontId="19" fillId="2" borderId="84" xfId="5" applyFont="1" applyFill="1" applyBorder="1">
      <alignment vertical="center"/>
    </xf>
    <xf numFmtId="38" fontId="19" fillId="30" borderId="96" xfId="5" applyFont="1" applyFill="1" applyBorder="1" applyProtection="1">
      <alignment vertical="center"/>
      <protection locked="0"/>
    </xf>
    <xf numFmtId="38" fontId="19" fillId="30" borderId="6" xfId="5" applyFont="1" applyFill="1" applyBorder="1" applyProtection="1">
      <alignment vertical="center"/>
      <protection locked="0"/>
    </xf>
    <xf numFmtId="38" fontId="19" fillId="30" borderId="97" xfId="5" applyFont="1" applyFill="1" applyBorder="1">
      <alignment vertical="center"/>
    </xf>
    <xf numFmtId="38" fontId="19" fillId="2" borderId="4" xfId="5" applyFont="1" applyFill="1" applyBorder="1" applyProtection="1">
      <alignment vertical="center"/>
      <protection locked="0"/>
    </xf>
    <xf numFmtId="184" fontId="79" fillId="0" borderId="0" xfId="143" applyNumberFormat="1" applyFont="1"/>
    <xf numFmtId="184" fontId="38" fillId="0" borderId="0" xfId="143" applyNumberFormat="1" applyFont="1"/>
    <xf numFmtId="184" fontId="51" fillId="0" borderId="0" xfId="144" applyNumberFormat="1" applyFont="1" applyAlignment="1"/>
    <xf numFmtId="184" fontId="79" fillId="0" borderId="49" xfId="143" applyNumberFormat="1" applyFont="1" applyBorder="1" applyAlignment="1">
      <alignment horizontal="center" vertical="center" wrapText="1"/>
    </xf>
    <xf numFmtId="184" fontId="79" fillId="0" borderId="0" xfId="143" applyNumberFormat="1" applyFont="1" applyAlignment="1">
      <alignment vertical="center"/>
    </xf>
    <xf numFmtId="184" fontId="79" fillId="0" borderId="115" xfId="143" applyNumberFormat="1" applyFont="1" applyBorder="1" applyAlignment="1">
      <alignment horizontal="center" vertical="center"/>
    </xf>
    <xf numFmtId="184" fontId="79" fillId="0" borderId="44" xfId="143" applyNumberFormat="1" applyFont="1" applyBorder="1" applyAlignment="1">
      <alignment horizontal="center" vertical="center"/>
    </xf>
    <xf numFmtId="184" fontId="79" fillId="0" borderId="45" xfId="143" applyNumberFormat="1" applyFont="1" applyBorder="1" applyAlignment="1">
      <alignment horizontal="center" vertical="center"/>
    </xf>
    <xf numFmtId="184" fontId="79" fillId="2" borderId="81" xfId="143" applyNumberFormat="1" applyFont="1" applyFill="1" applyBorder="1" applyAlignment="1">
      <alignment horizontal="distributed" vertical="center"/>
    </xf>
    <xf numFmtId="38" fontId="80" fillId="0" borderId="116" xfId="145" applyFont="1" applyBorder="1">
      <alignment vertical="center"/>
    </xf>
    <xf numFmtId="38" fontId="80" fillId="0" borderId="4" xfId="145" applyFont="1" applyBorder="1">
      <alignment vertical="center"/>
    </xf>
    <xf numFmtId="38" fontId="80" fillId="0" borderId="11" xfId="145" applyFont="1" applyBorder="1">
      <alignment vertical="center"/>
    </xf>
    <xf numFmtId="184" fontId="79" fillId="2" borderId="16" xfId="143" applyNumberFormat="1" applyFont="1" applyFill="1" applyBorder="1" applyAlignment="1">
      <alignment horizontal="center" vertical="center"/>
    </xf>
    <xf numFmtId="38" fontId="80" fillId="0" borderId="25" xfId="145" applyFont="1" applyBorder="1">
      <alignment vertical="center"/>
    </xf>
    <xf numFmtId="184" fontId="79" fillId="2" borderId="16" xfId="143" applyNumberFormat="1" applyFont="1" applyFill="1" applyBorder="1" applyAlignment="1">
      <alignment horizontal="distributed" vertical="center"/>
    </xf>
    <xf numFmtId="38" fontId="80" fillId="0" borderId="3" xfId="145" applyFont="1" applyBorder="1">
      <alignment vertical="center"/>
    </xf>
    <xf numFmtId="38" fontId="80" fillId="0" borderId="13" xfId="145" applyFont="1" applyBorder="1">
      <alignment vertical="center"/>
    </xf>
    <xf numFmtId="184" fontId="79" fillId="2" borderId="16" xfId="143" applyNumberFormat="1" applyFont="1" applyFill="1" applyBorder="1" applyAlignment="1">
      <alignment horizontal="distributed" vertical="center" wrapText="1"/>
    </xf>
    <xf numFmtId="184" fontId="79" fillId="2" borderId="51" xfId="143" applyNumberFormat="1" applyFont="1" applyFill="1" applyBorder="1" applyAlignment="1">
      <alignment horizontal="center" vertical="center"/>
    </xf>
    <xf numFmtId="184" fontId="79" fillId="2" borderId="118" xfId="143" applyNumberFormat="1" applyFont="1" applyFill="1" applyBorder="1" applyAlignment="1">
      <alignment horizontal="center" vertical="center"/>
    </xf>
    <xf numFmtId="179" fontId="80" fillId="0" borderId="29" xfId="146" applyNumberFormat="1" applyFont="1" applyBorder="1">
      <alignment vertical="center"/>
    </xf>
    <xf numFmtId="0" fontId="38" fillId="0" borderId="0" xfId="147" applyFont="1">
      <alignment vertical="center"/>
    </xf>
    <xf numFmtId="3" fontId="38" fillId="0" borderId="0" xfId="147" applyNumberFormat="1" applyFont="1">
      <alignment vertical="center"/>
    </xf>
    <xf numFmtId="3" fontId="38" fillId="0" borderId="0" xfId="147" applyNumberFormat="1" applyFont="1" applyAlignment="1">
      <alignment horizontal="left" vertical="center"/>
    </xf>
    <xf numFmtId="0" fontId="38" fillId="0" borderId="0" xfId="147" applyFont="1" applyAlignment="1"/>
    <xf numFmtId="3" fontId="38" fillId="0" borderId="0" xfId="147" applyNumberFormat="1" applyFont="1" applyAlignment="1">
      <alignment horizontal="right" vertical="center"/>
    </xf>
    <xf numFmtId="3" fontId="38" fillId="0" borderId="52" xfId="147" applyNumberFormat="1" applyFont="1" applyBorder="1" applyAlignment="1">
      <alignment horizontal="center" vertical="center"/>
    </xf>
    <xf numFmtId="3" fontId="38" fillId="0" borderId="65" xfId="147" applyNumberFormat="1" applyFont="1" applyBorder="1" applyAlignment="1">
      <alignment horizontal="center" vertical="center"/>
    </xf>
    <xf numFmtId="3" fontId="38" fillId="0" borderId="33" xfId="147" applyNumberFormat="1" applyFont="1" applyBorder="1" applyAlignment="1">
      <alignment horizontal="center" vertical="center"/>
    </xf>
    <xf numFmtId="3" fontId="38" fillId="0" borderId="119" xfId="147" applyNumberFormat="1" applyFont="1" applyBorder="1" applyAlignment="1">
      <alignment horizontal="center" vertical="center"/>
    </xf>
    <xf numFmtId="3" fontId="38" fillId="0" borderId="21" xfId="147" applyNumberFormat="1" applyFont="1" applyBorder="1" applyAlignment="1">
      <alignment horizontal="centerContinuous" vertical="center"/>
    </xf>
    <xf numFmtId="3" fontId="38" fillId="0" borderId="35" xfId="147" applyNumberFormat="1" applyFont="1" applyBorder="1" applyAlignment="1">
      <alignment horizontal="centerContinuous" vertical="center"/>
    </xf>
    <xf numFmtId="3" fontId="38" fillId="0" borderId="22" xfId="147" applyNumberFormat="1" applyFont="1" applyBorder="1" applyAlignment="1">
      <alignment horizontal="centerContinuous" vertical="center"/>
    </xf>
    <xf numFmtId="3" fontId="38" fillId="0" borderId="120" xfId="147" applyNumberFormat="1" applyFont="1" applyBorder="1" applyAlignment="1">
      <alignment horizontal="centerContinuous" vertical="center"/>
    </xf>
    <xf numFmtId="3" fontId="38" fillId="0" borderId="20" xfId="147" applyNumberFormat="1" applyFont="1" applyBorder="1" applyAlignment="1">
      <alignment horizontal="centerContinuous" vertical="center"/>
    </xf>
    <xf numFmtId="3" fontId="38" fillId="0" borderId="23" xfId="147" applyNumberFormat="1" applyFont="1" applyBorder="1" applyAlignment="1">
      <alignment horizontal="centerContinuous" vertical="center"/>
    </xf>
    <xf numFmtId="3" fontId="38" fillId="0" borderId="43" xfId="147" applyNumberFormat="1" applyFont="1" applyBorder="1" applyAlignment="1">
      <alignment horizontal="center" vertical="center"/>
    </xf>
    <xf numFmtId="3" fontId="38" fillId="0" borderId="79" xfId="147" applyNumberFormat="1" applyFont="1" applyBorder="1" applyAlignment="1">
      <alignment horizontal="center" vertical="center"/>
    </xf>
    <xf numFmtId="0" fontId="38" fillId="0" borderId="37" xfId="147" applyFont="1" applyBorder="1">
      <alignment vertical="center"/>
    </xf>
    <xf numFmtId="3" fontId="38" fillId="0" borderId="45" xfId="147" applyNumberFormat="1" applyFont="1" applyBorder="1" applyAlignment="1">
      <alignment horizontal="center" vertical="center"/>
    </xf>
    <xf numFmtId="0" fontId="38" fillId="0" borderId="37" xfId="147" applyFont="1" applyBorder="1" applyAlignment="1">
      <alignment horizontal="center" vertical="center"/>
    </xf>
    <xf numFmtId="0" fontId="38" fillId="0" borderId="121" xfId="147" applyFont="1" applyBorder="1" applyAlignment="1">
      <alignment horizontal="center" vertical="center"/>
    </xf>
    <xf numFmtId="0" fontId="38" fillId="0" borderId="79" xfId="147" applyFont="1" applyBorder="1" applyAlignment="1">
      <alignment horizontal="center" vertical="center"/>
    </xf>
    <xf numFmtId="0" fontId="38" fillId="0" borderId="122" xfId="147" applyFont="1" applyBorder="1" applyAlignment="1">
      <alignment horizontal="center" vertical="center"/>
    </xf>
    <xf numFmtId="0" fontId="38" fillId="0" borderId="123" xfId="147" applyFont="1" applyBorder="1" applyAlignment="1">
      <alignment horizontal="center" vertical="center"/>
    </xf>
    <xf numFmtId="0" fontId="38" fillId="0" borderId="29" xfId="147" applyFont="1" applyBorder="1" applyAlignment="1">
      <alignment horizontal="center" vertical="center"/>
    </xf>
    <xf numFmtId="0" fontId="38" fillId="0" borderId="18" xfId="147" applyFont="1" applyBorder="1" applyAlignment="1">
      <alignment horizontal="center" vertical="center"/>
    </xf>
    <xf numFmtId="0" fontId="38" fillId="0" borderId="19" xfId="147" applyFont="1" applyBorder="1" applyAlignment="1">
      <alignment horizontal="center" vertical="center"/>
    </xf>
    <xf numFmtId="49" fontId="38" fillId="0" borderId="15" xfId="147" applyNumberFormat="1" applyFont="1" applyBorder="1" applyAlignment="1">
      <alignment horizontal="center" vertical="center" shrinkToFit="1"/>
    </xf>
    <xf numFmtId="49" fontId="38" fillId="33" borderId="21" xfId="147" applyNumberFormat="1" applyFont="1" applyFill="1" applyBorder="1" applyAlignment="1">
      <alignment horizontal="center" vertical="center"/>
    </xf>
    <xf numFmtId="0" fontId="38" fillId="33" borderId="21" xfId="147" applyFont="1" applyFill="1" applyBorder="1" applyAlignment="1">
      <alignment vertical="center" shrinkToFit="1"/>
    </xf>
    <xf numFmtId="3" fontId="38" fillId="33" borderId="23" xfId="147" applyNumberFormat="1" applyFont="1" applyFill="1" applyBorder="1" applyAlignment="1">
      <alignment horizontal="center" vertical="center"/>
    </xf>
    <xf numFmtId="38" fontId="38" fillId="33" borderId="124" xfId="148" applyFont="1" applyFill="1" applyBorder="1" applyAlignment="1" applyProtection="1">
      <alignment horizontal="right" vertical="center"/>
      <protection locked="0"/>
    </xf>
    <xf numFmtId="38" fontId="38" fillId="33" borderId="71" xfId="148" applyFont="1" applyFill="1" applyBorder="1" applyAlignment="1" applyProtection="1">
      <alignment horizontal="right" vertical="center"/>
      <protection locked="0"/>
    </xf>
    <xf numFmtId="38" fontId="38" fillId="33" borderId="21" xfId="148" applyFont="1" applyFill="1" applyBorder="1" applyAlignment="1" applyProtection="1">
      <alignment horizontal="right" vertical="center"/>
      <protection locked="0"/>
    </xf>
    <xf numFmtId="179" fontId="38" fillId="33" borderId="21" xfId="149" applyNumberFormat="1" applyFont="1" applyFill="1" applyBorder="1" applyAlignment="1" applyProtection="1">
      <alignment horizontal="right" vertical="center"/>
      <protection locked="0"/>
    </xf>
    <xf numFmtId="38" fontId="81" fillId="33" borderId="47" xfId="148" applyFont="1" applyFill="1" applyBorder="1" applyAlignment="1">
      <alignment horizontal="right" vertical="center" wrapText="1"/>
    </xf>
    <xf numFmtId="38" fontId="38" fillId="33" borderId="71" xfId="148" applyFont="1" applyFill="1" applyBorder="1" applyAlignment="1">
      <alignment horizontal="right" vertical="center"/>
    </xf>
    <xf numFmtId="38" fontId="38" fillId="33" borderId="125" xfId="148" applyFont="1" applyFill="1" applyBorder="1" applyAlignment="1">
      <alignment horizontal="right" vertical="center"/>
    </xf>
    <xf numFmtId="38" fontId="38" fillId="33" borderId="47" xfId="148" applyFont="1" applyFill="1" applyBorder="1" applyAlignment="1">
      <alignment horizontal="right" vertical="center"/>
    </xf>
    <xf numFmtId="179" fontId="38" fillId="33" borderId="23" xfId="149" applyNumberFormat="1" applyFont="1" applyFill="1" applyBorder="1" applyAlignment="1" applyProtection="1">
      <alignment horizontal="right" vertical="center"/>
      <protection locked="0"/>
    </xf>
    <xf numFmtId="3" fontId="38" fillId="0" borderId="15" xfId="147" applyNumberFormat="1" applyFont="1" applyBorder="1" applyAlignment="1">
      <alignment horizontal="center" vertical="center" shrinkToFit="1"/>
    </xf>
    <xf numFmtId="3" fontId="38" fillId="2" borderId="3" xfId="147" applyNumberFormat="1" applyFont="1" applyFill="1" applyBorder="1" applyAlignment="1">
      <alignment horizontal="center" vertical="center"/>
    </xf>
    <xf numFmtId="3" fontId="38" fillId="2" borderId="3" xfId="147" applyNumberFormat="1" applyFont="1" applyFill="1" applyBorder="1" applyAlignment="1">
      <alignment vertical="center" shrinkToFit="1"/>
    </xf>
    <xf numFmtId="3" fontId="38" fillId="2" borderId="13" xfId="147" applyNumberFormat="1" applyFont="1" applyFill="1" applyBorder="1" applyAlignment="1">
      <alignment horizontal="center" vertical="center"/>
    </xf>
    <xf numFmtId="38" fontId="38" fillId="2" borderId="96" xfId="148" applyFont="1" applyFill="1" applyBorder="1" applyAlignment="1" applyProtection="1">
      <alignment horizontal="right" vertical="center"/>
      <protection locked="0"/>
    </xf>
    <xf numFmtId="38" fontId="38" fillId="2" borderId="6" xfId="148" applyFont="1" applyFill="1" applyBorder="1" applyAlignment="1" applyProtection="1">
      <alignment horizontal="right" vertical="center"/>
      <protection locked="0"/>
    </xf>
    <xf numFmtId="38" fontId="38" fillId="2" borderId="3" xfId="148" applyFont="1" applyFill="1" applyBorder="1" applyAlignment="1" applyProtection="1">
      <alignment horizontal="right" vertical="center"/>
      <protection locked="0"/>
    </xf>
    <xf numFmtId="179" fontId="38" fillId="2" borderId="3" xfId="149" applyNumberFormat="1" applyFont="1" applyFill="1" applyBorder="1" applyAlignment="1" applyProtection="1">
      <alignment horizontal="right" vertical="center"/>
      <protection locked="0"/>
    </xf>
    <xf numFmtId="38" fontId="38" fillId="2" borderId="3" xfId="148" applyFont="1" applyFill="1" applyBorder="1" applyAlignment="1">
      <alignment horizontal="right" vertical="center"/>
    </xf>
    <xf numFmtId="38" fontId="38" fillId="2" borderId="25" xfId="148" applyFont="1" applyFill="1" applyBorder="1" applyAlignment="1">
      <alignment horizontal="right" vertical="center"/>
    </xf>
    <xf numFmtId="179" fontId="38" fillId="2" borderId="13" xfId="149" applyNumberFormat="1" applyFont="1" applyFill="1" applyBorder="1" applyAlignment="1" applyProtection="1">
      <alignment horizontal="right" vertical="center"/>
      <protection locked="0"/>
    </xf>
    <xf numFmtId="38" fontId="38" fillId="2" borderId="5" xfId="148" applyFont="1" applyFill="1" applyBorder="1" applyAlignment="1">
      <alignment horizontal="right" vertical="center"/>
    </xf>
    <xf numFmtId="38" fontId="38" fillId="2" borderId="116" xfId="148" applyFont="1" applyFill="1" applyBorder="1" applyAlignment="1">
      <alignment horizontal="right" vertical="center"/>
    </xf>
    <xf numFmtId="38" fontId="38" fillId="2" borderId="4" xfId="148" applyFont="1" applyFill="1" applyBorder="1" applyAlignment="1">
      <alignment horizontal="right" vertical="center"/>
    </xf>
    <xf numFmtId="0" fontId="38" fillId="0" borderId="10" xfId="147" applyFont="1" applyBorder="1" applyAlignment="1">
      <alignment horizontal="center" vertical="center" shrinkToFit="1"/>
    </xf>
    <xf numFmtId="3" fontId="38" fillId="0" borderId="14" xfId="147" applyNumberFormat="1" applyFont="1" applyBorder="1" applyAlignment="1">
      <alignment horizontal="centerContinuous" vertical="center" shrinkToFit="1"/>
    </xf>
    <xf numFmtId="3" fontId="38" fillId="33" borderId="3" xfId="147" applyNumberFormat="1" applyFont="1" applyFill="1" applyBorder="1" applyAlignment="1">
      <alignment horizontal="center" vertical="center"/>
    </xf>
    <xf numFmtId="3" fontId="38" fillId="33" borderId="3" xfId="147" applyNumberFormat="1" applyFont="1" applyFill="1" applyBorder="1" applyAlignment="1">
      <alignment vertical="center" shrinkToFit="1"/>
    </xf>
    <xf numFmtId="3" fontId="38" fillId="33" borderId="13" xfId="147" applyNumberFormat="1" applyFont="1" applyFill="1" applyBorder="1" applyAlignment="1">
      <alignment horizontal="center" vertical="center"/>
    </xf>
    <xf numFmtId="38" fontId="38" fillId="33" borderId="96" xfId="148" applyFont="1" applyFill="1" applyBorder="1" applyAlignment="1" applyProtection="1">
      <alignment horizontal="right" vertical="center"/>
      <protection locked="0"/>
    </xf>
    <xf numFmtId="38" fontId="38" fillId="33" borderId="6" xfId="148" applyFont="1" applyFill="1" applyBorder="1" applyAlignment="1" applyProtection="1">
      <alignment horizontal="right" vertical="center"/>
      <protection locked="0"/>
    </xf>
    <xf numFmtId="38" fontId="38" fillId="33" borderId="3" xfId="148" applyFont="1" applyFill="1" applyBorder="1" applyAlignment="1" applyProtection="1">
      <alignment horizontal="right" vertical="center"/>
      <protection locked="0"/>
    </xf>
    <xf numFmtId="179" fontId="38" fillId="33" borderId="3" xfId="149" applyNumberFormat="1" applyFont="1" applyFill="1" applyBorder="1" applyAlignment="1" applyProtection="1">
      <alignment horizontal="right" vertical="center"/>
      <protection locked="0"/>
    </xf>
    <xf numFmtId="38" fontId="38" fillId="33" borderId="3" xfId="148" applyFont="1" applyFill="1" applyBorder="1" applyAlignment="1">
      <alignment horizontal="right" vertical="center"/>
    </xf>
    <xf numFmtId="38" fontId="38" fillId="33" borderId="116" xfId="148" applyFont="1" applyFill="1" applyBorder="1" applyAlignment="1">
      <alignment horizontal="right" vertical="center"/>
    </xf>
    <xf numFmtId="38" fontId="38" fillId="33" borderId="4" xfId="148" applyFont="1" applyFill="1" applyBorder="1" applyAlignment="1">
      <alignment horizontal="right" vertical="center"/>
    </xf>
    <xf numFmtId="179" fontId="38" fillId="33" borderId="13" xfId="149" applyNumberFormat="1" applyFont="1" applyFill="1" applyBorder="1" applyAlignment="1" applyProtection="1">
      <alignment horizontal="right" vertical="center"/>
      <protection locked="0"/>
    </xf>
    <xf numFmtId="0" fontId="38" fillId="0" borderId="15" xfId="147" applyFont="1" applyBorder="1" applyAlignment="1">
      <alignment horizontal="centerContinuous" vertical="center" shrinkToFit="1"/>
    </xf>
    <xf numFmtId="0" fontId="38" fillId="0" borderId="10" xfId="147" applyFont="1" applyBorder="1" applyAlignment="1">
      <alignment horizontal="centerContinuous" vertical="center" shrinkToFit="1"/>
    </xf>
    <xf numFmtId="3" fontId="38" fillId="0" borderId="75" xfId="147" applyNumberFormat="1" applyFont="1" applyBorder="1" applyAlignment="1">
      <alignment horizontal="center" vertical="center" shrinkToFit="1"/>
    </xf>
    <xf numFmtId="179" fontId="38" fillId="33" borderId="5" xfId="149" applyNumberFormat="1" applyFont="1" applyFill="1" applyBorder="1" applyAlignment="1" applyProtection="1">
      <alignment horizontal="right" vertical="center"/>
      <protection locked="0"/>
    </xf>
    <xf numFmtId="3" fontId="38" fillId="0" borderId="74" xfId="147" applyNumberFormat="1" applyFont="1" applyBorder="1" applyAlignment="1">
      <alignment horizontal="center" vertical="center" shrinkToFit="1"/>
    </xf>
    <xf numFmtId="179" fontId="38" fillId="2" borderId="5" xfId="149" applyNumberFormat="1" applyFont="1" applyFill="1" applyBorder="1" applyAlignment="1" applyProtection="1">
      <alignment horizontal="right" vertical="center"/>
      <protection locked="0"/>
    </xf>
    <xf numFmtId="38" fontId="38" fillId="2" borderId="102" xfId="148" applyFont="1" applyFill="1" applyBorder="1" applyAlignment="1" applyProtection="1">
      <alignment horizontal="right" vertical="center"/>
      <protection locked="0"/>
    </xf>
    <xf numFmtId="38" fontId="38" fillId="2" borderId="72" xfId="148" applyFont="1" applyFill="1" applyBorder="1" applyAlignment="1" applyProtection="1">
      <alignment horizontal="right" vertical="center"/>
      <protection locked="0"/>
    </xf>
    <xf numFmtId="38" fontId="38" fillId="2" borderId="49" xfId="148" applyFont="1" applyFill="1" applyBorder="1" applyAlignment="1">
      <alignment horizontal="right" vertical="center"/>
    </xf>
    <xf numFmtId="38" fontId="38" fillId="2" borderId="114" xfId="148" applyFont="1" applyFill="1" applyBorder="1" applyAlignment="1">
      <alignment horizontal="right" vertical="center"/>
    </xf>
    <xf numFmtId="38" fontId="81" fillId="2" borderId="49" xfId="148" applyFont="1" applyFill="1" applyBorder="1" applyAlignment="1">
      <alignment horizontal="right" vertical="center" wrapText="1"/>
    </xf>
    <xf numFmtId="38" fontId="38" fillId="2" borderId="72" xfId="148" applyFont="1" applyFill="1" applyBorder="1" applyAlignment="1">
      <alignment horizontal="right" vertical="center"/>
    </xf>
    <xf numFmtId="0" fontId="38" fillId="33" borderId="3" xfId="147" applyFont="1" applyFill="1" applyBorder="1" applyAlignment="1">
      <alignment vertical="center" shrinkToFit="1"/>
    </xf>
    <xf numFmtId="3" fontId="38" fillId="0" borderId="14" xfId="147" applyNumberFormat="1" applyFont="1" applyBorder="1" applyAlignment="1">
      <alignment horizontal="center" vertical="center" shrinkToFit="1"/>
    </xf>
    <xf numFmtId="3" fontId="38" fillId="2" borderId="49" xfId="147" applyNumberFormat="1" applyFont="1" applyFill="1" applyBorder="1" applyAlignment="1">
      <alignment horizontal="center" vertical="center"/>
    </xf>
    <xf numFmtId="3" fontId="38" fillId="2" borderId="49" xfId="147" applyNumberFormat="1" applyFont="1" applyFill="1" applyBorder="1" applyAlignment="1">
      <alignment vertical="center" shrinkToFit="1"/>
    </xf>
    <xf numFmtId="0" fontId="38" fillId="2" borderId="5" xfId="117" applyFont="1" applyFill="1" applyBorder="1" applyAlignment="1">
      <alignment horizontal="center" vertical="center"/>
    </xf>
    <xf numFmtId="3" fontId="38" fillId="2" borderId="4" xfId="147" applyNumberFormat="1" applyFont="1" applyFill="1" applyBorder="1" applyAlignment="1">
      <alignment vertical="center" shrinkToFit="1"/>
    </xf>
    <xf numFmtId="3" fontId="38" fillId="0" borderId="10" xfId="147" applyNumberFormat="1" applyFont="1" applyBorder="1" applyAlignment="1">
      <alignment horizontal="center" vertical="center" shrinkToFit="1"/>
    </xf>
    <xf numFmtId="3" fontId="38" fillId="0" borderId="81" xfId="147" applyNumberFormat="1" applyFont="1" applyBorder="1" applyAlignment="1">
      <alignment horizontal="center" vertical="center" shrinkToFit="1"/>
    </xf>
    <xf numFmtId="3" fontId="38" fillId="33" borderId="4" xfId="147" applyNumberFormat="1" applyFont="1" applyFill="1" applyBorder="1" applyAlignment="1">
      <alignment horizontal="center" vertical="center"/>
    </xf>
    <xf numFmtId="3" fontId="38" fillId="33" borderId="4" xfId="147" applyNumberFormat="1" applyFont="1" applyFill="1" applyBorder="1" applyAlignment="1">
      <alignment vertical="center" shrinkToFit="1"/>
    </xf>
    <xf numFmtId="3" fontId="38" fillId="33" borderId="11" xfId="147" applyNumberFormat="1" applyFont="1" applyFill="1" applyBorder="1" applyAlignment="1">
      <alignment horizontal="center" vertical="center"/>
    </xf>
    <xf numFmtId="3" fontId="69" fillId="0" borderId="14" xfId="147" applyNumberFormat="1" applyFont="1" applyBorder="1" applyAlignment="1">
      <alignment horizontal="center" vertical="center" shrinkToFit="1"/>
    </xf>
    <xf numFmtId="38" fontId="38" fillId="33" borderId="105" xfId="148" applyFont="1" applyFill="1" applyBorder="1" applyAlignment="1" applyProtection="1">
      <alignment horizontal="right" vertical="center"/>
      <protection locked="0"/>
    </xf>
    <xf numFmtId="38" fontId="38" fillId="33" borderId="67" xfId="148" applyFont="1" applyFill="1" applyBorder="1" applyAlignment="1" applyProtection="1">
      <alignment horizontal="right" vertical="center"/>
      <protection locked="0"/>
    </xf>
    <xf numFmtId="3" fontId="69" fillId="0" borderId="74" xfId="147" applyNumberFormat="1" applyFont="1" applyBorder="1" applyAlignment="1">
      <alignment horizontal="center" vertical="center" shrinkToFit="1"/>
    </xf>
    <xf numFmtId="3" fontId="69" fillId="0" borderId="74" xfId="147" applyNumberFormat="1" applyFont="1" applyBorder="1" applyAlignment="1">
      <alignment horizontal="center" vertical="top" shrinkToFit="1"/>
    </xf>
    <xf numFmtId="3" fontId="69" fillId="0" borderId="12" xfId="147" applyNumberFormat="1" applyFont="1" applyBorder="1" applyAlignment="1">
      <alignment horizontal="center" vertical="center" shrinkToFit="1"/>
    </xf>
    <xf numFmtId="38" fontId="38" fillId="33" borderId="25" xfId="148" applyFont="1" applyFill="1" applyBorder="1" applyAlignment="1">
      <alignment horizontal="right" vertical="center"/>
    </xf>
    <xf numFmtId="0" fontId="38" fillId="2" borderId="3" xfId="147" applyFont="1" applyFill="1" applyBorder="1" applyAlignment="1">
      <alignment horizontal="center"/>
    </xf>
    <xf numFmtId="3" fontId="38" fillId="0" borderId="39" xfId="147" applyNumberFormat="1" applyFont="1" applyBorder="1" applyAlignment="1">
      <alignment horizontal="center" vertical="center" shrinkToFit="1"/>
    </xf>
    <xf numFmtId="179" fontId="38" fillId="33" borderId="6" xfId="149" applyNumberFormat="1" applyFont="1" applyFill="1" applyBorder="1" applyAlignment="1" applyProtection="1">
      <alignment horizontal="right" vertical="center"/>
      <protection locked="0"/>
    </xf>
    <xf numFmtId="0" fontId="38" fillId="0" borderId="76" xfId="147" applyFont="1" applyBorder="1">
      <alignment vertical="center"/>
    </xf>
    <xf numFmtId="0" fontId="38" fillId="0" borderId="77" xfId="147" applyFont="1" applyBorder="1">
      <alignment vertical="center"/>
    </xf>
    <xf numFmtId="0" fontId="38" fillId="0" borderId="106" xfId="147" applyFont="1" applyBorder="1">
      <alignment vertical="center"/>
    </xf>
    <xf numFmtId="38" fontId="38" fillId="2" borderId="109" xfId="148" applyFont="1" applyFill="1" applyBorder="1" applyAlignment="1">
      <alignment horizontal="right" vertical="center"/>
    </xf>
    <xf numFmtId="38" fontId="38" fillId="2" borderId="107" xfId="148" applyFont="1" applyFill="1" applyBorder="1" applyAlignment="1">
      <alignment horizontal="right" vertical="center"/>
    </xf>
    <xf numFmtId="179" fontId="38" fillId="2" borderId="107" xfId="149" applyNumberFormat="1" applyFont="1" applyFill="1" applyBorder="1" applyAlignment="1">
      <alignment horizontal="right" vertical="center"/>
    </xf>
    <xf numFmtId="38" fontId="38" fillId="2" borderId="108" xfId="148" applyFont="1" applyFill="1" applyBorder="1" applyAlignment="1">
      <alignment horizontal="right" vertical="center"/>
    </xf>
    <xf numFmtId="38" fontId="38" fillId="2" borderId="126" xfId="148" applyFont="1" applyFill="1" applyBorder="1" applyAlignment="1">
      <alignment horizontal="right" vertical="center"/>
    </xf>
    <xf numFmtId="179" fontId="38" fillId="2" borderId="106" xfId="149" applyNumberFormat="1" applyFont="1" applyFill="1" applyBorder="1" applyAlignment="1">
      <alignment horizontal="right" vertical="center"/>
    </xf>
    <xf numFmtId="0" fontId="38" fillId="0" borderId="0" xfId="143" applyFont="1"/>
    <xf numFmtId="0" fontId="79" fillId="0" borderId="0" xfId="143" applyFont="1"/>
    <xf numFmtId="0" fontId="61" fillId="0" borderId="0" xfId="143" applyFont="1" applyAlignment="1">
      <alignment vertical="center"/>
    </xf>
    <xf numFmtId="0" fontId="61" fillId="0" borderId="0" xfId="143" applyFont="1" applyAlignment="1">
      <alignment horizontal="center" vertical="center"/>
    </xf>
    <xf numFmtId="0" fontId="79" fillId="0" borderId="0" xfId="143" applyFont="1" applyAlignment="1">
      <alignment vertical="center"/>
    </xf>
    <xf numFmtId="38" fontId="61" fillId="0" borderId="14" xfId="148" applyFont="1" applyBorder="1">
      <alignment vertical="center"/>
    </xf>
    <xf numFmtId="38" fontId="61" fillId="0" borderId="4" xfId="148" applyFont="1" applyBorder="1">
      <alignment vertical="center"/>
    </xf>
    <xf numFmtId="38" fontId="61" fillId="0" borderId="10" xfId="148" applyFont="1" applyBorder="1" applyAlignment="1">
      <alignment vertical="top"/>
    </xf>
    <xf numFmtId="179" fontId="61" fillId="0" borderId="3" xfId="149" applyNumberFormat="1" applyFont="1" applyBorder="1">
      <alignment vertical="center"/>
    </xf>
    <xf numFmtId="179" fontId="61" fillId="0" borderId="5" xfId="149" applyNumberFormat="1" applyFont="1" applyBorder="1">
      <alignment vertical="center"/>
    </xf>
    <xf numFmtId="179" fontId="61" fillId="0" borderId="25" xfId="149" applyNumberFormat="1" applyFont="1" applyBorder="1">
      <alignment vertical="center"/>
    </xf>
    <xf numFmtId="179" fontId="61" fillId="0" borderId="13" xfId="149" applyNumberFormat="1" applyFont="1" applyBorder="1">
      <alignment vertical="center"/>
    </xf>
    <xf numFmtId="38" fontId="61" fillId="0" borderId="3" xfId="148" applyFont="1" applyBorder="1">
      <alignment vertical="center"/>
    </xf>
    <xf numFmtId="38" fontId="61" fillId="0" borderId="5" xfId="148" applyFont="1" applyBorder="1">
      <alignment vertical="center"/>
    </xf>
    <xf numFmtId="38" fontId="61" fillId="0" borderId="25" xfId="148" applyFont="1" applyBorder="1">
      <alignment vertical="center"/>
    </xf>
    <xf numFmtId="38" fontId="61" fillId="0" borderId="13" xfId="148" applyFont="1" applyBorder="1">
      <alignment vertical="center"/>
    </xf>
    <xf numFmtId="38" fontId="61" fillId="0" borderId="15" xfId="148" applyFont="1" applyBorder="1" applyAlignment="1">
      <alignment vertical="top"/>
    </xf>
    <xf numFmtId="179" fontId="61" fillId="0" borderId="49" xfId="149" applyNumberFormat="1" applyFont="1" applyBorder="1">
      <alignment vertical="center"/>
    </xf>
    <xf numFmtId="179" fontId="61" fillId="0" borderId="84" xfId="149" applyNumberFormat="1" applyFont="1" applyBorder="1">
      <alignment vertical="center"/>
    </xf>
    <xf numFmtId="179" fontId="61" fillId="0" borderId="117" xfId="149" applyNumberFormat="1" applyFont="1" applyBorder="1">
      <alignment vertical="center"/>
    </xf>
    <xf numFmtId="179" fontId="61" fillId="0" borderId="50" xfId="149" applyNumberFormat="1" applyFont="1" applyBorder="1">
      <alignment vertical="center"/>
    </xf>
    <xf numFmtId="38" fontId="61" fillId="0" borderId="129" xfId="148" applyFont="1" applyBorder="1">
      <alignment vertical="center"/>
    </xf>
    <xf numFmtId="38" fontId="61" fillId="0" borderId="130" xfId="148" applyFont="1" applyBorder="1">
      <alignment vertical="center"/>
    </xf>
    <xf numFmtId="38" fontId="61" fillId="0" borderId="131" xfId="148" applyFont="1" applyBorder="1">
      <alignment vertical="center"/>
    </xf>
    <xf numFmtId="38" fontId="61" fillId="0" borderId="132" xfId="148" applyFont="1" applyBorder="1">
      <alignment vertical="center"/>
    </xf>
    <xf numFmtId="38" fontId="61" fillId="0" borderId="133" xfId="148" applyFont="1" applyBorder="1">
      <alignment vertical="center"/>
    </xf>
    <xf numFmtId="38" fontId="61" fillId="0" borderId="43" xfId="148" applyFont="1" applyBorder="1">
      <alignment vertical="center"/>
    </xf>
    <xf numFmtId="179" fontId="61" fillId="0" borderId="18" xfId="149" applyNumberFormat="1" applyFont="1" applyBorder="1">
      <alignment vertical="center"/>
    </xf>
    <xf numFmtId="179" fontId="61" fillId="0" borderId="31" xfId="149" applyNumberFormat="1" applyFont="1" applyBorder="1">
      <alignment vertical="center"/>
    </xf>
    <xf numFmtId="179" fontId="61" fillId="0" borderId="29" xfId="149" applyNumberFormat="1" applyFont="1" applyBorder="1">
      <alignment vertical="center"/>
    </xf>
    <xf numFmtId="179" fontId="61" fillId="0" borderId="19" xfId="149" applyNumberFormat="1" applyFont="1" applyBorder="1">
      <alignment vertical="center"/>
    </xf>
    <xf numFmtId="0" fontId="61" fillId="0" borderId="0" xfId="143" applyFont="1"/>
    <xf numFmtId="38" fontId="61" fillId="0" borderId="0" xfId="148" applyFont="1" applyAlignment="1"/>
    <xf numFmtId="0" fontId="61" fillId="0" borderId="0" xfId="143" applyFont="1" applyAlignment="1">
      <alignment wrapText="1"/>
    </xf>
    <xf numFmtId="0" fontId="82" fillId="0" borderId="0" xfId="150"/>
    <xf numFmtId="0" fontId="14" fillId="0" borderId="0" xfId="0" applyFont="1" applyAlignment="1">
      <alignment horizontal="left" vertical="center"/>
    </xf>
    <xf numFmtId="0" fontId="19" fillId="0" borderId="0" xfId="151"/>
    <xf numFmtId="3" fontId="31" fillId="2" borderId="7" xfId="151" applyNumberFormat="1" applyFont="1" applyFill="1" applyBorder="1" applyAlignment="1">
      <alignment horizontal="center" vertical="center"/>
    </xf>
    <xf numFmtId="3" fontId="31" fillId="2" borderId="63" xfId="151" applyNumberFormat="1" applyFont="1" applyFill="1" applyBorder="1" applyAlignment="1">
      <alignment horizontal="center" vertical="center" wrapText="1"/>
    </xf>
    <xf numFmtId="3" fontId="31" fillId="2" borderId="63" xfId="151" applyNumberFormat="1" applyFont="1" applyFill="1" applyBorder="1" applyAlignment="1">
      <alignment horizontal="center" vertical="center"/>
    </xf>
    <xf numFmtId="3" fontId="31" fillId="2" borderId="64" xfId="151" applyNumberFormat="1" applyFont="1" applyFill="1" applyBorder="1" applyAlignment="1">
      <alignment horizontal="center" vertical="center"/>
    </xf>
    <xf numFmtId="3" fontId="31" fillId="2" borderId="89" xfId="151" applyNumberFormat="1" applyFont="1" applyFill="1" applyBorder="1" applyAlignment="1">
      <alignment horizontal="center" vertical="center"/>
    </xf>
    <xf numFmtId="38" fontId="31" fillId="2" borderId="9" xfId="85" applyFont="1" applyFill="1" applyBorder="1" applyAlignment="1">
      <alignment horizontal="center" vertical="center"/>
    </xf>
    <xf numFmtId="38" fontId="31" fillId="2" borderId="89" xfId="85" applyFont="1" applyFill="1" applyBorder="1" applyAlignment="1">
      <alignment horizontal="center" vertical="center"/>
    </xf>
    <xf numFmtId="38" fontId="31" fillId="2" borderId="64" xfId="85" applyFont="1" applyFill="1" applyBorder="1" applyAlignment="1">
      <alignment horizontal="center" vertical="center"/>
    </xf>
    <xf numFmtId="49" fontId="31" fillId="2" borderId="15" xfId="151" applyNumberFormat="1" applyFont="1" applyFill="1" applyBorder="1" applyAlignment="1">
      <alignment horizontal="center" vertical="center" shrinkToFit="1"/>
    </xf>
    <xf numFmtId="49" fontId="31" fillId="2" borderId="47" xfId="151" applyNumberFormat="1" applyFont="1" applyFill="1" applyBorder="1" applyAlignment="1">
      <alignment horizontal="center" vertical="center"/>
    </xf>
    <xf numFmtId="0" fontId="31" fillId="2" borderId="71" xfId="151" applyFont="1" applyFill="1" applyBorder="1" applyAlignment="1">
      <alignment vertical="center" shrinkToFit="1"/>
    </xf>
    <xf numFmtId="3" fontId="31" fillId="2" borderId="73" xfId="151" applyNumberFormat="1" applyFont="1" applyFill="1" applyBorder="1" applyAlignment="1">
      <alignment horizontal="center" vertical="center"/>
    </xf>
    <xf numFmtId="3" fontId="68" fillId="34" borderId="95" xfId="151" applyNumberFormat="1" applyFont="1" applyFill="1" applyBorder="1" applyAlignment="1">
      <alignment horizontal="center" vertical="center"/>
    </xf>
    <xf numFmtId="0" fontId="31" fillId="2" borderId="11" xfId="151" applyFont="1" applyFill="1" applyBorder="1"/>
    <xf numFmtId="0" fontId="31" fillId="2" borderId="48" xfId="152" applyFont="1" applyFill="1" applyBorder="1"/>
    <xf numFmtId="38" fontId="37" fillId="2" borderId="48" xfId="83" applyFont="1" applyFill="1" applyBorder="1" applyAlignment="1">
      <alignment horizontal="right"/>
    </xf>
    <xf numFmtId="38" fontId="37" fillId="2" borderId="134" xfId="83" applyFont="1" applyFill="1" applyBorder="1" applyAlignment="1">
      <alignment horizontal="right"/>
    </xf>
    <xf numFmtId="38" fontId="37" fillId="0" borderId="48" xfId="83" applyFont="1" applyBorder="1" applyAlignment="1">
      <alignment horizontal="right"/>
    </xf>
    <xf numFmtId="38" fontId="37" fillId="0" borderId="24" xfId="83" applyFont="1" applyBorder="1" applyAlignment="1">
      <alignment horizontal="right"/>
    </xf>
    <xf numFmtId="3" fontId="31" fillId="2" borderId="15" xfId="151" applyNumberFormat="1" applyFont="1" applyFill="1" applyBorder="1" applyAlignment="1">
      <alignment horizontal="center" vertical="center" shrinkToFit="1"/>
    </xf>
    <xf numFmtId="3" fontId="31" fillId="2" borderId="49" xfId="151" applyNumberFormat="1" applyFont="1" applyFill="1" applyBorder="1" applyAlignment="1">
      <alignment horizontal="center" vertical="center"/>
    </xf>
    <xf numFmtId="3" fontId="31" fillId="2" borderId="6" xfId="151" applyNumberFormat="1" applyFont="1" applyFill="1" applyBorder="1" applyAlignment="1">
      <alignment vertical="center" shrinkToFit="1"/>
    </xf>
    <xf numFmtId="3" fontId="31" fillId="2" borderId="26" xfId="151" applyNumberFormat="1" applyFont="1" applyFill="1" applyBorder="1" applyAlignment="1">
      <alignment horizontal="center" vertical="center"/>
    </xf>
    <xf numFmtId="3" fontId="31" fillId="2" borderId="48" xfId="151" applyNumberFormat="1" applyFont="1" applyFill="1" applyBorder="1" applyAlignment="1">
      <alignment horizontal="center" vertical="center"/>
    </xf>
    <xf numFmtId="37" fontId="31" fillId="2" borderId="13" xfId="151" applyNumberFormat="1" applyFont="1" applyFill="1" applyBorder="1"/>
    <xf numFmtId="37" fontId="31" fillId="2" borderId="95" xfId="152" applyNumberFormat="1" applyFont="1" applyFill="1" applyBorder="1"/>
    <xf numFmtId="38" fontId="37" fillId="2" borderId="95" xfId="83" applyFont="1" applyFill="1" applyBorder="1" applyAlignment="1">
      <alignment horizontal="right"/>
    </xf>
    <xf numFmtId="38" fontId="37" fillId="0" borderId="95" xfId="83" applyFont="1" applyBorder="1" applyAlignment="1">
      <alignment horizontal="right"/>
    </xf>
    <xf numFmtId="38" fontId="37" fillId="0" borderId="26" xfId="83" applyFont="1" applyBorder="1" applyAlignment="1">
      <alignment horizontal="right"/>
    </xf>
    <xf numFmtId="3" fontId="31" fillId="2" borderId="67" xfId="151" applyNumberFormat="1" applyFont="1" applyFill="1" applyBorder="1" applyAlignment="1">
      <alignment vertical="center" shrinkToFit="1"/>
    </xf>
    <xf numFmtId="3" fontId="31" fillId="2" borderId="13" xfId="151" applyNumberFormat="1" applyFont="1" applyFill="1" applyBorder="1" applyAlignment="1">
      <alignment horizontal="center" vertical="center"/>
    </xf>
    <xf numFmtId="37" fontId="31" fillId="2" borderId="13" xfId="85" applyNumberFormat="1" applyFont="1" applyFill="1" applyBorder="1" applyAlignment="1">
      <alignment vertical="center"/>
    </xf>
    <xf numFmtId="37" fontId="31" fillId="2" borderId="95" xfId="85" applyNumberFormat="1" applyFont="1" applyFill="1" applyBorder="1" applyAlignment="1">
      <alignment vertical="center"/>
    </xf>
    <xf numFmtId="38" fontId="37" fillId="2" borderId="95" xfId="83" applyFont="1" applyFill="1" applyBorder="1" applyAlignment="1">
      <alignment horizontal="right" vertical="center"/>
    </xf>
    <xf numFmtId="0" fontId="31" fillId="2" borderId="10" xfId="151" applyFont="1" applyFill="1" applyBorder="1" applyAlignment="1">
      <alignment horizontal="center" vertical="center" shrinkToFit="1"/>
    </xf>
    <xf numFmtId="3" fontId="31" fillId="2" borderId="68" xfId="151" applyNumberFormat="1" applyFont="1" applyFill="1" applyBorder="1" applyAlignment="1">
      <alignment vertical="center" shrinkToFit="1"/>
    </xf>
    <xf numFmtId="3" fontId="31" fillId="2" borderId="75" xfId="151" applyNumberFormat="1" applyFont="1" applyFill="1" applyBorder="1" applyAlignment="1">
      <alignment horizontal="center" vertical="center" shrinkToFit="1"/>
    </xf>
    <xf numFmtId="3" fontId="31" fillId="2" borderId="28" xfId="151" applyNumberFormat="1" applyFont="1" applyFill="1" applyBorder="1" applyAlignment="1">
      <alignment horizontal="center" vertical="center"/>
    </xf>
    <xf numFmtId="3" fontId="31" fillId="2" borderId="14" xfId="151" applyNumberFormat="1" applyFont="1" applyFill="1" applyBorder="1" applyAlignment="1">
      <alignment horizontal="centerContinuous" vertical="center" shrinkToFit="1"/>
    </xf>
    <xf numFmtId="0" fontId="31" fillId="2" borderId="15" xfId="151" applyFont="1" applyFill="1" applyBorder="1" applyAlignment="1">
      <alignment horizontal="centerContinuous" vertical="center" shrinkToFit="1"/>
    </xf>
    <xf numFmtId="0" fontId="31" fillId="2" borderId="10" xfId="151" applyFont="1" applyFill="1" applyBorder="1" applyAlignment="1">
      <alignment horizontal="centerContinuous" vertical="center" shrinkToFit="1"/>
    </xf>
    <xf numFmtId="3" fontId="31" fillId="2" borderId="74" xfId="151" applyNumberFormat="1" applyFont="1" applyFill="1" applyBorder="1" applyAlignment="1">
      <alignment horizontal="center" vertical="center" shrinkToFit="1"/>
    </xf>
    <xf numFmtId="38" fontId="37" fillId="2" borderId="101" xfId="83" applyFont="1" applyFill="1" applyBorder="1" applyAlignment="1">
      <alignment horizontal="right" shrinkToFit="1"/>
    </xf>
    <xf numFmtId="3" fontId="31" fillId="2" borderId="3" xfId="151" applyNumberFormat="1" applyFont="1" applyFill="1" applyBorder="1" applyAlignment="1">
      <alignment vertical="center" shrinkToFit="1"/>
    </xf>
    <xf numFmtId="3" fontId="31" fillId="2" borderId="14" xfId="151" applyNumberFormat="1" applyFont="1" applyFill="1" applyBorder="1" applyAlignment="1">
      <alignment horizontal="center" vertical="center" shrinkToFit="1"/>
    </xf>
    <xf numFmtId="3" fontId="31" fillId="2" borderId="95" xfId="151" applyNumberFormat="1" applyFont="1" applyFill="1" applyBorder="1" applyAlignment="1">
      <alignment horizontal="center" vertical="center"/>
    </xf>
    <xf numFmtId="3" fontId="31" fillId="2" borderId="3" xfId="151" applyNumberFormat="1" applyFont="1" applyFill="1" applyBorder="1" applyAlignment="1">
      <alignment horizontal="center" vertical="center"/>
    </xf>
    <xf numFmtId="3" fontId="31" fillId="2" borderId="0" xfId="151" applyNumberFormat="1" applyFont="1" applyFill="1" applyAlignment="1">
      <alignment vertical="center" shrinkToFit="1"/>
    </xf>
    <xf numFmtId="3" fontId="68" fillId="2" borderId="95" xfId="151" applyNumberFormat="1" applyFont="1" applyFill="1" applyBorder="1" applyAlignment="1">
      <alignment horizontal="center" vertical="center"/>
    </xf>
    <xf numFmtId="3" fontId="31" fillId="2" borderId="135" xfId="151" applyNumberFormat="1" applyFont="1" applyFill="1" applyBorder="1" applyAlignment="1">
      <alignment horizontal="center" vertical="center"/>
    </xf>
    <xf numFmtId="3" fontId="31" fillId="2" borderId="12" xfId="151" applyNumberFormat="1" applyFont="1" applyFill="1" applyBorder="1" applyAlignment="1">
      <alignment vertical="center" shrinkToFit="1"/>
    </xf>
    <xf numFmtId="38" fontId="39" fillId="0" borderId="95" xfId="83" applyFont="1" applyBorder="1" applyAlignment="1">
      <alignment horizontal="right"/>
    </xf>
    <xf numFmtId="0" fontId="31" fillId="2" borderId="3" xfId="151" applyFont="1" applyFill="1" applyBorder="1" applyAlignment="1">
      <alignment horizontal="centerContinuous" vertical="center"/>
    </xf>
    <xf numFmtId="3" fontId="31" fillId="2" borderId="4" xfId="151" applyNumberFormat="1" applyFont="1" applyFill="1" applyBorder="1" applyAlignment="1">
      <alignment vertical="center" shrinkToFit="1"/>
    </xf>
    <xf numFmtId="0" fontId="31" fillId="2" borderId="49" xfId="151" applyFont="1" applyFill="1" applyBorder="1" applyAlignment="1">
      <alignment horizontal="center"/>
    </xf>
    <xf numFmtId="3" fontId="31" fillId="2" borderId="49" xfId="151" applyNumberFormat="1" applyFont="1" applyFill="1" applyBorder="1" applyAlignment="1">
      <alignment vertical="center" shrinkToFit="1"/>
    </xf>
    <xf numFmtId="37" fontId="31" fillId="2" borderId="95" xfId="151" applyNumberFormat="1" applyFont="1" applyFill="1" applyBorder="1" applyAlignment="1">
      <alignment horizontal="right"/>
    </xf>
    <xf numFmtId="37" fontId="31" fillId="2" borderId="95" xfId="152" applyNumberFormat="1" applyFont="1" applyFill="1" applyBorder="1" applyAlignment="1">
      <alignment horizontal="right"/>
    </xf>
    <xf numFmtId="0" fontId="31" fillId="2" borderId="4" xfId="151" applyFont="1" applyFill="1" applyBorder="1" applyAlignment="1">
      <alignment horizontal="center"/>
    </xf>
    <xf numFmtId="186" fontId="31" fillId="2" borderId="11" xfId="151" applyNumberFormat="1" applyFont="1" applyFill="1" applyBorder="1" applyAlignment="1">
      <alignment horizontal="right"/>
    </xf>
    <xf numFmtId="186" fontId="31" fillId="2" borderId="48" xfId="152" applyNumberFormat="1" applyFont="1" applyFill="1" applyBorder="1" applyAlignment="1">
      <alignment horizontal="right"/>
    </xf>
    <xf numFmtId="38" fontId="37" fillId="0" borderId="28" xfId="83" applyFont="1" applyBorder="1" applyAlignment="1">
      <alignment horizontal="right"/>
    </xf>
    <xf numFmtId="0" fontId="31" fillId="2" borderId="3" xfId="151" applyFont="1" applyFill="1" applyBorder="1" applyAlignment="1">
      <alignment horizontal="center"/>
    </xf>
    <xf numFmtId="3" fontId="31" fillId="2" borderId="118" xfId="151" applyNumberFormat="1" applyFont="1" applyFill="1" applyBorder="1" applyAlignment="1">
      <alignment horizontal="center" vertical="center" shrinkToFit="1"/>
    </xf>
    <xf numFmtId="0" fontId="31" fillId="2" borderId="18" xfId="151" applyFont="1" applyFill="1" applyBorder="1" applyAlignment="1">
      <alignment horizontal="center"/>
    </xf>
    <xf numFmtId="3" fontId="31" fillId="2" borderId="18" xfId="151" applyNumberFormat="1" applyFont="1" applyFill="1" applyBorder="1" applyAlignment="1">
      <alignment vertical="center" shrinkToFit="1"/>
    </xf>
    <xf numFmtId="3" fontId="31" fillId="2" borderId="27" xfId="151" applyNumberFormat="1" applyFont="1" applyFill="1" applyBorder="1" applyAlignment="1">
      <alignment horizontal="center" vertical="center"/>
    </xf>
    <xf numFmtId="3" fontId="31" fillId="2" borderId="136" xfId="151" applyNumberFormat="1" applyFont="1" applyFill="1" applyBorder="1" applyAlignment="1">
      <alignment horizontal="center" vertical="center"/>
    </xf>
    <xf numFmtId="37" fontId="31" fillId="2" borderId="19" xfId="151" applyNumberFormat="1" applyFont="1" applyFill="1" applyBorder="1"/>
    <xf numFmtId="37" fontId="31" fillId="2" borderId="136" xfId="152" applyNumberFormat="1" applyFont="1" applyFill="1" applyBorder="1"/>
    <xf numFmtId="38" fontId="37" fillId="2" borderId="136" xfId="83" applyFont="1" applyFill="1" applyBorder="1" applyAlignment="1">
      <alignment horizontal="right"/>
    </xf>
    <xf numFmtId="38" fontId="37" fillId="0" borderId="136" xfId="83" applyFont="1" applyBorder="1" applyAlignment="1">
      <alignment horizontal="right"/>
    </xf>
    <xf numFmtId="38" fontId="37" fillId="0" borderId="27" xfId="83" applyFont="1" applyBorder="1" applyAlignment="1">
      <alignment horizontal="right"/>
    </xf>
    <xf numFmtId="38" fontId="37" fillId="2" borderId="13" xfId="83" applyFont="1" applyFill="1" applyBorder="1" applyAlignment="1">
      <alignment horizontal="right"/>
    </xf>
    <xf numFmtId="38" fontId="39" fillId="0" borderId="26" xfId="83" applyFont="1" applyBorder="1" applyAlignment="1">
      <alignment horizontal="right"/>
    </xf>
    <xf numFmtId="38" fontId="37" fillId="2" borderId="13" xfId="83" applyFont="1" applyFill="1" applyBorder="1" applyAlignment="1">
      <alignment horizontal="right" vertical="center"/>
    </xf>
    <xf numFmtId="38" fontId="37" fillId="0" borderId="13" xfId="83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82" fillId="0" borderId="0" xfId="150" applyAlignment="1">
      <alignment horizontal="right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24" fillId="0" borderId="0" xfId="12"/>
    <xf numFmtId="0" fontId="26" fillId="2" borderId="0" xfId="156" applyFont="1" applyFill="1" applyAlignment="1">
      <alignment horizontal="centerContinuous"/>
    </xf>
    <xf numFmtId="0" fontId="38" fillId="0" borderId="0" xfId="124" applyFont="1" applyAlignment="1">
      <alignment vertical="center"/>
    </xf>
    <xf numFmtId="0" fontId="31" fillId="2" borderId="0" xfId="156" applyFont="1" applyFill="1" applyAlignment="1">
      <alignment horizontal="right"/>
    </xf>
    <xf numFmtId="0" fontId="73" fillId="2" borderId="0" xfId="156" applyFont="1" applyFill="1" applyAlignment="1"/>
    <xf numFmtId="0" fontId="31" fillId="2" borderId="0" xfId="156" applyFont="1" applyFill="1" applyAlignment="1"/>
    <xf numFmtId="0" fontId="73" fillId="2" borderId="0" xfId="156" applyFont="1" applyFill="1">
      <alignment vertical="center"/>
    </xf>
    <xf numFmtId="188" fontId="38" fillId="0" borderId="0" xfId="84" applyNumberFormat="1" applyFont="1" applyAlignment="1">
      <alignment horizontal="left" vertical="center"/>
    </xf>
    <xf numFmtId="3" fontId="38" fillId="0" borderId="0" xfId="124" applyNumberFormat="1" applyFont="1" applyAlignment="1">
      <alignment vertical="center"/>
    </xf>
    <xf numFmtId="0" fontId="29" fillId="2" borderId="0" xfId="156" applyFont="1" applyFill="1" applyAlignment="1">
      <alignment horizontal="right"/>
    </xf>
    <xf numFmtId="38" fontId="61" fillId="2" borderId="7" xfId="156" applyNumberFormat="1" applyFont="1" applyFill="1" applyBorder="1" applyAlignment="1">
      <alignment horizontal="center" vertical="center" shrinkToFit="1"/>
    </xf>
    <xf numFmtId="38" fontId="61" fillId="2" borderId="63" xfId="156" applyNumberFormat="1" applyFont="1" applyFill="1" applyBorder="1" applyAlignment="1">
      <alignment horizontal="center" vertical="center" shrinkToFit="1"/>
    </xf>
    <xf numFmtId="38" fontId="61" fillId="2" borderId="64" xfId="156" applyNumberFormat="1" applyFont="1" applyFill="1" applyBorder="1" applyAlignment="1">
      <alignment horizontal="center" vertical="center" shrinkToFit="1"/>
    </xf>
    <xf numFmtId="3" fontId="31" fillId="0" borderId="7" xfId="156" applyNumberFormat="1" applyFont="1" applyBorder="1" applyAlignment="1">
      <alignment horizontal="center" vertical="center"/>
    </xf>
    <xf numFmtId="3" fontId="31" fillId="0" borderId="63" xfId="156" applyNumberFormat="1" applyFont="1" applyBorder="1" applyAlignment="1">
      <alignment horizontal="center" vertical="center"/>
    </xf>
    <xf numFmtId="3" fontId="31" fillId="0" borderId="63" xfId="156" applyNumberFormat="1" applyFont="1" applyBorder="1" applyAlignment="1">
      <alignment horizontal="center" vertical="center" wrapText="1"/>
    </xf>
    <xf numFmtId="0" fontId="31" fillId="0" borderId="63" xfId="156" applyFont="1" applyBorder="1" applyAlignment="1">
      <alignment horizontal="centerContinuous" vertical="center" wrapText="1"/>
    </xf>
    <xf numFmtId="0" fontId="31" fillId="0" borderId="63" xfId="156" applyFont="1" applyBorder="1" applyAlignment="1">
      <alignment horizontal="centerContinuous" vertical="center"/>
    </xf>
    <xf numFmtId="0" fontId="31" fillId="0" borderId="63" xfId="156" applyFont="1" applyBorder="1" applyAlignment="1">
      <alignment horizontal="center" vertical="center"/>
    </xf>
    <xf numFmtId="0" fontId="67" fillId="0" borderId="63" xfId="156" applyFont="1" applyBorder="1" applyAlignment="1">
      <alignment horizontal="center" vertical="center" wrapText="1"/>
    </xf>
    <xf numFmtId="0" fontId="31" fillId="0" borderId="90" xfId="156" applyFont="1" applyBorder="1" applyAlignment="1">
      <alignment horizontal="centerContinuous" vertical="center"/>
    </xf>
    <xf numFmtId="0" fontId="31" fillId="0" borderId="64" xfId="156" applyFont="1" applyBorder="1" applyAlignment="1">
      <alignment horizontal="center" vertical="center"/>
    </xf>
    <xf numFmtId="38" fontId="30" fillId="2" borderId="0" xfId="157" applyFont="1" applyFill="1" applyAlignment="1"/>
    <xf numFmtId="38" fontId="30" fillId="0" borderId="0" xfId="157" applyFont="1" applyAlignment="1"/>
    <xf numFmtId="38" fontId="30" fillId="0" borderId="0" xfId="157" applyFont="1" applyAlignment="1">
      <alignment horizontal="right"/>
    </xf>
    <xf numFmtId="49" fontId="38" fillId="0" borderId="15" xfId="124" applyNumberFormat="1" applyFont="1" applyBorder="1" applyAlignment="1">
      <alignment horizontal="center" vertical="center" shrinkToFit="1"/>
    </xf>
    <xf numFmtId="49" fontId="38" fillId="36" borderId="47" xfId="124" applyNumberFormat="1" applyFont="1" applyFill="1" applyBorder="1" applyAlignment="1">
      <alignment horizontal="center" vertical="center"/>
    </xf>
    <xf numFmtId="0" fontId="38" fillId="36" borderId="71" xfId="124" applyFont="1" applyFill="1" applyBorder="1" applyAlignment="1">
      <alignment vertical="center" shrinkToFit="1"/>
    </xf>
    <xf numFmtId="3" fontId="38" fillId="36" borderId="0" xfId="124" applyNumberFormat="1" applyFont="1" applyFill="1" applyAlignment="1">
      <alignment horizontal="center" vertical="center"/>
    </xf>
    <xf numFmtId="187" fontId="28" fillId="36" borderId="125" xfId="124" applyNumberFormat="1" applyFont="1" applyFill="1" applyBorder="1" applyAlignment="1">
      <alignment horizontal="right" vertical="center"/>
    </xf>
    <xf numFmtId="187" fontId="28" fillId="36" borderId="71" xfId="124" applyNumberFormat="1" applyFont="1" applyFill="1" applyBorder="1" applyAlignment="1">
      <alignment horizontal="right" vertical="center"/>
    </xf>
    <xf numFmtId="187" fontId="28" fillId="37" borderId="71" xfId="124" applyNumberFormat="1" applyFont="1" applyFill="1" applyBorder="1" applyAlignment="1">
      <alignment horizontal="right" vertical="center"/>
    </xf>
    <xf numFmtId="187" fontId="28" fillId="36" borderId="47" xfId="124" applyNumberFormat="1" applyFont="1" applyFill="1" applyBorder="1" applyAlignment="1">
      <alignment horizontal="right" vertical="center" wrapText="1"/>
    </xf>
    <xf numFmtId="187" fontId="28" fillId="28" borderId="4" xfId="124" applyNumberFormat="1" applyFont="1" applyFill="1" applyBorder="1" applyAlignment="1">
      <alignment horizontal="right" vertical="center"/>
    </xf>
    <xf numFmtId="187" fontId="28" fillId="28" borderId="71" xfId="124" applyNumberFormat="1" applyFont="1" applyFill="1" applyBorder="1" applyAlignment="1">
      <alignment horizontal="right" vertical="center"/>
    </xf>
    <xf numFmtId="187" fontId="28" fillId="36" borderId="93" xfId="124" applyNumberFormat="1" applyFont="1" applyFill="1" applyBorder="1" applyAlignment="1">
      <alignment horizontal="right" vertical="center"/>
    </xf>
    <xf numFmtId="187" fontId="28" fillId="36" borderId="94" xfId="124" applyNumberFormat="1" applyFont="1" applyFill="1" applyBorder="1" applyAlignment="1">
      <alignment vertical="center"/>
    </xf>
    <xf numFmtId="3" fontId="38" fillId="0" borderId="15" xfId="124" applyNumberFormat="1" applyFont="1" applyBorder="1" applyAlignment="1">
      <alignment horizontal="center" vertical="center" shrinkToFit="1"/>
    </xf>
    <xf numFmtId="3" fontId="38" fillId="0" borderId="49" xfId="124" applyNumberFormat="1" applyFont="1" applyBorder="1" applyAlignment="1">
      <alignment horizontal="center" vertical="center"/>
    </xf>
    <xf numFmtId="3" fontId="38" fillId="0" borderId="6" xfId="124" applyNumberFormat="1" applyFont="1" applyBorder="1" applyAlignment="1">
      <alignment vertical="center" shrinkToFit="1"/>
    </xf>
    <xf numFmtId="3" fontId="38" fillId="0" borderId="46" xfId="124" applyNumberFormat="1" applyFont="1" applyBorder="1" applyAlignment="1">
      <alignment horizontal="center" vertical="center"/>
    </xf>
    <xf numFmtId="187" fontId="28" fillId="0" borderId="25" xfId="124" applyNumberFormat="1" applyFont="1" applyBorder="1" applyAlignment="1">
      <alignment horizontal="right" vertical="center"/>
    </xf>
    <xf numFmtId="187" fontId="28" fillId="0" borderId="3" xfId="124" applyNumberFormat="1" applyFont="1" applyBorder="1" applyAlignment="1">
      <alignment horizontal="right" vertical="center"/>
    </xf>
    <xf numFmtId="187" fontId="28" fillId="24" borderId="3" xfId="124" applyNumberFormat="1" applyFont="1" applyFill="1" applyBorder="1" applyAlignment="1">
      <alignment horizontal="right" vertical="center"/>
    </xf>
    <xf numFmtId="187" fontId="28" fillId="2" borderId="3" xfId="124" applyNumberFormat="1" applyFont="1" applyFill="1" applyBorder="1" applyAlignment="1">
      <alignment horizontal="right" vertical="center"/>
    </xf>
    <xf numFmtId="187" fontId="28" fillId="37" borderId="3" xfId="124" applyNumberFormat="1" applyFont="1" applyFill="1" applyBorder="1" applyAlignment="1">
      <alignment horizontal="right" vertical="center"/>
    </xf>
    <xf numFmtId="187" fontId="28" fillId="24" borderId="49" xfId="124" applyNumberFormat="1" applyFont="1" applyFill="1" applyBorder="1" applyAlignment="1">
      <alignment horizontal="right" vertical="center"/>
    </xf>
    <xf numFmtId="187" fontId="28" fillId="0" borderId="70" xfId="124" applyNumberFormat="1" applyFont="1" applyBorder="1" applyAlignment="1">
      <alignment horizontal="right" vertical="center"/>
    </xf>
    <xf numFmtId="187" fontId="28" fillId="0" borderId="97" xfId="124" applyNumberFormat="1" applyFont="1" applyBorder="1" applyAlignment="1">
      <alignment vertical="center"/>
    </xf>
    <xf numFmtId="3" fontId="38" fillId="0" borderId="67" xfId="124" applyNumberFormat="1" applyFont="1" applyBorder="1" applyAlignment="1">
      <alignment vertical="center" shrinkToFit="1"/>
    </xf>
    <xf numFmtId="3" fontId="38" fillId="0" borderId="13" xfId="124" applyNumberFormat="1" applyFont="1" applyBorder="1" applyAlignment="1">
      <alignment horizontal="center" vertical="center"/>
    </xf>
    <xf numFmtId="187" fontId="28" fillId="0" borderId="5" xfId="124" applyNumberFormat="1" applyFont="1" applyBorder="1" applyAlignment="1">
      <alignment horizontal="right" vertical="center"/>
    </xf>
    <xf numFmtId="187" fontId="28" fillId="0" borderId="98" xfId="124" applyNumberFormat="1" applyFont="1" applyBorder="1" applyAlignment="1">
      <alignment horizontal="right" vertical="center"/>
    </xf>
    <xf numFmtId="187" fontId="28" fillId="0" borderId="99" xfId="124" applyNumberFormat="1" applyFont="1" applyBorder="1" applyAlignment="1">
      <alignment horizontal="right" vertical="center"/>
    </xf>
    <xf numFmtId="187" fontId="28" fillId="0" borderId="100" xfId="124" applyNumberFormat="1" applyFont="1" applyBorder="1" applyAlignment="1">
      <alignment vertical="center"/>
    </xf>
    <xf numFmtId="0" fontId="38" fillId="0" borderId="10" xfId="124" applyFont="1" applyBorder="1" applyAlignment="1">
      <alignment horizontal="center" vertical="center" shrinkToFit="1"/>
    </xf>
    <xf numFmtId="3" fontId="38" fillId="0" borderId="68" xfId="124" applyNumberFormat="1" applyFont="1" applyBorder="1" applyAlignment="1">
      <alignment vertical="center" shrinkToFit="1"/>
    </xf>
    <xf numFmtId="3" fontId="38" fillId="0" borderId="26" xfId="124" applyNumberFormat="1" applyFont="1" applyBorder="1" applyAlignment="1">
      <alignment horizontal="center" vertical="center"/>
    </xf>
    <xf numFmtId="187" fontId="28" fillId="37" borderId="4" xfId="124" applyNumberFormat="1" applyFont="1" applyFill="1" applyBorder="1" applyAlignment="1">
      <alignment horizontal="right" vertical="center"/>
    </xf>
    <xf numFmtId="3" fontId="38" fillId="0" borderId="75" xfId="124" applyNumberFormat="1" applyFont="1" applyBorder="1" applyAlignment="1">
      <alignment horizontal="center" vertical="center" shrinkToFit="1"/>
    </xf>
    <xf numFmtId="3" fontId="38" fillId="38" borderId="49" xfId="124" applyNumberFormat="1" applyFont="1" applyFill="1" applyBorder="1" applyAlignment="1">
      <alignment horizontal="center" vertical="center"/>
    </xf>
    <xf numFmtId="3" fontId="38" fillId="38" borderId="67" xfId="124" applyNumberFormat="1" applyFont="1" applyFill="1" applyBorder="1" applyAlignment="1">
      <alignment vertical="center" shrinkToFit="1"/>
    </xf>
    <xf numFmtId="3" fontId="38" fillId="38" borderId="68" xfId="124" applyNumberFormat="1" applyFont="1" applyFill="1" applyBorder="1" applyAlignment="1">
      <alignment horizontal="center" vertical="center"/>
    </xf>
    <xf numFmtId="187" fontId="28" fillId="38" borderId="25" xfId="124" applyNumberFormat="1" applyFont="1" applyFill="1" applyBorder="1" applyAlignment="1">
      <alignment horizontal="right" vertical="center"/>
    </xf>
    <xf numFmtId="187" fontId="28" fillId="38" borderId="3" xfId="124" applyNumberFormat="1" applyFont="1" applyFill="1" applyBorder="1" applyAlignment="1">
      <alignment horizontal="right" vertical="center"/>
    </xf>
    <xf numFmtId="187" fontId="28" fillId="38" borderId="70" xfId="124" applyNumberFormat="1" applyFont="1" applyFill="1" applyBorder="1" applyAlignment="1">
      <alignment horizontal="right" vertical="center"/>
    </xf>
    <xf numFmtId="187" fontId="28" fillId="38" borderId="100" xfId="124" applyNumberFormat="1" applyFont="1" applyFill="1" applyBorder="1" applyAlignment="1">
      <alignment vertical="center"/>
    </xf>
    <xf numFmtId="3" fontId="38" fillId="0" borderId="14" xfId="124" applyNumberFormat="1" applyFont="1" applyBorder="1" applyAlignment="1">
      <alignment horizontal="centerContinuous" vertical="center" shrinkToFit="1"/>
    </xf>
    <xf numFmtId="0" fontId="38" fillId="0" borderId="15" xfId="124" applyFont="1" applyBorder="1" applyAlignment="1">
      <alignment horizontal="centerContinuous" vertical="center" shrinkToFit="1"/>
    </xf>
    <xf numFmtId="3" fontId="38" fillId="0" borderId="68" xfId="124" applyNumberFormat="1" applyFont="1" applyBorder="1" applyAlignment="1">
      <alignment horizontal="center" vertical="center"/>
    </xf>
    <xf numFmtId="0" fontId="38" fillId="0" borderId="10" xfId="124" applyFont="1" applyBorder="1" applyAlignment="1">
      <alignment horizontal="centerContinuous" vertical="center" shrinkToFit="1"/>
    </xf>
    <xf numFmtId="187" fontId="28" fillId="38" borderId="114" xfId="124" applyNumberFormat="1" applyFont="1" applyFill="1" applyBorder="1" applyAlignment="1">
      <alignment horizontal="right" vertical="center"/>
    </xf>
    <xf numFmtId="187" fontId="28" fillId="2" borderId="49" xfId="124" applyNumberFormat="1" applyFont="1" applyFill="1" applyBorder="1" applyAlignment="1">
      <alignment horizontal="right" vertical="center"/>
    </xf>
    <xf numFmtId="187" fontId="28" fillId="38" borderId="5" xfId="124" applyNumberFormat="1" applyFont="1" applyFill="1" applyBorder="1" applyAlignment="1">
      <alignment horizontal="right" vertical="center"/>
    </xf>
    <xf numFmtId="187" fontId="28" fillId="38" borderId="98" xfId="124" applyNumberFormat="1" applyFont="1" applyFill="1" applyBorder="1" applyAlignment="1">
      <alignment horizontal="right" vertical="center"/>
    </xf>
    <xf numFmtId="187" fontId="28" fillId="24" borderId="6" xfId="124" applyNumberFormat="1" applyFont="1" applyFill="1" applyBorder="1" applyAlignment="1">
      <alignment horizontal="right" vertical="center"/>
    </xf>
    <xf numFmtId="3" fontId="38" fillId="36" borderId="49" xfId="124" applyNumberFormat="1" applyFont="1" applyFill="1" applyBorder="1" applyAlignment="1">
      <alignment horizontal="center" vertical="center"/>
    </xf>
    <xf numFmtId="3" fontId="38" fillId="36" borderId="67" xfId="124" applyNumberFormat="1" applyFont="1" applyFill="1" applyBorder="1" applyAlignment="1">
      <alignment vertical="center" shrinkToFit="1"/>
    </xf>
    <xf numFmtId="3" fontId="38" fillId="36" borderId="68" xfId="124" applyNumberFormat="1" applyFont="1" applyFill="1" applyBorder="1" applyAlignment="1">
      <alignment horizontal="center" vertical="center"/>
    </xf>
    <xf numFmtId="187" fontId="28" fillId="36" borderId="114" xfId="124" applyNumberFormat="1" applyFont="1" applyFill="1" applyBorder="1" applyAlignment="1">
      <alignment horizontal="right" vertical="center"/>
    </xf>
    <xf numFmtId="187" fontId="28" fillId="36" borderId="3" xfId="124" applyNumberFormat="1" applyFont="1" applyFill="1" applyBorder="1" applyAlignment="1">
      <alignment horizontal="right" vertical="center"/>
    </xf>
    <xf numFmtId="187" fontId="28" fillId="36" borderId="4" xfId="124" applyNumberFormat="1" applyFont="1" applyFill="1" applyBorder="1" applyAlignment="1">
      <alignment horizontal="right" vertical="center"/>
    </xf>
    <xf numFmtId="187" fontId="28" fillId="36" borderId="49" xfId="124" applyNumberFormat="1" applyFont="1" applyFill="1" applyBorder="1" applyAlignment="1">
      <alignment horizontal="right" vertical="center"/>
    </xf>
    <xf numFmtId="187" fontId="28" fillId="36" borderId="70" xfId="124" applyNumberFormat="1" applyFont="1" applyFill="1" applyBorder="1" applyAlignment="1">
      <alignment horizontal="right" vertical="center"/>
    </xf>
    <xf numFmtId="187" fontId="28" fillId="36" borderId="100" xfId="124" applyNumberFormat="1" applyFont="1" applyFill="1" applyBorder="1" applyAlignment="1">
      <alignment vertical="center"/>
    </xf>
    <xf numFmtId="3" fontId="38" fillId="0" borderId="74" xfId="124" applyNumberFormat="1" applyFont="1" applyBorder="1" applyAlignment="1">
      <alignment horizontal="center" vertical="center" shrinkToFit="1"/>
    </xf>
    <xf numFmtId="187" fontId="28" fillId="24" borderId="5" xfId="124" applyNumberFormat="1" applyFont="1" applyFill="1" applyBorder="1" applyAlignment="1">
      <alignment horizontal="right" vertical="center"/>
    </xf>
    <xf numFmtId="187" fontId="28" fillId="0" borderId="6" xfId="124" applyNumberFormat="1" applyFont="1" applyBorder="1" applyAlignment="1">
      <alignment horizontal="right" vertical="center"/>
    </xf>
    <xf numFmtId="187" fontId="28" fillId="24" borderId="84" xfId="124" applyNumberFormat="1" applyFont="1" applyFill="1" applyBorder="1" applyAlignment="1">
      <alignment horizontal="right" vertical="center"/>
    </xf>
    <xf numFmtId="187" fontId="28" fillId="37" borderId="67" xfId="124" applyNumberFormat="1" applyFont="1" applyFill="1" applyBorder="1" applyAlignment="1">
      <alignment horizontal="right" vertical="center"/>
    </xf>
    <xf numFmtId="187" fontId="28" fillId="2" borderId="5" xfId="124" applyNumberFormat="1" applyFont="1" applyFill="1" applyBorder="1" applyAlignment="1">
      <alignment horizontal="right" vertical="center"/>
    </xf>
    <xf numFmtId="187" fontId="28" fillId="24" borderId="67" xfId="124" applyNumberFormat="1" applyFont="1" applyFill="1" applyBorder="1" applyAlignment="1">
      <alignment horizontal="right" vertical="center"/>
    </xf>
    <xf numFmtId="187" fontId="28" fillId="24" borderId="4" xfId="124" applyNumberFormat="1" applyFont="1" applyFill="1" applyBorder="1" applyAlignment="1">
      <alignment horizontal="right" vertical="center"/>
    </xf>
    <xf numFmtId="187" fontId="28" fillId="2" borderId="98" xfId="124" applyNumberFormat="1" applyFont="1" applyFill="1" applyBorder="1" applyAlignment="1">
      <alignment horizontal="right" vertical="center"/>
    </xf>
    <xf numFmtId="187" fontId="28" fillId="2" borderId="67" xfId="124" applyNumberFormat="1" applyFont="1" applyFill="1" applyBorder="1" applyAlignment="1">
      <alignment horizontal="right" vertical="center"/>
    </xf>
    <xf numFmtId="187" fontId="28" fillId="37" borderId="6" xfId="124" applyNumberFormat="1" applyFont="1" applyFill="1" applyBorder="1" applyAlignment="1">
      <alignment horizontal="right" vertical="center"/>
    </xf>
    <xf numFmtId="187" fontId="28" fillId="0" borderId="114" xfId="124" applyNumberFormat="1" applyFont="1" applyBorder="1" applyAlignment="1">
      <alignment horizontal="right" vertical="center"/>
    </xf>
    <xf numFmtId="187" fontId="28" fillId="0" borderId="49" xfId="124" applyNumberFormat="1" applyFont="1" applyBorder="1" applyAlignment="1">
      <alignment horizontal="right" vertical="center"/>
    </xf>
    <xf numFmtId="187" fontId="28" fillId="37" borderId="49" xfId="124" applyNumberFormat="1" applyFont="1" applyFill="1" applyBorder="1" applyAlignment="1">
      <alignment horizontal="right" vertical="center"/>
    </xf>
    <xf numFmtId="187" fontId="28" fillId="0" borderId="103" xfId="124" applyNumberFormat="1" applyFont="1" applyBorder="1" applyAlignment="1">
      <alignment horizontal="right" vertical="center"/>
    </xf>
    <xf numFmtId="187" fontId="28" fillId="0" borderId="104" xfId="124" applyNumberFormat="1" applyFont="1" applyBorder="1" applyAlignment="1">
      <alignment vertical="center"/>
    </xf>
    <xf numFmtId="187" fontId="28" fillId="0" borderId="72" xfId="124" applyNumberFormat="1" applyFont="1" applyBorder="1" applyAlignment="1">
      <alignment horizontal="right" vertical="center"/>
    </xf>
    <xf numFmtId="187" fontId="28" fillId="37" borderId="72" xfId="124" applyNumberFormat="1" applyFont="1" applyFill="1" applyBorder="1" applyAlignment="1">
      <alignment horizontal="right" vertical="center"/>
    </xf>
    <xf numFmtId="187" fontId="28" fillId="2" borderId="72" xfId="124" applyNumberFormat="1" applyFont="1" applyFill="1" applyBorder="1" applyAlignment="1">
      <alignment horizontal="right" vertical="center"/>
    </xf>
    <xf numFmtId="187" fontId="28" fillId="0" borderId="49" xfId="124" applyNumberFormat="1" applyFont="1" applyBorder="1" applyAlignment="1">
      <alignment horizontal="right" vertical="center" wrapText="1"/>
    </xf>
    <xf numFmtId="3" fontId="38" fillId="0" borderId="3" xfId="124" applyNumberFormat="1" applyFont="1" applyBorder="1" applyAlignment="1">
      <alignment vertical="center" shrinkToFit="1"/>
    </xf>
    <xf numFmtId="187" fontId="28" fillId="36" borderId="25" xfId="124" applyNumberFormat="1" applyFont="1" applyFill="1" applyBorder="1" applyAlignment="1">
      <alignment horizontal="right" vertical="center"/>
    </xf>
    <xf numFmtId="3" fontId="38" fillId="0" borderId="14" xfId="124" applyNumberFormat="1" applyFont="1" applyBorder="1" applyAlignment="1">
      <alignment horizontal="center" vertical="center" shrinkToFit="1"/>
    </xf>
    <xf numFmtId="3" fontId="38" fillId="0" borderId="3" xfId="124" applyNumberFormat="1" applyFont="1" applyBorder="1" applyAlignment="1">
      <alignment horizontal="center" vertical="center"/>
    </xf>
    <xf numFmtId="3" fontId="38" fillId="0" borderId="0" xfId="124" applyNumberFormat="1" applyFont="1" applyAlignment="1">
      <alignment vertical="center" shrinkToFit="1"/>
    </xf>
    <xf numFmtId="3" fontId="38" fillId="36" borderId="6" xfId="124" applyNumberFormat="1" applyFont="1" applyFill="1" applyBorder="1" applyAlignment="1">
      <alignment vertical="center" shrinkToFit="1"/>
    </xf>
    <xf numFmtId="3" fontId="38" fillId="36" borderId="46" xfId="124" applyNumberFormat="1" applyFont="1" applyFill="1" applyBorder="1" applyAlignment="1">
      <alignment horizontal="center" vertical="center"/>
    </xf>
    <xf numFmtId="187" fontId="28" fillId="36" borderId="116" xfId="124" applyNumberFormat="1" applyFont="1" applyFill="1" applyBorder="1" applyAlignment="1">
      <alignment horizontal="right" vertical="center"/>
    </xf>
    <xf numFmtId="187" fontId="28" fillId="36" borderId="38" xfId="124" applyNumberFormat="1" applyFont="1" applyFill="1" applyBorder="1" applyAlignment="1">
      <alignment horizontal="right" vertical="center"/>
    </xf>
    <xf numFmtId="187" fontId="28" fillId="0" borderId="114" xfId="84" applyNumberFormat="1" applyFont="1" applyBorder="1" applyAlignment="1">
      <alignment horizontal="right" vertical="center"/>
    </xf>
    <xf numFmtId="187" fontId="28" fillId="0" borderId="84" xfId="124" applyNumberFormat="1" applyFont="1" applyBorder="1" applyAlignment="1">
      <alignment horizontal="right" vertical="center"/>
    </xf>
    <xf numFmtId="187" fontId="28" fillId="0" borderId="94" xfId="124" applyNumberFormat="1" applyFont="1" applyBorder="1" applyAlignment="1">
      <alignment vertical="center"/>
    </xf>
    <xf numFmtId="3" fontId="38" fillId="0" borderId="82" xfId="124" applyNumberFormat="1" applyFont="1" applyBorder="1" applyAlignment="1">
      <alignment horizontal="center" vertical="center"/>
    </xf>
    <xf numFmtId="187" fontId="28" fillId="0" borderId="12" xfId="124" applyNumberFormat="1" applyFont="1" applyBorder="1" applyAlignment="1">
      <alignment horizontal="right" vertical="center"/>
    </xf>
    <xf numFmtId="3" fontId="38" fillId="36" borderId="3" xfId="124" applyNumberFormat="1" applyFont="1" applyFill="1" applyBorder="1" applyAlignment="1">
      <alignment vertical="center" shrinkToFit="1"/>
    </xf>
    <xf numFmtId="187" fontId="28" fillId="36" borderId="12" xfId="124" applyNumberFormat="1" applyFont="1" applyFill="1" applyBorder="1" applyAlignment="1">
      <alignment horizontal="right" vertical="center"/>
    </xf>
    <xf numFmtId="187" fontId="28" fillId="36" borderId="5" xfId="124" applyNumberFormat="1" applyFont="1" applyFill="1" applyBorder="1" applyAlignment="1">
      <alignment horizontal="right" vertical="center"/>
    </xf>
    <xf numFmtId="187" fontId="28" fillId="36" borderId="97" xfId="124" applyNumberFormat="1" applyFont="1" applyFill="1" applyBorder="1" applyAlignment="1">
      <alignment vertical="center"/>
    </xf>
    <xf numFmtId="3" fontId="38" fillId="0" borderId="12" xfId="124" applyNumberFormat="1" applyFont="1" applyBorder="1" applyAlignment="1">
      <alignment vertical="center" shrinkToFit="1"/>
    </xf>
    <xf numFmtId="0" fontId="38" fillId="0" borderId="3" xfId="124" applyFont="1" applyBorder="1" applyAlignment="1">
      <alignment horizontal="centerContinuous" vertical="center"/>
    </xf>
    <xf numFmtId="3" fontId="38" fillId="0" borderId="4" xfId="124" applyNumberFormat="1" applyFont="1" applyBorder="1" applyAlignment="1">
      <alignment vertical="center" shrinkToFit="1"/>
    </xf>
    <xf numFmtId="3" fontId="38" fillId="0" borderId="5" xfId="124" applyNumberFormat="1" applyFont="1" applyBorder="1" applyAlignment="1">
      <alignment horizontal="center" vertical="center"/>
    </xf>
    <xf numFmtId="0" fontId="38" fillId="0" borderId="3" xfId="124" applyFont="1" applyBorder="1" applyAlignment="1">
      <alignment horizontal="center"/>
    </xf>
    <xf numFmtId="187" fontId="28" fillId="37" borderId="5" xfId="124" applyNumberFormat="1" applyFont="1" applyFill="1" applyBorder="1" applyAlignment="1">
      <alignment horizontal="right" vertical="center"/>
    </xf>
    <xf numFmtId="3" fontId="38" fillId="0" borderId="83" xfId="124" applyNumberFormat="1" applyFont="1" applyBorder="1" applyAlignment="1">
      <alignment vertical="center" shrinkToFit="1"/>
    </xf>
    <xf numFmtId="0" fontId="38" fillId="38" borderId="18" xfId="124" applyFont="1" applyFill="1" applyBorder="1" applyAlignment="1">
      <alignment horizontal="center"/>
    </xf>
    <xf numFmtId="3" fontId="38" fillId="38" borderId="49" xfId="124" applyNumberFormat="1" applyFont="1" applyFill="1" applyBorder="1" applyAlignment="1">
      <alignment vertical="center" shrinkToFit="1"/>
    </xf>
    <xf numFmtId="3" fontId="38" fillId="38" borderId="82" xfId="124" applyNumberFormat="1" applyFont="1" applyFill="1" applyBorder="1" applyAlignment="1">
      <alignment horizontal="center" vertical="center"/>
    </xf>
    <xf numFmtId="187" fontId="28" fillId="38" borderId="12" xfId="124" applyNumberFormat="1" applyFont="1" applyFill="1" applyBorder="1" applyAlignment="1">
      <alignment horizontal="right" vertical="center"/>
    </xf>
    <xf numFmtId="187" fontId="28" fillId="38" borderId="97" xfId="124" applyNumberFormat="1" applyFont="1" applyFill="1" applyBorder="1" applyAlignment="1">
      <alignment vertical="center"/>
    </xf>
    <xf numFmtId="0" fontId="38" fillId="0" borderId="76" xfId="124" applyFont="1" applyBorder="1" applyAlignment="1">
      <alignment vertical="center"/>
    </xf>
    <xf numFmtId="0" fontId="38" fillId="0" borderId="77" xfId="124" applyFont="1" applyBorder="1" applyAlignment="1">
      <alignment vertical="center"/>
    </xf>
    <xf numFmtId="0" fontId="38" fillId="0" borderId="107" xfId="124" applyFont="1" applyBorder="1" applyAlignment="1">
      <alignment vertical="center"/>
    </xf>
    <xf numFmtId="0" fontId="38" fillId="0" borderId="106" xfId="124" applyFont="1" applyBorder="1" applyAlignment="1">
      <alignment vertical="center"/>
    </xf>
    <xf numFmtId="187" fontId="28" fillId="0" borderId="107" xfId="124" applyNumberFormat="1" applyFont="1" applyBorder="1" applyAlignment="1">
      <alignment horizontal="right" vertical="center"/>
    </xf>
    <xf numFmtId="187" fontId="28" fillId="0" borderId="108" xfId="124" applyNumberFormat="1" applyFont="1" applyBorder="1" applyAlignment="1">
      <alignment horizontal="right" vertical="center"/>
    </xf>
    <xf numFmtId="187" fontId="28" fillId="0" borderId="110" xfId="124" applyNumberFormat="1" applyFont="1" applyBorder="1" applyAlignment="1">
      <alignment horizontal="right" vertical="center"/>
    </xf>
    <xf numFmtId="187" fontId="28" fillId="0" borderId="111" xfId="124" applyNumberFormat="1" applyFont="1" applyBorder="1" applyAlignment="1">
      <alignment vertical="center"/>
    </xf>
    <xf numFmtId="38" fontId="34" fillId="0" borderId="0" xfId="157" applyFont="1">
      <alignment vertical="center"/>
    </xf>
    <xf numFmtId="0" fontId="0" fillId="0" borderId="0" xfId="0" applyAlignment="1">
      <alignment horizontal="left"/>
    </xf>
    <xf numFmtId="0" fontId="76" fillId="0" borderId="0" xfId="0" applyFont="1"/>
    <xf numFmtId="3" fontId="82" fillId="0" borderId="0" xfId="150" applyNumberFormat="1"/>
    <xf numFmtId="38" fontId="87" fillId="2" borderId="95" xfId="83" applyFont="1" applyFill="1" applyBorder="1" applyAlignment="1">
      <alignment horizontal="right"/>
    </xf>
    <xf numFmtId="38" fontId="87" fillId="0" borderId="95" xfId="83" applyFont="1" applyBorder="1" applyAlignment="1">
      <alignment horizontal="right"/>
    </xf>
    <xf numFmtId="38" fontId="87" fillId="0" borderId="26" xfId="83" applyFont="1" applyBorder="1" applyAlignment="1">
      <alignment horizontal="right"/>
    </xf>
    <xf numFmtId="38" fontId="35" fillId="0" borderId="0" xfId="2" applyNumberFormat="1" applyFont="1" applyAlignment="1">
      <alignment vertical="center" shrinkToFit="1"/>
    </xf>
    <xf numFmtId="0" fontId="35" fillId="0" borderId="0" xfId="2" applyFont="1" applyAlignment="1">
      <alignment horizontal="center"/>
    </xf>
    <xf numFmtId="38" fontId="35" fillId="0" borderId="0" xfId="2" applyNumberFormat="1" applyFont="1" applyAlignment="1">
      <alignment horizontal="center" vertical="center" shrinkToFit="1"/>
    </xf>
    <xf numFmtId="38" fontId="36" fillId="0" borderId="0" xfId="2" applyNumberFormat="1" applyFont="1" applyAlignment="1">
      <alignment horizontal="distributed" vertical="center" indent="1"/>
    </xf>
    <xf numFmtId="38" fontId="36" fillId="0" borderId="0" xfId="9" applyFont="1" applyAlignment="1">
      <alignment horizontal="right" vertical="center"/>
    </xf>
    <xf numFmtId="176" fontId="35" fillId="0" borderId="0" xfId="10" applyNumberFormat="1" applyFont="1" applyAlignment="1">
      <alignment horizontal="right" vertical="center" shrinkToFit="1"/>
    </xf>
    <xf numFmtId="38" fontId="35" fillId="0" borderId="0" xfId="2" applyNumberFormat="1" applyFont="1" applyAlignment="1">
      <alignment horizontal="distributed" vertical="center" indent="1"/>
    </xf>
    <xf numFmtId="38" fontId="35" fillId="0" borderId="0" xfId="9" applyFont="1" applyAlignment="1">
      <alignment horizontal="right" vertical="center"/>
    </xf>
    <xf numFmtId="38" fontId="35" fillId="0" borderId="72" xfId="2" applyNumberFormat="1" applyFont="1" applyBorder="1" applyAlignment="1">
      <alignment horizontal="center" vertical="center" shrinkToFit="1"/>
    </xf>
    <xf numFmtId="38" fontId="35" fillId="0" borderId="12" xfId="9" applyFont="1" applyBorder="1" applyAlignment="1">
      <alignment horizontal="right" vertical="center"/>
    </xf>
    <xf numFmtId="38" fontId="31" fillId="2" borderId="0" xfId="139" applyFont="1" applyFill="1" applyAlignment="1"/>
    <xf numFmtId="38" fontId="31" fillId="0" borderId="0" xfId="139" applyFont="1" applyAlignment="1"/>
    <xf numFmtId="0" fontId="25" fillId="2" borderId="0" xfId="6" applyFont="1" applyFill="1" applyAlignment="1">
      <alignment horizontal="left"/>
    </xf>
    <xf numFmtId="0" fontId="29" fillId="2" borderId="0" xfId="6" applyFont="1" applyFill="1" applyAlignment="1">
      <alignment horizontal="left"/>
    </xf>
    <xf numFmtId="0" fontId="29" fillId="2" borderId="0" xfId="8" applyFont="1" applyFill="1" applyAlignment="1">
      <alignment horizontal="left"/>
    </xf>
    <xf numFmtId="0" fontId="29" fillId="2" borderId="0" xfId="6" applyFont="1" applyFill="1" applyAlignment="1">
      <alignment horizontal="left" vertical="center"/>
    </xf>
    <xf numFmtId="0" fontId="29" fillId="2" borderId="0" xfId="12" applyFont="1" applyFill="1" applyAlignment="1">
      <alignment horizontal="left"/>
    </xf>
    <xf numFmtId="0" fontId="24" fillId="0" borderId="0" xfId="6" applyAlignment="1">
      <alignment horizontal="left"/>
    </xf>
    <xf numFmtId="184" fontId="107" fillId="0" borderId="0" xfId="143" applyNumberFormat="1" applyFont="1"/>
    <xf numFmtId="184" fontId="108" fillId="0" borderId="0" xfId="143" applyNumberFormat="1" applyFont="1"/>
    <xf numFmtId="184" fontId="109" fillId="0" borderId="0" xfId="143" applyNumberFormat="1" applyFont="1" applyAlignment="1">
      <alignment vertical="top"/>
    </xf>
    <xf numFmtId="38" fontId="35" fillId="0" borderId="17" xfId="2" applyNumberFormat="1" applyFont="1" applyBorder="1" applyAlignment="1">
      <alignment horizontal="center" vertical="center" shrinkToFit="1"/>
    </xf>
    <xf numFmtId="38" fontId="35" fillId="0" borderId="18" xfId="2" applyNumberFormat="1" applyFont="1" applyBorder="1" applyAlignment="1">
      <alignment horizontal="center" vertical="center" shrinkToFit="1"/>
    </xf>
    <xf numFmtId="38" fontId="35" fillId="0" borderId="19" xfId="2" applyNumberFormat="1" applyFont="1" applyBorder="1" applyAlignment="1">
      <alignment horizontal="center" vertical="center" shrinkToFit="1"/>
    </xf>
    <xf numFmtId="38" fontId="28" fillId="30" borderId="30" xfId="9" applyFont="1" applyFill="1" applyBorder="1"/>
    <xf numFmtId="38" fontId="28" fillId="30" borderId="21" xfId="9" applyFont="1" applyFill="1" applyBorder="1"/>
    <xf numFmtId="38" fontId="28" fillId="25" borderId="21" xfId="9" applyFont="1" applyFill="1" applyBorder="1" applyAlignment="1">
      <alignment horizontal="right" vertical="center"/>
    </xf>
    <xf numFmtId="38" fontId="28" fillId="30" borderId="21" xfId="9" applyFont="1" applyFill="1" applyBorder="1" applyAlignment="1">
      <alignment horizontal="right" vertical="center"/>
    </xf>
    <xf numFmtId="38" fontId="28" fillId="30" borderId="69" xfId="9" applyFont="1" applyFill="1" applyBorder="1"/>
    <xf numFmtId="38" fontId="28" fillId="30" borderId="24" xfId="9" applyFont="1" applyFill="1" applyBorder="1"/>
    <xf numFmtId="38" fontId="28" fillId="26" borderId="3" xfId="9" applyFont="1" applyFill="1" applyBorder="1"/>
    <xf numFmtId="38" fontId="28" fillId="25" borderId="3" xfId="9" applyFont="1" applyFill="1" applyBorder="1" applyAlignment="1">
      <alignment horizontal="right" vertical="center"/>
    </xf>
    <xf numFmtId="38" fontId="28" fillId="27" borderId="3" xfId="9" applyFont="1" applyFill="1" applyBorder="1" applyAlignment="1">
      <alignment horizontal="right" vertical="center"/>
    </xf>
    <xf numFmtId="38" fontId="28" fillId="0" borderId="70" xfId="9" applyFont="1" applyBorder="1"/>
    <xf numFmtId="38" fontId="28" fillId="30" borderId="12" xfId="9" applyFont="1" applyFill="1" applyBorder="1"/>
    <xf numFmtId="38" fontId="28" fillId="30" borderId="3" xfId="9" applyFont="1" applyFill="1" applyBorder="1"/>
    <xf numFmtId="38" fontId="28" fillId="30" borderId="3" xfId="9" applyFont="1" applyFill="1" applyBorder="1" applyAlignment="1">
      <alignment horizontal="right" vertical="center"/>
    </xf>
    <xf numFmtId="38" fontId="28" fillId="30" borderId="70" xfId="9" applyFont="1" applyFill="1" applyBorder="1"/>
    <xf numFmtId="38" fontId="28" fillId="30" borderId="26" xfId="9" applyFont="1" applyFill="1" applyBorder="1"/>
    <xf numFmtId="38" fontId="28" fillId="25" borderId="47" xfId="9" applyFont="1" applyFill="1" applyBorder="1" applyAlignment="1">
      <alignment horizontal="right" vertical="center"/>
    </xf>
    <xf numFmtId="38" fontId="28" fillId="27" borderId="47" xfId="9" applyFont="1" applyFill="1" applyBorder="1" applyAlignment="1">
      <alignment horizontal="right" vertical="center"/>
    </xf>
    <xf numFmtId="38" fontId="28" fillId="26" borderId="70" xfId="9" applyFont="1" applyFill="1" applyBorder="1"/>
    <xf numFmtId="0" fontId="114" fillId="0" borderId="0" xfId="7" applyFont="1">
      <alignment vertical="center"/>
    </xf>
    <xf numFmtId="38" fontId="125" fillId="0" borderId="0" xfId="2" applyNumberFormat="1" applyFont="1" applyAlignment="1">
      <alignment horizontal="center" vertical="center"/>
    </xf>
    <xf numFmtId="183" fontId="34" fillId="0" borderId="0" xfId="7" applyNumberFormat="1" applyFont="1">
      <alignment vertical="center"/>
    </xf>
    <xf numFmtId="3" fontId="116" fillId="0" borderId="0" xfId="2" applyNumberFormat="1" applyFont="1" applyAlignment="1">
      <alignment horizontal="center" vertical="center"/>
    </xf>
    <xf numFmtId="0" fontId="116" fillId="0" borderId="0" xfId="2" applyFont="1" applyAlignment="1">
      <alignment horizontal="centerContinuous" vertical="center" wrapText="1"/>
    </xf>
    <xf numFmtId="0" fontId="116" fillId="0" borderId="0" xfId="2" applyFont="1" applyAlignment="1">
      <alignment horizontal="centerContinuous" vertical="center"/>
    </xf>
    <xf numFmtId="0" fontId="116" fillId="0" borderId="0" xfId="2" applyFont="1" applyAlignment="1">
      <alignment horizontal="center" vertical="center"/>
    </xf>
    <xf numFmtId="0" fontId="117" fillId="0" borderId="0" xfId="2" applyFont="1" applyAlignment="1">
      <alignment horizontal="center" vertical="center" wrapText="1"/>
    </xf>
    <xf numFmtId="190" fontId="120" fillId="0" borderId="0" xfId="9" applyNumberFormat="1" applyFont="1"/>
    <xf numFmtId="38" fontId="120" fillId="0" borderId="0" xfId="9" applyFont="1"/>
    <xf numFmtId="38" fontId="120" fillId="0" borderId="0" xfId="9" applyFont="1" applyAlignment="1">
      <alignment horizontal="right" vertical="center"/>
    </xf>
    <xf numFmtId="0" fontId="116" fillId="0" borderId="0" xfId="2" applyFont="1" applyAlignment="1">
      <alignment horizontal="center" vertical="center" wrapText="1" shrinkToFit="1"/>
    </xf>
    <xf numFmtId="38" fontId="124" fillId="0" borderId="0" xfId="2" applyNumberFormat="1" applyFont="1" applyAlignment="1">
      <alignment horizontal="center" vertical="center" wrapText="1" shrinkToFit="1"/>
    </xf>
    <xf numFmtId="3" fontId="116" fillId="0" borderId="0" xfId="2" applyNumberFormat="1" applyFont="1" applyAlignment="1">
      <alignment horizontal="center" vertical="center" wrapText="1" shrinkToFit="1"/>
    </xf>
    <xf numFmtId="0" fontId="115" fillId="0" borderId="0" xfId="2" applyFont="1" applyAlignment="1">
      <alignment vertical="center" shrinkToFit="1"/>
    </xf>
    <xf numFmtId="189" fontId="120" fillId="0" borderId="0" xfId="9" applyNumberFormat="1" applyFont="1"/>
    <xf numFmtId="38" fontId="125" fillId="0" borderId="0" xfId="2" applyNumberFormat="1" applyFont="1" applyAlignment="1">
      <alignment horizontal="center" vertical="center" shrinkToFit="1"/>
    </xf>
    <xf numFmtId="38" fontId="28" fillId="0" borderId="0" xfId="9" applyFont="1" applyBorder="1"/>
    <xf numFmtId="38" fontId="115" fillId="0" borderId="0" xfId="2" applyNumberFormat="1" applyFont="1" applyAlignment="1">
      <alignment vertical="center" shrinkToFit="1"/>
    </xf>
    <xf numFmtId="177" fontId="38" fillId="0" borderId="0" xfId="5" applyNumberFormat="1" applyFont="1">
      <alignment vertical="center"/>
    </xf>
    <xf numFmtId="0" fontId="68" fillId="2" borderId="3" xfId="2" applyFont="1" applyFill="1" applyBorder="1" applyAlignment="1">
      <alignment vertical="center" shrinkToFit="1"/>
    </xf>
    <xf numFmtId="182" fontId="19" fillId="29" borderId="49" xfId="139" applyNumberFormat="1" applyFont="1" applyFill="1" applyBorder="1">
      <alignment vertical="center"/>
    </xf>
    <xf numFmtId="182" fontId="19" fillId="29" borderId="4" xfId="139" applyNumberFormat="1" applyFont="1" applyFill="1" applyBorder="1">
      <alignment vertical="center"/>
    </xf>
    <xf numFmtId="3" fontId="75" fillId="0" borderId="15" xfId="138" applyNumberFormat="1" applyFont="1" applyBorder="1" applyAlignment="1">
      <alignment horizontal="center" vertical="center" shrinkToFit="1"/>
    </xf>
    <xf numFmtId="0" fontId="34" fillId="39" borderId="0" xfId="7" applyFont="1" applyFill="1">
      <alignment vertical="center"/>
    </xf>
    <xf numFmtId="0" fontId="24" fillId="39" borderId="0" xfId="6" applyFill="1"/>
    <xf numFmtId="38" fontId="34" fillId="39" borderId="0" xfId="7" applyNumberFormat="1" applyFont="1" applyFill="1">
      <alignment vertical="center"/>
    </xf>
    <xf numFmtId="177" fontId="34" fillId="39" borderId="0" xfId="7" applyNumberFormat="1" applyFont="1" applyFill="1">
      <alignment vertical="center"/>
    </xf>
    <xf numFmtId="180" fontId="38" fillId="33" borderId="47" xfId="0" applyNumberFormat="1" applyFont="1" applyFill="1" applyBorder="1" applyAlignment="1" applyProtection="1">
      <alignment horizontal="right" vertical="center"/>
      <protection locked="0"/>
    </xf>
    <xf numFmtId="180" fontId="38" fillId="33" borderId="3" xfId="0" applyNumberFormat="1" applyFont="1" applyFill="1" applyBorder="1" applyAlignment="1" applyProtection="1">
      <alignment horizontal="right" vertical="center"/>
      <protection locked="0"/>
    </xf>
    <xf numFmtId="180" fontId="38" fillId="0" borderId="108" xfId="0" applyNumberFormat="1" applyFont="1" applyBorder="1" applyAlignment="1" applyProtection="1">
      <alignment horizontal="right" vertical="center"/>
      <protection locked="0"/>
    </xf>
    <xf numFmtId="180" fontId="38" fillId="33" borderId="143" xfId="0" applyNumberFormat="1" applyFont="1" applyFill="1" applyBorder="1" applyAlignment="1" applyProtection="1">
      <alignment horizontal="right" vertical="center"/>
      <protection locked="0"/>
    </xf>
    <xf numFmtId="180" fontId="38" fillId="33" borderId="13" xfId="0" applyNumberFormat="1" applyFont="1" applyFill="1" applyBorder="1" applyAlignment="1" applyProtection="1">
      <alignment horizontal="right" vertical="center"/>
      <protection locked="0"/>
    </xf>
    <xf numFmtId="180" fontId="38" fillId="0" borderId="106" xfId="0" applyNumberFormat="1" applyFont="1" applyBorder="1" applyAlignment="1" applyProtection="1">
      <alignment horizontal="right" vertical="center"/>
      <protection locked="0"/>
    </xf>
    <xf numFmtId="180" fontId="38" fillId="0" borderId="3" xfId="0" applyNumberFormat="1" applyFont="1" applyBorder="1" applyAlignment="1" applyProtection="1">
      <alignment horizontal="right" vertical="center"/>
      <protection locked="0"/>
    </xf>
    <xf numFmtId="180" fontId="38" fillId="0" borderId="13" xfId="0" applyNumberFormat="1" applyFont="1" applyBorder="1" applyAlignment="1" applyProtection="1">
      <alignment horizontal="right" vertical="center"/>
      <protection locked="0"/>
    </xf>
    <xf numFmtId="3" fontId="38" fillId="33" borderId="5" xfId="147" applyNumberFormat="1" applyFont="1" applyFill="1" applyBorder="1" applyAlignment="1">
      <alignment horizontal="center" vertical="center"/>
    </xf>
    <xf numFmtId="3" fontId="38" fillId="0" borderId="142" xfId="147" applyNumberFormat="1" applyFont="1" applyBorder="1" applyAlignment="1">
      <alignment horizontal="center" vertical="center"/>
    </xf>
    <xf numFmtId="3" fontId="38" fillId="0" borderId="122" xfId="147" applyNumberFormat="1" applyFont="1" applyBorder="1" applyAlignment="1">
      <alignment horizontal="center" vertical="center"/>
    </xf>
    <xf numFmtId="3" fontId="38" fillId="33" borderId="22" xfId="147" applyNumberFormat="1" applyFont="1" applyFill="1" applyBorder="1" applyAlignment="1">
      <alignment horizontal="center" vertical="center"/>
    </xf>
    <xf numFmtId="3" fontId="38" fillId="2" borderId="5" xfId="147" applyNumberFormat="1" applyFont="1" applyFill="1" applyBorder="1" applyAlignment="1">
      <alignment horizontal="center" vertical="center"/>
    </xf>
    <xf numFmtId="3" fontId="38" fillId="33" borderId="38" xfId="147" applyNumberFormat="1" applyFont="1" applyFill="1" applyBorder="1" applyAlignment="1">
      <alignment horizontal="center" vertical="center"/>
    </xf>
    <xf numFmtId="0" fontId="38" fillId="0" borderId="110" xfId="147" applyFont="1" applyBorder="1">
      <alignment vertical="center"/>
    </xf>
    <xf numFmtId="180" fontId="38" fillId="33" borderId="15" xfId="0" applyNumberFormat="1" applyFont="1" applyFill="1" applyBorder="1" applyAlignment="1" applyProtection="1">
      <alignment horizontal="right" vertical="center"/>
      <protection locked="0"/>
    </xf>
    <xf numFmtId="180" fontId="38" fillId="0" borderId="12" xfId="0" applyNumberFormat="1" applyFont="1" applyBorder="1" applyAlignment="1" applyProtection="1">
      <alignment horizontal="right" vertical="center"/>
      <protection locked="0"/>
    </xf>
    <xf numFmtId="180" fontId="38" fillId="33" borderId="12" xfId="0" applyNumberFormat="1" applyFont="1" applyFill="1" applyBorder="1" applyAlignment="1" applyProtection="1">
      <alignment horizontal="right" vertical="center"/>
      <protection locked="0"/>
    </xf>
    <xf numFmtId="180" fontId="38" fillId="0" borderId="138" xfId="0" applyNumberFormat="1" applyFont="1" applyBorder="1" applyAlignment="1" applyProtection="1">
      <alignment horizontal="right" vertical="center"/>
      <protection locked="0"/>
    </xf>
    <xf numFmtId="3" fontId="130" fillId="0" borderId="0" xfId="0" applyNumberFormat="1" applyFont="1"/>
    <xf numFmtId="0" fontId="38" fillId="0" borderId="32" xfId="0" applyFont="1" applyBorder="1" applyAlignment="1">
      <alignment horizontal="center" vertical="center"/>
    </xf>
    <xf numFmtId="0" fontId="38" fillId="0" borderId="36" xfId="0" applyFont="1" applyBorder="1" applyAlignment="1">
      <alignment vertical="center"/>
    </xf>
    <xf numFmtId="180" fontId="38" fillId="33" borderId="32" xfId="0" applyNumberFormat="1" applyFont="1" applyFill="1" applyBorder="1" applyAlignment="1" applyProtection="1">
      <alignment horizontal="right" vertical="center"/>
      <protection locked="0"/>
    </xf>
    <xf numFmtId="180" fontId="38" fillId="33" borderId="16" xfId="0" applyNumberFormat="1" applyFont="1" applyFill="1" applyBorder="1" applyAlignment="1" applyProtection="1">
      <alignment horizontal="right" vertical="center"/>
      <protection locked="0"/>
    </xf>
    <xf numFmtId="180" fontId="38" fillId="33" borderId="75" xfId="0" applyNumberFormat="1" applyFont="1" applyFill="1" applyBorder="1" applyAlignment="1" applyProtection="1">
      <alignment horizontal="right" vertical="center"/>
      <protection locked="0"/>
    </xf>
    <xf numFmtId="180" fontId="38" fillId="0" borderId="76" xfId="0" applyNumberFormat="1" applyFont="1" applyBorder="1" applyAlignment="1" applyProtection="1">
      <alignment horizontal="right" vertical="center"/>
      <protection locked="0"/>
    </xf>
    <xf numFmtId="180" fontId="38" fillId="0" borderId="16" xfId="0" applyNumberFormat="1" applyFont="1" applyBorder="1" applyAlignment="1" applyProtection="1">
      <alignment horizontal="right" vertical="center"/>
      <protection locked="0"/>
    </xf>
    <xf numFmtId="180" fontId="38" fillId="0" borderId="75" xfId="0" applyNumberFormat="1" applyFont="1" applyBorder="1" applyAlignment="1" applyProtection="1">
      <alignment horizontal="right" vertical="center"/>
      <protection locked="0"/>
    </xf>
    <xf numFmtId="3" fontId="130" fillId="0" borderId="0" xfId="0" applyNumberFormat="1" applyFont="1" applyAlignment="1">
      <alignment horizontal="left"/>
    </xf>
    <xf numFmtId="38" fontId="28" fillId="30" borderId="39" xfId="9" applyFont="1" applyFill="1" applyBorder="1"/>
    <xf numFmtId="38" fontId="28" fillId="30" borderId="41" xfId="9" applyFont="1" applyFill="1" applyBorder="1"/>
    <xf numFmtId="38" fontId="28" fillId="25" borderId="41" xfId="9" applyFont="1" applyFill="1" applyBorder="1" applyAlignment="1">
      <alignment horizontal="right" vertical="center"/>
    </xf>
    <xf numFmtId="38" fontId="28" fillId="30" borderId="41" xfId="9" applyFont="1" applyFill="1" applyBorder="1" applyAlignment="1">
      <alignment horizontal="right" vertical="center"/>
    </xf>
    <xf numFmtId="38" fontId="28" fillId="30" borderId="137" xfId="9" applyFont="1" applyFill="1" applyBorder="1"/>
    <xf numFmtId="38" fontId="28" fillId="30" borderId="88" xfId="9" applyFont="1" applyFill="1" applyBorder="1"/>
    <xf numFmtId="38" fontId="28" fillId="0" borderId="138" xfId="2" applyNumberFormat="1" applyFont="1" applyBorder="1" applyAlignment="1">
      <alignment vertical="center"/>
    </xf>
    <xf numFmtId="38" fontId="28" fillId="0" borderId="108" xfId="2" applyNumberFormat="1" applyFont="1" applyBorder="1" applyAlignment="1">
      <alignment vertical="center"/>
    </xf>
    <xf numFmtId="38" fontId="28" fillId="0" borderId="144" xfId="2" applyNumberFormat="1" applyFont="1" applyBorder="1" applyAlignment="1">
      <alignment vertical="center"/>
    </xf>
    <xf numFmtId="38" fontId="28" fillId="0" borderId="78" xfId="2" applyNumberFormat="1" applyFont="1" applyBorder="1" applyAlignment="1">
      <alignment vertical="center"/>
    </xf>
    <xf numFmtId="180" fontId="38" fillId="0" borderId="0" xfId="147" applyNumberFormat="1" applyFont="1">
      <alignment vertical="center"/>
    </xf>
    <xf numFmtId="194" fontId="38" fillId="0" borderId="0" xfId="147" applyNumberFormat="1" applyFont="1">
      <alignment vertical="center"/>
    </xf>
    <xf numFmtId="180" fontId="38" fillId="33" borderId="142" xfId="0" applyNumberFormat="1" applyFont="1" applyFill="1" applyBorder="1" applyAlignment="1" applyProtection="1">
      <alignment horizontal="right" vertical="center"/>
      <protection locked="0"/>
    </xf>
    <xf numFmtId="180" fontId="38" fillId="0" borderId="5" xfId="0" applyNumberFormat="1" applyFont="1" applyBorder="1" applyAlignment="1" applyProtection="1">
      <alignment horizontal="right" vertical="center"/>
      <protection locked="0"/>
    </xf>
    <xf numFmtId="180" fontId="38" fillId="33" borderId="5" xfId="0" applyNumberFormat="1" applyFont="1" applyFill="1" applyBorder="1" applyAlignment="1" applyProtection="1">
      <alignment horizontal="right" vertical="center"/>
      <protection locked="0"/>
    </xf>
    <xf numFmtId="180" fontId="38" fillId="33" borderId="84" xfId="0" applyNumberFormat="1" applyFont="1" applyFill="1" applyBorder="1" applyAlignment="1" applyProtection="1">
      <alignment horizontal="right" vertical="center"/>
      <protection locked="0"/>
    </xf>
    <xf numFmtId="180" fontId="38" fillId="0" borderId="84" xfId="0" applyNumberFormat="1" applyFont="1" applyBorder="1" applyAlignment="1" applyProtection="1">
      <alignment horizontal="right" vertical="center"/>
      <protection locked="0"/>
    </xf>
    <xf numFmtId="180" fontId="38" fillId="0" borderId="110" xfId="0" applyNumberFormat="1" applyFont="1" applyBorder="1" applyAlignment="1" applyProtection="1">
      <alignment horizontal="right" vertical="center"/>
      <protection locked="0"/>
    </xf>
    <xf numFmtId="179" fontId="38" fillId="33" borderId="119" xfId="0" applyNumberFormat="1" applyFont="1" applyFill="1" applyBorder="1" applyAlignment="1" applyProtection="1">
      <alignment horizontal="right" vertical="center"/>
      <protection locked="0"/>
    </xf>
    <xf numFmtId="179" fontId="38" fillId="0" borderId="13" xfId="0" applyNumberFormat="1" applyFont="1" applyBorder="1" applyAlignment="1" applyProtection="1">
      <alignment horizontal="right" vertical="center"/>
      <protection locked="0"/>
    </xf>
    <xf numFmtId="179" fontId="38" fillId="33" borderId="13" xfId="0" applyNumberFormat="1" applyFont="1" applyFill="1" applyBorder="1" applyAlignment="1" applyProtection="1">
      <alignment horizontal="right" vertical="center"/>
      <protection locked="0"/>
    </xf>
    <xf numFmtId="179" fontId="38" fillId="33" borderId="50" xfId="0" applyNumberFormat="1" applyFont="1" applyFill="1" applyBorder="1" applyAlignment="1" applyProtection="1">
      <alignment horizontal="right" vertical="center"/>
      <protection locked="0"/>
    </xf>
    <xf numFmtId="179" fontId="38" fillId="0" borderId="50" xfId="0" applyNumberFormat="1" applyFont="1" applyBorder="1" applyAlignment="1" applyProtection="1">
      <alignment horizontal="right" vertical="center"/>
      <protection locked="0"/>
    </xf>
    <xf numFmtId="179" fontId="38" fillId="33" borderId="42" xfId="0" applyNumberFormat="1" applyFont="1" applyFill="1" applyBorder="1" applyAlignment="1" applyProtection="1">
      <alignment horizontal="right" vertical="center"/>
      <protection locked="0"/>
    </xf>
    <xf numFmtId="179" fontId="38" fillId="0" borderId="108" xfId="0" applyNumberFormat="1" applyFont="1" applyBorder="1" applyAlignment="1" applyProtection="1">
      <alignment horizontal="right" vertical="center"/>
      <protection locked="0"/>
    </xf>
    <xf numFmtId="179" fontId="38" fillId="33" borderId="65" xfId="0" applyNumberFormat="1" applyFont="1" applyFill="1" applyBorder="1" applyAlignment="1" applyProtection="1">
      <alignment horizontal="right" vertical="center"/>
      <protection locked="0"/>
    </xf>
    <xf numFmtId="179" fontId="38" fillId="0" borderId="6" xfId="0" applyNumberFormat="1" applyFont="1" applyBorder="1" applyAlignment="1" applyProtection="1">
      <alignment horizontal="right" vertical="center"/>
      <protection locked="0"/>
    </xf>
    <xf numFmtId="179" fontId="38" fillId="33" borderId="6" xfId="0" applyNumberFormat="1" applyFont="1" applyFill="1" applyBorder="1" applyAlignment="1" applyProtection="1">
      <alignment horizontal="right" vertical="center"/>
      <protection locked="0"/>
    </xf>
    <xf numFmtId="179" fontId="38" fillId="33" borderId="72" xfId="0" applyNumberFormat="1" applyFont="1" applyFill="1" applyBorder="1" applyAlignment="1" applyProtection="1">
      <alignment horizontal="right" vertical="center"/>
      <protection locked="0"/>
    </xf>
    <xf numFmtId="179" fontId="38" fillId="0" borderId="72" xfId="0" applyNumberFormat="1" applyFont="1" applyBorder="1" applyAlignment="1" applyProtection="1">
      <alignment horizontal="right" vertical="center"/>
      <protection locked="0"/>
    </xf>
    <xf numFmtId="179" fontId="38" fillId="0" borderId="107" xfId="0" applyNumberFormat="1" applyFont="1" applyBorder="1" applyAlignment="1" applyProtection="1">
      <alignment horizontal="right" vertical="center"/>
      <protection locked="0"/>
    </xf>
    <xf numFmtId="180" fontId="38" fillId="33" borderId="127" xfId="0" applyNumberFormat="1" applyFont="1" applyFill="1" applyBorder="1" applyAlignment="1" applyProtection="1">
      <alignment horizontal="right" vertical="center"/>
      <protection locked="0"/>
    </xf>
    <xf numFmtId="180" fontId="38" fillId="33" borderId="49" xfId="0" applyNumberFormat="1" applyFont="1" applyFill="1" applyBorder="1" applyAlignment="1" applyProtection="1">
      <alignment horizontal="right" vertical="center"/>
      <protection locked="0"/>
    </xf>
    <xf numFmtId="180" fontId="38" fillId="0" borderId="49" xfId="0" applyNumberFormat="1" applyFont="1" applyBorder="1" applyAlignment="1" applyProtection="1">
      <alignment horizontal="right" vertical="center"/>
      <protection locked="0"/>
    </xf>
    <xf numFmtId="3" fontId="38" fillId="0" borderId="33" xfId="0" applyNumberFormat="1" applyFont="1" applyBorder="1" applyAlignment="1">
      <alignment horizontal="centerContinuous" vertical="center"/>
    </xf>
    <xf numFmtId="3" fontId="38" fillId="0" borderId="2" xfId="0" applyNumberFormat="1" applyFont="1" applyBorder="1" applyAlignment="1">
      <alignment horizontal="centerContinuous" vertical="center"/>
    </xf>
    <xf numFmtId="3" fontId="38" fillId="0" borderId="65" xfId="0" applyNumberFormat="1" applyFont="1" applyBorder="1" applyAlignment="1">
      <alignment horizontal="centerContinuous" vertical="center"/>
    </xf>
    <xf numFmtId="0" fontId="69" fillId="0" borderId="31" xfId="0" applyFont="1" applyBorder="1" applyAlignment="1">
      <alignment horizontal="center" vertical="center"/>
    </xf>
    <xf numFmtId="0" fontId="69" fillId="0" borderId="19" xfId="0" applyFont="1" applyBorder="1" applyAlignment="1">
      <alignment horizontal="center" vertical="center"/>
    </xf>
    <xf numFmtId="0" fontId="69" fillId="0" borderId="18" xfId="0" applyFont="1" applyBorder="1" applyAlignment="1">
      <alignment horizontal="center" vertical="center"/>
    </xf>
    <xf numFmtId="0" fontId="69" fillId="0" borderId="27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68" fillId="0" borderId="7" xfId="137" applyFont="1" applyBorder="1" applyAlignment="1">
      <alignment horizontal="center" vertical="center"/>
    </xf>
    <xf numFmtId="0" fontId="68" fillId="0" borderId="64" xfId="137" applyFont="1" applyBorder="1" applyAlignment="1">
      <alignment horizontal="center" vertical="center"/>
    </xf>
    <xf numFmtId="180" fontId="16" fillId="0" borderId="89" xfId="137" applyNumberFormat="1" applyFont="1" applyBorder="1" applyAlignment="1">
      <alignment horizontal="center"/>
    </xf>
    <xf numFmtId="0" fontId="68" fillId="0" borderId="10" xfId="137" applyFont="1" applyBorder="1"/>
    <xf numFmtId="0" fontId="68" fillId="0" borderId="28" xfId="137" applyFont="1" applyBorder="1" applyAlignment="1">
      <alignment horizontal="center"/>
    </xf>
    <xf numFmtId="185" fontId="68" fillId="0" borderId="48" xfId="187" applyNumberFormat="1" applyFont="1" applyBorder="1">
      <alignment vertical="center"/>
    </xf>
    <xf numFmtId="0" fontId="68" fillId="0" borderId="12" xfId="137" applyFont="1" applyBorder="1"/>
    <xf numFmtId="0" fontId="68" fillId="0" borderId="26" xfId="137" applyFont="1" applyBorder="1" applyAlignment="1">
      <alignment horizontal="center"/>
    </xf>
    <xf numFmtId="0" fontId="68" fillId="0" borderId="14" xfId="137" applyFont="1" applyBorder="1"/>
    <xf numFmtId="0" fontId="68" fillId="0" borderId="135" xfId="137" applyFont="1" applyBorder="1" applyAlignment="1">
      <alignment horizontal="center"/>
    </xf>
    <xf numFmtId="185" fontId="68" fillId="0" borderId="89" xfId="187" applyNumberFormat="1" applyFont="1" applyBorder="1">
      <alignment vertical="center"/>
    </xf>
    <xf numFmtId="179" fontId="35" fillId="0" borderId="0" xfId="10" applyNumberFormat="1" applyFont="1" applyBorder="1" applyAlignment="1">
      <alignment vertical="center" shrinkToFit="1"/>
    </xf>
    <xf numFmtId="177" fontId="34" fillId="0" borderId="0" xfId="7" applyNumberFormat="1" applyFont="1" applyAlignment="1">
      <alignment horizontal="left" vertical="center"/>
    </xf>
    <xf numFmtId="177" fontId="35" fillId="0" borderId="4" xfId="9" applyNumberFormat="1" applyFont="1" applyBorder="1" applyAlignment="1">
      <alignment vertical="center" shrinkToFit="1"/>
    </xf>
    <xf numFmtId="38" fontId="35" fillId="0" borderId="4" xfId="9" applyFont="1" applyBorder="1" applyAlignment="1">
      <alignment horizontal="right" vertical="center" shrinkToFit="1"/>
    </xf>
    <xf numFmtId="177" fontId="35" fillId="0" borderId="3" xfId="9" applyNumberFormat="1" applyFont="1" applyBorder="1" applyAlignment="1">
      <alignment vertical="center" shrinkToFit="1"/>
    </xf>
    <xf numFmtId="38" fontId="35" fillId="0" borderId="3" xfId="9" applyFont="1" applyBorder="1" applyAlignment="1">
      <alignment horizontal="right" vertical="center" shrinkToFit="1"/>
    </xf>
    <xf numFmtId="177" fontId="35" fillId="0" borderId="41" xfId="9" applyNumberFormat="1" applyFont="1" applyBorder="1" applyAlignment="1">
      <alignment vertical="center" shrinkToFit="1"/>
    </xf>
    <xf numFmtId="38" fontId="35" fillId="0" borderId="41" xfId="9" applyFont="1" applyBorder="1" applyAlignment="1">
      <alignment horizontal="right" vertical="center" shrinkToFit="1"/>
    </xf>
    <xf numFmtId="176" fontId="35" fillId="0" borderId="11" xfId="10" applyNumberFormat="1" applyFont="1" applyBorder="1" applyAlignment="1">
      <alignment vertical="center" shrinkToFit="1"/>
    </xf>
    <xf numFmtId="176" fontId="35" fillId="0" borderId="13" xfId="10" applyNumberFormat="1" applyFont="1" applyBorder="1" applyAlignment="1">
      <alignment vertical="center" shrinkToFit="1"/>
    </xf>
    <xf numFmtId="176" fontId="35" fillId="0" borderId="42" xfId="10" applyNumberFormat="1" applyFont="1" applyBorder="1" applyAlignment="1">
      <alignment vertical="center" shrinkToFit="1"/>
    </xf>
    <xf numFmtId="38" fontId="35" fillId="0" borderId="10" xfId="9" applyFont="1" applyBorder="1"/>
    <xf numFmtId="38" fontId="35" fillId="0" borderId="39" xfId="9" applyFont="1" applyBorder="1"/>
    <xf numFmtId="38" fontId="37" fillId="0" borderId="6" xfId="9" applyFont="1" applyBorder="1" applyAlignment="1">
      <alignment horizontal="right" vertical="center"/>
    </xf>
    <xf numFmtId="38" fontId="39" fillId="0" borderId="6" xfId="9" applyFont="1" applyBorder="1" applyAlignment="1">
      <alignment horizontal="right" vertical="center"/>
    </xf>
    <xf numFmtId="38" fontId="39" fillId="0" borderId="145" xfId="9" applyFont="1" applyBorder="1" applyAlignment="1">
      <alignment horizontal="right" vertical="center"/>
    </xf>
    <xf numFmtId="38" fontId="39" fillId="0" borderId="79" xfId="9" applyFont="1" applyBorder="1" applyAlignment="1">
      <alignment horizontal="right" vertical="center"/>
    </xf>
    <xf numFmtId="38" fontId="35" fillId="0" borderId="74" xfId="7" applyNumberFormat="1" applyFont="1" applyBorder="1">
      <alignment vertical="center"/>
    </xf>
    <xf numFmtId="38" fontId="35" fillId="0" borderId="12" xfId="7" applyNumberFormat="1" applyFont="1" applyBorder="1">
      <alignment vertical="center"/>
    </xf>
    <xf numFmtId="38" fontId="35" fillId="0" borderId="138" xfId="7" applyNumberFormat="1" applyFont="1" applyBorder="1">
      <alignment vertical="center"/>
    </xf>
    <xf numFmtId="176" fontId="35" fillId="0" borderId="50" xfId="10" applyNumberFormat="1" applyFont="1" applyBorder="1" applyAlignment="1">
      <alignment horizontal="right" vertical="center" shrinkToFit="1"/>
    </xf>
    <xf numFmtId="176" fontId="35" fillId="0" borderId="106" xfId="10" applyNumberFormat="1" applyFont="1" applyBorder="1" applyAlignment="1">
      <alignment horizontal="right" vertical="center" shrinkToFit="1"/>
    </xf>
    <xf numFmtId="179" fontId="80" fillId="0" borderId="25" xfId="145" applyNumberFormat="1" applyFont="1" applyBorder="1">
      <alignment vertical="center"/>
    </xf>
    <xf numFmtId="179" fontId="80" fillId="0" borderId="3" xfId="146" applyNumberFormat="1" applyFont="1" applyBorder="1">
      <alignment vertical="center"/>
    </xf>
    <xf numFmtId="179" fontId="80" fillId="0" borderId="13" xfId="146" applyNumberFormat="1" applyFont="1" applyBorder="1">
      <alignment vertical="center"/>
    </xf>
    <xf numFmtId="179" fontId="80" fillId="0" borderId="117" xfId="145" applyNumberFormat="1" applyFont="1" applyBorder="1">
      <alignment vertical="center"/>
    </xf>
    <xf numFmtId="179" fontId="80" fillId="0" borderId="41" xfId="146" applyNumberFormat="1" applyFont="1" applyBorder="1">
      <alignment vertical="center"/>
    </xf>
    <xf numFmtId="179" fontId="80" fillId="0" borderId="42" xfId="146" applyNumberFormat="1" applyFont="1" applyBorder="1">
      <alignment vertical="center"/>
    </xf>
    <xf numFmtId="179" fontId="80" fillId="0" borderId="18" xfId="146" applyNumberFormat="1" applyFont="1" applyBorder="1">
      <alignment vertical="center"/>
    </xf>
    <xf numFmtId="179" fontId="80" fillId="0" borderId="19" xfId="146" applyNumberFormat="1" applyFont="1" applyBorder="1">
      <alignment vertical="center"/>
    </xf>
    <xf numFmtId="0" fontId="38" fillId="0" borderId="29" xfId="147" applyFont="1" applyBorder="1" applyAlignment="1">
      <alignment horizontal="center" vertical="center" wrapText="1"/>
    </xf>
    <xf numFmtId="0" fontId="38" fillId="0" borderId="18" xfId="147" applyFont="1" applyBorder="1" applyAlignment="1">
      <alignment horizontal="center" vertical="center" wrapText="1"/>
    </xf>
    <xf numFmtId="0" fontId="38" fillId="0" borderId="17" xfId="147" applyFont="1" applyBorder="1" applyAlignment="1">
      <alignment horizontal="center" vertical="center" wrapText="1"/>
    </xf>
    <xf numFmtId="38" fontId="38" fillId="33" borderId="52" xfId="148" applyFont="1" applyFill="1" applyBorder="1" applyAlignment="1" applyProtection="1">
      <alignment horizontal="right" vertical="center"/>
      <protection locked="0"/>
    </xf>
    <xf numFmtId="38" fontId="38" fillId="33" borderId="47" xfId="148" applyFont="1" applyFill="1" applyBorder="1" applyAlignment="1" applyProtection="1">
      <alignment horizontal="right" vertical="center"/>
      <protection locked="0"/>
    </xf>
    <xf numFmtId="38" fontId="38" fillId="2" borderId="12" xfId="148" applyFont="1" applyFill="1" applyBorder="1" applyAlignment="1" applyProtection="1">
      <alignment horizontal="right" vertical="center"/>
      <protection locked="0"/>
    </xf>
    <xf numFmtId="38" fontId="38" fillId="33" borderId="12" xfId="148" applyFont="1" applyFill="1" applyBorder="1" applyAlignment="1" applyProtection="1">
      <alignment horizontal="right" vertical="center"/>
      <protection locked="0"/>
    </xf>
    <xf numFmtId="38" fontId="38" fillId="2" borderId="14" xfId="148" applyFont="1" applyFill="1" applyBorder="1" applyAlignment="1" applyProtection="1">
      <alignment horizontal="right" vertical="center"/>
      <protection locked="0"/>
    </xf>
    <xf numFmtId="38" fontId="38" fillId="2" borderId="49" xfId="148" applyFont="1" applyFill="1" applyBorder="1" applyAlignment="1" applyProtection="1">
      <alignment horizontal="right" vertical="center"/>
      <protection locked="0"/>
    </xf>
    <xf numFmtId="38" fontId="38" fillId="33" borderId="10" xfId="148" applyFont="1" applyFill="1" applyBorder="1" applyAlignment="1" applyProtection="1">
      <alignment horizontal="right" vertical="center"/>
      <protection locked="0"/>
    </xf>
    <xf numFmtId="38" fontId="38" fillId="33" borderId="4" xfId="148" applyFont="1" applyFill="1" applyBorder="1" applyAlignment="1" applyProtection="1">
      <alignment horizontal="right" vertical="center"/>
      <protection locked="0"/>
    </xf>
    <xf numFmtId="38" fontId="38" fillId="2" borderId="138" xfId="148" applyFont="1" applyFill="1" applyBorder="1" applyAlignment="1">
      <alignment horizontal="right" vertical="center"/>
    </xf>
    <xf numFmtId="0" fontId="38" fillId="0" borderId="146" xfId="147" applyFont="1" applyBorder="1" applyAlignment="1">
      <alignment horizontal="center" vertical="center"/>
    </xf>
    <xf numFmtId="38" fontId="61" fillId="0" borderId="49" xfId="143" applyNumberFormat="1" applyFont="1" applyBorder="1" applyAlignment="1">
      <alignment horizontal="center" vertical="center"/>
    </xf>
    <xf numFmtId="38" fontId="61" fillId="0" borderId="49" xfId="143" applyNumberFormat="1" applyFont="1" applyBorder="1" applyAlignment="1">
      <alignment horizontal="center" vertical="center" wrapText="1"/>
    </xf>
    <xf numFmtId="38" fontId="61" fillId="0" borderId="84" xfId="143" applyNumberFormat="1" applyFont="1" applyBorder="1" applyAlignment="1">
      <alignment horizontal="center" vertical="center" wrapText="1"/>
    </xf>
    <xf numFmtId="38" fontId="61" fillId="0" borderId="52" xfId="148" applyFont="1" applyBorder="1">
      <alignment vertical="center"/>
    </xf>
    <xf numFmtId="38" fontId="61" fillId="0" borderId="21" xfId="148" applyFont="1" applyBorder="1">
      <alignment vertical="center"/>
    </xf>
    <xf numFmtId="38" fontId="61" fillId="0" borderId="22" xfId="148" applyFont="1" applyBorder="1">
      <alignment vertical="center"/>
    </xf>
    <xf numFmtId="38" fontId="61" fillId="0" borderId="20" xfId="148" applyFont="1" applyBorder="1">
      <alignment vertical="center"/>
    </xf>
    <xf numFmtId="38" fontId="61" fillId="0" borderId="23" xfId="148" applyFont="1" applyBorder="1">
      <alignment vertical="center"/>
    </xf>
    <xf numFmtId="38" fontId="35" fillId="0" borderId="51" xfId="2" applyNumberFormat="1" applyFont="1" applyBorder="1" applyAlignment="1">
      <alignment horizontal="center" vertical="center"/>
    </xf>
    <xf numFmtId="38" fontId="35" fillId="0" borderId="39" xfId="9" applyFont="1" applyBorder="1" applyAlignment="1">
      <alignment horizontal="right" vertical="center"/>
    </xf>
    <xf numFmtId="176" fontId="35" fillId="0" borderId="41" xfId="10" applyNumberFormat="1" applyFont="1" applyBorder="1" applyAlignment="1">
      <alignment horizontal="right" vertical="center" shrinkToFit="1"/>
    </xf>
    <xf numFmtId="38" fontId="35" fillId="0" borderId="41" xfId="9" applyFont="1" applyBorder="1" applyAlignment="1">
      <alignment horizontal="right" vertical="center"/>
    </xf>
    <xf numFmtId="176" fontId="35" fillId="0" borderId="42" xfId="10" applyNumberFormat="1" applyFont="1" applyBorder="1" applyAlignment="1">
      <alignment horizontal="right" vertical="center" shrinkToFit="1"/>
    </xf>
    <xf numFmtId="38" fontId="35" fillId="0" borderId="76" xfId="2" applyNumberFormat="1" applyFont="1" applyBorder="1" applyAlignment="1">
      <alignment horizontal="center" vertical="center"/>
    </xf>
    <xf numFmtId="38" fontId="35" fillId="0" borderId="138" xfId="9" applyFont="1" applyBorder="1" applyAlignment="1">
      <alignment horizontal="right" vertical="center"/>
    </xf>
    <xf numFmtId="38" fontId="35" fillId="0" borderId="108" xfId="9" applyFont="1" applyBorder="1" applyAlignment="1">
      <alignment horizontal="right" vertical="center"/>
    </xf>
    <xf numFmtId="38" fontId="35" fillId="0" borderId="34" xfId="2" applyNumberFormat="1" applyFont="1" applyBorder="1" applyAlignment="1">
      <alignment horizontal="center" vertical="center"/>
    </xf>
    <xf numFmtId="38" fontId="35" fillId="0" borderId="30" xfId="9" applyFont="1" applyBorder="1" applyAlignment="1">
      <alignment horizontal="right" vertical="center"/>
    </xf>
    <xf numFmtId="176" fontId="35" fillId="0" borderId="21" xfId="10" applyNumberFormat="1" applyFont="1" applyBorder="1" applyAlignment="1">
      <alignment horizontal="right" vertical="center" shrinkToFit="1"/>
    </xf>
    <xf numFmtId="38" fontId="35" fillId="0" borderId="21" xfId="9" applyFont="1" applyBorder="1" applyAlignment="1">
      <alignment horizontal="right" vertical="center"/>
    </xf>
    <xf numFmtId="176" fontId="35" fillId="0" borderId="23" xfId="10" applyNumberFormat="1" applyFont="1" applyBorder="1" applyAlignment="1">
      <alignment horizontal="right" vertical="center" shrinkToFit="1"/>
    </xf>
    <xf numFmtId="0" fontId="68" fillId="0" borderId="0" xfId="143" applyFont="1"/>
    <xf numFmtId="0" fontId="40" fillId="44" borderId="0" xfId="7" applyFont="1" applyFill="1">
      <alignment vertical="center"/>
    </xf>
    <xf numFmtId="0" fontId="34" fillId="44" borderId="0" xfId="7" applyFont="1" applyFill="1">
      <alignment vertical="center"/>
    </xf>
    <xf numFmtId="0" fontId="24" fillId="44" borderId="0" xfId="6" applyFill="1"/>
    <xf numFmtId="0" fontId="90" fillId="44" borderId="0" xfId="2" applyFont="1" applyFill="1" applyAlignment="1">
      <alignment horizontal="centerContinuous"/>
    </xf>
    <xf numFmtId="0" fontId="40" fillId="44" borderId="0" xfId="6" applyFont="1" applyFill="1"/>
    <xf numFmtId="0" fontId="91" fillId="44" borderId="0" xfId="2" applyFont="1" applyFill="1"/>
    <xf numFmtId="0" fontId="91" fillId="44" borderId="0" xfId="2" applyFont="1" applyFill="1" applyAlignment="1">
      <alignment vertical="center"/>
    </xf>
    <xf numFmtId="0" fontId="92" fillId="44" borderId="0" xfId="2" applyFont="1" applyFill="1" applyAlignment="1">
      <alignment vertical="center"/>
    </xf>
    <xf numFmtId="0" fontId="92" fillId="44" borderId="0" xfId="2" applyFont="1" applyFill="1" applyAlignment="1">
      <alignment horizontal="right"/>
    </xf>
    <xf numFmtId="0" fontId="19" fillId="44" borderId="0" xfId="137" applyFill="1"/>
    <xf numFmtId="180" fontId="19" fillId="44" borderId="0" xfId="137" applyNumberFormat="1" applyFill="1"/>
    <xf numFmtId="181" fontId="19" fillId="44" borderId="0" xfId="137" applyNumberFormat="1" applyFill="1"/>
    <xf numFmtId="0" fontId="52" fillId="44" borderId="0" xfId="137" applyFont="1" applyFill="1"/>
    <xf numFmtId="0" fontId="68" fillId="44" borderId="0" xfId="138" applyFont="1" applyFill="1">
      <alignment vertical="center"/>
    </xf>
    <xf numFmtId="38" fontId="38" fillId="2" borderId="0" xfId="148" applyFont="1" applyFill="1" applyBorder="1" applyAlignment="1">
      <alignment horizontal="right" vertical="center"/>
    </xf>
    <xf numFmtId="179" fontId="38" fillId="2" borderId="0" xfId="149" applyNumberFormat="1" applyFont="1" applyFill="1" applyBorder="1" applyAlignment="1">
      <alignment horizontal="right" vertical="center"/>
    </xf>
    <xf numFmtId="0" fontId="131" fillId="0" borderId="0" xfId="0" applyFont="1" applyAlignment="1">
      <alignment vertical="center"/>
    </xf>
    <xf numFmtId="180" fontId="38" fillId="0" borderId="0" xfId="0" applyNumberFormat="1" applyFont="1" applyAlignment="1" applyProtection="1">
      <alignment horizontal="right" vertical="center"/>
      <protection locked="0"/>
    </xf>
    <xf numFmtId="0" fontId="68" fillId="0" borderId="36" xfId="138" applyFont="1" applyBorder="1">
      <alignment vertical="center"/>
    </xf>
    <xf numFmtId="0" fontId="68" fillId="0" borderId="37" xfId="138" applyFont="1" applyBorder="1">
      <alignment vertical="center"/>
    </xf>
    <xf numFmtId="0" fontId="68" fillId="0" borderId="45" xfId="138" applyFont="1" applyBorder="1">
      <alignment vertical="center"/>
    </xf>
    <xf numFmtId="0" fontId="68" fillId="0" borderId="141" xfId="138" applyFont="1" applyBorder="1">
      <alignment vertical="center"/>
    </xf>
    <xf numFmtId="38" fontId="19" fillId="2" borderId="79" xfId="139" applyFont="1" applyFill="1" applyBorder="1">
      <alignment vertical="center"/>
    </xf>
    <xf numFmtId="38" fontId="19" fillId="2" borderId="44" xfId="139" applyFont="1" applyFill="1" applyBorder="1">
      <alignment vertical="center"/>
    </xf>
    <xf numFmtId="38" fontId="19" fillId="2" borderId="147" xfId="139" applyFont="1" applyFill="1" applyBorder="1">
      <alignment vertical="center"/>
    </xf>
    <xf numFmtId="38" fontId="19" fillId="2" borderId="122" xfId="139" applyFont="1" applyFill="1" applyBorder="1">
      <alignment vertical="center"/>
    </xf>
    <xf numFmtId="38" fontId="19" fillId="2" borderId="148" xfId="139" applyFont="1" applyFill="1" applyBorder="1">
      <alignment vertical="center"/>
    </xf>
    <xf numFmtId="3" fontId="68" fillId="0" borderId="17" xfId="138" applyNumberFormat="1" applyFont="1" applyBorder="1" applyAlignment="1">
      <alignment horizontal="center" vertical="center" shrinkToFit="1"/>
    </xf>
    <xf numFmtId="3" fontId="68" fillId="30" borderId="18" xfId="138" applyNumberFormat="1" applyFont="1" applyFill="1" applyBorder="1" applyAlignment="1">
      <alignment horizontal="center" vertical="center"/>
    </xf>
    <xf numFmtId="3" fontId="68" fillId="30" borderId="18" xfId="138" applyNumberFormat="1" applyFont="1" applyFill="1" applyBorder="1" applyAlignment="1">
      <alignment vertical="center" shrinkToFit="1"/>
    </xf>
    <xf numFmtId="3" fontId="68" fillId="30" borderId="19" xfId="138" applyNumberFormat="1" applyFont="1" applyFill="1" applyBorder="1" applyAlignment="1">
      <alignment horizontal="center" vertical="center"/>
    </xf>
    <xf numFmtId="3" fontId="68" fillId="30" borderId="136" xfId="138" applyNumberFormat="1" applyFont="1" applyFill="1" applyBorder="1" applyAlignment="1">
      <alignment horizontal="center" vertical="center"/>
    </xf>
    <xf numFmtId="182" fontId="19" fillId="30" borderId="139" xfId="138" applyNumberFormat="1" applyFont="1" applyFill="1" applyBorder="1">
      <alignment vertical="center"/>
    </xf>
    <xf numFmtId="182" fontId="19" fillId="30" borderId="18" xfId="138" applyNumberFormat="1" applyFont="1" applyFill="1" applyBorder="1" applyProtection="1">
      <alignment vertical="center"/>
      <protection locked="0"/>
    </xf>
    <xf numFmtId="182" fontId="19" fillId="30" borderId="18" xfId="138" applyNumberFormat="1" applyFont="1" applyFill="1" applyBorder="1">
      <alignment vertical="center"/>
    </xf>
    <xf numFmtId="182" fontId="19" fillId="30" borderId="149" xfId="138" applyNumberFormat="1" applyFont="1" applyFill="1" applyBorder="1" applyProtection="1">
      <alignment vertical="center"/>
      <protection locked="0"/>
    </xf>
    <xf numFmtId="182" fontId="19" fillId="29" borderId="18" xfId="138" applyNumberFormat="1" applyFont="1" applyFill="1" applyBorder="1">
      <alignment vertical="center"/>
    </xf>
    <xf numFmtId="182" fontId="19" fillId="30" borderId="139" xfId="138" applyNumberFormat="1" applyFont="1" applyFill="1" applyBorder="1" applyProtection="1">
      <alignment vertical="center"/>
      <protection locked="0"/>
    </xf>
    <xf numFmtId="0" fontId="31" fillId="0" borderId="89" xfId="138" applyFont="1" applyBorder="1" applyAlignment="1">
      <alignment horizontal="center" vertical="center"/>
    </xf>
    <xf numFmtId="38" fontId="19" fillId="30" borderId="91" xfId="139" applyFont="1" applyFill="1" applyBorder="1">
      <alignment vertical="center"/>
    </xf>
    <xf numFmtId="38" fontId="19" fillId="2" borderId="95" xfId="139" applyFont="1" applyFill="1" applyBorder="1">
      <alignment vertical="center"/>
    </xf>
    <xf numFmtId="38" fontId="19" fillId="2" borderId="48" xfId="139" applyFont="1" applyFill="1" applyBorder="1">
      <alignment vertical="center"/>
    </xf>
    <xf numFmtId="38" fontId="19" fillId="30" borderId="48" xfId="139" applyFont="1" applyFill="1" applyBorder="1">
      <alignment vertical="center"/>
    </xf>
    <xf numFmtId="38" fontId="19" fillId="2" borderId="101" xfId="139" applyFont="1" applyFill="1" applyBorder="1">
      <alignment vertical="center"/>
    </xf>
    <xf numFmtId="38" fontId="19" fillId="30" borderId="95" xfId="139" applyFont="1" applyFill="1" applyBorder="1">
      <alignment vertical="center"/>
    </xf>
    <xf numFmtId="38" fontId="19" fillId="30" borderId="136" xfId="139" applyFont="1" applyFill="1" applyBorder="1">
      <alignment vertical="center"/>
    </xf>
    <xf numFmtId="0" fontId="31" fillId="0" borderId="9" xfId="138" applyFont="1" applyBorder="1" applyAlignment="1">
      <alignment horizontal="centerContinuous" vertical="center"/>
    </xf>
    <xf numFmtId="182" fontId="19" fillId="30" borderId="143" xfId="138" applyNumberFormat="1" applyFont="1" applyFill="1" applyBorder="1">
      <alignment vertical="center"/>
    </xf>
    <xf numFmtId="182" fontId="19" fillId="2" borderId="13" xfId="139" applyNumberFormat="1" applyFont="1" applyFill="1" applyBorder="1">
      <alignment vertical="center"/>
    </xf>
    <xf numFmtId="182" fontId="19" fillId="30" borderId="13" xfId="138" applyNumberFormat="1" applyFont="1" applyFill="1" applyBorder="1">
      <alignment vertical="center"/>
    </xf>
    <xf numFmtId="182" fontId="19" fillId="2" borderId="13" xfId="138" applyNumberFormat="1" applyFont="1" applyFill="1" applyBorder="1">
      <alignment vertical="center"/>
    </xf>
    <xf numFmtId="182" fontId="19" fillId="2" borderId="50" xfId="138" applyNumberFormat="1" applyFont="1" applyFill="1" applyBorder="1">
      <alignment vertical="center"/>
    </xf>
    <xf numFmtId="182" fontId="19" fillId="30" borderId="19" xfId="138" applyNumberFormat="1" applyFont="1" applyFill="1" applyBorder="1">
      <alignment vertical="center"/>
    </xf>
    <xf numFmtId="38" fontId="19" fillId="30" borderId="139" xfId="5" applyFont="1" applyFill="1" applyBorder="1">
      <alignment vertical="center"/>
    </xf>
    <xf numFmtId="38" fontId="19" fillId="30" borderId="18" xfId="5" applyFont="1" applyFill="1" applyBorder="1" applyProtection="1">
      <alignment vertical="center"/>
      <protection locked="0"/>
    </xf>
    <xf numFmtId="38" fontId="19" fillId="30" borderId="18" xfId="5" applyFont="1" applyFill="1" applyBorder="1">
      <alignment vertical="center"/>
    </xf>
    <xf numFmtId="38" fontId="19" fillId="30" borderId="149" xfId="5" applyFont="1" applyFill="1" applyBorder="1" applyProtection="1">
      <alignment vertical="center"/>
      <protection locked="0"/>
    </xf>
    <xf numFmtId="38" fontId="19" fillId="29" borderId="18" xfId="5" applyFont="1" applyFill="1" applyBorder="1">
      <alignment vertical="center"/>
    </xf>
    <xf numFmtId="38" fontId="19" fillId="30" borderId="139" xfId="5" applyFont="1" applyFill="1" applyBorder="1" applyProtection="1">
      <alignment vertical="center"/>
      <protection locked="0"/>
    </xf>
    <xf numFmtId="38" fontId="19" fillId="30" borderId="146" xfId="5" applyFont="1" applyFill="1" applyBorder="1">
      <alignment vertical="center"/>
    </xf>
    <xf numFmtId="38" fontId="19" fillId="30" borderId="150" xfId="5" applyFont="1" applyFill="1" applyBorder="1">
      <alignment vertical="center"/>
    </xf>
    <xf numFmtId="180" fontId="38" fillId="35" borderId="16" xfId="0" applyNumberFormat="1" applyFont="1" applyFill="1" applyBorder="1" applyAlignment="1" applyProtection="1">
      <alignment horizontal="right" vertical="center"/>
      <protection locked="0"/>
    </xf>
    <xf numFmtId="180" fontId="38" fillId="35" borderId="3" xfId="0" applyNumberFormat="1" applyFont="1" applyFill="1" applyBorder="1" applyAlignment="1" applyProtection="1">
      <alignment horizontal="right" vertical="center"/>
      <protection locked="0"/>
    </xf>
    <xf numFmtId="179" fontId="38" fillId="35" borderId="6" xfId="0" applyNumberFormat="1" applyFont="1" applyFill="1" applyBorder="1" applyAlignment="1" applyProtection="1">
      <alignment horizontal="right" vertical="center"/>
      <protection locked="0"/>
    </xf>
    <xf numFmtId="180" fontId="38" fillId="35" borderId="5" xfId="0" applyNumberFormat="1" applyFont="1" applyFill="1" applyBorder="1" applyAlignment="1" applyProtection="1">
      <alignment horizontal="right" vertical="center"/>
      <protection locked="0"/>
    </xf>
    <xf numFmtId="179" fontId="38" fillId="35" borderId="13" xfId="0" applyNumberFormat="1" applyFont="1" applyFill="1" applyBorder="1" applyAlignment="1" applyProtection="1">
      <alignment horizontal="right" vertical="center"/>
      <protection locked="0"/>
    </xf>
    <xf numFmtId="38" fontId="38" fillId="0" borderId="0" xfId="5" applyFont="1" applyFill="1">
      <alignment vertical="center"/>
    </xf>
    <xf numFmtId="177" fontId="34" fillId="26" borderId="0" xfId="9" applyNumberFormat="1" applyFont="1" applyFill="1" applyBorder="1" applyAlignment="1">
      <alignment vertical="center"/>
    </xf>
    <xf numFmtId="38" fontId="29" fillId="39" borderId="0" xfId="7" applyNumberFormat="1" applyFont="1" applyFill="1">
      <alignment vertical="center"/>
    </xf>
    <xf numFmtId="176" fontId="35" fillId="39" borderId="0" xfId="10" applyNumberFormat="1" applyFont="1" applyFill="1" applyBorder="1" applyAlignment="1">
      <alignment horizontal="right" vertical="center" shrinkToFit="1"/>
    </xf>
    <xf numFmtId="38" fontId="35" fillId="39" borderId="0" xfId="2" applyNumberFormat="1" applyFont="1" applyFill="1" applyAlignment="1">
      <alignment horizontal="center" vertical="center" shrinkToFit="1"/>
    </xf>
    <xf numFmtId="177" fontId="35" fillId="0" borderId="0" xfId="9" applyNumberFormat="1" applyFont="1" applyFill="1" applyBorder="1" applyAlignment="1">
      <alignment horizontal="right" vertical="center"/>
    </xf>
    <xf numFmtId="38" fontId="36" fillId="0" borderId="0" xfId="9" applyFont="1" applyFill="1" applyBorder="1" applyAlignment="1">
      <alignment horizontal="right" vertical="center"/>
    </xf>
    <xf numFmtId="177" fontId="34" fillId="0" borderId="0" xfId="9" applyNumberFormat="1" applyFont="1" applyFill="1" applyAlignment="1">
      <alignment vertical="center"/>
    </xf>
    <xf numFmtId="177" fontId="38" fillId="0" borderId="0" xfId="5" applyNumberFormat="1" applyFont="1" applyFill="1">
      <alignment vertical="center"/>
    </xf>
    <xf numFmtId="177" fontId="30" fillId="0" borderId="0" xfId="9" applyNumberFormat="1" applyFont="1" applyFill="1"/>
    <xf numFmtId="38" fontId="34" fillId="39" borderId="0" xfId="9" applyFont="1" applyFill="1" applyBorder="1" applyAlignment="1">
      <alignment vertical="center"/>
    </xf>
    <xf numFmtId="177" fontId="35" fillId="0" borderId="0" xfId="9" applyNumberFormat="1" applyFont="1" applyFill="1" applyAlignment="1">
      <alignment horizontal="center" vertical="center" shrinkToFit="1"/>
    </xf>
    <xf numFmtId="176" fontId="35" fillId="0" borderId="0" xfId="10" applyNumberFormat="1" applyFont="1" applyFill="1" applyBorder="1" applyAlignment="1">
      <alignment horizontal="right" vertical="center" shrinkToFit="1"/>
    </xf>
    <xf numFmtId="38" fontId="35" fillId="39" borderId="0" xfId="9" applyFont="1" applyFill="1" applyBorder="1" applyAlignment="1">
      <alignment horizontal="right" vertical="center"/>
    </xf>
    <xf numFmtId="38" fontId="34" fillId="39" borderId="0" xfId="5" applyFont="1" applyFill="1" applyBorder="1">
      <alignment vertical="center"/>
    </xf>
    <xf numFmtId="0" fontId="24" fillId="26" borderId="0" xfId="6" applyFill="1"/>
    <xf numFmtId="38" fontId="34" fillId="26" borderId="0" xfId="9" applyFont="1" applyFill="1" applyBorder="1" applyAlignment="1">
      <alignment vertical="center"/>
    </xf>
    <xf numFmtId="38" fontId="35" fillId="39" borderId="0" xfId="2" applyNumberFormat="1" applyFont="1" applyFill="1" applyAlignment="1">
      <alignment horizontal="distributed" vertical="center" indent="1"/>
    </xf>
    <xf numFmtId="0" fontId="35" fillId="39" borderId="0" xfId="2" applyFont="1" applyFill="1" applyAlignment="1">
      <alignment horizontal="center"/>
    </xf>
    <xf numFmtId="177" fontId="35" fillId="0" borderId="0" xfId="9" applyNumberFormat="1" applyFont="1" applyFill="1" applyAlignment="1">
      <alignment horizontal="right" vertical="center"/>
    </xf>
    <xf numFmtId="38" fontId="35" fillId="0" borderId="0" xfId="9" applyFont="1" applyFill="1" applyBorder="1" applyAlignment="1">
      <alignment horizontal="right" vertical="center"/>
    </xf>
    <xf numFmtId="38" fontId="39" fillId="39" borderId="0" xfId="9" applyFont="1" applyFill="1" applyBorder="1" applyAlignment="1">
      <alignment horizontal="right" vertical="center"/>
    </xf>
    <xf numFmtId="0" fontId="34" fillId="26" borderId="0" xfId="7" applyFont="1" applyFill="1">
      <alignment vertical="center"/>
    </xf>
    <xf numFmtId="177" fontId="34" fillId="39" borderId="0" xfId="9" applyNumberFormat="1" applyFont="1" applyFill="1" applyBorder="1" applyAlignment="1">
      <alignment vertical="center"/>
    </xf>
    <xf numFmtId="177" fontId="29" fillId="0" borderId="0" xfId="9" applyNumberFormat="1" applyFont="1" applyFill="1" applyAlignment="1">
      <alignment vertical="center"/>
    </xf>
    <xf numFmtId="38" fontId="37" fillId="39" borderId="0" xfId="9" applyFont="1" applyFill="1" applyBorder="1" applyAlignment="1">
      <alignment horizontal="right" vertical="center"/>
    </xf>
    <xf numFmtId="38" fontId="34" fillId="0" borderId="0" xfId="5" applyFont="1" applyFill="1" applyBorder="1">
      <alignment vertical="center"/>
    </xf>
    <xf numFmtId="38" fontId="103" fillId="0" borderId="0" xfId="2" applyNumberFormat="1" applyFont="1" applyAlignment="1">
      <alignment horizontal="distributed" vertical="center" indent="1"/>
    </xf>
    <xf numFmtId="38" fontId="103" fillId="0" borderId="0" xfId="2" applyNumberFormat="1" applyFont="1" applyAlignment="1">
      <alignment vertical="center" shrinkToFit="1"/>
    </xf>
    <xf numFmtId="177" fontId="34" fillId="0" borderId="0" xfId="9" applyNumberFormat="1" applyFont="1" applyFill="1" applyBorder="1" applyAlignment="1">
      <alignment vertical="center"/>
    </xf>
    <xf numFmtId="38" fontId="30" fillId="0" borderId="0" xfId="9" applyFont="1" applyFill="1"/>
    <xf numFmtId="179" fontId="103" fillId="0" borderId="0" xfId="10" applyNumberFormat="1" applyFont="1" applyFill="1" applyBorder="1" applyAlignment="1">
      <alignment vertical="center" shrinkToFit="1"/>
    </xf>
    <xf numFmtId="38" fontId="29" fillId="0" borderId="0" xfId="9" applyFont="1" applyFill="1"/>
    <xf numFmtId="38" fontId="34" fillId="0" borderId="0" xfId="9" applyFont="1" applyFill="1" applyAlignment="1">
      <alignment vertical="center"/>
    </xf>
    <xf numFmtId="38" fontId="34" fillId="0" borderId="0" xfId="9" applyFont="1" applyFill="1" applyBorder="1" applyAlignment="1">
      <alignment vertical="center"/>
    </xf>
    <xf numFmtId="179" fontId="35" fillId="0" borderId="0" xfId="10" applyNumberFormat="1" applyFont="1" applyFill="1" applyBorder="1" applyAlignment="1">
      <alignment vertical="center" shrinkToFit="1"/>
    </xf>
    <xf numFmtId="0" fontId="29" fillId="26" borderId="0" xfId="7" applyFont="1" applyFill="1">
      <alignment vertical="center"/>
    </xf>
    <xf numFmtId="38" fontId="30" fillId="26" borderId="0" xfId="9" applyFont="1" applyFill="1"/>
    <xf numFmtId="38" fontId="30" fillId="26" borderId="0" xfId="9" applyFont="1" applyFill="1" applyAlignment="1">
      <alignment horizontal="center" vertical="distributed"/>
    </xf>
    <xf numFmtId="177" fontId="30" fillId="26" borderId="0" xfId="5" applyNumberFormat="1" applyFont="1" applyFill="1" applyAlignment="1">
      <alignment horizontal="right" vertical="center"/>
    </xf>
    <xf numFmtId="195" fontId="30" fillId="26" borderId="0" xfId="7" applyNumberFormat="1" applyFont="1" applyFill="1">
      <alignment vertical="center"/>
    </xf>
    <xf numFmtId="177" fontId="92" fillId="26" borderId="0" xfId="5" applyNumberFormat="1" applyFont="1" applyFill="1" applyAlignment="1">
      <alignment horizontal="right" vertical="center"/>
    </xf>
    <xf numFmtId="195" fontId="92" fillId="26" borderId="0" xfId="7" applyNumberFormat="1" applyFont="1" applyFill="1">
      <alignment vertical="center"/>
    </xf>
    <xf numFmtId="179" fontId="34" fillId="26" borderId="0" xfId="5" applyNumberFormat="1" applyFont="1" applyFill="1" applyAlignment="1">
      <alignment horizontal="right" vertical="center"/>
    </xf>
    <xf numFmtId="0" fontId="34" fillId="26" borderId="0" xfId="7" applyFont="1" applyFill="1" applyAlignment="1">
      <alignment horizontal="center" vertical="center"/>
    </xf>
    <xf numFmtId="38" fontId="103" fillId="0" borderId="0" xfId="2" applyNumberFormat="1" applyFont="1" applyAlignment="1">
      <alignment vertical="center"/>
    </xf>
    <xf numFmtId="38" fontId="103" fillId="0" borderId="0" xfId="2" applyNumberFormat="1" applyFont="1" applyAlignment="1">
      <alignment horizontal="center" vertical="center" shrinkToFit="1"/>
    </xf>
    <xf numFmtId="38" fontId="103" fillId="26" borderId="0" xfId="2" applyNumberFormat="1" applyFont="1" applyFill="1" applyAlignment="1">
      <alignment horizontal="center" vertical="center" shrinkToFit="1"/>
    </xf>
    <xf numFmtId="38" fontId="103" fillId="0" borderId="0" xfId="2" applyNumberFormat="1" applyFont="1" applyAlignment="1">
      <alignment horizontal="left" vertical="center"/>
    </xf>
    <xf numFmtId="0" fontId="103" fillId="0" borderId="0" xfId="2" applyFont="1" applyAlignment="1">
      <alignment vertical="center" shrinkToFit="1"/>
    </xf>
    <xf numFmtId="38" fontId="103" fillId="0" borderId="0" xfId="9" applyFont="1" applyBorder="1" applyAlignment="1">
      <alignment vertical="center"/>
    </xf>
    <xf numFmtId="179" fontId="103" fillId="0" borderId="0" xfId="10" applyNumberFormat="1" applyFont="1" applyBorder="1" applyAlignment="1">
      <alignment vertical="center" shrinkToFit="1"/>
    </xf>
    <xf numFmtId="0" fontId="113" fillId="0" borderId="0" xfId="6" applyFont="1"/>
    <xf numFmtId="38" fontId="103" fillId="26" borderId="0" xfId="9" applyFont="1" applyFill="1" applyBorder="1" applyAlignment="1">
      <alignment vertical="center"/>
    </xf>
    <xf numFmtId="179" fontId="103" fillId="26" borderId="0" xfId="10" applyNumberFormat="1" applyFont="1" applyFill="1" applyBorder="1" applyAlignment="1">
      <alignment vertical="center" shrinkToFit="1"/>
    </xf>
    <xf numFmtId="38" fontId="34" fillId="26" borderId="0" xfId="7" applyNumberFormat="1" applyFont="1" applyFill="1">
      <alignment vertical="center"/>
    </xf>
    <xf numFmtId="0" fontId="103" fillId="0" borderId="0" xfId="2" applyFont="1" applyAlignment="1">
      <alignment vertical="center"/>
    </xf>
    <xf numFmtId="38" fontId="103" fillId="26" borderId="0" xfId="9" applyFont="1" applyFill="1" applyBorder="1" applyAlignment="1">
      <alignment horizontal="center" vertical="center"/>
    </xf>
    <xf numFmtId="183" fontId="34" fillId="26" borderId="0" xfId="7" applyNumberFormat="1" applyFont="1" applyFill="1">
      <alignment vertical="center"/>
    </xf>
    <xf numFmtId="0" fontId="24" fillId="39" borderId="0" xfId="6" applyFill="1" applyAlignment="1">
      <alignment horizontal="left"/>
    </xf>
    <xf numFmtId="38" fontId="32" fillId="39" borderId="0" xfId="2" applyNumberFormat="1" applyFont="1" applyFill="1" applyAlignment="1">
      <alignment vertical="center" shrinkToFit="1"/>
    </xf>
    <xf numFmtId="0" fontId="86" fillId="39" borderId="0" xfId="6" applyFont="1" applyFill="1" applyAlignment="1">
      <alignment horizontal="left"/>
    </xf>
    <xf numFmtId="38" fontId="32" fillId="39" borderId="0" xfId="2" applyNumberFormat="1" applyFont="1" applyFill="1" applyAlignment="1">
      <alignment horizontal="left" vertical="center"/>
    </xf>
    <xf numFmtId="0" fontId="32" fillId="39" borderId="0" xfId="2" applyFont="1" applyFill="1" applyAlignment="1">
      <alignment vertical="center" shrinkToFit="1"/>
    </xf>
    <xf numFmtId="38" fontId="35" fillId="39" borderId="0" xfId="9" applyFont="1" applyFill="1" applyBorder="1" applyAlignment="1">
      <alignment horizontal="right" vertical="center" shrinkToFit="1"/>
    </xf>
    <xf numFmtId="176" fontId="35" fillId="39" borderId="0" xfId="10" applyNumberFormat="1" applyFont="1" applyFill="1" applyBorder="1" applyAlignment="1">
      <alignment vertical="center" shrinkToFit="1"/>
    </xf>
    <xf numFmtId="38" fontId="35" fillId="39" borderId="0" xfId="9" applyFont="1" applyFill="1" applyBorder="1"/>
    <xf numFmtId="177" fontId="35" fillId="39" borderId="0" xfId="9" applyNumberFormat="1" applyFont="1" applyFill="1" applyBorder="1" applyAlignment="1">
      <alignment vertical="center" shrinkToFit="1"/>
    </xf>
    <xf numFmtId="38" fontId="32" fillId="39" borderId="0" xfId="2" applyNumberFormat="1" applyFont="1" applyFill="1"/>
    <xf numFmtId="38" fontId="35" fillId="39" borderId="0" xfId="9" applyFont="1" applyFill="1" applyBorder="1" applyAlignment="1">
      <alignment horizontal="right"/>
    </xf>
    <xf numFmtId="38" fontId="32" fillId="39" borderId="0" xfId="2" applyNumberFormat="1" applyFont="1" applyFill="1" applyAlignment="1">
      <alignment horizontal="left"/>
    </xf>
    <xf numFmtId="38" fontId="32" fillId="39" borderId="0" xfId="2" applyNumberFormat="1" applyFont="1" applyFill="1" applyAlignment="1">
      <alignment vertical="center"/>
    </xf>
    <xf numFmtId="0" fontId="34" fillId="39" borderId="0" xfId="7" applyFont="1" applyFill="1" applyAlignment="1">
      <alignment horizontal="center" vertical="center"/>
    </xf>
    <xf numFmtId="183" fontId="34" fillId="39" borderId="0" xfId="7" applyNumberFormat="1" applyFont="1" applyFill="1">
      <alignment vertical="center"/>
    </xf>
    <xf numFmtId="38" fontId="34" fillId="39" borderId="0" xfId="7" applyNumberFormat="1" applyFont="1" applyFill="1" applyAlignment="1">
      <alignment horizontal="center" vertical="center"/>
    </xf>
    <xf numFmtId="38" fontId="35" fillId="0" borderId="156" xfId="9" applyFont="1" applyBorder="1"/>
    <xf numFmtId="177" fontId="35" fillId="0" borderId="157" xfId="9" applyNumberFormat="1" applyFont="1" applyBorder="1" applyAlignment="1">
      <alignment vertical="center" shrinkToFit="1"/>
    </xf>
    <xf numFmtId="38" fontId="35" fillId="0" borderId="157" xfId="9" applyFont="1" applyBorder="1" applyAlignment="1">
      <alignment horizontal="right"/>
    </xf>
    <xf numFmtId="176" fontId="35" fillId="0" borderId="133" xfId="10" applyNumberFormat="1" applyFont="1" applyBorder="1" applyAlignment="1">
      <alignment vertical="center" shrinkToFit="1"/>
    </xf>
    <xf numFmtId="0" fontId="35" fillId="0" borderId="0" xfId="2" applyFont="1" applyAlignment="1">
      <alignment horizontal="center" vertical="center"/>
    </xf>
    <xf numFmtId="38" fontId="24" fillId="0" borderId="0" xfId="6" applyNumberFormat="1"/>
    <xf numFmtId="38" fontId="24" fillId="0" borderId="0" xfId="9" applyFont="1" applyBorder="1" applyAlignment="1">
      <alignment vertical="center"/>
    </xf>
    <xf numFmtId="177" fontId="24" fillId="0" borderId="0" xfId="9" applyNumberFormat="1" applyFont="1" applyBorder="1" applyAlignment="1">
      <alignment vertical="center"/>
    </xf>
    <xf numFmtId="38" fontId="34" fillId="0" borderId="0" xfId="9" applyFont="1" applyBorder="1" applyAlignment="1">
      <alignment vertical="center"/>
    </xf>
    <xf numFmtId="38" fontId="103" fillId="0" borderId="0" xfId="9" applyFont="1" applyBorder="1" applyAlignment="1">
      <alignment horizontal="right" vertical="center"/>
    </xf>
    <xf numFmtId="38" fontId="115" fillId="0" borderId="0" xfId="2" applyNumberFormat="1" applyFont="1" applyAlignment="1">
      <alignment horizontal="center" vertical="center" shrinkToFit="1"/>
    </xf>
    <xf numFmtId="3" fontId="116" fillId="0" borderId="0" xfId="2" applyNumberFormat="1" applyFont="1" applyAlignment="1">
      <alignment horizontal="center" vertical="center" wrapText="1"/>
    </xf>
    <xf numFmtId="38" fontId="114" fillId="0" borderId="0" xfId="9" applyFont="1" applyFill="1"/>
    <xf numFmtId="38" fontId="30" fillId="0" borderId="0" xfId="9" applyFont="1" applyFill="1" applyAlignment="1">
      <alignment horizontal="center" vertical="distributed" textRotation="255"/>
    </xf>
    <xf numFmtId="38" fontId="118" fillId="0" borderId="0" xfId="2" applyNumberFormat="1" applyFont="1" applyAlignment="1">
      <alignment horizontal="center" vertical="center" shrinkToFit="1"/>
    </xf>
    <xf numFmtId="38" fontId="118" fillId="0" borderId="0" xfId="2" applyNumberFormat="1" applyFont="1" applyAlignment="1">
      <alignment horizontal="center" vertical="center"/>
    </xf>
    <xf numFmtId="0" fontId="118" fillId="0" borderId="0" xfId="2" applyFont="1" applyAlignment="1">
      <alignment vertical="center" shrinkToFit="1"/>
    </xf>
    <xf numFmtId="38" fontId="119" fillId="0" borderId="0" xfId="2" applyNumberFormat="1" applyFont="1" applyAlignment="1">
      <alignment horizontal="center" vertical="center"/>
    </xf>
    <xf numFmtId="38" fontId="120" fillId="0" borderId="0" xfId="9" applyFont="1" applyFill="1"/>
    <xf numFmtId="38" fontId="120" fillId="0" borderId="0" xfId="9" applyFont="1" applyFill="1" applyAlignment="1">
      <alignment horizontal="right" vertical="center"/>
    </xf>
    <xf numFmtId="38" fontId="114" fillId="0" borderId="0" xfId="9" applyFont="1" applyFill="1" applyAlignment="1">
      <alignment horizontal="center" vertical="distributed" textRotation="255"/>
    </xf>
    <xf numFmtId="190" fontId="120" fillId="0" borderId="0" xfId="9" applyNumberFormat="1" applyFont="1" applyFill="1"/>
    <xf numFmtId="38" fontId="119" fillId="0" borderId="0" xfId="2" applyNumberFormat="1" applyFont="1" applyAlignment="1">
      <alignment horizontal="center" vertical="center" shrinkToFit="1"/>
    </xf>
    <xf numFmtId="0" fontId="114" fillId="0" borderId="0" xfId="7" applyFont="1" applyAlignment="1">
      <alignment horizontal="center" vertical="distributed" textRotation="255"/>
    </xf>
    <xf numFmtId="3" fontId="114" fillId="0" borderId="0" xfId="7" applyNumberFormat="1" applyFont="1">
      <alignment vertical="center"/>
    </xf>
    <xf numFmtId="38" fontId="118" fillId="0" borderId="0" xfId="2" applyNumberFormat="1" applyFont="1" applyAlignment="1">
      <alignment horizontal="center" shrinkToFit="1"/>
    </xf>
    <xf numFmtId="38" fontId="118" fillId="0" borderId="0" xfId="2" applyNumberFormat="1" applyFont="1" applyAlignment="1">
      <alignment vertical="center" shrinkToFit="1"/>
    </xf>
    <xf numFmtId="38" fontId="121" fillId="0" borderId="0" xfId="2" applyNumberFormat="1" applyFont="1" applyAlignment="1">
      <alignment horizontal="center" vertical="center"/>
    </xf>
    <xf numFmtId="38" fontId="118" fillId="0" borderId="0" xfId="2" applyNumberFormat="1" applyFont="1" applyAlignment="1">
      <alignment horizontal="centerContinuous" vertical="center"/>
    </xf>
    <xf numFmtId="38" fontId="118" fillId="0" borderId="0" xfId="2" applyNumberFormat="1" applyFont="1" applyAlignment="1">
      <alignment horizontal="center"/>
    </xf>
    <xf numFmtId="0" fontId="122" fillId="0" borderId="0" xfId="7" applyFont="1">
      <alignment vertical="center"/>
    </xf>
    <xf numFmtId="38" fontId="123" fillId="0" borderId="0" xfId="2" applyNumberFormat="1" applyFont="1" applyAlignment="1">
      <alignment horizontal="centerContinuous"/>
    </xf>
    <xf numFmtId="38" fontId="120" fillId="0" borderId="0" xfId="2" applyNumberFormat="1" applyFont="1" applyAlignment="1">
      <alignment vertical="center"/>
    </xf>
    <xf numFmtId="0" fontId="113" fillId="0" borderId="0" xfId="7" applyFont="1">
      <alignment vertical="center"/>
    </xf>
    <xf numFmtId="180" fontId="88" fillId="0" borderId="0" xfId="7" applyNumberFormat="1" applyFont="1">
      <alignment vertical="center"/>
    </xf>
    <xf numFmtId="179" fontId="34" fillId="0" borderId="0" xfId="7" applyNumberFormat="1" applyFont="1">
      <alignment vertical="center"/>
    </xf>
    <xf numFmtId="0" fontId="129" fillId="0" borderId="0" xfId="6" applyFont="1"/>
    <xf numFmtId="0" fontId="89" fillId="44" borderId="0" xfId="2" applyFont="1" applyFill="1" applyAlignment="1">
      <alignment horizontal="centerContinuous"/>
    </xf>
    <xf numFmtId="0" fontId="91" fillId="44" borderId="0" xfId="2" applyFont="1" applyFill="1" applyAlignment="1">
      <alignment horizontal="right"/>
    </xf>
    <xf numFmtId="38" fontId="94" fillId="44" borderId="0" xfId="2" applyNumberFormat="1" applyFont="1" applyFill="1" applyAlignment="1">
      <alignment horizontal="center" vertical="center" shrinkToFit="1"/>
    </xf>
    <xf numFmtId="3" fontId="91" fillId="44" borderId="0" xfId="2" applyNumberFormat="1" applyFont="1" applyFill="1" applyAlignment="1">
      <alignment horizontal="center" vertical="center"/>
    </xf>
    <xf numFmtId="3" fontId="91" fillId="44" borderId="0" xfId="2" applyNumberFormat="1" applyFont="1" applyFill="1" applyAlignment="1">
      <alignment horizontal="center" vertical="center" wrapText="1"/>
    </xf>
    <xf numFmtId="0" fontId="91" fillId="44" borderId="0" xfId="2" applyFont="1" applyFill="1" applyAlignment="1">
      <alignment horizontal="centerContinuous" vertical="center" wrapText="1"/>
    </xf>
    <xf numFmtId="0" fontId="91" fillId="44" borderId="0" xfId="2" applyFont="1" applyFill="1" applyAlignment="1">
      <alignment horizontal="centerContinuous" vertical="center"/>
    </xf>
    <xf numFmtId="0" fontId="91" fillId="44" borderId="0" xfId="2" applyFont="1" applyFill="1" applyAlignment="1">
      <alignment horizontal="center" vertical="center"/>
    </xf>
    <xf numFmtId="0" fontId="98" fillId="44" borderId="0" xfId="2" applyFont="1" applyFill="1" applyAlignment="1">
      <alignment horizontal="center" vertical="center" wrapText="1"/>
    </xf>
    <xf numFmtId="38" fontId="99" fillId="44" borderId="0" xfId="2" applyNumberFormat="1" applyFont="1" applyFill="1" applyAlignment="1">
      <alignment horizontal="center" vertical="center" shrinkToFit="1"/>
    </xf>
    <xf numFmtId="38" fontId="99" fillId="44" borderId="0" xfId="2" applyNumberFormat="1" applyFont="1" applyFill="1" applyAlignment="1">
      <alignment horizontal="center" vertical="center"/>
    </xf>
    <xf numFmtId="0" fontId="99" fillId="44" borderId="0" xfId="2" applyFont="1" applyFill="1" applyAlignment="1">
      <alignment vertical="center" shrinkToFit="1"/>
    </xf>
    <xf numFmtId="38" fontId="100" fillId="44" borderId="0" xfId="2" applyNumberFormat="1" applyFont="1" applyFill="1" applyAlignment="1">
      <alignment horizontal="center" vertical="center"/>
    </xf>
    <xf numFmtId="38" fontId="96" fillId="44" borderId="0" xfId="9" applyFont="1" applyFill="1" applyBorder="1"/>
    <xf numFmtId="38" fontId="96" fillId="44" borderId="0" xfId="9" applyFont="1" applyFill="1" applyBorder="1" applyAlignment="1">
      <alignment horizontal="right" vertical="center"/>
    </xf>
    <xf numFmtId="38" fontId="100" fillId="44" borderId="0" xfId="2" applyNumberFormat="1" applyFont="1" applyFill="1" applyAlignment="1">
      <alignment horizontal="center" vertical="center" shrinkToFit="1"/>
    </xf>
    <xf numFmtId="38" fontId="99" fillId="44" borderId="0" xfId="2" applyNumberFormat="1" applyFont="1" applyFill="1" applyAlignment="1">
      <alignment horizontal="center" shrinkToFit="1"/>
    </xf>
    <xf numFmtId="38" fontId="99" fillId="44" borderId="0" xfId="2" applyNumberFormat="1" applyFont="1" applyFill="1" applyAlignment="1">
      <alignment vertical="center" shrinkToFit="1"/>
    </xf>
    <xf numFmtId="38" fontId="101" fillId="44" borderId="0" xfId="2" applyNumberFormat="1" applyFont="1" applyFill="1" applyAlignment="1">
      <alignment horizontal="center" vertical="center"/>
    </xf>
    <xf numFmtId="38" fontId="99" fillId="44" borderId="0" xfId="2" applyNumberFormat="1" applyFont="1" applyFill="1" applyAlignment="1">
      <alignment horizontal="centerContinuous" vertical="center"/>
    </xf>
    <xf numFmtId="38" fontId="99" fillId="44" borderId="0" xfId="2" applyNumberFormat="1" applyFont="1" applyFill="1" applyAlignment="1">
      <alignment horizontal="center"/>
    </xf>
    <xf numFmtId="38" fontId="97" fillId="44" borderId="0" xfId="2" applyNumberFormat="1" applyFont="1" applyFill="1" applyAlignment="1">
      <alignment horizontal="centerContinuous"/>
    </xf>
    <xf numFmtId="38" fontId="96" fillId="44" borderId="0" xfId="2" applyNumberFormat="1" applyFont="1" applyFill="1" applyAlignment="1">
      <alignment vertical="center"/>
    </xf>
    <xf numFmtId="180" fontId="102" fillId="44" borderId="0" xfId="7" applyNumberFormat="1" applyFont="1" applyFill="1">
      <alignment vertical="center"/>
    </xf>
    <xf numFmtId="193" fontId="127" fillId="44" borderId="0" xfId="2" applyNumberFormat="1" applyFont="1" applyFill="1" applyAlignment="1" applyProtection="1">
      <alignment horizontal="right" vertical="center"/>
      <protection locked="0"/>
    </xf>
    <xf numFmtId="193" fontId="127" fillId="44" borderId="0" xfId="2" applyNumberFormat="1" applyFont="1" applyFill="1" applyAlignment="1">
      <alignment horizontal="right" vertical="center"/>
    </xf>
    <xf numFmtId="193" fontId="127" fillId="44" borderId="0" xfId="2" applyNumberFormat="1" applyFont="1" applyFill="1" applyAlignment="1" applyProtection="1">
      <alignment horizontal="right" vertical="center" wrapText="1"/>
      <protection locked="0"/>
    </xf>
    <xf numFmtId="193" fontId="37" fillId="44" borderId="0" xfId="2" applyNumberFormat="1" applyFont="1" applyFill="1" applyAlignment="1" applyProtection="1">
      <alignment horizontal="right" vertical="center"/>
      <protection locked="0"/>
    </xf>
    <xf numFmtId="193" fontId="37" fillId="44" borderId="0" xfId="2" applyNumberFormat="1" applyFont="1" applyFill="1" applyAlignment="1">
      <alignment horizontal="right" vertical="center"/>
    </xf>
    <xf numFmtId="193" fontId="37" fillId="44" borderId="0" xfId="2" applyNumberFormat="1" applyFont="1" applyFill="1" applyAlignment="1" applyProtection="1">
      <alignment horizontal="right" vertical="center" wrapText="1"/>
      <protection locked="0"/>
    </xf>
    <xf numFmtId="193" fontId="37" fillId="44" borderId="0" xfId="207" applyNumberFormat="1" applyFont="1" applyFill="1" applyBorder="1" applyAlignment="1" applyProtection="1">
      <alignment horizontal="right" vertical="center"/>
      <protection locked="0"/>
    </xf>
    <xf numFmtId="181" fontId="97" fillId="44" borderId="0" xfId="137" applyNumberFormat="1" applyFont="1" applyFill="1"/>
    <xf numFmtId="0" fontId="91" fillId="44" borderId="0" xfId="2" applyFont="1" applyFill="1" applyAlignment="1">
      <alignment horizontal="center" vertical="center" wrapText="1" shrinkToFit="1"/>
    </xf>
    <xf numFmtId="38" fontId="93" fillId="44" borderId="0" xfId="2" applyNumberFormat="1" applyFont="1" applyFill="1" applyAlignment="1">
      <alignment horizontal="center" vertical="center" wrapText="1" shrinkToFit="1"/>
    </xf>
    <xf numFmtId="3" fontId="91" fillId="44" borderId="0" xfId="2" applyNumberFormat="1" applyFont="1" applyFill="1" applyAlignment="1">
      <alignment horizontal="center" vertical="center" wrapText="1" shrinkToFit="1"/>
    </xf>
    <xf numFmtId="0" fontId="94" fillId="44" borderId="0" xfId="2" applyFont="1" applyFill="1" applyAlignment="1">
      <alignment vertical="center" shrinkToFit="1"/>
    </xf>
    <xf numFmtId="38" fontId="95" fillId="44" borderId="0" xfId="2" applyNumberFormat="1" applyFont="1" applyFill="1" applyAlignment="1">
      <alignment horizontal="center" vertical="center"/>
    </xf>
    <xf numFmtId="38" fontId="95" fillId="44" borderId="0" xfId="2" applyNumberFormat="1" applyFont="1" applyFill="1" applyAlignment="1">
      <alignment horizontal="center" vertical="center" shrinkToFit="1"/>
    </xf>
    <xf numFmtId="38" fontId="93" fillId="44" borderId="0" xfId="2" applyNumberFormat="1" applyFont="1" applyFill="1" applyAlignment="1">
      <alignment horizontal="center" vertical="center"/>
    </xf>
    <xf numFmtId="38" fontId="92" fillId="44" borderId="0" xfId="9" applyFont="1" applyFill="1" applyBorder="1"/>
    <xf numFmtId="182" fontId="97" fillId="26" borderId="0" xfId="139" applyNumberFormat="1" applyFont="1" applyFill="1" applyBorder="1">
      <alignment vertical="center"/>
    </xf>
    <xf numFmtId="38" fontId="97" fillId="26" borderId="0" xfId="139" applyFont="1" applyFill="1" applyBorder="1">
      <alignment vertical="center"/>
    </xf>
    <xf numFmtId="0" fontId="91" fillId="26" borderId="0" xfId="138" applyFont="1" applyFill="1" applyAlignment="1">
      <alignment horizontal="right"/>
    </xf>
    <xf numFmtId="0" fontId="91" fillId="26" borderId="0" xfId="138" applyFont="1" applyFill="1" applyAlignment="1"/>
    <xf numFmtId="0" fontId="91" fillId="26" borderId="0" xfId="138" applyFont="1" applyFill="1">
      <alignment vertical="center"/>
    </xf>
    <xf numFmtId="0" fontId="91" fillId="26" borderId="0" xfId="7" applyFont="1" applyFill="1">
      <alignment vertical="center"/>
    </xf>
    <xf numFmtId="38" fontId="99" fillId="26" borderId="0" xfId="138" applyNumberFormat="1" applyFont="1" applyFill="1" applyAlignment="1">
      <alignment horizontal="center" vertical="center" shrinkToFit="1"/>
    </xf>
    <xf numFmtId="3" fontId="91" fillId="26" borderId="0" xfId="138" applyNumberFormat="1" applyFont="1" applyFill="1" applyAlignment="1">
      <alignment horizontal="center" vertical="center"/>
    </xf>
    <xf numFmtId="3" fontId="91" fillId="26" borderId="0" xfId="138" applyNumberFormat="1" applyFont="1" applyFill="1" applyAlignment="1">
      <alignment horizontal="center" vertical="center" wrapText="1"/>
    </xf>
    <xf numFmtId="0" fontId="91" fillId="26" borderId="0" xfId="138" applyFont="1" applyFill="1" applyAlignment="1">
      <alignment horizontal="centerContinuous" vertical="center" wrapText="1"/>
    </xf>
    <xf numFmtId="0" fontId="91" fillId="26" borderId="0" xfId="138" applyFont="1" applyFill="1" applyAlignment="1">
      <alignment horizontal="centerContinuous" vertical="center"/>
    </xf>
    <xf numFmtId="0" fontId="91" fillId="26" borderId="0" xfId="138" applyFont="1" applyFill="1" applyAlignment="1">
      <alignment horizontal="center" vertical="center"/>
    </xf>
    <xf numFmtId="0" fontId="98" fillId="26" borderId="0" xfId="138" applyFont="1" applyFill="1" applyAlignment="1">
      <alignment horizontal="center" vertical="center" wrapText="1"/>
    </xf>
    <xf numFmtId="49" fontId="99" fillId="26" borderId="0" xfId="138" applyNumberFormat="1" applyFont="1" applyFill="1" applyAlignment="1">
      <alignment horizontal="center" vertical="center" shrinkToFit="1"/>
    </xf>
    <xf numFmtId="49" fontId="99" fillId="26" borderId="0" xfId="138" applyNumberFormat="1" applyFont="1" applyFill="1" applyAlignment="1">
      <alignment horizontal="center" vertical="center"/>
    </xf>
    <xf numFmtId="0" fontId="99" fillId="26" borderId="0" xfId="138" applyFont="1" applyFill="1" applyAlignment="1">
      <alignment vertical="center" shrinkToFit="1"/>
    </xf>
    <xf numFmtId="3" fontId="99" fillId="26" borderId="0" xfId="138" applyNumberFormat="1" applyFont="1" applyFill="1" applyAlignment="1">
      <alignment horizontal="center" vertical="center"/>
    </xf>
    <xf numFmtId="182" fontId="97" fillId="26" borderId="0" xfId="138" applyNumberFormat="1" applyFont="1" applyFill="1">
      <alignment vertical="center"/>
    </xf>
    <xf numFmtId="182" fontId="97" fillId="26" borderId="0" xfId="138" applyNumberFormat="1" applyFont="1" applyFill="1" applyProtection="1">
      <alignment vertical="center"/>
      <protection locked="0"/>
    </xf>
    <xf numFmtId="3" fontId="99" fillId="26" borderId="0" xfId="138" applyNumberFormat="1" applyFont="1" applyFill="1" applyAlignment="1">
      <alignment horizontal="center" vertical="center" shrinkToFit="1"/>
    </xf>
    <xf numFmtId="3" fontId="99" fillId="26" borderId="0" xfId="138" applyNumberFormat="1" applyFont="1" applyFill="1" applyAlignment="1">
      <alignment vertical="center" shrinkToFit="1"/>
    </xf>
    <xf numFmtId="182" fontId="97" fillId="26" borderId="0" xfId="139" applyNumberFormat="1" applyFont="1" applyFill="1" applyBorder="1" applyProtection="1">
      <alignment vertical="center"/>
      <protection locked="0"/>
    </xf>
    <xf numFmtId="0" fontId="99" fillId="26" borderId="0" xfId="138" applyFont="1" applyFill="1" applyAlignment="1">
      <alignment horizontal="center" vertical="center" shrinkToFit="1"/>
    </xf>
    <xf numFmtId="3" fontId="99" fillId="26" borderId="0" xfId="138" applyNumberFormat="1" applyFont="1" applyFill="1" applyAlignment="1">
      <alignment horizontal="centerContinuous" vertical="center" shrinkToFit="1"/>
    </xf>
    <xf numFmtId="0" fontId="99" fillId="26" borderId="0" xfId="138" applyFont="1" applyFill="1" applyAlignment="1">
      <alignment horizontal="centerContinuous" vertical="center" shrinkToFit="1"/>
    </xf>
    <xf numFmtId="182" fontId="97" fillId="26" borderId="0" xfId="138" applyNumberFormat="1" applyFont="1" applyFill="1" applyAlignment="1">
      <alignment vertical="center" wrapText="1"/>
    </xf>
    <xf numFmtId="0" fontId="99" fillId="26" borderId="0" xfId="117" applyFont="1" applyFill="1" applyAlignment="1">
      <alignment horizontal="center" vertical="center"/>
    </xf>
    <xf numFmtId="0" fontId="99" fillId="26" borderId="0" xfId="117" applyFont="1" applyFill="1" applyAlignment="1">
      <alignment horizontal="left" vertical="center"/>
    </xf>
    <xf numFmtId="3" fontId="104" fillId="26" borderId="0" xfId="138" applyNumberFormat="1" applyFont="1" applyFill="1" applyAlignment="1">
      <alignment horizontal="center" vertical="center" shrinkToFit="1"/>
    </xf>
    <xf numFmtId="3" fontId="104" fillId="26" borderId="0" xfId="138" applyNumberFormat="1" applyFont="1" applyFill="1" applyAlignment="1">
      <alignment horizontal="center" vertical="top" shrinkToFit="1"/>
    </xf>
    <xf numFmtId="0" fontId="99" fillId="26" borderId="0" xfId="138" applyFont="1" applyFill="1" applyAlignment="1">
      <alignment horizontal="center"/>
    </xf>
    <xf numFmtId="0" fontId="99" fillId="26" borderId="0" xfId="138" applyFont="1" applyFill="1">
      <alignment vertical="center"/>
    </xf>
    <xf numFmtId="0" fontId="68" fillId="26" borderId="0" xfId="138" applyFont="1" applyFill="1">
      <alignment vertical="center"/>
    </xf>
    <xf numFmtId="0" fontId="91" fillId="44" borderId="0" xfId="138" applyFont="1" applyFill="1" applyAlignment="1">
      <alignment horizontal="right"/>
    </xf>
    <xf numFmtId="0" fontId="91" fillId="44" borderId="0" xfId="138" applyFont="1" applyFill="1" applyAlignment="1"/>
    <xf numFmtId="0" fontId="91" fillId="44" borderId="0" xfId="138" applyFont="1" applyFill="1">
      <alignment vertical="center"/>
    </xf>
    <xf numFmtId="0" fontId="91" fillId="44" borderId="0" xfId="7" applyFont="1" applyFill="1">
      <alignment vertical="center"/>
    </xf>
    <xf numFmtId="38" fontId="99" fillId="44" borderId="0" xfId="138" applyNumberFormat="1" applyFont="1" applyFill="1" applyAlignment="1">
      <alignment horizontal="center" vertical="center" shrinkToFit="1"/>
    </xf>
    <xf numFmtId="3" fontId="91" fillId="44" borderId="0" xfId="138" applyNumberFormat="1" applyFont="1" applyFill="1" applyAlignment="1">
      <alignment horizontal="center" vertical="center"/>
    </xf>
    <xf numFmtId="3" fontId="91" fillId="44" borderId="0" xfId="138" applyNumberFormat="1" applyFont="1" applyFill="1" applyAlignment="1">
      <alignment horizontal="center" vertical="center" wrapText="1"/>
    </xf>
    <xf numFmtId="0" fontId="91" fillId="44" borderId="0" xfId="138" applyFont="1" applyFill="1" applyAlignment="1">
      <alignment horizontal="centerContinuous" vertical="center" wrapText="1"/>
    </xf>
    <xf numFmtId="0" fontId="91" fillId="44" borderId="0" xfId="138" applyFont="1" applyFill="1" applyAlignment="1">
      <alignment horizontal="centerContinuous" vertical="center"/>
    </xf>
    <xf numFmtId="0" fontId="91" fillId="44" borderId="0" xfId="138" applyFont="1" applyFill="1" applyAlignment="1">
      <alignment horizontal="center" vertical="center"/>
    </xf>
    <xf numFmtId="0" fontId="98" fillId="44" borderId="0" xfId="138" applyFont="1" applyFill="1" applyAlignment="1">
      <alignment horizontal="center" vertical="center" wrapText="1"/>
    </xf>
    <xf numFmtId="49" fontId="99" fillId="44" borderId="0" xfId="138" applyNumberFormat="1" applyFont="1" applyFill="1" applyAlignment="1">
      <alignment horizontal="center" vertical="center" shrinkToFit="1"/>
    </xf>
    <xf numFmtId="49" fontId="99" fillId="44" borderId="0" xfId="138" applyNumberFormat="1" applyFont="1" applyFill="1" applyAlignment="1">
      <alignment horizontal="center" vertical="center"/>
    </xf>
    <xf numFmtId="0" fontId="99" fillId="44" borderId="0" xfId="138" applyFont="1" applyFill="1" applyAlignment="1">
      <alignment vertical="center" shrinkToFit="1"/>
    </xf>
    <xf numFmtId="3" fontId="99" fillId="44" borderId="0" xfId="138" applyNumberFormat="1" applyFont="1" applyFill="1" applyAlignment="1">
      <alignment horizontal="center" vertical="center"/>
    </xf>
    <xf numFmtId="38" fontId="97" fillId="44" borderId="0" xfId="5" applyFont="1" applyFill="1" applyBorder="1">
      <alignment vertical="center"/>
    </xf>
    <xf numFmtId="38" fontId="97" fillId="44" borderId="0" xfId="5" applyFont="1" applyFill="1" applyBorder="1" applyProtection="1">
      <alignment vertical="center"/>
      <protection locked="0"/>
    </xf>
    <xf numFmtId="3" fontId="99" fillId="44" borderId="0" xfId="138" applyNumberFormat="1" applyFont="1" applyFill="1" applyAlignment="1">
      <alignment horizontal="center" vertical="center" shrinkToFit="1"/>
    </xf>
    <xf numFmtId="3" fontId="99" fillId="44" borderId="0" xfId="138" applyNumberFormat="1" applyFont="1" applyFill="1" applyAlignment="1">
      <alignment vertical="center" shrinkToFit="1"/>
    </xf>
    <xf numFmtId="0" fontId="99" fillId="44" borderId="0" xfId="138" applyFont="1" applyFill="1" applyAlignment="1">
      <alignment horizontal="center" vertical="center" shrinkToFit="1"/>
    </xf>
    <xf numFmtId="3" fontId="99" fillId="44" borderId="0" xfId="138" applyNumberFormat="1" applyFont="1" applyFill="1" applyAlignment="1">
      <alignment horizontal="centerContinuous" vertical="center" shrinkToFit="1"/>
    </xf>
    <xf numFmtId="0" fontId="99" fillId="44" borderId="0" xfId="138" applyFont="1" applyFill="1" applyAlignment="1">
      <alignment horizontal="centerContinuous" vertical="center" shrinkToFit="1"/>
    </xf>
    <xf numFmtId="38" fontId="97" fillId="44" borderId="0" xfId="5" applyFont="1" applyFill="1" applyBorder="1" applyAlignment="1">
      <alignment vertical="center" wrapText="1"/>
    </xf>
    <xf numFmtId="0" fontId="99" fillId="44" borderId="0" xfId="117" applyFont="1" applyFill="1" applyAlignment="1">
      <alignment horizontal="center" vertical="center"/>
    </xf>
    <xf numFmtId="0" fontId="99" fillId="44" borderId="0" xfId="117" applyFont="1" applyFill="1" applyAlignment="1">
      <alignment horizontal="left" vertical="center"/>
    </xf>
    <xf numFmtId="3" fontId="104" fillId="44" borderId="0" xfId="138" applyNumberFormat="1" applyFont="1" applyFill="1" applyAlignment="1">
      <alignment horizontal="center" vertical="center" shrinkToFit="1"/>
    </xf>
    <xf numFmtId="3" fontId="104" fillId="44" borderId="0" xfId="138" applyNumberFormat="1" applyFont="1" applyFill="1" applyAlignment="1">
      <alignment horizontal="center" vertical="top" shrinkToFit="1"/>
    </xf>
    <xf numFmtId="0" fontId="99" fillId="44" borderId="0" xfId="138" applyFont="1" applyFill="1" applyAlignment="1">
      <alignment horizontal="center"/>
    </xf>
    <xf numFmtId="0" fontId="99" fillId="44" borderId="0" xfId="138" applyFont="1" applyFill="1">
      <alignment vertical="center"/>
    </xf>
    <xf numFmtId="38" fontId="97" fillId="44" borderId="0" xfId="139" applyFont="1" applyFill="1" applyBorder="1">
      <alignment vertical="center"/>
    </xf>
    <xf numFmtId="184" fontId="79" fillId="26" borderId="0" xfId="143" applyNumberFormat="1" applyFont="1" applyFill="1"/>
    <xf numFmtId="184" fontId="61" fillId="26" borderId="0" xfId="143" applyNumberFormat="1" applyFont="1" applyFill="1" applyAlignment="1">
      <alignment horizontal="right" vertical="center"/>
    </xf>
    <xf numFmtId="184" fontId="126" fillId="26" borderId="0" xfId="143" applyNumberFormat="1" applyFont="1" applyFill="1"/>
    <xf numFmtId="184" fontId="126" fillId="26" borderId="0" xfId="143" applyNumberFormat="1" applyFont="1" applyFill="1" applyAlignment="1">
      <alignment horizontal="center" vertical="center"/>
    </xf>
    <xf numFmtId="184" fontId="126" fillId="26" borderId="0" xfId="143" applyNumberFormat="1" applyFont="1" applyFill="1" applyAlignment="1">
      <alignment horizontal="center" vertical="center" wrapText="1"/>
    </xf>
    <xf numFmtId="184" fontId="79" fillId="26" borderId="0" xfId="143" applyNumberFormat="1" applyFont="1" applyFill="1" applyAlignment="1">
      <alignment vertical="center"/>
    </xf>
    <xf numFmtId="184" fontId="126" fillId="26" borderId="0" xfId="143" applyNumberFormat="1" applyFont="1" applyFill="1" applyAlignment="1">
      <alignment horizontal="distributed" vertical="center"/>
    </xf>
    <xf numFmtId="38" fontId="126" fillId="26" borderId="0" xfId="145" applyFont="1" applyFill="1" applyBorder="1">
      <alignment vertical="center"/>
    </xf>
    <xf numFmtId="191" fontId="126" fillId="26" borderId="0" xfId="145" applyNumberFormat="1" applyFont="1" applyFill="1" applyBorder="1">
      <alignment vertical="center"/>
    </xf>
    <xf numFmtId="9" fontId="126" fillId="26" borderId="0" xfId="146" applyFont="1" applyFill="1" applyBorder="1">
      <alignment vertical="center"/>
    </xf>
    <xf numFmtId="192" fontId="126" fillId="26" borderId="0" xfId="145" applyNumberFormat="1" applyFont="1" applyFill="1" applyBorder="1">
      <alignment vertical="center"/>
    </xf>
    <xf numFmtId="192" fontId="126" fillId="26" borderId="0" xfId="146" applyNumberFormat="1" applyFont="1" applyFill="1" applyBorder="1">
      <alignment vertical="center"/>
    </xf>
    <xf numFmtId="184" fontId="126" fillId="26" borderId="0" xfId="143" applyNumberFormat="1" applyFont="1" applyFill="1" applyAlignment="1">
      <alignment horizontal="distributed" vertical="center" wrapText="1"/>
    </xf>
    <xf numFmtId="184" fontId="35" fillId="26" borderId="0" xfId="143" applyNumberFormat="1" applyFont="1" applyFill="1" applyAlignment="1">
      <alignment horizontal="right" vertical="top"/>
    </xf>
    <xf numFmtId="184" fontId="35" fillId="26" borderId="0" xfId="143" applyNumberFormat="1" applyFont="1" applyFill="1" applyAlignment="1">
      <alignment horizontal="center" vertical="center" wrapText="1"/>
    </xf>
    <xf numFmtId="0" fontId="76" fillId="26" borderId="0" xfId="117" applyFont="1" applyFill="1">
      <alignment vertical="center"/>
    </xf>
    <xf numFmtId="184" fontId="35" fillId="26" borderId="0" xfId="143" applyNumberFormat="1" applyFont="1" applyFill="1" applyAlignment="1">
      <alignment horizontal="center" vertical="center"/>
    </xf>
    <xf numFmtId="181" fontId="110" fillId="26" borderId="0" xfId="143" applyNumberFormat="1" applyFont="1" applyFill="1" applyAlignment="1">
      <alignment vertical="center"/>
    </xf>
    <xf numFmtId="38" fontId="112" fillId="26" borderId="0" xfId="225" applyNumberFormat="1" applyFont="1" applyFill="1">
      <alignment vertical="center"/>
    </xf>
    <xf numFmtId="38" fontId="112" fillId="26" borderId="0" xfId="226" applyFont="1" applyFill="1" applyBorder="1">
      <alignment vertical="center"/>
    </xf>
    <xf numFmtId="184" fontId="35" fillId="26" borderId="0" xfId="143" applyNumberFormat="1" applyFont="1" applyFill="1" applyAlignment="1">
      <alignment vertical="center" wrapText="1"/>
    </xf>
    <xf numFmtId="179" fontId="126" fillId="26" borderId="0" xfId="146" applyNumberFormat="1" applyFont="1" applyFill="1" applyBorder="1">
      <alignment vertical="center"/>
    </xf>
    <xf numFmtId="184" fontId="35" fillId="26" borderId="0" xfId="143" applyNumberFormat="1" applyFont="1" applyFill="1" applyAlignment="1">
      <alignment horizontal="left" vertical="center"/>
    </xf>
    <xf numFmtId="181" fontId="111" fillId="26" borderId="0" xfId="143" applyNumberFormat="1" applyFont="1" applyFill="1" applyAlignment="1">
      <alignment vertical="center"/>
    </xf>
    <xf numFmtId="184" fontId="38" fillId="26" borderId="0" xfId="143" applyNumberFormat="1" applyFont="1" applyFill="1"/>
    <xf numFmtId="184" fontId="107" fillId="26" borderId="0" xfId="143" applyNumberFormat="1" applyFont="1" applyFill="1"/>
    <xf numFmtId="179" fontId="79" fillId="26" borderId="0" xfId="143" applyNumberFormat="1" applyFont="1" applyFill="1"/>
    <xf numFmtId="9" fontId="79" fillId="26" borderId="0" xfId="143" applyNumberFormat="1" applyFont="1" applyFill="1"/>
    <xf numFmtId="184" fontId="105" fillId="26" borderId="0" xfId="143" applyNumberFormat="1" applyFont="1" applyFill="1"/>
    <xf numFmtId="184" fontId="105" fillId="26" borderId="0" xfId="143" applyNumberFormat="1" applyFont="1" applyFill="1" applyAlignment="1">
      <alignment vertical="top"/>
    </xf>
    <xf numFmtId="184" fontId="106" fillId="26" borderId="0" xfId="143" applyNumberFormat="1" applyFont="1" applyFill="1"/>
    <xf numFmtId="184" fontId="105" fillId="26" borderId="0" xfId="143" applyNumberFormat="1" applyFont="1" applyFill="1" applyAlignment="1">
      <alignment horizontal="center" vertical="center"/>
    </xf>
    <xf numFmtId="184" fontId="105" fillId="26" borderId="0" xfId="143" applyNumberFormat="1" applyFont="1" applyFill="1" applyAlignment="1">
      <alignment horizontal="center" vertical="center" wrapText="1"/>
    </xf>
    <xf numFmtId="184" fontId="105" fillId="26" borderId="0" xfId="143" applyNumberFormat="1" applyFont="1" applyFill="1" applyAlignment="1">
      <alignment horizontal="distributed" vertical="center"/>
    </xf>
    <xf numFmtId="38" fontId="105" fillId="26" borderId="0" xfId="145" applyFont="1" applyFill="1" applyBorder="1">
      <alignment vertical="center"/>
    </xf>
    <xf numFmtId="9" fontId="105" fillId="26" borderId="0" xfId="146" applyFont="1" applyFill="1" applyBorder="1">
      <alignment vertical="center"/>
    </xf>
    <xf numFmtId="184" fontId="105" fillId="26" borderId="0" xfId="143" applyNumberFormat="1" applyFont="1" applyFill="1" applyAlignment="1">
      <alignment horizontal="distributed" vertical="center" wrapText="1"/>
    </xf>
    <xf numFmtId="179" fontId="105" fillId="26" borderId="0" xfId="146" applyNumberFormat="1" applyFont="1" applyFill="1" applyBorder="1">
      <alignment vertical="center"/>
    </xf>
    <xf numFmtId="0" fontId="61" fillId="26" borderId="0" xfId="143" applyFont="1" applyFill="1" applyAlignment="1">
      <alignment horizontal="center" vertical="center"/>
    </xf>
    <xf numFmtId="184" fontId="35" fillId="0" borderId="0" xfId="143" applyNumberFormat="1" applyFont="1" applyAlignment="1">
      <alignment horizontal="center" vertical="center"/>
    </xf>
    <xf numFmtId="38" fontId="32" fillId="0" borderId="0" xfId="5" applyFont="1" applyBorder="1">
      <alignment vertical="center"/>
    </xf>
    <xf numFmtId="38" fontId="61" fillId="0" borderId="0" xfId="143" applyNumberFormat="1" applyFont="1" applyAlignment="1">
      <alignment horizontal="center" vertical="center"/>
    </xf>
    <xf numFmtId="38" fontId="61" fillId="0" borderId="0" xfId="143" applyNumberFormat="1" applyFont="1" applyAlignment="1">
      <alignment horizontal="center" vertical="center" wrapText="1"/>
    </xf>
    <xf numFmtId="188" fontId="61" fillId="0" borderId="0" xfId="1214" applyNumberFormat="1" applyFont="1" applyBorder="1" applyAlignment="1"/>
    <xf numFmtId="38" fontId="61" fillId="0" borderId="0" xfId="1214" applyFont="1" applyBorder="1" applyAlignment="1"/>
    <xf numFmtId="179" fontId="61" fillId="0" borderId="50" xfId="1215" applyNumberFormat="1" applyFont="1" applyBorder="1">
      <alignment vertical="center"/>
    </xf>
    <xf numFmtId="179" fontId="61" fillId="0" borderId="117" xfId="1215" applyNumberFormat="1" applyFont="1" applyBorder="1">
      <alignment vertical="center"/>
    </xf>
    <xf numFmtId="179" fontId="61" fillId="0" borderId="84" xfId="1215" applyNumberFormat="1" applyFont="1" applyBorder="1">
      <alignment vertical="center"/>
    </xf>
    <xf numFmtId="179" fontId="61" fillId="0" borderId="49" xfId="1215" applyNumberFormat="1" applyFont="1" applyBorder="1">
      <alignment vertical="center"/>
    </xf>
    <xf numFmtId="188" fontId="61" fillId="0" borderId="13" xfId="1214" applyNumberFormat="1" applyFont="1" applyBorder="1">
      <alignment vertical="center"/>
    </xf>
    <xf numFmtId="188" fontId="61" fillId="0" borderId="4" xfId="1214" applyNumberFormat="1" applyFont="1" applyBorder="1">
      <alignment vertical="center"/>
    </xf>
    <xf numFmtId="188" fontId="61" fillId="0" borderId="5" xfId="1214" applyNumberFormat="1" applyFont="1" applyBorder="1">
      <alignment vertical="center"/>
    </xf>
    <xf numFmtId="188" fontId="61" fillId="0" borderId="3" xfId="1214" applyNumberFormat="1" applyFont="1" applyBorder="1">
      <alignment vertical="center"/>
    </xf>
    <xf numFmtId="184" fontId="71" fillId="0" borderId="0" xfId="143" applyNumberFormat="1" applyFont="1"/>
    <xf numFmtId="185" fontId="0" fillId="0" borderId="0" xfId="0" applyNumberFormat="1"/>
    <xf numFmtId="0" fontId="76" fillId="0" borderId="0" xfId="117" applyFont="1">
      <alignment vertical="center"/>
    </xf>
    <xf numFmtId="0" fontId="71" fillId="0" borderId="0" xfId="143" applyFont="1" applyAlignment="1">
      <alignment vertical="center" wrapText="1"/>
    </xf>
    <xf numFmtId="3" fontId="130" fillId="26" borderId="0" xfId="0" applyNumberFormat="1" applyFont="1" applyFill="1" applyAlignment="1">
      <alignment horizontal="left"/>
    </xf>
    <xf numFmtId="0" fontId="71" fillId="42" borderId="0" xfId="143" applyFont="1" applyFill="1" applyAlignment="1">
      <alignment vertical="center" wrapText="1"/>
    </xf>
    <xf numFmtId="0" fontId="71" fillId="41" borderId="0" xfId="143" applyFont="1" applyFill="1" applyAlignment="1">
      <alignment vertical="center" wrapText="1"/>
    </xf>
    <xf numFmtId="0" fontId="71" fillId="32" borderId="0" xfId="143" applyFont="1" applyFill="1" applyAlignment="1">
      <alignment vertical="center" wrapText="1"/>
    </xf>
    <xf numFmtId="0" fontId="71" fillId="31" borderId="0" xfId="143" applyFont="1" applyFill="1" applyAlignment="1">
      <alignment vertical="center" wrapText="1"/>
    </xf>
    <xf numFmtId="184" fontId="35" fillId="0" borderId="0" xfId="143" applyNumberFormat="1" applyFont="1" applyAlignment="1">
      <alignment horizontal="right" vertical="top"/>
    </xf>
    <xf numFmtId="38" fontId="35" fillId="2" borderId="0" xfId="5" applyFont="1" applyFill="1" applyBorder="1" applyAlignment="1">
      <alignment horizontal="center" vertical="center"/>
    </xf>
    <xf numFmtId="38" fontId="61" fillId="0" borderId="0" xfId="1214" applyFont="1" applyAlignment="1"/>
    <xf numFmtId="38" fontId="61" fillId="0" borderId="5" xfId="1214" applyFont="1" applyBorder="1">
      <alignment vertical="center"/>
    </xf>
    <xf numFmtId="38" fontId="61" fillId="0" borderId="15" xfId="1214" applyFont="1" applyBorder="1" applyAlignment="1">
      <alignment vertical="top"/>
    </xf>
    <xf numFmtId="188" fontId="61" fillId="0" borderId="25" xfId="1214" applyNumberFormat="1" applyFont="1" applyBorder="1">
      <alignment vertical="center"/>
    </xf>
    <xf numFmtId="188" fontId="61" fillId="0" borderId="14" xfId="1214" applyNumberFormat="1" applyFont="1" applyBorder="1">
      <alignment vertical="center"/>
    </xf>
    <xf numFmtId="0" fontId="71" fillId="43" borderId="0" xfId="143" applyFont="1" applyFill="1" applyAlignment="1">
      <alignment vertical="center" wrapText="1"/>
    </xf>
    <xf numFmtId="0" fontId="71" fillId="40" borderId="0" xfId="143" applyFont="1" applyFill="1" applyAlignment="1">
      <alignment vertical="center" wrapText="1"/>
    </xf>
    <xf numFmtId="184" fontId="35" fillId="0" borderId="0" xfId="143" applyNumberFormat="1" applyFont="1" applyAlignment="1">
      <alignment horizontal="center" vertical="center" wrapText="1"/>
    </xf>
    <xf numFmtId="0" fontId="38" fillId="0" borderId="0" xfId="990" applyFont="1">
      <alignment vertical="center"/>
    </xf>
    <xf numFmtId="0" fontId="69" fillId="0" borderId="17" xfId="0" applyFont="1" applyBorder="1" applyAlignment="1">
      <alignment horizontal="center" vertical="center" wrapText="1"/>
    </xf>
    <xf numFmtId="0" fontId="69" fillId="0" borderId="18" xfId="0" applyFont="1" applyBorder="1" applyAlignment="1">
      <alignment horizontal="center" vertical="center" wrapText="1"/>
    </xf>
    <xf numFmtId="179" fontId="38" fillId="0" borderId="106" xfId="0" applyNumberFormat="1" applyFont="1" applyBorder="1" applyAlignment="1" applyProtection="1">
      <alignment horizontal="right" vertical="center"/>
      <protection locked="0"/>
    </xf>
    <xf numFmtId="0" fontId="31" fillId="0" borderId="0" xfId="143" applyFont="1"/>
    <xf numFmtId="179" fontId="38" fillId="0" borderId="0" xfId="0" applyNumberFormat="1" applyFont="1" applyAlignment="1" applyProtection="1">
      <alignment horizontal="right" vertical="center"/>
      <protection locked="0"/>
    </xf>
    <xf numFmtId="38" fontId="61" fillId="0" borderId="52" xfId="1214" applyFont="1" applyBorder="1">
      <alignment vertical="center"/>
    </xf>
    <xf numFmtId="177" fontId="61" fillId="0" borderId="4" xfId="1214" applyNumberFormat="1" applyFont="1" applyBorder="1">
      <alignment vertical="center"/>
    </xf>
    <xf numFmtId="177" fontId="61" fillId="0" borderId="14" xfId="1214" applyNumberFormat="1" applyFont="1" applyBorder="1">
      <alignment vertical="center"/>
    </xf>
    <xf numFmtId="177" fontId="61" fillId="0" borderId="13" xfId="1214" applyNumberFormat="1" applyFont="1" applyBorder="1">
      <alignment vertical="center"/>
    </xf>
    <xf numFmtId="38" fontId="61" fillId="0" borderId="23" xfId="1214" applyFont="1" applyBorder="1">
      <alignment vertical="center"/>
    </xf>
    <xf numFmtId="38" fontId="61" fillId="0" borderId="21" xfId="1214" applyFont="1" applyBorder="1">
      <alignment vertical="center"/>
    </xf>
    <xf numFmtId="0" fontId="38" fillId="0" borderId="0" xfId="1213" applyFont="1">
      <alignment vertical="center"/>
    </xf>
    <xf numFmtId="177" fontId="61" fillId="0" borderId="25" xfId="1214" applyNumberFormat="1" applyFont="1" applyBorder="1">
      <alignment vertical="center"/>
    </xf>
    <xf numFmtId="177" fontId="61" fillId="0" borderId="38" xfId="1214" applyNumberFormat="1" applyFont="1" applyBorder="1">
      <alignment vertical="center"/>
    </xf>
    <xf numFmtId="38" fontId="61" fillId="0" borderId="20" xfId="1214" applyFont="1" applyBorder="1">
      <alignment vertical="center"/>
    </xf>
    <xf numFmtId="177" fontId="61" fillId="0" borderId="3" xfId="1214" applyNumberFormat="1" applyFont="1" applyBorder="1">
      <alignment vertical="center"/>
    </xf>
    <xf numFmtId="38" fontId="61" fillId="0" borderId="22" xfId="1214" applyFont="1" applyBorder="1">
      <alignment vertical="center"/>
    </xf>
    <xf numFmtId="38" fontId="61" fillId="0" borderId="14" xfId="1214" applyFont="1" applyBorder="1">
      <alignment vertical="center"/>
    </xf>
    <xf numFmtId="38" fontId="61" fillId="0" borderId="4" xfId="1214" applyFont="1" applyBorder="1">
      <alignment vertical="center"/>
    </xf>
    <xf numFmtId="38" fontId="61" fillId="0" borderId="38" xfId="1214" applyFont="1" applyBorder="1">
      <alignment vertical="center"/>
    </xf>
    <xf numFmtId="38" fontId="61" fillId="0" borderId="10" xfId="1214" applyFont="1" applyBorder="1" applyAlignment="1">
      <alignment vertical="top"/>
    </xf>
    <xf numFmtId="179" fontId="61" fillId="0" borderId="3" xfId="1215" applyNumberFormat="1" applyFont="1" applyBorder="1">
      <alignment vertical="center"/>
    </xf>
    <xf numFmtId="179" fontId="61" fillId="0" borderId="5" xfId="1215" applyNumberFormat="1" applyFont="1" applyBorder="1">
      <alignment vertical="center"/>
    </xf>
    <xf numFmtId="179" fontId="61" fillId="0" borderId="25" xfId="1215" applyNumberFormat="1" applyFont="1" applyBorder="1">
      <alignment vertical="center"/>
    </xf>
    <xf numFmtId="179" fontId="61" fillId="0" borderId="13" xfId="1215" applyNumberFormat="1" applyFont="1" applyBorder="1">
      <alignment vertical="center"/>
    </xf>
    <xf numFmtId="38" fontId="61" fillId="0" borderId="3" xfId="1214" applyFont="1" applyBorder="1">
      <alignment vertical="center"/>
    </xf>
    <xf numFmtId="38" fontId="61" fillId="0" borderId="25" xfId="1214" applyFont="1" applyBorder="1">
      <alignment vertical="center"/>
    </xf>
    <xf numFmtId="38" fontId="61" fillId="0" borderId="13" xfId="1214" applyFont="1" applyBorder="1">
      <alignment vertical="center"/>
    </xf>
    <xf numFmtId="38" fontId="61" fillId="0" borderId="129" xfId="1214" applyFont="1" applyBorder="1">
      <alignment vertical="center"/>
    </xf>
    <xf numFmtId="38" fontId="61" fillId="0" borderId="130" xfId="1214" applyFont="1" applyBorder="1">
      <alignment vertical="center"/>
    </xf>
    <xf numFmtId="38" fontId="61" fillId="0" borderId="131" xfId="1214" applyFont="1" applyBorder="1">
      <alignment vertical="center"/>
    </xf>
    <xf numFmtId="38" fontId="61" fillId="0" borderId="132" xfId="1214" applyFont="1" applyBorder="1">
      <alignment vertical="center"/>
    </xf>
    <xf numFmtId="38" fontId="61" fillId="0" borderId="133" xfId="1214" applyFont="1" applyBorder="1">
      <alignment vertical="center"/>
    </xf>
    <xf numFmtId="38" fontId="61" fillId="0" borderId="43" xfId="1214" applyFont="1" applyBorder="1">
      <alignment vertical="center"/>
    </xf>
    <xf numFmtId="179" fontId="61" fillId="0" borderId="18" xfId="1215" applyNumberFormat="1" applyFont="1" applyBorder="1">
      <alignment vertical="center"/>
    </xf>
    <xf numFmtId="179" fontId="61" fillId="0" borderId="31" xfId="1215" applyNumberFormat="1" applyFont="1" applyBorder="1">
      <alignment vertical="center"/>
    </xf>
    <xf numFmtId="179" fontId="61" fillId="0" borderId="29" xfId="1215" applyNumberFormat="1" applyFont="1" applyBorder="1">
      <alignment vertical="center"/>
    </xf>
    <xf numFmtId="179" fontId="61" fillId="0" borderId="19" xfId="1215" applyNumberFormat="1" applyFont="1" applyBorder="1">
      <alignment vertical="center"/>
    </xf>
    <xf numFmtId="38" fontId="61" fillId="0" borderId="43" xfId="1214" applyFont="1" applyBorder="1" applyAlignment="1">
      <alignment vertical="top"/>
    </xf>
    <xf numFmtId="38" fontId="61" fillId="0" borderId="0" xfId="1214" applyFont="1" applyBorder="1">
      <alignment vertical="center"/>
    </xf>
    <xf numFmtId="38" fontId="61" fillId="0" borderId="0" xfId="1214" applyFont="1" applyBorder="1" applyAlignment="1">
      <alignment vertical="top"/>
    </xf>
    <xf numFmtId="179" fontId="61" fillId="0" borderId="0" xfId="1215" applyNumberFormat="1" applyFont="1" applyBorder="1">
      <alignment vertical="center"/>
    </xf>
    <xf numFmtId="177" fontId="61" fillId="0" borderId="0" xfId="1214" applyNumberFormat="1" applyFont="1" applyBorder="1">
      <alignment vertical="center"/>
    </xf>
    <xf numFmtId="3" fontId="38" fillId="0" borderId="52" xfId="1213" applyNumberFormat="1" applyFont="1" applyBorder="1" applyAlignment="1">
      <alignment horizontal="center" vertical="center"/>
    </xf>
    <xf numFmtId="3" fontId="38" fillId="0" borderId="65" xfId="1213" applyNumberFormat="1" applyFont="1" applyBorder="1" applyAlignment="1">
      <alignment horizontal="center" vertical="center"/>
    </xf>
    <xf numFmtId="3" fontId="38" fillId="0" borderId="33" xfId="1213" applyNumberFormat="1" applyFont="1" applyBorder="1" applyAlignment="1">
      <alignment horizontal="center" vertical="center"/>
    </xf>
    <xf numFmtId="3" fontId="38" fillId="0" borderId="119" xfId="1213" applyNumberFormat="1" applyFont="1" applyBorder="1" applyAlignment="1">
      <alignment horizontal="center" vertical="center"/>
    </xf>
    <xf numFmtId="3" fontId="38" fillId="0" borderId="43" xfId="1213" applyNumberFormat="1" applyFont="1" applyBorder="1" applyAlignment="1">
      <alignment horizontal="center" vertical="center"/>
    </xf>
    <xf numFmtId="3" fontId="38" fillId="0" borderId="79" xfId="1213" applyNumberFormat="1" applyFont="1" applyBorder="1" applyAlignment="1">
      <alignment horizontal="center" vertical="center"/>
    </xf>
    <xf numFmtId="0" fontId="38" fillId="0" borderId="37" xfId="1213" applyFont="1" applyBorder="1">
      <alignment vertical="center"/>
    </xf>
    <xf numFmtId="3" fontId="38" fillId="0" borderId="45" xfId="1213" applyNumberFormat="1" applyFont="1" applyBorder="1" applyAlignment="1">
      <alignment horizontal="center" vertical="center"/>
    </xf>
    <xf numFmtId="49" fontId="38" fillId="0" borderId="15" xfId="1213" applyNumberFormat="1" applyFont="1" applyBorder="1" applyAlignment="1">
      <alignment horizontal="center" vertical="center" shrinkToFit="1"/>
    </xf>
    <xf numFmtId="49" fontId="38" fillId="33" borderId="21" xfId="1213" applyNumberFormat="1" applyFont="1" applyFill="1" applyBorder="1" applyAlignment="1">
      <alignment horizontal="center" vertical="center"/>
    </xf>
    <xf numFmtId="0" fontId="38" fillId="33" borderId="21" xfId="1213" applyFont="1" applyFill="1" applyBorder="1" applyAlignment="1">
      <alignment vertical="center" shrinkToFit="1"/>
    </xf>
    <xf numFmtId="3" fontId="38" fillId="33" borderId="23" xfId="1213" applyNumberFormat="1" applyFont="1" applyFill="1" applyBorder="1" applyAlignment="1">
      <alignment horizontal="center" vertical="center"/>
    </xf>
    <xf numFmtId="3" fontId="38" fillId="0" borderId="15" xfId="1213" applyNumberFormat="1" applyFont="1" applyBorder="1" applyAlignment="1">
      <alignment horizontal="center" vertical="center" shrinkToFit="1"/>
    </xf>
    <xf numFmtId="3" fontId="38" fillId="2" borderId="3" xfId="1213" applyNumberFormat="1" applyFont="1" applyFill="1" applyBorder="1" applyAlignment="1">
      <alignment horizontal="center" vertical="center"/>
    </xf>
    <xf numFmtId="3" fontId="38" fillId="2" borderId="3" xfId="1213" applyNumberFormat="1" applyFont="1" applyFill="1" applyBorder="1" applyAlignment="1">
      <alignment vertical="center" shrinkToFit="1"/>
    </xf>
    <xf numFmtId="3" fontId="38" fillId="2" borderId="13" xfId="1213" applyNumberFormat="1" applyFont="1" applyFill="1" applyBorder="1" applyAlignment="1">
      <alignment horizontal="center" vertical="center"/>
    </xf>
    <xf numFmtId="0" fontId="38" fillId="0" borderId="10" xfId="1213" applyFont="1" applyBorder="1" applyAlignment="1">
      <alignment horizontal="center" vertical="center" shrinkToFit="1"/>
    </xf>
    <xf numFmtId="3" fontId="38" fillId="0" borderId="14" xfId="1213" applyNumberFormat="1" applyFont="1" applyBorder="1" applyAlignment="1">
      <alignment horizontal="centerContinuous" vertical="center" shrinkToFit="1"/>
    </xf>
    <xf numFmtId="3" fontId="38" fillId="33" borderId="3" xfId="1213" applyNumberFormat="1" applyFont="1" applyFill="1" applyBorder="1" applyAlignment="1">
      <alignment horizontal="center" vertical="center"/>
    </xf>
    <xf numFmtId="3" fontId="38" fillId="33" borderId="3" xfId="1213" applyNumberFormat="1" applyFont="1" applyFill="1" applyBorder="1" applyAlignment="1">
      <alignment vertical="center" shrinkToFit="1"/>
    </xf>
    <xf numFmtId="3" fontId="38" fillId="33" borderId="13" xfId="1213" applyNumberFormat="1" applyFont="1" applyFill="1" applyBorder="1" applyAlignment="1">
      <alignment horizontal="center" vertical="center"/>
    </xf>
    <xf numFmtId="0" fontId="38" fillId="0" borderId="15" xfId="1213" applyFont="1" applyBorder="1" applyAlignment="1">
      <alignment horizontal="centerContinuous" vertical="center" shrinkToFit="1"/>
    </xf>
    <xf numFmtId="0" fontId="38" fillId="0" borderId="10" xfId="1213" applyFont="1" applyBorder="1" applyAlignment="1">
      <alignment horizontal="centerContinuous" vertical="center" shrinkToFit="1"/>
    </xf>
    <xf numFmtId="3" fontId="38" fillId="0" borderId="75" xfId="1213" applyNumberFormat="1" applyFont="1" applyBorder="1" applyAlignment="1">
      <alignment horizontal="center" vertical="center" shrinkToFit="1"/>
    </xf>
    <xf numFmtId="3" fontId="38" fillId="33" borderId="5" xfId="1213" applyNumberFormat="1" applyFont="1" applyFill="1" applyBorder="1" applyAlignment="1">
      <alignment horizontal="center" vertical="center"/>
    </xf>
    <xf numFmtId="3" fontId="38" fillId="0" borderId="74" xfId="1213" applyNumberFormat="1" applyFont="1" applyBorder="1" applyAlignment="1">
      <alignment horizontal="center" vertical="center" shrinkToFit="1"/>
    </xf>
    <xf numFmtId="3" fontId="38" fillId="2" borderId="5" xfId="1213" applyNumberFormat="1" applyFont="1" applyFill="1" applyBorder="1" applyAlignment="1">
      <alignment horizontal="center" vertical="center"/>
    </xf>
    <xf numFmtId="180" fontId="38" fillId="0" borderId="0" xfId="1213" applyNumberFormat="1" applyFont="1">
      <alignment vertical="center"/>
    </xf>
    <xf numFmtId="0" fontId="38" fillId="33" borderId="3" xfId="1213" applyFont="1" applyFill="1" applyBorder="1" applyAlignment="1">
      <alignment vertical="center" shrinkToFit="1"/>
    </xf>
    <xf numFmtId="3" fontId="38" fillId="0" borderId="14" xfId="1213" applyNumberFormat="1" applyFont="1" applyBorder="1" applyAlignment="1">
      <alignment horizontal="center" vertical="center" shrinkToFit="1"/>
    </xf>
    <xf numFmtId="3" fontId="38" fillId="2" borderId="49" xfId="1213" applyNumberFormat="1" applyFont="1" applyFill="1" applyBorder="1" applyAlignment="1">
      <alignment horizontal="center" vertical="center"/>
    </xf>
    <xf numFmtId="3" fontId="38" fillId="2" borderId="49" xfId="1213" applyNumberFormat="1" applyFont="1" applyFill="1" applyBorder="1" applyAlignment="1">
      <alignment vertical="center" shrinkToFit="1"/>
    </xf>
    <xf numFmtId="3" fontId="38" fillId="2" borderId="4" xfId="1213" applyNumberFormat="1" applyFont="1" applyFill="1" applyBorder="1" applyAlignment="1">
      <alignment vertical="center" shrinkToFit="1"/>
    </xf>
    <xf numFmtId="3" fontId="38" fillId="0" borderId="10" xfId="1213" applyNumberFormat="1" applyFont="1" applyBorder="1" applyAlignment="1">
      <alignment horizontal="center" vertical="center" shrinkToFit="1"/>
    </xf>
    <xf numFmtId="3" fontId="38" fillId="0" borderId="81" xfId="1213" applyNumberFormat="1" applyFont="1" applyBorder="1" applyAlignment="1">
      <alignment horizontal="center" vertical="center" shrinkToFit="1"/>
    </xf>
    <xf numFmtId="3" fontId="38" fillId="33" borderId="4" xfId="1213" applyNumberFormat="1" applyFont="1" applyFill="1" applyBorder="1" applyAlignment="1">
      <alignment horizontal="center" vertical="center"/>
    </xf>
    <xf numFmtId="3" fontId="38" fillId="33" borderId="4" xfId="1213" applyNumberFormat="1" applyFont="1" applyFill="1" applyBorder="1" applyAlignment="1">
      <alignment vertical="center" shrinkToFit="1"/>
    </xf>
    <xf numFmtId="3" fontId="38" fillId="33" borderId="38" xfId="1213" applyNumberFormat="1" applyFont="1" applyFill="1" applyBorder="1" applyAlignment="1">
      <alignment horizontal="center" vertical="center"/>
    </xf>
    <xf numFmtId="3" fontId="69" fillId="0" borderId="14" xfId="1213" applyNumberFormat="1" applyFont="1" applyBorder="1" applyAlignment="1">
      <alignment horizontal="center" vertical="center" shrinkToFit="1"/>
    </xf>
    <xf numFmtId="3" fontId="69" fillId="0" borderId="74" xfId="1213" applyNumberFormat="1" applyFont="1" applyBorder="1" applyAlignment="1">
      <alignment horizontal="center" vertical="center" shrinkToFit="1"/>
    </xf>
    <xf numFmtId="3" fontId="69" fillId="0" borderId="74" xfId="1213" applyNumberFormat="1" applyFont="1" applyBorder="1" applyAlignment="1">
      <alignment horizontal="center" vertical="top" shrinkToFit="1"/>
    </xf>
    <xf numFmtId="3" fontId="69" fillId="0" borderId="12" xfId="1213" applyNumberFormat="1" applyFont="1" applyBorder="1" applyAlignment="1">
      <alignment horizontal="center" vertical="center" shrinkToFit="1"/>
    </xf>
    <xf numFmtId="0" fontId="38" fillId="2" borderId="3" xfId="1213" applyFont="1" applyFill="1" applyBorder="1" applyAlignment="1">
      <alignment horizontal="center"/>
    </xf>
    <xf numFmtId="3" fontId="38" fillId="0" borderId="39" xfId="1213" applyNumberFormat="1" applyFont="1" applyBorder="1" applyAlignment="1">
      <alignment horizontal="center" vertical="center" shrinkToFit="1"/>
    </xf>
    <xf numFmtId="0" fontId="38" fillId="0" borderId="76" xfId="1213" applyFont="1" applyBorder="1">
      <alignment vertical="center"/>
    </xf>
    <xf numFmtId="0" fontId="38" fillId="0" borderId="77" xfId="1213" applyFont="1" applyBorder="1">
      <alignment vertical="center"/>
    </xf>
    <xf numFmtId="0" fontId="38" fillId="0" borderId="110" xfId="1213" applyFont="1" applyBorder="1">
      <alignment vertical="center"/>
    </xf>
    <xf numFmtId="3" fontId="38" fillId="0" borderId="142" xfId="1213" applyNumberFormat="1" applyFont="1" applyBorder="1" applyAlignment="1">
      <alignment horizontal="center" vertical="center"/>
    </xf>
    <xf numFmtId="3" fontId="38" fillId="0" borderId="122" xfId="1213" applyNumberFormat="1" applyFont="1" applyBorder="1" applyAlignment="1">
      <alignment horizontal="center" vertical="center"/>
    </xf>
    <xf numFmtId="3" fontId="38" fillId="33" borderId="22" xfId="1213" applyNumberFormat="1" applyFont="1" applyFill="1" applyBorder="1" applyAlignment="1">
      <alignment horizontal="center" vertical="center"/>
    </xf>
    <xf numFmtId="194" fontId="38" fillId="0" borderId="0" xfId="1213" applyNumberFormat="1" applyFont="1">
      <alignment vertical="center"/>
    </xf>
    <xf numFmtId="3" fontId="38" fillId="0" borderId="0" xfId="1213" applyNumberFormat="1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 wrapText="1"/>
    </xf>
    <xf numFmtId="49" fontId="38" fillId="0" borderId="0" xfId="1213" applyNumberFormat="1" applyFont="1" applyAlignment="1">
      <alignment horizontal="center" vertical="center" shrinkToFit="1"/>
    </xf>
    <xf numFmtId="49" fontId="38" fillId="0" borderId="0" xfId="1213" applyNumberFormat="1" applyFont="1" applyAlignment="1">
      <alignment horizontal="center" vertical="center"/>
    </xf>
    <xf numFmtId="0" fontId="38" fillId="0" borderId="0" xfId="1213" applyFont="1" applyAlignment="1">
      <alignment vertical="center" shrinkToFit="1"/>
    </xf>
    <xf numFmtId="3" fontId="38" fillId="0" borderId="0" xfId="1213" applyNumberFormat="1" applyFont="1" applyAlignment="1">
      <alignment horizontal="center" vertical="center" shrinkToFit="1"/>
    </xf>
    <xf numFmtId="3" fontId="38" fillId="0" borderId="0" xfId="1213" applyNumberFormat="1" applyFont="1" applyAlignment="1">
      <alignment vertical="center" shrinkToFit="1"/>
    </xf>
    <xf numFmtId="0" fontId="38" fillId="0" borderId="0" xfId="1213" applyFont="1" applyAlignment="1">
      <alignment horizontal="center" vertical="center" shrinkToFit="1"/>
    </xf>
    <xf numFmtId="3" fontId="38" fillId="0" borderId="0" xfId="1213" applyNumberFormat="1" applyFont="1" applyAlignment="1">
      <alignment horizontal="centerContinuous" vertical="center" shrinkToFit="1"/>
    </xf>
    <xf numFmtId="0" fontId="38" fillId="0" borderId="0" xfId="1213" applyFont="1" applyAlignment="1">
      <alignment horizontal="centerContinuous" vertical="center" shrinkToFit="1"/>
    </xf>
    <xf numFmtId="0" fontId="38" fillId="0" borderId="0" xfId="117" applyFont="1" applyAlignment="1">
      <alignment horizontal="center" vertical="center"/>
    </xf>
    <xf numFmtId="0" fontId="68" fillId="0" borderId="0" xfId="117" applyFont="1" applyAlignment="1">
      <alignment horizontal="left" vertical="center"/>
    </xf>
    <xf numFmtId="3" fontId="69" fillId="0" borderId="0" xfId="1213" applyNumberFormat="1" applyFont="1" applyAlignment="1">
      <alignment horizontal="center" vertical="center" shrinkToFit="1"/>
    </xf>
    <xf numFmtId="3" fontId="69" fillId="0" borderId="0" xfId="1213" applyNumberFormat="1" applyFont="1" applyAlignment="1">
      <alignment horizontal="center" vertical="top" shrinkToFit="1"/>
    </xf>
    <xf numFmtId="0" fontId="38" fillId="0" borderId="0" xfId="1213" applyFont="1" applyAlignment="1">
      <alignment horizontal="center"/>
    </xf>
    <xf numFmtId="0" fontId="68" fillId="0" borderId="140" xfId="137" applyFont="1" applyBorder="1" applyAlignment="1">
      <alignment horizontal="center"/>
    </xf>
    <xf numFmtId="0" fontId="68" fillId="0" borderId="64" xfId="137" applyFont="1" applyBorder="1" applyAlignment="1">
      <alignment horizontal="center"/>
    </xf>
    <xf numFmtId="0" fontId="35" fillId="39" borderId="0" xfId="2" applyFont="1" applyFill="1" applyAlignment="1">
      <alignment horizontal="center"/>
    </xf>
    <xf numFmtId="0" fontId="26" fillId="2" borderId="0" xfId="2" applyFont="1" applyFill="1" applyAlignment="1">
      <alignment horizontal="center"/>
    </xf>
    <xf numFmtId="0" fontId="103" fillId="26" borderId="0" xfId="2" applyFont="1" applyFill="1" applyAlignment="1">
      <alignment horizontal="center"/>
    </xf>
    <xf numFmtId="38" fontId="32" fillId="0" borderId="32" xfId="2" applyNumberFormat="1" applyFont="1" applyBorder="1" applyAlignment="1">
      <alignment horizontal="center" vertical="center" shrinkToFit="1"/>
    </xf>
    <xf numFmtId="38" fontId="32" fillId="0" borderId="33" xfId="2" applyNumberFormat="1" applyFont="1" applyBorder="1" applyAlignment="1">
      <alignment horizontal="center" vertical="center" shrinkToFit="1"/>
    </xf>
    <xf numFmtId="38" fontId="32" fillId="0" borderId="36" xfId="2" applyNumberFormat="1" applyFont="1" applyBorder="1" applyAlignment="1">
      <alignment horizontal="center" vertical="center" shrinkToFit="1"/>
    </xf>
    <xf numFmtId="38" fontId="32" fillId="0" borderId="37" xfId="2" applyNumberFormat="1" applyFont="1" applyBorder="1" applyAlignment="1">
      <alignment horizontal="center" vertical="center" shrinkToFit="1"/>
    </xf>
    <xf numFmtId="0" fontId="35" fillId="0" borderId="21" xfId="2" applyFont="1" applyBorder="1" applyAlignment="1">
      <alignment horizontal="center"/>
    </xf>
    <xf numFmtId="0" fontId="35" fillId="0" borderId="30" xfId="2" applyFont="1" applyBorder="1" applyAlignment="1">
      <alignment horizontal="center"/>
    </xf>
    <xf numFmtId="38" fontId="32" fillId="0" borderId="155" xfId="2" applyNumberFormat="1" applyFont="1" applyBorder="1" applyAlignment="1">
      <alignment horizontal="center"/>
    </xf>
    <xf numFmtId="38" fontId="32" fillId="0" borderId="112" xfId="2" applyNumberFormat="1" applyFont="1" applyBorder="1" applyAlignment="1">
      <alignment horizontal="center"/>
    </xf>
    <xf numFmtId="0" fontId="103" fillId="0" borderId="0" xfId="2" applyFont="1" applyAlignment="1">
      <alignment horizontal="center"/>
    </xf>
    <xf numFmtId="38" fontId="35" fillId="0" borderId="32" xfId="2" applyNumberFormat="1" applyFont="1" applyBorder="1" applyAlignment="1">
      <alignment horizontal="distributed" vertical="center" indent="1" shrinkToFit="1"/>
    </xf>
    <xf numFmtId="38" fontId="35" fillId="0" borderId="81" xfId="2" applyNumberFormat="1" applyFont="1" applyBorder="1" applyAlignment="1">
      <alignment horizontal="distributed" vertical="center" indent="1" shrinkToFit="1"/>
    </xf>
    <xf numFmtId="0" fontId="35" fillId="0" borderId="113" xfId="2" applyFont="1" applyBorder="1" applyAlignment="1">
      <alignment horizontal="center"/>
    </xf>
    <xf numFmtId="0" fontId="35" fillId="0" borderId="24" xfId="2" applyFont="1" applyBorder="1" applyAlignment="1">
      <alignment horizontal="center"/>
    </xf>
    <xf numFmtId="0" fontId="35" fillId="0" borderId="34" xfId="2" applyFont="1" applyBorder="1" applyAlignment="1">
      <alignment horizontal="center"/>
    </xf>
    <xf numFmtId="0" fontId="35" fillId="0" borderId="35" xfId="2" applyFont="1" applyBorder="1" applyAlignment="1">
      <alignment horizontal="center"/>
    </xf>
    <xf numFmtId="38" fontId="35" fillId="39" borderId="0" xfId="2" applyNumberFormat="1" applyFont="1" applyFill="1" applyAlignment="1">
      <alignment horizontal="distributed" vertical="center" indent="1" shrinkToFit="1"/>
    </xf>
    <xf numFmtId="0" fontId="35" fillId="0" borderId="0" xfId="2" applyFont="1" applyAlignment="1">
      <alignment horizontal="center"/>
    </xf>
    <xf numFmtId="0" fontId="35" fillId="0" borderId="0" xfId="2" applyFont="1" applyAlignment="1">
      <alignment horizontal="center" vertical="center"/>
    </xf>
    <xf numFmtId="38" fontId="35" fillId="0" borderId="32" xfId="2" applyNumberFormat="1" applyFont="1" applyBorder="1" applyAlignment="1">
      <alignment horizontal="center" vertical="center" shrinkToFit="1"/>
    </xf>
    <xf numFmtId="38" fontId="35" fillId="0" borderId="74" xfId="2" applyNumberFormat="1" applyFont="1" applyBorder="1" applyAlignment="1">
      <alignment horizontal="center" vertical="center" shrinkToFit="1"/>
    </xf>
    <xf numFmtId="0" fontId="35" fillId="0" borderId="21" xfId="2" applyFont="1" applyBorder="1" applyAlignment="1">
      <alignment horizontal="center" vertical="center"/>
    </xf>
    <xf numFmtId="0" fontId="35" fillId="0" borderId="23" xfId="2" applyFont="1" applyBorder="1" applyAlignment="1">
      <alignment horizontal="center" vertical="center"/>
    </xf>
    <xf numFmtId="0" fontId="35" fillId="0" borderId="30" xfId="2" applyFont="1" applyBorder="1" applyAlignment="1">
      <alignment horizontal="center" vertical="center"/>
    </xf>
    <xf numFmtId="178" fontId="33" fillId="2" borderId="73" xfId="7" applyNumberFormat="1" applyFont="1" applyFill="1" applyBorder="1" applyAlignment="1">
      <alignment horizontal="left" vertical="center" textRotation="180"/>
    </xf>
    <xf numFmtId="38" fontId="128" fillId="2" borderId="14" xfId="2" applyNumberFormat="1" applyFont="1" applyFill="1" applyBorder="1" applyAlignment="1">
      <alignment horizontal="center" vertical="center" wrapText="1" shrinkToFit="1"/>
    </xf>
    <xf numFmtId="38" fontId="128" fillId="2" borderId="10" xfId="2" applyNumberFormat="1" applyFont="1" applyFill="1" applyBorder="1" applyAlignment="1">
      <alignment horizontal="center" vertical="center" wrapText="1" shrinkToFit="1"/>
    </xf>
    <xf numFmtId="0" fontId="89" fillId="44" borderId="0" xfId="2" applyFont="1" applyFill="1" applyAlignment="1">
      <alignment horizontal="center" vertical="center"/>
    </xf>
    <xf numFmtId="38" fontId="95" fillId="44" borderId="0" xfId="2" applyNumberFormat="1" applyFont="1" applyFill="1" applyAlignment="1">
      <alignment horizontal="center" vertical="center"/>
    </xf>
    <xf numFmtId="0" fontId="66" fillId="2" borderId="0" xfId="2" applyFont="1" applyFill="1" applyAlignment="1">
      <alignment horizontal="center" vertical="center"/>
    </xf>
    <xf numFmtId="38" fontId="61" fillId="0" borderId="76" xfId="2" applyNumberFormat="1" applyFont="1" applyBorder="1" applyAlignment="1">
      <alignment horizontal="center" vertical="center"/>
    </xf>
    <xf numFmtId="38" fontId="61" fillId="0" borderId="77" xfId="2" applyNumberFormat="1" applyFont="1" applyBorder="1" applyAlignment="1">
      <alignment horizontal="center" vertical="center"/>
    </xf>
    <xf numFmtId="38" fontId="125" fillId="0" borderId="0" xfId="2" applyNumberFormat="1" applyFont="1" applyAlignment="1">
      <alignment horizontal="center" vertical="center"/>
    </xf>
    <xf numFmtId="0" fontId="66" fillId="2" borderId="0" xfId="138" applyFont="1" applyFill="1" applyAlignment="1">
      <alignment horizontal="center"/>
    </xf>
    <xf numFmtId="184" fontId="79" fillId="0" borderId="127" xfId="143" applyNumberFormat="1" applyFont="1" applyBorder="1" applyAlignment="1">
      <alignment horizontal="center" vertical="center" wrapText="1"/>
    </xf>
    <xf numFmtId="184" fontId="79" fillId="0" borderId="47" xfId="143" applyNumberFormat="1" applyFont="1" applyBorder="1" applyAlignment="1">
      <alignment horizontal="center" vertical="center" wrapText="1"/>
    </xf>
    <xf numFmtId="184" fontId="79" fillId="0" borderId="119" xfId="143" applyNumberFormat="1" applyFont="1" applyBorder="1" applyAlignment="1">
      <alignment horizontal="center" vertical="center" wrapText="1"/>
    </xf>
    <xf numFmtId="184" fontId="79" fillId="0" borderId="143" xfId="143" applyNumberFormat="1" applyFont="1" applyBorder="1" applyAlignment="1">
      <alignment horizontal="center" vertical="center" wrapText="1"/>
    </xf>
    <xf numFmtId="184" fontId="79" fillId="0" borderId="159" xfId="143" applyNumberFormat="1" applyFont="1" applyBorder="1" applyAlignment="1">
      <alignment horizontal="center" vertical="center"/>
    </xf>
    <xf numFmtId="184" fontId="79" fillId="0" borderId="160" xfId="143" applyNumberFormat="1" applyFont="1" applyBorder="1" applyAlignment="1">
      <alignment horizontal="center" vertical="center"/>
    </xf>
    <xf numFmtId="184" fontId="79" fillId="0" borderId="161" xfId="143" applyNumberFormat="1" applyFont="1" applyBorder="1" applyAlignment="1">
      <alignment horizontal="center" vertical="center"/>
    </xf>
    <xf numFmtId="184" fontId="79" fillId="0" borderId="158" xfId="143" applyNumberFormat="1" applyFont="1" applyBorder="1" applyAlignment="1">
      <alignment horizontal="center" vertical="center" wrapText="1"/>
    </xf>
    <xf numFmtId="184" fontId="79" fillId="0" borderId="125" xfId="143" applyNumberFormat="1" applyFont="1" applyBorder="1" applyAlignment="1">
      <alignment horizontal="center" vertical="center" wrapText="1"/>
    </xf>
    <xf numFmtId="184" fontId="79" fillId="0" borderId="22" xfId="143" applyNumberFormat="1" applyFont="1" applyBorder="1" applyAlignment="1">
      <alignment horizontal="distributed" vertical="center" indent="5"/>
    </xf>
    <xf numFmtId="184" fontId="79" fillId="0" borderId="113" xfId="143" applyNumberFormat="1" applyFont="1" applyBorder="1" applyAlignment="1">
      <alignment horizontal="distributed" vertical="center" indent="5"/>
    </xf>
    <xf numFmtId="184" fontId="79" fillId="0" borderId="35" xfId="143" applyNumberFormat="1" applyFont="1" applyBorder="1" applyAlignment="1">
      <alignment horizontal="distributed" vertical="center" indent="5"/>
    </xf>
    <xf numFmtId="184" fontId="105" fillId="26" borderId="0" xfId="143" applyNumberFormat="1" applyFont="1" applyFill="1" applyAlignment="1">
      <alignment horizontal="center" vertical="center" wrapText="1"/>
    </xf>
    <xf numFmtId="184" fontId="105" fillId="26" borderId="0" xfId="143" applyNumberFormat="1" applyFont="1" applyFill="1" applyAlignment="1">
      <alignment horizontal="center" vertical="center"/>
    </xf>
    <xf numFmtId="184" fontId="105" fillId="26" borderId="0" xfId="143" applyNumberFormat="1" applyFont="1" applyFill="1" applyAlignment="1">
      <alignment horizontal="distributed" vertical="center" indent="5"/>
    </xf>
    <xf numFmtId="184" fontId="126" fillId="26" borderId="0" xfId="143" applyNumberFormat="1" applyFont="1" applyFill="1" applyAlignment="1">
      <alignment horizontal="center" vertical="center"/>
    </xf>
    <xf numFmtId="184" fontId="126" fillId="26" borderId="0" xfId="143" applyNumberFormat="1" applyFont="1" applyFill="1" applyAlignment="1">
      <alignment horizontal="center" vertical="center" wrapText="1"/>
    </xf>
    <xf numFmtId="184" fontId="126" fillId="26" borderId="0" xfId="143" applyNumberFormat="1" applyFont="1" applyFill="1" applyAlignment="1">
      <alignment horizontal="distributed" vertical="center" indent="5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38" fontId="61" fillId="0" borderId="21" xfId="143" applyNumberFormat="1" applyFont="1" applyBorder="1" applyAlignment="1">
      <alignment horizontal="center" vertical="center" wrapText="1"/>
    </xf>
    <xf numFmtId="38" fontId="61" fillId="0" borderId="49" xfId="143" applyNumberFormat="1" applyFont="1" applyBorder="1" applyAlignment="1">
      <alignment horizontal="center" vertical="center" wrapText="1"/>
    </xf>
    <xf numFmtId="185" fontId="61" fillId="0" borderId="23" xfId="143" applyNumberFormat="1" applyFont="1" applyBorder="1" applyAlignment="1">
      <alignment horizontal="center" vertical="center" wrapText="1"/>
    </xf>
    <xf numFmtId="185" fontId="61" fillId="0" borderId="50" xfId="143" applyNumberFormat="1" applyFont="1" applyBorder="1" applyAlignment="1">
      <alignment horizontal="center" vertical="center" wrapText="1"/>
    </xf>
    <xf numFmtId="0" fontId="61" fillId="2" borderId="32" xfId="143" applyFont="1" applyFill="1" applyBorder="1" applyAlignment="1">
      <alignment horizontal="center" vertical="center" wrapText="1"/>
    </xf>
    <xf numFmtId="0" fontId="61" fillId="2" borderId="81" xfId="143" applyFont="1" applyFill="1" applyBorder="1" applyAlignment="1">
      <alignment horizontal="center" vertical="center" wrapText="1"/>
    </xf>
    <xf numFmtId="0" fontId="61" fillId="2" borderId="75" xfId="143" applyFont="1" applyFill="1" applyBorder="1" applyAlignment="1">
      <alignment horizontal="center" vertical="center" wrapText="1"/>
    </xf>
    <xf numFmtId="0" fontId="61" fillId="2" borderId="16" xfId="143" applyFont="1" applyFill="1" applyBorder="1" applyAlignment="1">
      <alignment horizontal="center" vertical="center" wrapText="1"/>
    </xf>
    <xf numFmtId="0" fontId="61" fillId="0" borderId="127" xfId="143" applyFont="1" applyBorder="1" applyAlignment="1">
      <alignment horizontal="center" vertical="center"/>
    </xf>
    <xf numFmtId="0" fontId="61" fillId="0" borderId="21" xfId="143" applyFont="1" applyBorder="1" applyAlignment="1">
      <alignment horizontal="center" vertical="center"/>
    </xf>
    <xf numFmtId="0" fontId="61" fillId="0" borderId="22" xfId="143" applyFont="1" applyBorder="1" applyAlignment="1">
      <alignment horizontal="center" vertical="center"/>
    </xf>
    <xf numFmtId="185" fontId="61" fillId="0" borderId="20" xfId="143" applyNumberFormat="1" applyFont="1" applyBorder="1" applyAlignment="1">
      <alignment horizontal="center" vertical="center" wrapText="1"/>
    </xf>
    <xf numFmtId="185" fontId="61" fillId="0" borderId="114" xfId="143" applyNumberFormat="1" applyFont="1" applyBorder="1" applyAlignment="1">
      <alignment horizontal="center" vertical="center" wrapText="1"/>
    </xf>
    <xf numFmtId="0" fontId="61" fillId="2" borderId="128" xfId="143" applyFont="1" applyFill="1" applyBorder="1" applyAlignment="1">
      <alignment horizontal="center" vertical="center" wrapText="1"/>
    </xf>
    <xf numFmtId="0" fontId="61" fillId="2" borderId="36" xfId="143" applyFont="1" applyFill="1" applyBorder="1" applyAlignment="1">
      <alignment horizontal="center" vertical="center" wrapText="1"/>
    </xf>
    <xf numFmtId="0" fontId="61" fillId="0" borderId="34" xfId="143" applyFont="1" applyBorder="1" applyAlignment="1">
      <alignment horizontal="center" vertical="center"/>
    </xf>
    <xf numFmtId="0" fontId="61" fillId="0" borderId="75" xfId="143" applyFont="1" applyBorder="1" applyAlignment="1">
      <alignment horizontal="center" vertical="center"/>
    </xf>
    <xf numFmtId="185" fontId="61" fillId="0" borderId="30" xfId="143" applyNumberFormat="1" applyFont="1" applyBorder="1" applyAlignment="1">
      <alignment horizontal="center" vertical="center"/>
    </xf>
    <xf numFmtId="185" fontId="61" fillId="0" borderId="14" xfId="143" applyNumberFormat="1" applyFont="1" applyBorder="1" applyAlignment="1">
      <alignment horizontal="center" vertical="center"/>
    </xf>
    <xf numFmtId="185" fontId="61" fillId="0" borderId="21" xfId="143" applyNumberFormat="1" applyFont="1" applyBorder="1" applyAlignment="1">
      <alignment horizontal="center" vertical="center" wrapText="1"/>
    </xf>
    <xf numFmtId="185" fontId="61" fillId="0" borderId="49" xfId="143" applyNumberFormat="1" applyFont="1" applyBorder="1" applyAlignment="1">
      <alignment horizontal="center" vertical="center"/>
    </xf>
    <xf numFmtId="185" fontId="61" fillId="0" borderId="49" xfId="143" applyNumberFormat="1" applyFont="1" applyBorder="1" applyAlignment="1">
      <alignment horizontal="center" vertical="center" wrapText="1"/>
    </xf>
    <xf numFmtId="0" fontId="38" fillId="0" borderId="142" xfId="0" applyFont="1" applyBorder="1" applyAlignment="1">
      <alignment horizontal="center" vertical="center" wrapText="1"/>
    </xf>
    <xf numFmtId="0" fontId="38" fillId="0" borderId="122" xfId="0" applyFont="1" applyBorder="1" applyAlignment="1">
      <alignment horizontal="center" vertical="center" wrapText="1"/>
    </xf>
    <xf numFmtId="180" fontId="38" fillId="0" borderId="119" xfId="0" applyNumberFormat="1" applyFont="1" applyBorder="1" applyAlignment="1" applyProtection="1">
      <alignment horizontal="center" vertical="center"/>
      <protection locked="0"/>
    </xf>
    <xf numFmtId="180" fontId="38" fillId="0" borderId="45" xfId="0" applyNumberFormat="1" applyFont="1" applyBorder="1" applyAlignment="1" applyProtection="1">
      <alignment horizontal="center" vertical="center"/>
      <protection locked="0"/>
    </xf>
    <xf numFmtId="0" fontId="38" fillId="0" borderId="52" xfId="0" applyFont="1" applyBorder="1" applyAlignment="1">
      <alignment horizontal="center" vertical="center" wrapText="1"/>
    </xf>
    <xf numFmtId="0" fontId="38" fillId="0" borderId="43" xfId="0" applyFont="1" applyBorder="1" applyAlignment="1">
      <alignment horizontal="center" vertical="center"/>
    </xf>
    <xf numFmtId="180" fontId="38" fillId="0" borderId="127" xfId="0" applyNumberFormat="1" applyFont="1" applyBorder="1" applyAlignment="1" applyProtection="1">
      <alignment horizontal="center" vertical="center"/>
      <protection locked="0"/>
    </xf>
    <xf numFmtId="180" fontId="38" fillId="0" borderId="44" xfId="0" applyNumberFormat="1" applyFont="1" applyBorder="1" applyAlignment="1" applyProtection="1">
      <alignment horizontal="center" vertical="center"/>
      <protection locked="0"/>
    </xf>
    <xf numFmtId="0" fontId="38" fillId="0" borderId="127" xfId="0" applyFont="1" applyBorder="1" applyAlignment="1">
      <alignment horizontal="center" vertical="center" wrapText="1"/>
    </xf>
    <xf numFmtId="0" fontId="38" fillId="0" borderId="44" xfId="0" applyFont="1" applyBorder="1" applyAlignment="1">
      <alignment horizontal="center" vertical="center"/>
    </xf>
    <xf numFmtId="0" fontId="83" fillId="0" borderId="0" xfId="151" applyFont="1" applyAlignment="1">
      <alignment horizontal="center"/>
    </xf>
    <xf numFmtId="0" fontId="83" fillId="0" borderId="37" xfId="151" applyFont="1" applyBorder="1" applyAlignment="1">
      <alignment horizontal="center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180" fontId="38" fillId="0" borderId="0" xfId="0" applyNumberFormat="1" applyFont="1" applyAlignment="1" applyProtection="1">
      <alignment horizontal="center" vertical="center" wrapText="1"/>
      <protection locked="0"/>
    </xf>
    <xf numFmtId="180" fontId="38" fillId="0" borderId="0" xfId="0" applyNumberFormat="1" applyFont="1" applyAlignment="1" applyProtection="1">
      <alignment horizontal="center" vertical="center"/>
      <protection locked="0"/>
    </xf>
    <xf numFmtId="180" fontId="38" fillId="0" borderId="127" xfId="0" applyNumberFormat="1" applyFont="1" applyBorder="1" applyAlignment="1" applyProtection="1">
      <alignment horizontal="center" vertical="center" wrapText="1"/>
      <protection locked="0"/>
    </xf>
    <xf numFmtId="180" fontId="38" fillId="0" borderId="119" xfId="0" applyNumberFormat="1" applyFont="1" applyBorder="1" applyAlignment="1" applyProtection="1">
      <alignment horizontal="center" vertical="center" wrapText="1"/>
      <protection locked="0"/>
    </xf>
    <xf numFmtId="0" fontId="38" fillId="0" borderId="34" xfId="0" applyFont="1" applyBorder="1" applyAlignment="1">
      <alignment horizontal="center" vertical="center"/>
    </xf>
    <xf numFmtId="0" fontId="38" fillId="0" borderId="113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61" fillId="2" borderId="0" xfId="143" applyFont="1" applyFill="1" applyAlignment="1">
      <alignment horizontal="left" vertical="center" wrapText="1"/>
    </xf>
    <xf numFmtId="0" fontId="61" fillId="0" borderId="0" xfId="143" applyFont="1" applyAlignment="1">
      <alignment horizontal="center" vertical="center"/>
    </xf>
    <xf numFmtId="185" fontId="61" fillId="0" borderId="0" xfId="143" applyNumberFormat="1" applyFont="1" applyAlignment="1">
      <alignment horizontal="center" vertical="center"/>
    </xf>
    <xf numFmtId="185" fontId="61" fillId="0" borderId="0" xfId="143" applyNumberFormat="1" applyFont="1" applyAlignment="1">
      <alignment horizontal="center" vertical="center" wrapText="1"/>
    </xf>
    <xf numFmtId="38" fontId="61" fillId="0" borderId="0" xfId="143" applyNumberFormat="1" applyFont="1" applyAlignment="1">
      <alignment horizontal="center" vertical="center" wrapText="1"/>
    </xf>
    <xf numFmtId="0" fontId="61" fillId="2" borderId="0" xfId="143" applyFont="1" applyFill="1" applyAlignment="1">
      <alignment horizontal="center" vertical="center" wrapText="1"/>
    </xf>
    <xf numFmtId="0" fontId="61" fillId="0" borderId="0" xfId="143" applyFont="1" applyAlignment="1">
      <alignment horizontal="left" vertical="center" wrapText="1"/>
    </xf>
  </cellXfs>
  <cellStyles count="1413">
    <cellStyle name="20% - アクセント 1 2" xfId="13" xr:uid="{00000000-0005-0000-0000-000000000000}"/>
    <cellStyle name="20% - アクセント 1 3" xfId="14" xr:uid="{00000000-0005-0000-0000-000001000000}"/>
    <cellStyle name="20% - アクセント 1 4" xfId="314" xr:uid="{00000000-0005-0000-0000-000002000000}"/>
    <cellStyle name="20% - アクセント 2 2" xfId="15" xr:uid="{00000000-0005-0000-0000-000003000000}"/>
    <cellStyle name="20% - アクセント 2 3" xfId="16" xr:uid="{00000000-0005-0000-0000-000004000000}"/>
    <cellStyle name="20% - アクセント 2 4" xfId="315" xr:uid="{00000000-0005-0000-0000-000005000000}"/>
    <cellStyle name="20% - アクセント 3 2" xfId="17" xr:uid="{00000000-0005-0000-0000-000006000000}"/>
    <cellStyle name="20% - アクセント 3 3" xfId="18" xr:uid="{00000000-0005-0000-0000-000007000000}"/>
    <cellStyle name="20% - アクセント 3 4" xfId="316" xr:uid="{00000000-0005-0000-0000-000008000000}"/>
    <cellStyle name="20% - アクセント 4 2" xfId="19" xr:uid="{00000000-0005-0000-0000-000009000000}"/>
    <cellStyle name="20% - アクセント 4 3" xfId="20" xr:uid="{00000000-0005-0000-0000-00000A000000}"/>
    <cellStyle name="20% - アクセント 4 4" xfId="317" xr:uid="{00000000-0005-0000-0000-00000B000000}"/>
    <cellStyle name="20% - アクセント 5 2" xfId="21" xr:uid="{00000000-0005-0000-0000-00000C000000}"/>
    <cellStyle name="20% - アクセント 5 3" xfId="22" xr:uid="{00000000-0005-0000-0000-00000D000000}"/>
    <cellStyle name="20% - アクセント 5 4" xfId="318" xr:uid="{00000000-0005-0000-0000-00000E000000}"/>
    <cellStyle name="20% - アクセント 6 2" xfId="23" xr:uid="{00000000-0005-0000-0000-00000F000000}"/>
    <cellStyle name="20% - アクセント 6 3" xfId="24" xr:uid="{00000000-0005-0000-0000-000010000000}"/>
    <cellStyle name="20% - アクセント 6 4" xfId="319" xr:uid="{00000000-0005-0000-0000-000011000000}"/>
    <cellStyle name="40% - アクセント 1 2" xfId="25" xr:uid="{00000000-0005-0000-0000-000012000000}"/>
    <cellStyle name="40% - アクセント 1 3" xfId="26" xr:uid="{00000000-0005-0000-0000-000013000000}"/>
    <cellStyle name="40% - アクセント 1 4" xfId="320" xr:uid="{00000000-0005-0000-0000-000014000000}"/>
    <cellStyle name="40% - アクセント 2 2" xfId="27" xr:uid="{00000000-0005-0000-0000-000015000000}"/>
    <cellStyle name="40% - アクセント 2 3" xfId="28" xr:uid="{00000000-0005-0000-0000-000016000000}"/>
    <cellStyle name="40% - アクセント 2 4" xfId="321" xr:uid="{00000000-0005-0000-0000-000017000000}"/>
    <cellStyle name="40% - アクセント 3 2" xfId="29" xr:uid="{00000000-0005-0000-0000-000018000000}"/>
    <cellStyle name="40% - アクセント 3 3" xfId="30" xr:uid="{00000000-0005-0000-0000-000019000000}"/>
    <cellStyle name="40% - アクセント 3 4" xfId="322" xr:uid="{00000000-0005-0000-0000-00001A000000}"/>
    <cellStyle name="40% - アクセント 4 2" xfId="31" xr:uid="{00000000-0005-0000-0000-00001B000000}"/>
    <cellStyle name="40% - アクセント 4 3" xfId="32" xr:uid="{00000000-0005-0000-0000-00001C000000}"/>
    <cellStyle name="40% - アクセント 4 4" xfId="323" xr:uid="{00000000-0005-0000-0000-00001D000000}"/>
    <cellStyle name="40% - アクセント 5 2" xfId="33" xr:uid="{00000000-0005-0000-0000-00001E000000}"/>
    <cellStyle name="40% - アクセント 5 3" xfId="34" xr:uid="{00000000-0005-0000-0000-00001F000000}"/>
    <cellStyle name="40% - アクセント 5 4" xfId="32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25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26" xr:uid="{00000000-0005-0000-0000-000026000000}"/>
    <cellStyle name="60% - アクセント 2 2" xfId="39" xr:uid="{00000000-0005-0000-0000-000027000000}"/>
    <cellStyle name="60% - アクセント 2 3" xfId="40" xr:uid="{00000000-0005-0000-0000-000028000000}"/>
    <cellStyle name="60% - アクセント 2 4" xfId="327" xr:uid="{00000000-0005-0000-0000-000029000000}"/>
    <cellStyle name="60% - アクセント 3 2" xfId="41" xr:uid="{00000000-0005-0000-0000-00002A000000}"/>
    <cellStyle name="60% - アクセント 3 3" xfId="42" xr:uid="{00000000-0005-0000-0000-00002B000000}"/>
    <cellStyle name="60% - アクセント 3 4" xfId="328" xr:uid="{00000000-0005-0000-0000-00002C000000}"/>
    <cellStyle name="60% - アクセント 4 2" xfId="43" xr:uid="{00000000-0005-0000-0000-00002D000000}"/>
    <cellStyle name="60% - アクセント 4 3" xfId="44" xr:uid="{00000000-0005-0000-0000-00002E000000}"/>
    <cellStyle name="60% - アクセント 4 4" xfId="329" xr:uid="{00000000-0005-0000-0000-00002F000000}"/>
    <cellStyle name="60% - アクセント 5 2" xfId="45" xr:uid="{00000000-0005-0000-0000-000030000000}"/>
    <cellStyle name="60% - アクセント 5 3" xfId="46" xr:uid="{00000000-0005-0000-0000-000031000000}"/>
    <cellStyle name="60% - アクセント 5 4" xfId="330" xr:uid="{00000000-0005-0000-0000-000032000000}"/>
    <cellStyle name="60% - アクセント 6 2" xfId="47" xr:uid="{00000000-0005-0000-0000-000033000000}"/>
    <cellStyle name="60% - アクセント 6 3" xfId="48" xr:uid="{00000000-0005-0000-0000-000034000000}"/>
    <cellStyle name="60% - アクセント 6 4" xfId="331" xr:uid="{00000000-0005-0000-0000-000035000000}"/>
    <cellStyle name="アクセント 1 2" xfId="49" xr:uid="{00000000-0005-0000-0000-000036000000}"/>
    <cellStyle name="アクセント 1 3" xfId="50" xr:uid="{00000000-0005-0000-0000-000037000000}"/>
    <cellStyle name="アクセント 1 4" xfId="332" xr:uid="{00000000-0005-0000-0000-000038000000}"/>
    <cellStyle name="アクセント 2 2" xfId="51" xr:uid="{00000000-0005-0000-0000-000039000000}"/>
    <cellStyle name="アクセント 2 3" xfId="52" xr:uid="{00000000-0005-0000-0000-00003A000000}"/>
    <cellStyle name="アクセント 2 4" xfId="333" xr:uid="{00000000-0005-0000-0000-00003B000000}"/>
    <cellStyle name="アクセント 3 2" xfId="53" xr:uid="{00000000-0005-0000-0000-00003C000000}"/>
    <cellStyle name="アクセント 3 3" xfId="54" xr:uid="{00000000-0005-0000-0000-00003D000000}"/>
    <cellStyle name="アクセント 3 4" xfId="334" xr:uid="{00000000-0005-0000-0000-00003E000000}"/>
    <cellStyle name="アクセント 4 2" xfId="55" xr:uid="{00000000-0005-0000-0000-00003F000000}"/>
    <cellStyle name="アクセント 4 3" xfId="56" xr:uid="{00000000-0005-0000-0000-000040000000}"/>
    <cellStyle name="アクセント 4 4" xfId="335" xr:uid="{00000000-0005-0000-0000-000041000000}"/>
    <cellStyle name="アクセント 5 2" xfId="57" xr:uid="{00000000-0005-0000-0000-000042000000}"/>
    <cellStyle name="アクセント 5 3" xfId="58" xr:uid="{00000000-0005-0000-0000-000043000000}"/>
    <cellStyle name="アクセント 5 4" xfId="336" xr:uid="{00000000-0005-0000-0000-000044000000}"/>
    <cellStyle name="アクセント 6 2" xfId="59" xr:uid="{00000000-0005-0000-0000-000045000000}"/>
    <cellStyle name="アクセント 6 3" xfId="60" xr:uid="{00000000-0005-0000-0000-000046000000}"/>
    <cellStyle name="アクセント 6 4" xfId="337" xr:uid="{00000000-0005-0000-0000-000047000000}"/>
    <cellStyle name="タイトル 2" xfId="61" xr:uid="{00000000-0005-0000-0000-000048000000}"/>
    <cellStyle name="タイトル 3" xfId="62" xr:uid="{00000000-0005-0000-0000-000049000000}"/>
    <cellStyle name="タイトル 4" xfId="338" xr:uid="{00000000-0005-0000-0000-00004A000000}"/>
    <cellStyle name="チェック セル 2" xfId="63" xr:uid="{00000000-0005-0000-0000-00004B000000}"/>
    <cellStyle name="チェック セル 3" xfId="64" xr:uid="{00000000-0005-0000-0000-00004C000000}"/>
    <cellStyle name="チェック セル 4" xfId="339" xr:uid="{00000000-0005-0000-0000-00004D000000}"/>
    <cellStyle name="どちらでもない 2" xfId="65" xr:uid="{00000000-0005-0000-0000-00004E000000}"/>
    <cellStyle name="どちらでもない 3" xfId="66" xr:uid="{00000000-0005-0000-0000-00004F000000}"/>
    <cellStyle name="どちらでもない 4" xfId="340" xr:uid="{00000000-0005-0000-0000-000050000000}"/>
    <cellStyle name="パーセント 2" xfId="10" xr:uid="{00000000-0005-0000-0000-000051000000}"/>
    <cellStyle name="パーセント 2 2" xfId="202" xr:uid="{00000000-0005-0000-0000-000052000000}"/>
    <cellStyle name="パーセント 2 3" xfId="178" xr:uid="{00000000-0005-0000-0000-000053000000}"/>
    <cellStyle name="パーセント 3" xfId="67" xr:uid="{00000000-0005-0000-0000-000054000000}"/>
    <cellStyle name="パーセント 4" xfId="68" xr:uid="{00000000-0005-0000-0000-000055000000}"/>
    <cellStyle name="パーセント 5" xfId="69" xr:uid="{00000000-0005-0000-0000-000056000000}"/>
    <cellStyle name="パーセント 5 2" xfId="719" xr:uid="{FABBE32D-0845-48E4-9374-FDB2AD4BC8FF}"/>
    <cellStyle name="パーセント 5 2 2" xfId="1189" xr:uid="{80D89A0D-7B96-42F5-9C25-78BB22CB4154}"/>
    <cellStyle name="パーセント 5 3" xfId="481" xr:uid="{684F90A9-E1EE-4DD6-82B9-F45A559CC9B5}"/>
    <cellStyle name="パーセント 5 4" xfId="968" xr:uid="{614F0DEC-C240-40ED-BAA0-F40E2DB925AB}"/>
    <cellStyle name="パーセント 6" xfId="70" xr:uid="{00000000-0005-0000-0000-000057000000}"/>
    <cellStyle name="パーセント 6 2" xfId="149" xr:uid="{00000000-0005-0000-0000-000058000000}"/>
    <cellStyle name="パーセント 6 2 2" xfId="755" xr:uid="{2CAF5950-79DF-4D0F-A562-FBFAE27D3B76}"/>
    <cellStyle name="パーセント 6 2 2 2" xfId="1215" xr:uid="{B00DAF0D-C2A5-41EA-837B-328113C782E3}"/>
    <cellStyle name="パーセント 6 2 3" xfId="515" xr:uid="{81AD7247-797E-4F42-9E0C-AF2723E538D7}"/>
    <cellStyle name="パーセント 6 2 4" xfId="992" xr:uid="{B6844C98-75F3-445D-9979-E5420A3D2CF3}"/>
    <cellStyle name="パーセント 6 3" xfId="720" xr:uid="{0CF81604-6A22-4EF4-95C9-F23A3A778B26}"/>
    <cellStyle name="パーセント 6 3 2" xfId="1190" xr:uid="{4AE8E00A-9240-48E2-94DD-6C375FC86216}"/>
    <cellStyle name="パーセント 6 4" xfId="482" xr:uid="{02163428-7732-495A-A211-3FEE6BB51348}"/>
    <cellStyle name="パーセント 6 5" xfId="969" xr:uid="{28394B49-66F4-469F-948F-60E799BF24DC}"/>
    <cellStyle name="パーセント 7" xfId="71" xr:uid="{00000000-0005-0000-0000-000059000000}"/>
    <cellStyle name="パーセント 7 2" xfId="721" xr:uid="{E18E8855-D5BA-4338-B2F2-4A410BACB820}"/>
    <cellStyle name="パーセント 7 2 2" xfId="1191" xr:uid="{9B728ECC-70BD-467D-A65A-E39C05916D37}"/>
    <cellStyle name="パーセント 7 3" xfId="483" xr:uid="{2E96F330-5417-48F7-9A9C-6783C451B255}"/>
    <cellStyle name="パーセント 7 4" xfId="970" xr:uid="{20C8C3CA-134E-4029-8920-5A44D7F90321}"/>
    <cellStyle name="パーセント 8" xfId="146" xr:uid="{00000000-0005-0000-0000-00005A000000}"/>
    <cellStyle name="パーセント 8 2" xfId="752" xr:uid="{D8F1FECA-8E02-4772-8024-FAEF6FB18439}"/>
    <cellStyle name="パーセント 8 2 2" xfId="1212" xr:uid="{12CC8940-1C3F-41E6-8FEF-000AF8B7C49C}"/>
    <cellStyle name="パーセント 8 3" xfId="512" xr:uid="{3AE6F7C2-FEDB-4E21-99BC-F9AD3D4D834B}"/>
    <cellStyle name="パーセント 8 4" xfId="989" xr:uid="{C3AEF9D5-BCBD-43D5-B09F-AA05001840BB}"/>
    <cellStyle name="ハイパーリンク" xfId="150" builtinId="8"/>
    <cellStyle name="ハイパーリンク 2" xfId="153" xr:uid="{00000000-0005-0000-0000-00005C000000}"/>
    <cellStyle name="メモ 2" xfId="72" xr:uid="{00000000-0005-0000-0000-00005D000000}"/>
    <cellStyle name="メモ 2 2" xfId="722" xr:uid="{308DB189-EE22-4E20-93D3-79FAA74400A0}"/>
    <cellStyle name="メモ 2 2 2" xfId="1192" xr:uid="{6F1729E0-ED63-4B1F-B4CD-76DFFF46235E}"/>
    <cellStyle name="メモ 2 3" xfId="777" xr:uid="{36123CA4-6FC1-43F7-AFC5-33B8CE045CE2}"/>
    <cellStyle name="メモ 2 3 2" xfId="1236" xr:uid="{9C2D2148-1174-431E-BAA5-5EE83310342F}"/>
    <cellStyle name="メモ 2 4" xfId="484" xr:uid="{17C4BC00-BC45-462F-9903-5015C1499F38}"/>
    <cellStyle name="メモ 3" xfId="73" xr:uid="{00000000-0005-0000-0000-00005E000000}"/>
    <cellStyle name="メモ 3 2" xfId="723" xr:uid="{D0A2016E-89A5-459E-A60D-96A38790B732}"/>
    <cellStyle name="メモ 3 2 2" xfId="1193" xr:uid="{5594672F-AFED-43D4-8A94-A4583E59DA19}"/>
    <cellStyle name="メモ 3 3" xfId="756" xr:uid="{98B66344-9FD8-46AF-BD7A-DB49929C9A94}"/>
    <cellStyle name="メモ 3 3 2" xfId="1216" xr:uid="{C707DE76-0B8C-4142-89D1-B483FEE47A3E}"/>
    <cellStyle name="メモ 3 4" xfId="485" xr:uid="{1F75D014-159A-47A4-A64C-7E0F727EC167}"/>
    <cellStyle name="メモ 4" xfId="181" xr:uid="{00000000-0005-0000-0000-00005F000000}"/>
    <cellStyle name="メモ 4 2" xfId="766" xr:uid="{415F73B7-B4BD-419A-B634-F4BF2641447A}"/>
    <cellStyle name="メモ 4 2 2" xfId="1226" xr:uid="{C41F766D-7827-4198-87A5-4F200A8AC66F}"/>
    <cellStyle name="メモ 4 3" xfId="718" xr:uid="{A7FC5FA2-B28A-481A-8917-4EB5CB6414C3}"/>
    <cellStyle name="メモ 4 3 2" xfId="1188" xr:uid="{8C674C15-1602-4A6A-92AA-7D1F66C7AD13}"/>
    <cellStyle name="メモ 4 4" xfId="525" xr:uid="{D9935F42-96CE-484B-B0B8-AAFAED4AA8B9}"/>
    <cellStyle name="メモ 5" xfId="341" xr:uid="{00000000-0005-0000-0000-000060000000}"/>
    <cellStyle name="メモ 5 2" xfId="866" xr:uid="{67A78D13-2D1E-4BCE-9152-A449BA338DF1}"/>
    <cellStyle name="メモ 5 2 2" xfId="1323" xr:uid="{1E6B24BC-BEA7-45D2-B75D-8D3BDDEC105A}"/>
    <cellStyle name="メモ 5 3" xfId="961" xr:uid="{514C4EEA-B928-446D-9372-271521977834}"/>
    <cellStyle name="メモ 5 3 2" xfId="1412" xr:uid="{842444C4-6394-40FB-9FF1-04827A2ED7BC}"/>
    <cellStyle name="メモ 5 4" xfId="621" xr:uid="{B1DFC03A-D0D9-4573-A3C2-A571ABE1C698}"/>
    <cellStyle name="リンク セル 2" xfId="74" xr:uid="{00000000-0005-0000-0000-000061000000}"/>
    <cellStyle name="リンク セル 3" xfId="75" xr:uid="{00000000-0005-0000-0000-000062000000}"/>
    <cellStyle name="リンク セル 4" xfId="342" xr:uid="{00000000-0005-0000-0000-000063000000}"/>
    <cellStyle name="悪い 2" xfId="76" xr:uid="{00000000-0005-0000-0000-000064000000}"/>
    <cellStyle name="悪い 3" xfId="77" xr:uid="{00000000-0005-0000-0000-000065000000}"/>
    <cellStyle name="悪い 4" xfId="343" xr:uid="{00000000-0005-0000-0000-000066000000}"/>
    <cellStyle name="計算 2" xfId="78" xr:uid="{00000000-0005-0000-0000-000067000000}"/>
    <cellStyle name="計算 2 2" xfId="724" xr:uid="{D53EEA59-D20E-4153-8137-05B38CABF798}"/>
    <cellStyle name="計算 2 3" xfId="776" xr:uid="{31130FA6-9FB7-490E-AFA0-B9AFE1CE8C3D}"/>
    <cellStyle name="計算 2 4" xfId="486" xr:uid="{E36C8130-0F84-48D3-88DE-53433F8371BD}"/>
    <cellStyle name="計算 3" xfId="79" xr:uid="{00000000-0005-0000-0000-000068000000}"/>
    <cellStyle name="計算 3 2" xfId="725" xr:uid="{9568CA1A-D56C-49ED-A681-6A0513715759}"/>
    <cellStyle name="計算 3 3" xfId="742" xr:uid="{5806D3C6-7A21-4858-92CA-EAA79F202F62}"/>
    <cellStyle name="計算 3 4" xfId="487" xr:uid="{907A15EC-C187-4388-AE70-6A2114C4B8A0}"/>
    <cellStyle name="計算 4" xfId="344" xr:uid="{00000000-0005-0000-0000-000069000000}"/>
    <cellStyle name="計算 4 2" xfId="867" xr:uid="{B0D71032-354C-4AAF-B525-F14D15BB0633}"/>
    <cellStyle name="計算 4 3" xfId="962" xr:uid="{A1604883-F4C5-4E1D-894D-082E11DB36CD}"/>
    <cellStyle name="計算 4 4" xfId="622" xr:uid="{5E028A4C-845C-4C84-9DEC-EEBC92EC0C27}"/>
    <cellStyle name="警告文 2" xfId="80" xr:uid="{00000000-0005-0000-0000-00006A000000}"/>
    <cellStyle name="警告文 3" xfId="81" xr:uid="{00000000-0005-0000-0000-00006B000000}"/>
    <cellStyle name="警告文 4" xfId="345" xr:uid="{00000000-0005-0000-0000-00006C000000}"/>
    <cellStyle name="桁区切り" xfId="5" builtinId="6"/>
    <cellStyle name="桁区切り 10" xfId="82" xr:uid="{00000000-0005-0000-0000-00006E000000}"/>
    <cellStyle name="桁区切り 10 2" xfId="726" xr:uid="{7CFBD22B-5D70-4AE7-91D7-1104F336BAA8}"/>
    <cellStyle name="桁区切り 10 2 2" xfId="1194" xr:uid="{CF1C19F9-47DA-4FC5-940D-1DB799E66360}"/>
    <cellStyle name="桁区切り 10 3" xfId="488" xr:uid="{4AAE0BCE-AB86-4811-B0DA-AF41F53E6E38}"/>
    <cellStyle name="桁区切り 10 4" xfId="971" xr:uid="{877E9A40-E93C-4EBC-8696-A5B3558B9309}"/>
    <cellStyle name="桁区切り 11" xfId="139" xr:uid="{00000000-0005-0000-0000-00006F000000}"/>
    <cellStyle name="桁区切り 11 2" xfId="145" xr:uid="{00000000-0005-0000-0000-000070000000}"/>
    <cellStyle name="桁区切り 11 2 2" xfId="751" xr:uid="{7979C81F-0895-4D2E-858A-CB1065202FE1}"/>
    <cellStyle name="桁区切り 11 2 2 2" xfId="1211" xr:uid="{796A2279-9E2A-4560-A48E-03DECF95F34E}"/>
    <cellStyle name="桁区切り 11 2 3" xfId="511" xr:uid="{36CB385F-9497-487F-B054-1A5DA989B5F2}"/>
    <cellStyle name="桁区切り 11 2 4" xfId="988" xr:uid="{EF35BF94-D85A-4772-BECB-933C2A9FC3F5}"/>
    <cellStyle name="桁区切り 11 3" xfId="747" xr:uid="{BD0C41BB-AD98-4971-BDC9-3CD82EEE5331}"/>
    <cellStyle name="桁区切り 11 3 2" xfId="1207" xr:uid="{0B1EF093-7440-440D-B344-09BAA7C16696}"/>
    <cellStyle name="桁区切り 11 4" xfId="507" xr:uid="{5F312CFA-2A42-4892-AC52-08FFBD5F636E}"/>
    <cellStyle name="桁区切り 11 5" xfId="984" xr:uid="{F20B4B56-0755-4068-861B-B4BB052717F2}"/>
    <cellStyle name="桁区切り 12" xfId="141" xr:uid="{00000000-0005-0000-0000-000071000000}"/>
    <cellStyle name="桁区切り 12 2" xfId="749" xr:uid="{87D7C02A-1BF8-4151-9E12-3B8E5BFD3020}"/>
    <cellStyle name="桁区切り 12 2 2" xfId="1209" xr:uid="{201EA66E-D8E9-48CC-9546-7A293A6F3A7A}"/>
    <cellStyle name="桁区切り 12 3" xfId="509" xr:uid="{E34307C3-45EA-4228-886D-276FDC927334}"/>
    <cellStyle name="桁区切り 12 4" xfId="986" xr:uid="{3A2DF18C-9C51-417F-873B-325BB1B5EAD5}"/>
    <cellStyle name="桁区切り 13" xfId="157" xr:uid="{00000000-0005-0000-0000-000072000000}"/>
    <cellStyle name="桁区切り 13 2" xfId="758" xr:uid="{92059C24-E5FA-4D14-ACF5-F1878DEAA198}"/>
    <cellStyle name="桁区切り 13 2 2" xfId="1218" xr:uid="{5DBF6351-94CD-400F-9CAF-06726E84ED76}"/>
    <cellStyle name="桁区切り 13 3" xfId="517" xr:uid="{AB6A07E2-FE14-4AED-B874-2721B5828039}"/>
    <cellStyle name="桁区切り 13 4" xfId="994" xr:uid="{7CDFB86C-B8E5-460B-B3FA-1237CB8B1944}"/>
    <cellStyle name="桁区切り 14" xfId="161" xr:uid="{00000000-0005-0000-0000-000073000000}"/>
    <cellStyle name="桁区切り 14 2" xfId="760" xr:uid="{ADA389CF-9852-4BDF-B9C6-D33DFDB3FAD8}"/>
    <cellStyle name="桁区切り 14 2 2" xfId="1220" xr:uid="{03C283B0-83E6-42C3-80A2-8205EBE0CDA4}"/>
    <cellStyle name="桁区切り 14 3" xfId="519" xr:uid="{20A18582-56B4-4C95-A51E-D398E90FBC73}"/>
    <cellStyle name="桁区切り 14 4" xfId="996" xr:uid="{618C5B3C-5D2B-4C0D-8A88-7D1805E9A3F4}"/>
    <cellStyle name="桁区切り 15" xfId="226" xr:uid="{00000000-0005-0000-0000-000074000000}"/>
    <cellStyle name="桁区切り 15 2" xfId="782" xr:uid="{E15486FC-7BB1-46CA-8D1F-43BB6E131845}"/>
    <cellStyle name="桁区切り 15 2 2" xfId="1240" xr:uid="{A0A3E695-6930-4464-BF9E-0F267F170263}"/>
    <cellStyle name="桁区切り 15 3" xfId="538" xr:uid="{9FDE21FA-0EC6-42A8-9FB8-DA11E10FC9E7}"/>
    <cellStyle name="桁区切り 15 4" xfId="1014" xr:uid="{81F64BFB-374B-42DD-8757-7F0727BEC97A}"/>
    <cellStyle name="桁区切り 16" xfId="270" xr:uid="{00000000-0005-0000-0000-000075000000}"/>
    <cellStyle name="桁区切り 16 2" xfId="823" xr:uid="{5F26924F-3741-4DAB-B35D-2CCDEF263990}"/>
    <cellStyle name="桁区切り 16 2 2" xfId="1280" xr:uid="{F69A4A94-CB96-481E-818A-0C19B4EA03E8}"/>
    <cellStyle name="桁区切り 16 3" xfId="578" xr:uid="{6656DD24-CD2E-43B0-A6F3-10649FBDB244}"/>
    <cellStyle name="桁区切り 16 4" xfId="1054" xr:uid="{0D08D2F6-9B92-4ECB-996B-A2C6D27EAF69}"/>
    <cellStyle name="桁区切り 2" xfId="9" xr:uid="{00000000-0005-0000-0000-000076000000}"/>
    <cellStyle name="桁区切り 2 2" xfId="83" xr:uid="{00000000-0005-0000-0000-000077000000}"/>
    <cellStyle name="桁区切り 2 2 2" xfId="155" xr:uid="{00000000-0005-0000-0000-000078000000}"/>
    <cellStyle name="桁区切り 2 2 2 2" xfId="177" xr:uid="{00000000-0005-0000-0000-000079000000}"/>
    <cellStyle name="桁区切り 2 2 3" xfId="158" xr:uid="{00000000-0005-0000-0000-00007A000000}"/>
    <cellStyle name="桁区切り 2 2 3 2" xfId="209" xr:uid="{00000000-0005-0000-0000-00007B000000}"/>
    <cellStyle name="桁区切り 2 2 4" xfId="218" xr:uid="{00000000-0005-0000-0000-00007C000000}"/>
    <cellStyle name="桁区切り 2 2 5" xfId="356" xr:uid="{00000000-0005-0000-0000-00007D000000}"/>
    <cellStyle name="桁区切り 2 3" xfId="84" xr:uid="{00000000-0005-0000-0000-00007E000000}"/>
    <cellStyle name="桁区切り 2 4" xfId="85" xr:uid="{00000000-0005-0000-0000-00007F000000}"/>
    <cellStyle name="桁区切り 2 5" xfId="86" xr:uid="{00000000-0005-0000-0000-000080000000}"/>
    <cellStyle name="桁区切り 3" xfId="3" xr:uid="{00000000-0005-0000-0000-000081000000}"/>
    <cellStyle name="桁区切り 3 10" xfId="480" xr:uid="{B3475420-DC54-42DD-8F35-854C0D4BB2C3}"/>
    <cellStyle name="桁区切り 3 11" xfId="967" xr:uid="{A66B7804-61FD-45EA-82DC-ECFDA2FA9EF1}"/>
    <cellStyle name="桁区切り 3 2" xfId="87" xr:uid="{00000000-0005-0000-0000-000082000000}"/>
    <cellStyle name="桁区切り 3 2 10" xfId="972" xr:uid="{C3746523-38D9-4E1A-9D1C-443D85CD7A83}"/>
    <cellStyle name="桁区切り 3 2 2" xfId="175" xr:uid="{00000000-0005-0000-0000-000083000000}"/>
    <cellStyle name="桁区切り 3 2 3" xfId="222" xr:uid="{00000000-0005-0000-0000-000084000000}"/>
    <cellStyle name="桁区切り 3 2 3 2" xfId="268" xr:uid="{00000000-0005-0000-0000-000085000000}"/>
    <cellStyle name="桁区切り 3 2 3 2 2" xfId="308" xr:uid="{00000000-0005-0000-0000-000086000000}"/>
    <cellStyle name="桁区切り 3 2 3 2 2 2" xfId="468" xr:uid="{00000000-0005-0000-0000-000087000000}"/>
    <cellStyle name="桁区切り 3 2 3 2 2 2 2" xfId="951" xr:uid="{53DC7ADD-DF3D-4250-930A-AB142589E4FF}"/>
    <cellStyle name="桁区切り 3 2 3 2 2 2 2 2" xfId="1402" xr:uid="{84916199-A9E3-48DB-B72F-6219F62B3B50}"/>
    <cellStyle name="桁区切り 3 2 3 2 2 2 3" xfId="704" xr:uid="{955F8455-4207-4E74-9C21-8534A3006994}"/>
    <cellStyle name="桁区切り 3 2 3 2 2 2 4" xfId="1175" xr:uid="{B7835F4F-3FCA-4A42-B2BC-1351CCDCD8C3}"/>
    <cellStyle name="桁区切り 3 2 3 2 2 3" xfId="861" xr:uid="{5FEB78F8-BEBA-4184-A7AD-710F5A2322D5}"/>
    <cellStyle name="桁区切り 3 2 3 2 2 3 2" xfId="1318" xr:uid="{B78911C2-CEFD-4E86-B73D-963EF2E9C86A}"/>
    <cellStyle name="桁区切り 3 2 3 2 2 4" xfId="616" xr:uid="{CCC30CDC-4DD3-4C01-B0C9-0977556F1A8E}"/>
    <cellStyle name="桁区切り 3 2 3 2 2 5" xfId="1092" xr:uid="{5090EDEC-57D9-4836-97DD-7E6344C44F96}"/>
    <cellStyle name="桁区切り 3 2 3 2 3" xfId="392" xr:uid="{00000000-0005-0000-0000-000088000000}"/>
    <cellStyle name="桁区切り 3 2 3 2 3 2" xfId="905" xr:uid="{28D7D310-DEE9-4156-98A8-1DA87F324B36}"/>
    <cellStyle name="桁区切り 3 2 3 2 3 2 2" xfId="1356" xr:uid="{0D6F17E0-9A8D-4F8C-815D-4627DEFF32B1}"/>
    <cellStyle name="桁区切り 3 2 3 2 3 3" xfId="658" xr:uid="{055B0796-3EF8-412E-B083-1CFA2D385B66}"/>
    <cellStyle name="桁区切り 3 2 3 2 3 4" xfId="1129" xr:uid="{D7AFBB5E-A22E-4EFD-9ADA-1136D1B848E8}"/>
    <cellStyle name="桁区切り 3 2 3 2 4" xfId="821" xr:uid="{F97FA861-C035-436B-AF84-05464F419679}"/>
    <cellStyle name="桁区切り 3 2 3 2 4 2" xfId="1278" xr:uid="{33A96EC2-D46C-4BF6-B3FB-EDF6E45BC12F}"/>
    <cellStyle name="桁区切り 3 2 3 2 5" xfId="576" xr:uid="{01A13BB3-3E99-4D83-A485-AE197F2ECF1F}"/>
    <cellStyle name="桁区切り 3 2 3 2 6" xfId="1052" xr:uid="{759B4A0C-311F-4DB2-BF68-8ADE4DDA8AE3}"/>
    <cellStyle name="桁区切り 3 2 3 3" xfId="242" xr:uid="{00000000-0005-0000-0000-000089000000}"/>
    <cellStyle name="桁区切り 3 2 3 3 2" xfId="450" xr:uid="{00000000-0005-0000-0000-00008A000000}"/>
    <cellStyle name="桁区切り 3 2 3 3 2 2" xfId="933" xr:uid="{265CAE89-5731-472F-AD0A-0780548DD4F3}"/>
    <cellStyle name="桁区切り 3 2 3 3 2 2 2" xfId="1384" xr:uid="{8FE4A482-3F82-4BC3-B309-98B213D6F72A}"/>
    <cellStyle name="桁区切り 3 2 3 3 2 3" xfId="686" xr:uid="{6CA12915-0A30-4547-B551-C559581A62C7}"/>
    <cellStyle name="桁区切り 3 2 3 3 2 4" xfId="1157" xr:uid="{02646139-09C8-4E4D-8FAF-9A86A45CAABD}"/>
    <cellStyle name="桁区切り 3 2 3 3 3" xfId="798" xr:uid="{06C06B69-3065-4B28-9EB4-D95409087C6C}"/>
    <cellStyle name="桁区切り 3 2 3 3 3 2" xfId="1256" xr:uid="{15318B8A-4786-4B11-A44A-4B7776D121C3}"/>
    <cellStyle name="桁区切り 3 2 3 3 4" xfId="554" xr:uid="{6D4A02AA-BABF-4BA8-A2C5-DFC6138432C7}"/>
    <cellStyle name="桁区切り 3 2 3 3 5" xfId="1030" xr:uid="{7496F804-1C05-4BC5-98FE-2248B267826B}"/>
    <cellStyle name="桁区切り 3 2 3 4" xfId="286" xr:uid="{00000000-0005-0000-0000-00008B000000}"/>
    <cellStyle name="桁区切り 3 2 3 4 2" xfId="839" xr:uid="{2E3E290D-B07E-40F2-B649-BBBFC76AF603}"/>
    <cellStyle name="桁区切り 3 2 3 4 2 2" xfId="1296" xr:uid="{F311A3A0-8465-4B0A-9C56-12982FCDEAB6}"/>
    <cellStyle name="桁区切り 3 2 3 4 3" xfId="594" xr:uid="{C2F20C32-D5D5-4D30-A193-5FE9AC25F97F}"/>
    <cellStyle name="桁区切り 3 2 3 4 4" xfId="1070" xr:uid="{36CFA415-7CD3-47FA-8B7E-16B8DDFE8E52}"/>
    <cellStyle name="桁区切り 3 2 3 5" xfId="373" xr:uid="{00000000-0005-0000-0000-00008C000000}"/>
    <cellStyle name="桁区切り 3 2 3 5 2" xfId="887" xr:uid="{544EB7F0-3A43-4E7F-A9F4-394D4E0A13AE}"/>
    <cellStyle name="桁区切り 3 2 3 5 2 2" xfId="1338" xr:uid="{E15E5FF5-D288-4CC4-8A8C-8F5E799EC1A6}"/>
    <cellStyle name="桁区切り 3 2 3 5 3" xfId="640" xr:uid="{77BABA72-76E1-487A-BD0D-AA9389A8AE32}"/>
    <cellStyle name="桁区切り 3 2 3 5 4" xfId="1111" xr:uid="{A8088E7A-3F2F-40B1-B529-94147E1B75F8}"/>
    <cellStyle name="桁区切り 3 2 3 6" xfId="780" xr:uid="{321B5FA4-7513-4EB9-85FE-BDBB47BB2D97}"/>
    <cellStyle name="桁区切り 3 2 3 6 2" xfId="1238" xr:uid="{E2C6F329-4357-4E8F-94D8-E41188D63874}"/>
    <cellStyle name="桁区切り 3 2 3 7" xfId="536" xr:uid="{EEED2454-EF72-4DEE-9729-6E946F51B7D9}"/>
    <cellStyle name="桁区切り 3 2 3 8" xfId="1012" xr:uid="{19FA8559-7636-46D5-8C1B-39E2EE5DD2B7}"/>
    <cellStyle name="桁区切り 3 2 4" xfId="173" xr:uid="{00000000-0005-0000-0000-00008D000000}"/>
    <cellStyle name="桁区切り 3 2 4 2" xfId="253" xr:uid="{00000000-0005-0000-0000-00008E000000}"/>
    <cellStyle name="桁区切り 3 2 4 2 2" xfId="457" xr:uid="{00000000-0005-0000-0000-00008F000000}"/>
    <cellStyle name="桁区切り 3 2 4 2 2 2" xfId="940" xr:uid="{B5D7883D-1F8F-44D4-962B-4FEBF88F313F}"/>
    <cellStyle name="桁区切り 3 2 4 2 2 2 2" xfId="1391" xr:uid="{8318B90E-233D-4FD7-AD10-E39AD2E2AAC5}"/>
    <cellStyle name="桁区切り 3 2 4 2 2 3" xfId="693" xr:uid="{2F239C17-3B43-4663-B8F0-E6EDD2AF695F}"/>
    <cellStyle name="桁区切り 3 2 4 2 2 4" xfId="1164" xr:uid="{FA7A5587-6583-4151-B046-7805042BE910}"/>
    <cellStyle name="桁区切り 3 2 4 2 3" xfId="808" xr:uid="{656AEFDB-365B-457A-A404-2CE19E97E1E5}"/>
    <cellStyle name="桁区切り 3 2 4 2 3 2" xfId="1265" xr:uid="{99B53FB9-50B7-42D6-BA5E-AF9257747794}"/>
    <cellStyle name="桁区切り 3 2 4 2 4" xfId="563" xr:uid="{CDDE75C5-9AC7-45A5-A5B5-F53103771130}"/>
    <cellStyle name="桁区切り 3 2 4 2 5" xfId="1039" xr:uid="{CBF82FF9-8E52-40F0-97F7-A003F5AC74F6}"/>
    <cellStyle name="桁区切り 3 2 4 3" xfId="295" xr:uid="{00000000-0005-0000-0000-000090000000}"/>
    <cellStyle name="桁区切り 3 2 4 3 2" xfId="848" xr:uid="{E2CF7FC9-941C-4595-8A02-705CD67E8B65}"/>
    <cellStyle name="桁区切り 3 2 4 3 2 2" xfId="1305" xr:uid="{56511A49-974F-403C-858F-5C0EBC570E4F}"/>
    <cellStyle name="桁区切り 3 2 4 3 3" xfId="603" xr:uid="{A1651383-50B6-4163-9119-C3C96D1A061F}"/>
    <cellStyle name="桁区切り 3 2 4 3 4" xfId="1079" xr:uid="{A6415B97-9D87-474E-A348-92D439FC934A}"/>
    <cellStyle name="桁区切り 3 2 4 4" xfId="381" xr:uid="{00000000-0005-0000-0000-000091000000}"/>
    <cellStyle name="桁区切り 3 2 4 4 2" xfId="894" xr:uid="{7D354324-35D6-4C9F-AD23-1A845985C24A}"/>
    <cellStyle name="桁区切り 3 2 4 4 2 2" xfId="1345" xr:uid="{3093F514-AC7D-49F6-9D2C-A7DE22E11396}"/>
    <cellStyle name="桁区切り 3 2 4 4 3" xfId="647" xr:uid="{62F0359D-ADC9-42A6-843B-814CE6685FE0}"/>
    <cellStyle name="桁区切り 3 2 4 4 4" xfId="1118" xr:uid="{EEE7566E-1BBD-4482-9738-C80B9197DB5F}"/>
    <cellStyle name="桁区切り 3 2 4 5" xfId="765" xr:uid="{4314EC12-4D4F-4C9B-B357-E33F1E0F7BE1}"/>
    <cellStyle name="桁区切り 3 2 4 5 2" xfId="1225" xr:uid="{59CE2F09-3802-4E56-A219-1486C0615D35}"/>
    <cellStyle name="桁区切り 3 2 4 6" xfId="524" xr:uid="{139E2186-1C25-4110-8855-D42C96E4C0B4}"/>
    <cellStyle name="桁区切り 3 2 4 7" xfId="1001" xr:uid="{CC84ACBE-9A24-4186-915C-882FCEFFA06E}"/>
    <cellStyle name="桁区切り 3 2 5" xfId="231" xr:uid="{00000000-0005-0000-0000-000092000000}"/>
    <cellStyle name="桁区切り 3 2 5 2" xfId="437" xr:uid="{00000000-0005-0000-0000-000093000000}"/>
    <cellStyle name="桁区切り 3 2 5 2 2" xfId="920" xr:uid="{538EC801-B355-43F6-83E2-E5E1C5EA0349}"/>
    <cellStyle name="桁区切り 3 2 5 2 2 2" xfId="1371" xr:uid="{F722DD51-986E-4D17-8AA2-848A68FC2607}"/>
    <cellStyle name="桁区切り 3 2 5 2 3" xfId="673" xr:uid="{4153E073-0527-4239-8C3A-A2CA10BC6E07}"/>
    <cellStyle name="桁区切り 3 2 5 2 4" xfId="1144" xr:uid="{258B908D-9C6E-4C8E-B166-4F27F29CF947}"/>
    <cellStyle name="桁区切り 3 2 5 3" xfId="358" xr:uid="{00000000-0005-0000-0000-000094000000}"/>
    <cellStyle name="桁区切り 3 2 5 3 2" xfId="874" xr:uid="{3ECBB6E2-DF6A-4960-8AF7-C19C3E56D0AE}"/>
    <cellStyle name="桁区切り 3 2 5 3 2 2" xfId="1325" xr:uid="{516DF98B-8E46-4B0A-A41E-32937D53C442}"/>
    <cellStyle name="桁区切り 3 2 5 3 3" xfId="627" xr:uid="{18907751-03DD-4031-8719-71767BF53A36}"/>
    <cellStyle name="桁区切り 3 2 5 3 4" xfId="1098" xr:uid="{CCDFF79A-1785-4C3F-9BA0-72E26C02A2E9}"/>
    <cellStyle name="桁区切り 3 2 5 4" xfId="787" xr:uid="{2CB5C44F-3A00-4B31-BD68-C068CB7ACBF7}"/>
    <cellStyle name="桁区切り 3 2 5 4 2" xfId="1245" xr:uid="{C25A78BF-6696-47B2-ABF1-0449F553C1F1}"/>
    <cellStyle name="桁区切り 3 2 5 5" xfId="543" xr:uid="{126C3391-265C-4DEC-BA46-EC63383E414F}"/>
    <cellStyle name="桁区切り 3 2 5 6" xfId="1019" xr:uid="{BF364DD2-C2A0-4F8B-9083-63135B4C6005}"/>
    <cellStyle name="桁区切り 3 2 6" xfId="275" xr:uid="{00000000-0005-0000-0000-000095000000}"/>
    <cellStyle name="桁区切り 3 2 6 2" xfId="435" xr:uid="{00000000-0005-0000-0000-000096000000}"/>
    <cellStyle name="桁区切り 3 2 6 2 2" xfId="918" xr:uid="{3A996E06-6F23-4C12-89A4-04CB2359FBEA}"/>
    <cellStyle name="桁区切り 3 2 6 2 2 2" xfId="1369" xr:uid="{9257D472-F2B4-47A4-9873-4F6416CA6B68}"/>
    <cellStyle name="桁区切り 3 2 6 2 3" xfId="671" xr:uid="{FDBFB047-5FFB-4E9D-8830-59F4C8F64F84}"/>
    <cellStyle name="桁区切り 3 2 6 2 4" xfId="1142" xr:uid="{DD068736-EEF7-403D-913A-E8058C67B294}"/>
    <cellStyle name="桁区切り 3 2 6 3" xfId="828" xr:uid="{D3D121BC-A95B-41D5-AD15-4195BADB86FB}"/>
    <cellStyle name="桁区切り 3 2 6 3 2" xfId="1285" xr:uid="{8D2C4225-94F7-4F9A-88D8-988B7B80BA87}"/>
    <cellStyle name="桁区切り 3 2 6 4" xfId="583" xr:uid="{94C3B591-0CA0-4DC5-94C9-952037223442}"/>
    <cellStyle name="桁区切り 3 2 6 5" xfId="1059" xr:uid="{4F385779-1A9C-4CF9-AD85-C65ABECDC944}"/>
    <cellStyle name="桁区切り 3 2 7" xfId="312" xr:uid="{00000000-0005-0000-0000-000097000000}"/>
    <cellStyle name="桁区切り 3 2 7 2" xfId="865" xr:uid="{AF791B66-5DF3-4414-8E15-5E2C38F866EB}"/>
    <cellStyle name="桁区切り 3 2 7 2 2" xfId="1322" xr:uid="{99EBA762-C488-4A37-ADB5-8B4A3E5D9D55}"/>
    <cellStyle name="桁区切り 3 2 7 3" xfId="620" xr:uid="{7E61C748-B176-49E5-9F2B-AF625CC51366}"/>
    <cellStyle name="桁区切り 3 2 7 4" xfId="1096" xr:uid="{92DC266B-6533-4552-81A4-AF480EADB2A8}"/>
    <cellStyle name="桁区切り 3 2 8" xfId="727" xr:uid="{FBED96F1-346F-45B1-AE01-030AAF6C788F}"/>
    <cellStyle name="桁区切り 3 2 8 2" xfId="1195" xr:uid="{16A9CD67-FAE4-4BDF-B334-D98001486BAE}"/>
    <cellStyle name="桁区切り 3 2 9" xfId="489" xr:uid="{EC2B8C43-F709-478D-A148-AD2CABF3B375}"/>
    <cellStyle name="桁区切り 3 3" xfId="167" xr:uid="{00000000-0005-0000-0000-000098000000}"/>
    <cellStyle name="桁区切り 3 3 2" xfId="245" xr:uid="{00000000-0005-0000-0000-000099000000}"/>
    <cellStyle name="桁区切り 3 3 3" xfId="251" xr:uid="{00000000-0005-0000-0000-00009A000000}"/>
    <cellStyle name="桁区切り 3 3 3 2" xfId="293" xr:uid="{00000000-0005-0000-0000-00009B000000}"/>
    <cellStyle name="桁区切り 3 3 3 2 2" xfId="455" xr:uid="{00000000-0005-0000-0000-00009C000000}"/>
    <cellStyle name="桁区切り 3 3 3 2 2 2" xfId="938" xr:uid="{F9BAE121-6CD9-4429-BD25-D02967E508E2}"/>
    <cellStyle name="桁区切り 3 3 3 2 2 2 2" xfId="1389" xr:uid="{C0734AFB-2CE8-4657-9074-6D5D75AD62D4}"/>
    <cellStyle name="桁区切り 3 3 3 2 2 3" xfId="691" xr:uid="{1ACB3390-F8C1-467B-88EA-122894353A25}"/>
    <cellStyle name="桁区切り 3 3 3 2 2 4" xfId="1162" xr:uid="{F9BDB1CF-11B3-4E7C-A17E-15EBD739B289}"/>
    <cellStyle name="桁区切り 3 3 3 2 3" xfId="846" xr:uid="{6FE50BDE-23C6-48C7-8E10-2278C9E375A3}"/>
    <cellStyle name="桁区切り 3 3 3 2 3 2" xfId="1303" xr:uid="{B011DCD2-63B2-4DBD-B67B-168B6BE5367C}"/>
    <cellStyle name="桁区切り 3 3 3 2 4" xfId="601" xr:uid="{90F86E91-E17B-412A-9DA7-7BFA5E0D1BB4}"/>
    <cellStyle name="桁区切り 3 3 3 2 5" xfId="1077" xr:uid="{72294370-2254-4D40-B9D2-1024097F6D65}"/>
    <cellStyle name="桁区切り 3 3 3 3" xfId="379" xr:uid="{00000000-0005-0000-0000-00009D000000}"/>
    <cellStyle name="桁区切り 3 3 3 3 2" xfId="892" xr:uid="{2265838A-3519-467E-A2FA-680CB981A0A4}"/>
    <cellStyle name="桁区切り 3 3 3 3 2 2" xfId="1343" xr:uid="{34CC3E7D-1060-4B92-85D7-1B04E2CB50DC}"/>
    <cellStyle name="桁区切り 3 3 3 3 3" xfId="645" xr:uid="{931B4556-D23A-414F-99C4-B290A1DDBD45}"/>
    <cellStyle name="桁区切り 3 3 3 3 4" xfId="1116" xr:uid="{262257FE-E39C-47FA-AC3A-1A948BFCDF05}"/>
    <cellStyle name="桁区切り 3 3 3 4" xfId="806" xr:uid="{019106E6-0434-4A62-9EB0-E7CC2A588690}"/>
    <cellStyle name="桁区切り 3 3 3 4 2" xfId="1263" xr:uid="{D76B3FC7-0577-4475-979C-066B47E3AFDF}"/>
    <cellStyle name="桁区切り 3 3 3 5" xfId="561" xr:uid="{4A8F8A3D-75C8-4C3C-9B66-FE8CA8C76D2D}"/>
    <cellStyle name="桁区切り 3 3 3 6" xfId="1037" xr:uid="{5972B3E7-2E7B-4D87-9C37-4DF78A72BEDE}"/>
    <cellStyle name="桁区切り 3 3 4" xfId="229" xr:uid="{00000000-0005-0000-0000-00009E000000}"/>
    <cellStyle name="桁区切り 3 3 4 2" xfId="448" xr:uid="{00000000-0005-0000-0000-00009F000000}"/>
    <cellStyle name="桁区切り 3 3 4 2 2" xfId="931" xr:uid="{FA9B57DF-9301-41EB-96BD-4FBE3634A78A}"/>
    <cellStyle name="桁区切り 3 3 4 2 2 2" xfId="1382" xr:uid="{56B4653C-A0AA-4EF2-8E00-4377413537AC}"/>
    <cellStyle name="桁区切り 3 3 4 2 3" xfId="684" xr:uid="{B11D2B7C-FFBD-4D78-A41B-3D6767BBD256}"/>
    <cellStyle name="桁区切り 3 3 4 2 4" xfId="1155" xr:uid="{BEB55BE2-2313-4105-B952-187497BEF853}"/>
    <cellStyle name="桁区切り 3 3 4 3" xfId="785" xr:uid="{C0C4C214-6D16-41C1-B51C-B73EBEB485B9}"/>
    <cellStyle name="桁区切り 3 3 4 3 2" xfId="1243" xr:uid="{AC30B8C9-B30C-4594-A4C3-0025647E7C3F}"/>
    <cellStyle name="桁区切り 3 3 4 4" xfId="541" xr:uid="{FC1AD9FB-8292-4763-8842-F4599BE2A251}"/>
    <cellStyle name="桁区切り 3 3 4 5" xfId="1017" xr:uid="{C6A677DA-DD9B-45FB-BF45-48E6E57DFDDE}"/>
    <cellStyle name="桁区切り 3 3 5" xfId="273" xr:uid="{00000000-0005-0000-0000-0000A0000000}"/>
    <cellStyle name="桁区切り 3 3 5 2" xfId="826" xr:uid="{8B150518-A083-4B76-B133-F434ECF29C00}"/>
    <cellStyle name="桁区切り 3 3 5 2 2" xfId="1283" xr:uid="{92A3D486-577F-42CD-A772-581020808C31}"/>
    <cellStyle name="桁区切り 3 3 5 3" xfId="581" xr:uid="{D9381FD1-2965-4BDB-A67E-CFB6BACC59F4}"/>
    <cellStyle name="桁区切り 3 3 5 4" xfId="1057" xr:uid="{4A5E4635-F3CA-4688-A703-B5B35DB4CC3F}"/>
    <cellStyle name="桁区切り 3 3 6" xfId="371" xr:uid="{00000000-0005-0000-0000-0000A1000000}"/>
    <cellStyle name="桁区切り 3 3 6 2" xfId="885" xr:uid="{131378BA-419E-4FC2-9A51-403E05F42F1D}"/>
    <cellStyle name="桁区切り 3 3 6 2 2" xfId="1336" xr:uid="{9C5C9CAB-6E3D-4CC3-9CD3-AE13E9493A0A}"/>
    <cellStyle name="桁区切り 3 3 6 3" xfId="638" xr:uid="{FBA3C803-9956-4F11-8BDA-8293BD7AC5BB}"/>
    <cellStyle name="桁区切り 3 3 6 4" xfId="1109" xr:uid="{163FF9E0-9C72-44FF-9F62-703042A7983C}"/>
    <cellStyle name="桁区切り 3 3 7" xfId="763" xr:uid="{F70DCE0E-5329-41D5-9838-24826EA88572}"/>
    <cellStyle name="桁区切り 3 3 7 2" xfId="1223" xr:uid="{12DEDE85-86EE-4372-9F72-30F0198F266D}"/>
    <cellStyle name="桁区切り 3 3 8" xfId="522" xr:uid="{A3DF201F-6835-446C-9A34-5D90CEFE4CAC}"/>
    <cellStyle name="桁区切り 3 3 9" xfId="999" xr:uid="{4C2A648E-0D01-42AA-A236-8E1BF34FDAAB}"/>
    <cellStyle name="桁区切り 3 4" xfId="199" xr:uid="{00000000-0005-0000-0000-0000A2000000}"/>
    <cellStyle name="桁区切り 3 5" xfId="180" xr:uid="{00000000-0005-0000-0000-0000A3000000}"/>
    <cellStyle name="桁区切り 3 6" xfId="164" xr:uid="{00000000-0005-0000-0000-0000A4000000}"/>
    <cellStyle name="桁区切り 3 6 2" xfId="436" xr:uid="{00000000-0005-0000-0000-0000A5000000}"/>
    <cellStyle name="桁区切り 3 6 2 2" xfId="919" xr:uid="{0A1E6B62-44EC-466A-AA92-DE5B7F3D201C}"/>
    <cellStyle name="桁区切り 3 6 2 2 2" xfId="1370" xr:uid="{961EF12F-6B92-4204-90E2-6A6FE57C3463}"/>
    <cellStyle name="桁区切り 3 6 2 3" xfId="672" xr:uid="{C9887160-414B-4264-998A-CD133D471DE3}"/>
    <cellStyle name="桁区切り 3 6 2 4" xfId="1143" xr:uid="{7F85A6AF-FF41-4B4B-8E4A-D078FD1C810C}"/>
    <cellStyle name="桁区切り 3 6 3" xfId="357" xr:uid="{00000000-0005-0000-0000-0000A6000000}"/>
    <cellStyle name="桁区切り 3 6 3 2" xfId="873" xr:uid="{3EB6C799-4E1A-4E91-B071-A480F42E0901}"/>
    <cellStyle name="桁区切り 3 6 3 2 2" xfId="1324" xr:uid="{9ED1B755-6A7E-4F9F-9DCB-721FA87F39AB}"/>
    <cellStyle name="桁区切り 3 6 3 3" xfId="626" xr:uid="{CCC99818-8AD6-403C-B88F-79DC32AE0B6C}"/>
    <cellStyle name="桁区切り 3 6 3 4" xfId="1097" xr:uid="{2F2C786F-DDF6-454E-8FA0-8D2C46517CE2}"/>
    <cellStyle name="桁区切り 3 7" xfId="411" xr:uid="{00000000-0005-0000-0000-0000A7000000}"/>
    <cellStyle name="桁区切り 3 7 2" xfId="916" xr:uid="{E61F98D3-DBB2-4575-BC70-9375C499968A}"/>
    <cellStyle name="桁区切り 3 7 2 2" xfId="1367" xr:uid="{1E889AF4-8C69-4F38-8EDD-81127162554D}"/>
    <cellStyle name="桁区切り 3 7 3" xfId="669" xr:uid="{FFE0E246-94DC-4D14-896D-A571FDF74007}"/>
    <cellStyle name="桁区切り 3 7 4" xfId="1140" xr:uid="{DB348A2A-4A88-4256-B9E0-5496528A8923}"/>
    <cellStyle name="桁区切り 3 8" xfId="310" xr:uid="{00000000-0005-0000-0000-0000A8000000}"/>
    <cellStyle name="桁区切り 3 8 2" xfId="863" xr:uid="{71DFF958-1EF1-429D-9B4A-3B32F455C583}"/>
    <cellStyle name="桁区切り 3 8 2 2" xfId="1320" xr:uid="{5F7FCC19-A01E-4759-8B2D-DC0CB219FEF9}"/>
    <cellStyle name="桁区切り 3 8 3" xfId="618" xr:uid="{B2334359-769C-4D6A-BA79-AE5EE9310BD2}"/>
    <cellStyle name="桁区切り 3 8 4" xfId="1094" xr:uid="{0729D0D6-E7A0-460C-AA6C-C64BB540F152}"/>
    <cellStyle name="桁区切り 3 9" xfId="717" xr:uid="{CFB98E5E-F037-4EE9-B1E1-A692582F7D64}"/>
    <cellStyle name="桁区切り 3 9 2" xfId="1187" xr:uid="{16B85539-BBC6-4123-ABC1-0C063CE4F154}"/>
    <cellStyle name="桁区切り 4" xfId="88" xr:uid="{00000000-0005-0000-0000-0000A9000000}"/>
    <cellStyle name="桁区切り 4 2" xfId="89" xr:uid="{00000000-0005-0000-0000-0000AA000000}"/>
    <cellStyle name="桁区切り 4 2 2" xfId="183" xr:uid="{00000000-0005-0000-0000-0000AB000000}"/>
    <cellStyle name="桁区切り 4 2 2 2" xfId="261" xr:uid="{00000000-0005-0000-0000-0000AC000000}"/>
    <cellStyle name="桁区切り 4 2 2 2 2" xfId="458" xr:uid="{00000000-0005-0000-0000-0000AD000000}"/>
    <cellStyle name="桁区切り 4 2 2 2 2 2" xfId="941" xr:uid="{AA46C0B4-E6E7-4BCF-9E52-590F75C03194}"/>
    <cellStyle name="桁区切り 4 2 2 2 2 2 2" xfId="1392" xr:uid="{72730117-96A1-4386-80ED-E1A1F3645D54}"/>
    <cellStyle name="桁区切り 4 2 2 2 2 3" xfId="694" xr:uid="{C6B559D3-8E1D-44AE-A7DE-4B92A3EF967D}"/>
    <cellStyle name="桁区切り 4 2 2 2 2 4" xfId="1165" xr:uid="{01CFB0FF-7F64-482F-8030-6FB97A419DB0}"/>
    <cellStyle name="桁区切り 4 2 2 2 3" xfId="816" xr:uid="{BBB4F1A1-6115-4380-A5F0-A8F8751A3BF4}"/>
    <cellStyle name="桁区切り 4 2 2 2 3 2" xfId="1273" xr:uid="{E83B9CA7-17AB-4E41-8A7F-C26C7EB3CB19}"/>
    <cellStyle name="桁区切り 4 2 2 2 4" xfId="571" xr:uid="{3DD4C366-2375-40A3-9D14-38AFBEF82A89}"/>
    <cellStyle name="桁区切り 4 2 2 2 5" xfId="1047" xr:uid="{625A5FC0-C75D-4F9B-86DA-845318EEF3EE}"/>
    <cellStyle name="桁区切り 4 2 2 3" xfId="303" xr:uid="{00000000-0005-0000-0000-0000AE000000}"/>
    <cellStyle name="桁区切り 4 2 2 3 2" xfId="856" xr:uid="{EB56A649-B9E5-4677-A492-FF11E9D0367E}"/>
    <cellStyle name="桁区切り 4 2 2 3 2 2" xfId="1313" xr:uid="{960EF67D-9F71-4C13-9C2B-C02F5370AD1F}"/>
    <cellStyle name="桁区切り 4 2 2 3 3" xfId="611" xr:uid="{8476AD00-0B4F-4AFA-B1C4-FA5A06976B68}"/>
    <cellStyle name="桁区切り 4 2 2 3 4" xfId="1087" xr:uid="{3695B52F-23FA-41B6-97DD-01E126A4D409}"/>
    <cellStyle name="桁区切り 4 2 2 4" xfId="382" xr:uid="{00000000-0005-0000-0000-0000AF000000}"/>
    <cellStyle name="桁区切り 4 2 2 4 2" xfId="895" xr:uid="{320D13C2-25EB-4A9D-8AC4-F061FBBE26A7}"/>
    <cellStyle name="桁区切り 4 2 2 4 2 2" xfId="1346" xr:uid="{5A012C80-6151-4E86-B912-EFAA6EA21B8B}"/>
    <cellStyle name="桁区切り 4 2 2 4 3" xfId="648" xr:uid="{1A8C3A37-DA0B-4AC9-B592-E9DECD6A2D65}"/>
    <cellStyle name="桁区切り 4 2 2 4 4" xfId="1119" xr:uid="{3552E0FB-268B-4004-8718-3965040B48CF}"/>
    <cellStyle name="桁区切り 4 2 2 5" xfId="767" xr:uid="{36B9EB38-7424-4C81-980A-6130CC9BD393}"/>
    <cellStyle name="桁区切り 4 2 2 5 2" xfId="1227" xr:uid="{BD998EC6-DD04-4AE8-B5B4-E306C47EE8FD}"/>
    <cellStyle name="桁区切り 4 2 2 6" xfId="526" xr:uid="{0998BE92-AD26-4769-AD71-FB2CEBEB18F7}"/>
    <cellStyle name="桁区切り 4 2 2 7" xfId="1002" xr:uid="{61761BB3-3392-4DE6-9B3D-DE0C2CC3B3AA}"/>
    <cellStyle name="桁区切り 4 2 3" xfId="232" xr:uid="{00000000-0005-0000-0000-0000B0000000}"/>
    <cellStyle name="桁区切り 4 2 3 2" xfId="439" xr:uid="{00000000-0005-0000-0000-0000B1000000}"/>
    <cellStyle name="桁区切り 4 2 3 2 2" xfId="922" xr:uid="{53BC14FE-BA7F-4E48-9439-A45B997A57DC}"/>
    <cellStyle name="桁区切り 4 2 3 2 2 2" xfId="1373" xr:uid="{097B3596-B28C-456E-AD47-8388F0F2875D}"/>
    <cellStyle name="桁区切り 4 2 3 2 3" xfId="675" xr:uid="{624ED939-5F6C-45CA-B469-10EB17BD1753}"/>
    <cellStyle name="桁区切り 4 2 3 2 4" xfId="1146" xr:uid="{A0762B04-C12A-433E-BEEF-CF878EF5C6E6}"/>
    <cellStyle name="桁区切り 4 2 3 3" xfId="788" xr:uid="{EF609CFF-BA6F-4F64-AAB0-C35F911820C2}"/>
    <cellStyle name="桁区切り 4 2 3 3 2" xfId="1246" xr:uid="{B1CD46FB-12F1-4B2C-ADEE-7C011199DF72}"/>
    <cellStyle name="桁区切り 4 2 3 4" xfId="544" xr:uid="{ACC04083-4953-4BEE-8626-75557B543320}"/>
    <cellStyle name="桁区切り 4 2 3 5" xfId="1020" xr:uid="{8779D142-F175-4725-9262-3E82BA6946E9}"/>
    <cellStyle name="桁区切り 4 2 4" xfId="276" xr:uid="{00000000-0005-0000-0000-0000B2000000}"/>
    <cellStyle name="桁区切り 4 2 4 2" xfId="829" xr:uid="{52155142-7E98-4147-906C-68C5CFEB6EA3}"/>
    <cellStyle name="桁区切り 4 2 4 2 2" xfId="1286" xr:uid="{BA3740F0-0C3F-4BCF-8B76-F039F7F9EE66}"/>
    <cellStyle name="桁区切り 4 2 4 3" xfId="584" xr:uid="{383BE135-59EE-4ED7-BD51-2BC20F75CCC2}"/>
    <cellStyle name="桁区切り 4 2 4 4" xfId="1060" xr:uid="{0D1C0B49-CE55-48F9-B460-AB5D9F0DB099}"/>
    <cellStyle name="桁区切り 4 2 5" xfId="360" xr:uid="{00000000-0005-0000-0000-0000B3000000}"/>
    <cellStyle name="桁区切り 4 2 5 2" xfId="876" xr:uid="{E67F111B-EA01-4DD2-B8F8-B216839828F8}"/>
    <cellStyle name="桁区切り 4 2 5 2 2" xfId="1327" xr:uid="{C1808618-3FBC-45EB-AE92-309F9ECD0254}"/>
    <cellStyle name="桁区切り 4 2 5 3" xfId="629" xr:uid="{A815CA88-AB9D-4B1C-AA65-225A515855E1}"/>
    <cellStyle name="桁区切り 4 2 5 4" xfId="1100" xr:uid="{37B85BBD-28AF-4D40-9465-27C1BCDD6DE1}"/>
    <cellStyle name="桁区切り 4 2 6" xfId="728" xr:uid="{36A8F445-5E9A-4993-918C-128C4C6E0E5C}"/>
    <cellStyle name="桁区切り 4 2 6 2" xfId="1196" xr:uid="{84DD8EE8-20E2-463B-8467-1C33C75460E0}"/>
    <cellStyle name="桁区切り 4 2 7" xfId="490" xr:uid="{E1B49FCB-DD4C-4E79-8AD4-8A85E12DB5EA}"/>
    <cellStyle name="桁区切り 4 2 8" xfId="973" xr:uid="{D10A3A1F-E57A-4F9F-A096-70E424E09BC0}"/>
    <cellStyle name="桁区切り 4 3" xfId="207" xr:uid="{00000000-0005-0000-0000-0000B4000000}"/>
    <cellStyle name="桁区切り 4 4" xfId="182" xr:uid="{00000000-0005-0000-0000-0000B5000000}"/>
    <cellStyle name="桁区切り 4 5" xfId="172" xr:uid="{00000000-0005-0000-0000-0000B6000000}"/>
    <cellStyle name="桁区切り 4 5 2" xfId="438" xr:uid="{00000000-0005-0000-0000-0000B7000000}"/>
    <cellStyle name="桁区切り 4 5 2 2" xfId="921" xr:uid="{A80CC271-DC8D-4A84-946F-9536BBBC10D7}"/>
    <cellStyle name="桁区切り 4 5 2 2 2" xfId="1372" xr:uid="{A572E539-9397-47FA-BD7E-7F186F54900B}"/>
    <cellStyle name="桁区切り 4 5 2 3" xfId="674" xr:uid="{B91ADF7E-CB7A-43D8-9C1A-C9CCFF89B061}"/>
    <cellStyle name="桁区切り 4 5 2 4" xfId="1145" xr:uid="{B064885A-CAEA-4188-B4D9-8C7C1E54473C}"/>
    <cellStyle name="桁区切り 4 5 3" xfId="359" xr:uid="{00000000-0005-0000-0000-0000B8000000}"/>
    <cellStyle name="桁区切り 4 5 3 2" xfId="875" xr:uid="{C1063A39-51D4-489A-BF16-1812E549DA0E}"/>
    <cellStyle name="桁区切り 4 5 3 2 2" xfId="1326" xr:uid="{4A0A792D-71E0-4EAA-92D3-F1941BFEC6DF}"/>
    <cellStyle name="桁区切り 4 5 3 3" xfId="628" xr:uid="{FBDBDD05-4F16-4740-B2B4-20138C109489}"/>
    <cellStyle name="桁区切り 4 5 3 4" xfId="1099" xr:uid="{42C03168-D721-43C5-ACE8-ACA9F997DAB3}"/>
    <cellStyle name="桁区切り 5" xfId="90" xr:uid="{00000000-0005-0000-0000-0000B9000000}"/>
    <cellStyle name="桁区切り 6" xfId="91" xr:uid="{00000000-0005-0000-0000-0000BA000000}"/>
    <cellStyle name="桁区切り 7" xfId="92" xr:uid="{00000000-0005-0000-0000-0000BB000000}"/>
    <cellStyle name="桁区切り 7 2" xfId="184" xr:uid="{00000000-0005-0000-0000-0000BC000000}"/>
    <cellStyle name="桁区切り 7 2 2" xfId="256" xr:uid="{00000000-0005-0000-0000-0000BD000000}"/>
    <cellStyle name="桁区切り 7 2 2 2" xfId="459" xr:uid="{00000000-0005-0000-0000-0000BE000000}"/>
    <cellStyle name="桁区切り 7 2 2 2 2" xfId="942" xr:uid="{16E3100A-EF21-461D-AA9D-261C2FB745ED}"/>
    <cellStyle name="桁区切り 7 2 2 2 2 2" xfId="1393" xr:uid="{387E27E0-6214-4069-95A4-6990D63BAB78}"/>
    <cellStyle name="桁区切り 7 2 2 2 3" xfId="695" xr:uid="{43C427F4-A5F4-4743-8339-677419ED8885}"/>
    <cellStyle name="桁区切り 7 2 2 2 4" xfId="1166" xr:uid="{2D59ABB3-CA5E-4277-8412-F79D2F7369C6}"/>
    <cellStyle name="桁区切り 7 2 2 3" xfId="811" xr:uid="{1BC8CDDB-1C2B-468B-A642-BF806678EB6B}"/>
    <cellStyle name="桁区切り 7 2 2 3 2" xfId="1268" xr:uid="{CA188A3F-EDE5-43B8-BAE8-DF4A6AAEB703}"/>
    <cellStyle name="桁区切り 7 2 2 4" xfId="566" xr:uid="{E79DDCF9-03C2-4386-B35B-413976265BB2}"/>
    <cellStyle name="桁区切り 7 2 2 5" xfId="1042" xr:uid="{7740F3E4-D022-461C-B56D-E422C6218AD8}"/>
    <cellStyle name="桁区切り 7 2 3" xfId="298" xr:uid="{00000000-0005-0000-0000-0000BF000000}"/>
    <cellStyle name="桁区切り 7 2 3 2" xfId="851" xr:uid="{23C81344-60D4-46E9-9C81-581428FDC4C7}"/>
    <cellStyle name="桁区切り 7 2 3 2 2" xfId="1308" xr:uid="{CF2C0BDB-DEB3-4488-9372-68519FBF91B3}"/>
    <cellStyle name="桁区切り 7 2 3 3" xfId="606" xr:uid="{831D0B74-422E-47C6-82D8-931C9E9A162E}"/>
    <cellStyle name="桁区切り 7 2 3 4" xfId="1082" xr:uid="{6B1B2675-30FF-420D-9513-7BEF06D50B86}"/>
    <cellStyle name="桁区切り 7 2 4" xfId="383" xr:uid="{00000000-0005-0000-0000-0000C0000000}"/>
    <cellStyle name="桁区切り 7 2 4 2" xfId="896" xr:uid="{ACC3AEFC-D331-4505-BC41-BD0D1876506D}"/>
    <cellStyle name="桁区切り 7 2 4 2 2" xfId="1347" xr:uid="{C5313115-D1B8-4F20-9258-8F62255E641D}"/>
    <cellStyle name="桁区切り 7 2 4 3" xfId="649" xr:uid="{5E16865C-F7D7-4250-90EA-34809E3B0BB4}"/>
    <cellStyle name="桁区切り 7 2 4 4" xfId="1120" xr:uid="{4DFD158E-9126-4AC1-AF01-2B1B8BB64110}"/>
    <cellStyle name="桁区切り 7 2 5" xfId="768" xr:uid="{3DE418A2-5F6E-4E55-9B1B-62B0C762928D}"/>
    <cellStyle name="桁区切り 7 2 5 2" xfId="1228" xr:uid="{D80C4A13-F859-45FF-80F1-6868141AF1FE}"/>
    <cellStyle name="桁区切り 7 2 6" xfId="527" xr:uid="{84310DF6-29C5-4F63-8E39-132705A2EECB}"/>
    <cellStyle name="桁区切り 7 2 7" xfId="1003" xr:uid="{0DA72373-C060-4B5D-9DAA-8D4C34254EBE}"/>
    <cellStyle name="桁区切り 7 3" xfId="233" xr:uid="{00000000-0005-0000-0000-0000C1000000}"/>
    <cellStyle name="桁区切り 7 3 2" xfId="445" xr:uid="{00000000-0005-0000-0000-0000C2000000}"/>
    <cellStyle name="桁区切り 7 3 2 2" xfId="928" xr:uid="{A538B2A6-EEA5-4014-8D7B-21A0E92B6B55}"/>
    <cellStyle name="桁区切り 7 3 2 2 2" xfId="1379" xr:uid="{8FE2E2B6-EA68-4E3F-8937-AC876EE8C4D2}"/>
    <cellStyle name="桁区切り 7 3 2 3" xfId="681" xr:uid="{6BF518EB-2204-485C-A2C0-9CE7845E14E5}"/>
    <cellStyle name="桁区切り 7 3 2 4" xfId="1152" xr:uid="{CD75FD05-20DC-47B7-9CD5-37CA58817F69}"/>
    <cellStyle name="桁区切り 7 3 3" xfId="789" xr:uid="{73C76F44-12DB-4D30-8B35-90DBCD8A91CA}"/>
    <cellStyle name="桁区切り 7 3 3 2" xfId="1247" xr:uid="{9CDADF85-12F2-42DC-BE82-C99B4475BA6B}"/>
    <cellStyle name="桁区切り 7 3 4" xfId="545" xr:uid="{D69FF935-1722-4F60-B71E-CBCBC159058B}"/>
    <cellStyle name="桁区切り 7 3 5" xfId="1021" xr:uid="{8FBB5DAA-7E97-4098-9EB8-23850E81E315}"/>
    <cellStyle name="桁区切り 7 4" xfId="277" xr:uid="{00000000-0005-0000-0000-0000C3000000}"/>
    <cellStyle name="桁区切り 7 4 2" xfId="830" xr:uid="{66DC61F5-5AEE-4A1F-8B1A-C08B00E2F6FA}"/>
    <cellStyle name="桁区切り 7 4 2 2" xfId="1287" xr:uid="{68F87F88-1C3E-45DC-94FA-CE2C9262F943}"/>
    <cellStyle name="桁区切り 7 4 3" xfId="585" xr:uid="{FD8A31D1-BDB8-4905-BC4D-79BF0D8EBB0C}"/>
    <cellStyle name="桁区切り 7 4 4" xfId="1061" xr:uid="{A97A6318-5F1F-49F9-BF25-B29E22E9599E}"/>
    <cellStyle name="桁区切り 7 5" xfId="368" xr:uid="{00000000-0005-0000-0000-0000C4000000}"/>
    <cellStyle name="桁区切り 7 5 2" xfId="882" xr:uid="{089006FB-77B7-461E-A8C0-960FB9956C07}"/>
    <cellStyle name="桁区切り 7 5 2 2" xfId="1333" xr:uid="{2A263748-5F3F-40B4-B051-53249C049F85}"/>
    <cellStyle name="桁区切り 7 5 3" xfId="635" xr:uid="{38A1BFAD-FF6D-491F-BE3D-B8E1CB3ABB7B}"/>
    <cellStyle name="桁区切り 7 5 4" xfId="1106" xr:uid="{50D02C2D-7EC1-4361-B1FD-AC629120C3D1}"/>
    <cellStyle name="桁区切り 7 6" xfId="729" xr:uid="{7D9ED1D7-B631-4952-A496-CE35D1A5DBEB}"/>
    <cellStyle name="桁区切り 7 6 2" xfId="1197" xr:uid="{F3CA2799-3400-4D63-B852-5DD1432482B6}"/>
    <cellStyle name="桁区切り 7 7" xfId="491" xr:uid="{02283732-E65A-4154-B933-90E63B72BE25}"/>
    <cellStyle name="桁区切り 7 8" xfId="974" xr:uid="{49771609-1893-42C6-8B4B-12E2C95B9C36}"/>
    <cellStyle name="桁区切り 8" xfId="93" xr:uid="{00000000-0005-0000-0000-0000C5000000}"/>
    <cellStyle name="桁区切り 8 2" xfId="248" xr:uid="{00000000-0005-0000-0000-0000C6000000}"/>
    <cellStyle name="桁区切り 8 2 2" xfId="452" xr:uid="{00000000-0005-0000-0000-0000C7000000}"/>
    <cellStyle name="桁区切り 8 2 2 2" xfId="935" xr:uid="{7736B4CA-B904-4F10-9112-E99F45AFE5FF}"/>
    <cellStyle name="桁区切り 8 2 2 2 2" xfId="1386" xr:uid="{EF661069-B1D8-4ACB-87F9-811FF02DB3F8}"/>
    <cellStyle name="桁区切り 8 2 2 3" xfId="688" xr:uid="{B05AB1CE-B8DF-4660-8A6E-FB95FA7436AD}"/>
    <cellStyle name="桁区切り 8 2 2 4" xfId="1159" xr:uid="{747471E9-F6EE-48F5-8F7D-46443E2028E7}"/>
    <cellStyle name="桁区切り 8 2 3" xfId="803" xr:uid="{97E0D80E-7503-493A-9764-202DEF33C61C}"/>
    <cellStyle name="桁区切り 8 2 3 2" xfId="1260" xr:uid="{61E6920E-7707-4ADF-91D6-8D96C35737DB}"/>
    <cellStyle name="桁区切り 8 2 4" xfId="558" xr:uid="{05C748B2-E906-4667-91E1-CDAAAB4720BA}"/>
    <cellStyle name="桁区切り 8 2 5" xfId="1034" xr:uid="{9F17CB92-1E4D-4094-AFE7-2CFE4486C7D6}"/>
    <cellStyle name="桁区切り 8 3" xfId="290" xr:uid="{00000000-0005-0000-0000-0000C8000000}"/>
    <cellStyle name="桁区切り 8 3 2" xfId="843" xr:uid="{825D463C-9742-43A9-98D3-E4E80A0ECF8A}"/>
    <cellStyle name="桁区切り 8 3 2 2" xfId="1300" xr:uid="{AE1A7073-FC5A-4CC7-95C2-4CBD2827FA65}"/>
    <cellStyle name="桁区切り 8 3 3" xfId="598" xr:uid="{00859347-09AD-49FF-92BB-F4110E21DE4E}"/>
    <cellStyle name="桁区切り 8 3 4" xfId="1074" xr:uid="{E0E22005-5605-4843-8898-19F106C4A08C}"/>
    <cellStyle name="桁区切り 8 4" xfId="376" xr:uid="{00000000-0005-0000-0000-0000C9000000}"/>
    <cellStyle name="桁区切り 8 4 2" xfId="889" xr:uid="{62703B50-93B2-4F57-99FF-426B46E05BE3}"/>
    <cellStyle name="桁区切り 8 4 2 2" xfId="1340" xr:uid="{58E4BB1D-45F2-4A85-9E29-C05093B1FAD7}"/>
    <cellStyle name="桁区切り 8 4 3" xfId="642" xr:uid="{4F33E89D-C962-41B5-B9BF-D2BB96F24790}"/>
    <cellStyle name="桁区切り 8 4 4" xfId="1113" xr:uid="{0BE7B731-B56B-4BF4-9305-E70DC8D50A18}"/>
    <cellStyle name="桁区切り 8 5" xfId="730" xr:uid="{B1609741-1433-473B-8E32-7D3CD506E8BF}"/>
    <cellStyle name="桁区切り 8 5 2" xfId="1198" xr:uid="{9C1FC958-5DF0-4D37-AB65-54FE35B1511C}"/>
    <cellStyle name="桁区切り 8 6" xfId="492" xr:uid="{357ADEF1-F70F-45FE-8C4B-B3A1071920C1}"/>
    <cellStyle name="桁区切り 8 7" xfId="975" xr:uid="{D8D43C69-7A22-4951-83D5-398C23CE1ABF}"/>
    <cellStyle name="桁区切り 9" xfId="94" xr:uid="{00000000-0005-0000-0000-0000CA000000}"/>
    <cellStyle name="桁区切り 9 2" xfId="148" xr:uid="{00000000-0005-0000-0000-0000CB000000}"/>
    <cellStyle name="桁区切り 9 2 2" xfId="754" xr:uid="{F15A85F1-3F7E-491E-B6D5-46CEAE8161C2}"/>
    <cellStyle name="桁区切り 9 2 2 2" xfId="1214" xr:uid="{484A213D-1C4A-4DF7-A443-C6B6B98A78BE}"/>
    <cellStyle name="桁区切り 9 2 3" xfId="514" xr:uid="{F0AD455E-066A-4408-9A62-61E3C40A7DF0}"/>
    <cellStyle name="桁区切り 9 2 4" xfId="991" xr:uid="{70841B4C-BE71-4C1C-AD21-6E8B46FDF248}"/>
    <cellStyle name="桁区切り 9 3" xfId="402" xr:uid="{00000000-0005-0000-0000-0000CC000000}"/>
    <cellStyle name="桁区切り 9 4" xfId="731" xr:uid="{F11ACEEA-34CD-4D56-9E49-CAE8EACB3261}"/>
    <cellStyle name="桁区切り 9 4 2" xfId="1199" xr:uid="{1E0D1ECD-02BA-49F4-BF67-FCFC0A1C0418}"/>
    <cellStyle name="桁区切り 9 5" xfId="493" xr:uid="{A9A9911D-665B-4619-AB6F-F0C93808B402}"/>
    <cellStyle name="桁区切り 9 6" xfId="976" xr:uid="{AE43CB3A-F887-4BE8-A140-21324A69EB50}"/>
    <cellStyle name="見出し 1 2" xfId="95" xr:uid="{00000000-0005-0000-0000-0000CD000000}"/>
    <cellStyle name="見出し 1 3" xfId="96" xr:uid="{00000000-0005-0000-0000-0000CE000000}"/>
    <cellStyle name="見出し 1 4" xfId="346" xr:uid="{00000000-0005-0000-0000-0000CF000000}"/>
    <cellStyle name="見出し 2 2" xfId="97" xr:uid="{00000000-0005-0000-0000-0000D0000000}"/>
    <cellStyle name="見出し 2 3" xfId="98" xr:uid="{00000000-0005-0000-0000-0000D1000000}"/>
    <cellStyle name="見出し 2 4" xfId="347" xr:uid="{00000000-0005-0000-0000-0000D2000000}"/>
    <cellStyle name="見出し 3 2" xfId="99" xr:uid="{00000000-0005-0000-0000-0000D3000000}"/>
    <cellStyle name="見出し 3 3" xfId="100" xr:uid="{00000000-0005-0000-0000-0000D4000000}"/>
    <cellStyle name="見出し 3 4" xfId="348" xr:uid="{00000000-0005-0000-0000-0000D5000000}"/>
    <cellStyle name="見出し 4 2" xfId="101" xr:uid="{00000000-0005-0000-0000-0000D6000000}"/>
    <cellStyle name="見出し 4 3" xfId="102" xr:uid="{00000000-0005-0000-0000-0000D7000000}"/>
    <cellStyle name="見出し 4 4" xfId="349" xr:uid="{00000000-0005-0000-0000-0000D8000000}"/>
    <cellStyle name="集計 2" xfId="103" xr:uid="{00000000-0005-0000-0000-0000D9000000}"/>
    <cellStyle name="集計 2 2" xfId="733" xr:uid="{5EB8304B-5E7D-4B75-B251-0130F3A51161}"/>
    <cellStyle name="集計 2 3" xfId="799" xr:uid="{FF72D898-4D63-4C1A-83AC-7BFDF7AC786E}"/>
    <cellStyle name="集計 2 4" xfId="494" xr:uid="{FE57FB3F-A844-4EC6-9715-630A24B497B4}"/>
    <cellStyle name="集計 3" xfId="104" xr:uid="{00000000-0005-0000-0000-0000DA000000}"/>
    <cellStyle name="集計 3 2" xfId="734" xr:uid="{B7B5368D-2B55-4888-A9D0-C85881EBE36D}"/>
    <cellStyle name="集計 3 3" xfId="779" xr:uid="{3315A76F-4A15-488A-B114-A267E5746085}"/>
    <cellStyle name="集計 3 4" xfId="495" xr:uid="{7D2F5B5B-E38B-4BCC-9F3B-AD5AA3D86FAC}"/>
    <cellStyle name="集計 4" xfId="350" xr:uid="{00000000-0005-0000-0000-0000DB000000}"/>
    <cellStyle name="集計 4 2" xfId="869" xr:uid="{E3AB09B8-47E2-4205-BE93-10A497D87329}"/>
    <cellStyle name="集計 4 3" xfId="963" xr:uid="{69C8E350-8A6F-41ED-BF9A-DF6C03C57894}"/>
    <cellStyle name="集計 4 4" xfId="623" xr:uid="{D66B2160-C3E9-44D2-9DB0-81E0F44819AC}"/>
    <cellStyle name="出力 2" xfId="105" xr:uid="{00000000-0005-0000-0000-0000DC000000}"/>
    <cellStyle name="出力 2 2" xfId="735" xr:uid="{4312E55C-DA00-4097-8B41-C37F87514A1E}"/>
    <cellStyle name="出力 2 3" xfId="715" xr:uid="{205C6779-713D-4279-A6DE-B92244687CE5}"/>
    <cellStyle name="出力 2 4" xfId="496" xr:uid="{FE75EC52-863F-4995-B834-66E3FA4E75C3}"/>
    <cellStyle name="出力 3" xfId="106" xr:uid="{00000000-0005-0000-0000-0000DD000000}"/>
    <cellStyle name="出力 3 2" xfId="736" xr:uid="{C63BDA32-1C1A-4B1D-A10C-10740CED7EE4}"/>
    <cellStyle name="出力 3 3" xfId="871" xr:uid="{ED912C21-552F-4569-8FF3-31F18C0D9596}"/>
    <cellStyle name="出力 3 4" xfId="497" xr:uid="{E3985757-A870-47D6-8C73-2FEE5985C510}"/>
    <cellStyle name="出力 4" xfId="351" xr:uid="{00000000-0005-0000-0000-0000DE000000}"/>
    <cellStyle name="出力 4 2" xfId="870" xr:uid="{7DEF26A6-F5F3-485C-98AA-3EA5646F4A25}"/>
    <cellStyle name="出力 4 3" xfId="964" xr:uid="{528F0C45-1644-41A1-9D9A-9C3FC790AA7E}"/>
    <cellStyle name="出力 4 4" xfId="624" xr:uid="{64DACA39-1B2E-4FF9-83F1-916776D26B9C}"/>
    <cellStyle name="数値" xfId="107" xr:uid="{00000000-0005-0000-0000-0000DF000000}"/>
    <cellStyle name="数値 2" xfId="185" xr:uid="{00000000-0005-0000-0000-0000E0000000}"/>
    <cellStyle name="数値 2 2" xfId="259" xr:uid="{00000000-0005-0000-0000-0000E1000000}"/>
    <cellStyle name="数値 2 2 2" xfId="474" xr:uid="{00000000-0005-0000-0000-0000E2000000}"/>
    <cellStyle name="数値 2 2 2 2" xfId="957" xr:uid="{C8408F40-996C-4043-9E57-A071F31659BA}"/>
    <cellStyle name="数値 2 2 2 2 2" xfId="1408" xr:uid="{832585E6-5F97-46E9-ABBF-11AF1362BCA1}"/>
    <cellStyle name="数値 2 2 2 3" xfId="710" xr:uid="{89BCB0F2-5D1C-498C-AAED-C48911E76D44}"/>
    <cellStyle name="数値 2 2 2 4" xfId="1181" xr:uid="{3E6D5371-8856-4D63-B441-0C22C340C314}"/>
    <cellStyle name="数値 2 2 3" xfId="814" xr:uid="{0B271EBF-DB50-4EA4-868B-4675B19BFA9A}"/>
    <cellStyle name="数値 2 2 3 2" xfId="1271" xr:uid="{FD97182A-36F1-4CBE-AB42-B89B24FFBB45}"/>
    <cellStyle name="数値 2 2 4" xfId="569" xr:uid="{EDEE39B6-A44A-43A8-B134-4A96E61A1555}"/>
    <cellStyle name="数値 2 2 5" xfId="1045" xr:uid="{E5FA9E68-2C09-4881-B7B3-A0D8C80857B7}"/>
    <cellStyle name="数値 2 3" xfId="301" xr:uid="{00000000-0005-0000-0000-0000E3000000}"/>
    <cellStyle name="数値 2 3 2" xfId="854" xr:uid="{570D206B-14B1-4F0B-BBBC-1AB440BAA522}"/>
    <cellStyle name="数値 2 3 2 2" xfId="1311" xr:uid="{D1AF10F9-C0BA-4520-A986-2FAA1FE4EB3A}"/>
    <cellStyle name="数値 2 3 3" xfId="609" xr:uid="{2BF09771-B1F1-4AE5-8CED-E31629760E0D}"/>
    <cellStyle name="数値 2 3 4" xfId="1085" xr:uid="{D022A165-C052-4535-A1B6-76F06554605E}"/>
    <cellStyle name="数値 2 4" xfId="398" xr:uid="{00000000-0005-0000-0000-0000E4000000}"/>
    <cellStyle name="数値 2 4 2" xfId="911" xr:uid="{236F0477-668B-476E-8EFA-20F7CE63FC43}"/>
    <cellStyle name="数値 2 4 2 2" xfId="1362" xr:uid="{FC6B6752-D269-403B-A9C1-15D1882D967D}"/>
    <cellStyle name="数値 2 4 3" xfId="664" xr:uid="{AB105607-6572-4B94-A82E-2D4CBEC77A1B}"/>
    <cellStyle name="数値 2 4 4" xfId="1135" xr:uid="{B17FA32A-560C-4C03-9356-43E1B43B6831}"/>
    <cellStyle name="数値 2 5" xfId="769" xr:uid="{F3B69BC6-FE0D-42BD-92B0-D05CEDCC7839}"/>
    <cellStyle name="数値 2 5 2" xfId="1229" xr:uid="{42B3D0D1-A890-4E9F-BD69-7B17E28C11F8}"/>
    <cellStyle name="数値 2 6" xfId="528" xr:uid="{D1A81AE8-66A3-434B-B3E4-2EC6FBD77D16}"/>
    <cellStyle name="数値 2 7" xfId="1004" xr:uid="{5797D264-E131-4AD7-ADCC-BAF6C87ABA0D}"/>
    <cellStyle name="数値 3" xfId="254" xr:uid="{00000000-0005-0000-0000-0000E5000000}"/>
    <cellStyle name="数値 3 2" xfId="296" xr:uid="{00000000-0005-0000-0000-0000E6000000}"/>
    <cellStyle name="数値 3 2 2" xfId="470" xr:uid="{00000000-0005-0000-0000-0000E7000000}"/>
    <cellStyle name="数値 3 2 2 2" xfId="953" xr:uid="{374BDCAA-4C88-429E-AB77-AD41B6F5D128}"/>
    <cellStyle name="数値 3 2 2 2 2" xfId="1404" xr:uid="{DAAAD6CE-E513-4A93-81F6-3A76B6BCFB42}"/>
    <cellStyle name="数値 3 2 2 3" xfId="706" xr:uid="{4C54F34B-0E00-4FBF-96FA-46480349EA15}"/>
    <cellStyle name="数値 3 2 2 4" xfId="1177" xr:uid="{06CF96DD-086F-45EF-B98E-C14F767FDB53}"/>
    <cellStyle name="数値 3 2 3" xfId="849" xr:uid="{048C0716-58C6-4A5B-AFDF-C0B661729F46}"/>
    <cellStyle name="数値 3 2 3 2" xfId="1306" xr:uid="{E4008B57-EBD4-4D68-92B8-73F14CDA66E7}"/>
    <cellStyle name="数値 3 2 4" xfId="604" xr:uid="{F0DE942A-AD86-4A81-8B66-3155392708AE}"/>
    <cellStyle name="数値 3 2 5" xfId="1080" xr:uid="{0840F01C-C3FD-4247-897F-C9C451ABF362}"/>
    <cellStyle name="数値 3 3" xfId="394" xr:uid="{00000000-0005-0000-0000-0000E8000000}"/>
    <cellStyle name="数値 3 3 2" xfId="907" xr:uid="{A99A9707-B042-4151-9D3E-0294EFB7E5DE}"/>
    <cellStyle name="数値 3 3 2 2" xfId="1358" xr:uid="{9DD8E30D-91BA-461F-8841-C9AD70109C98}"/>
    <cellStyle name="数値 3 3 3" xfId="660" xr:uid="{3ED34E42-6E32-444A-9DD5-5D5102491DE2}"/>
    <cellStyle name="数値 3 3 4" xfId="1131" xr:uid="{2C7F1B08-5050-4AC2-8734-4960340B03F8}"/>
    <cellStyle name="数値 3 4" xfId="809" xr:uid="{0D74D676-2070-4228-88A9-2EED537A7FDC}"/>
    <cellStyle name="数値 3 4 2" xfId="1266" xr:uid="{BC5EE18C-9F57-4F3B-A891-AB824779A614}"/>
    <cellStyle name="数値 3 5" xfId="564" xr:uid="{F57F2E6C-FBD2-4610-AB1E-630A7E9BC8CD}"/>
    <cellStyle name="数値 3 6" xfId="1040" xr:uid="{FE76299E-CF67-468C-ACEC-C5A1B31CC8BD}"/>
    <cellStyle name="数値 4" xfId="234" xr:uid="{00000000-0005-0000-0000-0000E9000000}"/>
    <cellStyle name="数値 4 2" xfId="460" xr:uid="{00000000-0005-0000-0000-0000EA000000}"/>
    <cellStyle name="数値 4 2 2" xfId="943" xr:uid="{8239D8BF-7603-4436-BAD4-7EB057ECF27F}"/>
    <cellStyle name="数値 4 2 2 2" xfId="1394" xr:uid="{773A9FD9-BFDC-4617-A90C-75BB8A0FC483}"/>
    <cellStyle name="数値 4 2 3" xfId="696" xr:uid="{1C9FA059-F4DA-40DE-89A7-112A582EE8DF}"/>
    <cellStyle name="数値 4 2 4" xfId="1167" xr:uid="{1CA289BC-5DDC-45C3-9984-F41C4EC2CA47}"/>
    <cellStyle name="数値 4 3" xfId="790" xr:uid="{9CAA6A8F-5C0D-45F7-B16C-EDE802DFC06A}"/>
    <cellStyle name="数値 4 3 2" xfId="1248" xr:uid="{5715ED76-CDD5-45D4-83F9-97FD08F85338}"/>
    <cellStyle name="数値 4 4" xfId="546" xr:uid="{9E9C2CFB-E852-4A00-A122-ECB2F34C863D}"/>
    <cellStyle name="数値 4 5" xfId="1022" xr:uid="{8963E2E7-39C6-4899-806E-6688BD9BFF18}"/>
    <cellStyle name="数値 5" xfId="278" xr:uid="{00000000-0005-0000-0000-0000EB000000}"/>
    <cellStyle name="数値 5 2" xfId="831" xr:uid="{33781ADB-C095-4CBD-AF64-EB6FA1C1A139}"/>
    <cellStyle name="数値 5 2 2" xfId="1288" xr:uid="{2720B268-C9F2-415C-B4B5-30820F8C04D0}"/>
    <cellStyle name="数値 5 3" xfId="586" xr:uid="{DAE02936-EBA4-4D32-B2E9-5900277E7B2C}"/>
    <cellStyle name="数値 5 4" xfId="1062" xr:uid="{3DA50C75-CD44-4DD1-A5ED-F39653DA6BBA}"/>
    <cellStyle name="数値 6" xfId="384" xr:uid="{00000000-0005-0000-0000-0000EC000000}"/>
    <cellStyle name="数値 6 2" xfId="897" xr:uid="{C5F98B64-60C6-4CDD-8F83-E341D4752616}"/>
    <cellStyle name="数値 6 2 2" xfId="1348" xr:uid="{19ADA95A-4EAC-476B-99C8-FFEF6CCE2710}"/>
    <cellStyle name="数値 6 3" xfId="650" xr:uid="{5E08B441-57BA-4409-9D6A-6951758A41E3}"/>
    <cellStyle name="数値 6 4" xfId="1121" xr:uid="{E786D4AA-FEEF-4C58-B319-0FB823C4B6B8}"/>
    <cellStyle name="数値 7" xfId="737" xr:uid="{B5B431DC-0F8E-4968-995B-C52FF3B6047F}"/>
    <cellStyle name="数値 7 2" xfId="1200" xr:uid="{DCDDD94C-6411-4F8C-8763-71D1EEA9C562}"/>
    <cellStyle name="数値 8" xfId="498" xr:uid="{0C8D133B-3A61-4E6C-8E37-FC966B1963E2}"/>
    <cellStyle name="数値 9" xfId="977" xr:uid="{63B05CCB-90C0-4270-AA20-E739693B0F77}"/>
    <cellStyle name="説明文 2" xfId="108" xr:uid="{00000000-0005-0000-0000-0000ED000000}"/>
    <cellStyle name="説明文 3" xfId="109" xr:uid="{00000000-0005-0000-0000-0000EE000000}"/>
    <cellStyle name="説明文 4" xfId="352" xr:uid="{00000000-0005-0000-0000-0000EF000000}"/>
    <cellStyle name="通貨 2" xfId="110" xr:uid="{00000000-0005-0000-0000-0000F0000000}"/>
    <cellStyle name="通貨 2 10" xfId="738" xr:uid="{F1B956AA-1699-4DD0-B85D-E1EECA0019EE}"/>
    <cellStyle name="通貨 2 10 2" xfId="1201" xr:uid="{628F7CEB-DBC1-4D31-8220-737ECE799891}"/>
    <cellStyle name="通貨 2 11" xfId="499" xr:uid="{5F789E57-033C-4814-91D6-D2E83427EE74}"/>
    <cellStyle name="通貨 2 12" xfId="978" xr:uid="{61A8B3B5-15C4-4F3E-9E13-32B8A2968D99}"/>
    <cellStyle name="通貨 2 2" xfId="198" xr:uid="{00000000-0005-0000-0000-0000F1000000}"/>
    <cellStyle name="通貨 2 2 2" xfId="262" xr:uid="{00000000-0005-0000-0000-0000F2000000}"/>
    <cellStyle name="通貨 2 2 2 2" xfId="304" xr:uid="{00000000-0005-0000-0000-0000F3000000}"/>
    <cellStyle name="通貨 2 2 2 2 2" xfId="476" xr:uid="{00000000-0005-0000-0000-0000F4000000}"/>
    <cellStyle name="通貨 2 2 2 2 2 2" xfId="959" xr:uid="{BCEDB8BE-4CA3-422E-8794-E4B76CDBAFAC}"/>
    <cellStyle name="通貨 2 2 2 2 2 2 2" xfId="1410" xr:uid="{6DBD0CAA-925A-4CF4-9BB2-5AAC5BFA0867}"/>
    <cellStyle name="通貨 2 2 2 2 2 3" xfId="712" xr:uid="{A810DB71-A170-4662-B1E6-06E1AB2772DD}"/>
    <cellStyle name="通貨 2 2 2 2 2 4" xfId="1183" xr:uid="{DEAB15FF-C779-4D61-9534-B4805CFF7814}"/>
    <cellStyle name="通貨 2 2 2 2 3" xfId="857" xr:uid="{B8F0F96F-127B-4278-B158-782D5DA8DB80}"/>
    <cellStyle name="通貨 2 2 2 2 3 2" xfId="1314" xr:uid="{8807C805-CE0E-4D2B-BF25-25A3E43894AA}"/>
    <cellStyle name="通貨 2 2 2 2 4" xfId="612" xr:uid="{D881DFB9-3802-4248-B95B-959D0802F558}"/>
    <cellStyle name="通貨 2 2 2 2 5" xfId="1088" xr:uid="{E8A8C0B4-57CF-4B7A-9541-70B9F9692A96}"/>
    <cellStyle name="通貨 2 2 2 3" xfId="400" xr:uid="{00000000-0005-0000-0000-0000F5000000}"/>
    <cellStyle name="通貨 2 2 2 3 2" xfId="913" xr:uid="{C6A457CE-CD99-4833-87DD-F5F4BC70EDDA}"/>
    <cellStyle name="通貨 2 2 2 3 2 2" xfId="1364" xr:uid="{811A99F6-FF46-4E41-8DDB-A79BA80FC0B3}"/>
    <cellStyle name="通貨 2 2 2 3 3" xfId="666" xr:uid="{099EE713-CEB1-499F-BBEC-46D4F7CC834D}"/>
    <cellStyle name="通貨 2 2 2 3 4" xfId="1137" xr:uid="{7AD2BEEA-F077-4931-9D6F-3719154138B0}"/>
    <cellStyle name="通貨 2 2 2 4" xfId="817" xr:uid="{C72E8F92-490A-4931-BE9B-C87D479B1287}"/>
    <cellStyle name="通貨 2 2 2 4 2" xfId="1274" xr:uid="{D98C4769-B5D8-4990-973F-2714549BE0D5}"/>
    <cellStyle name="通貨 2 2 2 5" xfId="572" xr:uid="{628B45E6-25BB-43F0-8F82-786AF7B5E954}"/>
    <cellStyle name="通貨 2 2 2 6" xfId="1048" xr:uid="{FF7C6970-37F3-435D-8D00-7BF62BEC1EE5}"/>
    <cellStyle name="通貨 2 2 3" xfId="257" xr:uid="{00000000-0005-0000-0000-0000F6000000}"/>
    <cellStyle name="通貨 2 2 3 2" xfId="299" xr:uid="{00000000-0005-0000-0000-0000F7000000}"/>
    <cellStyle name="通貨 2 2 3 2 2" xfId="472" xr:uid="{00000000-0005-0000-0000-0000F8000000}"/>
    <cellStyle name="通貨 2 2 3 2 2 2" xfId="955" xr:uid="{66E76D97-CAB1-40CC-91A6-DC293B1ED0D0}"/>
    <cellStyle name="通貨 2 2 3 2 2 2 2" xfId="1406" xr:uid="{88588768-A3F3-4F66-957B-3B8E253553CF}"/>
    <cellStyle name="通貨 2 2 3 2 2 3" xfId="708" xr:uid="{DA9231E1-16AF-40F7-8D69-4B073B4B1854}"/>
    <cellStyle name="通貨 2 2 3 2 2 4" xfId="1179" xr:uid="{791206CB-53D9-49A9-BC74-8E321287B315}"/>
    <cellStyle name="通貨 2 2 3 2 3" xfId="852" xr:uid="{00A41D64-43ED-4C59-9E0B-F7BA47176488}"/>
    <cellStyle name="通貨 2 2 3 2 3 2" xfId="1309" xr:uid="{3A1F8840-DA67-4B9B-92DB-70B44784042F}"/>
    <cellStyle name="通貨 2 2 3 2 4" xfId="607" xr:uid="{A3EFF26E-8FC8-4F07-B48A-B32FC8E435FB}"/>
    <cellStyle name="通貨 2 2 3 2 5" xfId="1083" xr:uid="{117B57FA-9733-4E2F-A8FD-FE18CB67E69C}"/>
    <cellStyle name="通貨 2 2 3 3" xfId="396" xr:uid="{00000000-0005-0000-0000-0000F9000000}"/>
    <cellStyle name="通貨 2 2 3 3 2" xfId="909" xr:uid="{4592BD03-3DBE-4143-8798-BEF9E92329AF}"/>
    <cellStyle name="通貨 2 2 3 3 2 2" xfId="1360" xr:uid="{AF1DB836-4602-4E45-B6ED-3B0DB0958A23}"/>
    <cellStyle name="通貨 2 2 3 3 3" xfId="662" xr:uid="{53553B13-F6BB-4A97-B72E-1B40A81F10D2}"/>
    <cellStyle name="通貨 2 2 3 3 4" xfId="1133" xr:uid="{FB2DA7D5-4440-4DCF-9217-15CF332E6F64}"/>
    <cellStyle name="通貨 2 2 3 4" xfId="812" xr:uid="{964951DD-071D-40DE-97CB-0E7D53B5EB2C}"/>
    <cellStyle name="通貨 2 2 3 4 2" xfId="1269" xr:uid="{881D2B53-F931-4DD2-8388-1EA730186B0E}"/>
    <cellStyle name="通貨 2 2 3 5" xfId="567" xr:uid="{D4E8B782-CFFB-4BD7-B622-E04A696DECD3}"/>
    <cellStyle name="通貨 2 2 3 6" xfId="1043" xr:uid="{785D23DC-9932-48C8-9DA0-6800E9DF840C}"/>
    <cellStyle name="通貨 2 2 4" xfId="239" xr:uid="{00000000-0005-0000-0000-0000FA000000}"/>
    <cellStyle name="通貨 2 2 4 2" xfId="465" xr:uid="{00000000-0005-0000-0000-0000FB000000}"/>
    <cellStyle name="通貨 2 2 4 2 2" xfId="948" xr:uid="{FA55CA07-A067-4ED2-ACFA-1BCE0F48E94E}"/>
    <cellStyle name="通貨 2 2 4 2 2 2" xfId="1399" xr:uid="{A957519F-6D8F-4B88-98EF-602FD698D8C1}"/>
    <cellStyle name="通貨 2 2 4 2 3" xfId="701" xr:uid="{FEE6F84C-1039-4DDA-BF2A-20ECAF3E2E25}"/>
    <cellStyle name="通貨 2 2 4 2 4" xfId="1172" xr:uid="{2D79C55F-E87B-4258-8000-247A67611EF2}"/>
    <cellStyle name="通貨 2 2 4 3" xfId="795" xr:uid="{863F23FF-F619-43DB-ABF7-4E6FAC1C737B}"/>
    <cellStyle name="通貨 2 2 4 3 2" xfId="1253" xr:uid="{131F790D-8634-4D1F-9FDD-2FB8AA09B2EA}"/>
    <cellStyle name="通貨 2 2 4 4" xfId="551" xr:uid="{963A93F7-B0A5-4493-867C-89814F667376}"/>
    <cellStyle name="通貨 2 2 4 5" xfId="1027" xr:uid="{29CA5EF3-65BC-4A43-8B22-471D0C6D7107}"/>
    <cellStyle name="通貨 2 2 5" xfId="283" xr:uid="{00000000-0005-0000-0000-0000FC000000}"/>
    <cellStyle name="通貨 2 2 5 2" xfId="836" xr:uid="{BDB30234-80C2-408B-BB80-A6A82E4752FE}"/>
    <cellStyle name="通貨 2 2 5 2 2" xfId="1293" xr:uid="{AC1E00F8-8955-4A1D-8CDD-D1BA305D43E4}"/>
    <cellStyle name="通貨 2 2 5 3" xfId="591" xr:uid="{391E53CA-A4FB-4F59-8106-FB0D98D1D212}"/>
    <cellStyle name="通貨 2 2 5 4" xfId="1067" xr:uid="{2FDC04E1-A921-4531-B45C-09C16022BEFB}"/>
    <cellStyle name="通貨 2 2 6" xfId="389" xr:uid="{00000000-0005-0000-0000-0000FD000000}"/>
    <cellStyle name="通貨 2 2 6 2" xfId="902" xr:uid="{B2A114CD-AD30-4A7B-B2F0-5B8CF3D2C632}"/>
    <cellStyle name="通貨 2 2 6 2 2" xfId="1353" xr:uid="{AE205438-0B60-4AC1-B366-19AD7CA1F902}"/>
    <cellStyle name="通貨 2 2 6 3" xfId="655" xr:uid="{5B8799E6-B45A-4EEB-99F1-E43B1DDFA6AD}"/>
    <cellStyle name="通貨 2 2 6 4" xfId="1126" xr:uid="{54DBAC8F-6CF9-45B6-B5D3-C47212130176}"/>
    <cellStyle name="通貨 2 2 7" xfId="774" xr:uid="{A56E27AB-02EE-47B4-A385-9EE64A0A7447}"/>
    <cellStyle name="通貨 2 2 7 2" xfId="1234" xr:uid="{5E5BAF28-7FBF-4596-A013-B225D2B6CE9A}"/>
    <cellStyle name="通貨 2 2 8" xfId="533" xr:uid="{169D63A3-5EF2-43E0-BDDD-13CB0D4897B1}"/>
    <cellStyle name="通貨 2 2 9" xfId="1009" xr:uid="{8423FE32-1708-4403-87C8-8382E259CD08}"/>
    <cellStyle name="通貨 2 3" xfId="186" xr:uid="{00000000-0005-0000-0000-0000FE000000}"/>
    <cellStyle name="通貨 2 3 2" xfId="260" xr:uid="{00000000-0005-0000-0000-0000FF000000}"/>
    <cellStyle name="通貨 2 3 2 2" xfId="302" xr:uid="{00000000-0005-0000-0000-000000010000}"/>
    <cellStyle name="通貨 2 3 2 2 2" xfId="475" xr:uid="{00000000-0005-0000-0000-000001010000}"/>
    <cellStyle name="通貨 2 3 2 2 2 2" xfId="958" xr:uid="{88F8465F-F7D3-4BD8-B6A1-50BAC7EDB3CF}"/>
    <cellStyle name="通貨 2 3 2 2 2 2 2" xfId="1409" xr:uid="{8D110D72-E846-4624-8348-1B04CA6EC29A}"/>
    <cellStyle name="通貨 2 3 2 2 2 3" xfId="711" xr:uid="{88BDD0DB-85C1-4A42-AB7A-2440B377F7CB}"/>
    <cellStyle name="通貨 2 3 2 2 2 4" xfId="1182" xr:uid="{2E9CFE5D-FF04-421F-9E7A-C6684965F251}"/>
    <cellStyle name="通貨 2 3 2 2 3" xfId="855" xr:uid="{373504E2-FD83-43E8-8C96-481F6CBC0493}"/>
    <cellStyle name="通貨 2 3 2 2 3 2" xfId="1312" xr:uid="{758B915C-26CC-4448-8450-32BB386F0549}"/>
    <cellStyle name="通貨 2 3 2 2 4" xfId="610" xr:uid="{0A618B6A-811C-42A7-AB6C-3C41FB0ED6FC}"/>
    <cellStyle name="通貨 2 3 2 2 5" xfId="1086" xr:uid="{A6BC0BF8-7D2D-4663-B21F-26BDB30FE849}"/>
    <cellStyle name="通貨 2 3 2 3" xfId="399" xr:uid="{00000000-0005-0000-0000-000002010000}"/>
    <cellStyle name="通貨 2 3 2 3 2" xfId="912" xr:uid="{C560F30A-448B-45CF-BE5E-B5A1B5E3503B}"/>
    <cellStyle name="通貨 2 3 2 3 2 2" xfId="1363" xr:uid="{236E7A9C-0F95-404E-8300-E1C2338A465D}"/>
    <cellStyle name="通貨 2 3 2 3 3" xfId="665" xr:uid="{49A22590-F886-4DAD-8F89-2E4E8582B63B}"/>
    <cellStyle name="通貨 2 3 2 3 4" xfId="1136" xr:uid="{574AFC1C-524A-49F8-B64E-752D63AFDF5C}"/>
    <cellStyle name="通貨 2 3 2 4" xfId="815" xr:uid="{2914156B-748D-4E8C-9C51-8EEE183CDAC2}"/>
    <cellStyle name="通貨 2 3 2 4 2" xfId="1272" xr:uid="{B93BC58B-8152-4920-9927-51CDAEEEFAB7}"/>
    <cellStyle name="通貨 2 3 2 5" xfId="570" xr:uid="{CA2104E7-D319-4AA5-9F1C-C5EA501B4FF4}"/>
    <cellStyle name="通貨 2 3 2 6" xfId="1046" xr:uid="{3A3490C5-623A-43BF-914F-EB4642B7B62C}"/>
    <cellStyle name="通貨 2 3 3" xfId="246" xr:uid="{00000000-0005-0000-0000-000003010000}"/>
    <cellStyle name="通貨 2 3 3 2" xfId="288" xr:uid="{00000000-0005-0000-0000-000004010000}"/>
    <cellStyle name="通貨 2 3 3 2 2" xfId="841" xr:uid="{F8CFC436-68B6-4683-8439-172A76D49748}"/>
    <cellStyle name="通貨 2 3 3 2 2 2" xfId="1298" xr:uid="{9F0200A9-F0CB-4326-9E0E-D0EC39DD3220}"/>
    <cellStyle name="通貨 2 3 3 2 3" xfId="596" xr:uid="{15AC29EE-BA5F-4689-82AA-EE2087EC7888}"/>
    <cellStyle name="通貨 2 3 3 2 4" xfId="1072" xr:uid="{5A649D4A-F186-45FC-8312-63970EA08B77}"/>
    <cellStyle name="通貨 2 3 3 3" xfId="461" xr:uid="{00000000-0005-0000-0000-000005010000}"/>
    <cellStyle name="通貨 2 3 3 3 2" xfId="944" xr:uid="{1BC9098D-2804-4288-A9F4-85035F8D6C72}"/>
    <cellStyle name="通貨 2 3 3 3 2 2" xfId="1395" xr:uid="{ED283839-9F53-4DA2-9695-63E603B3B2DD}"/>
    <cellStyle name="通貨 2 3 3 3 3" xfId="697" xr:uid="{E0A45FB9-689E-4212-823D-075F15C28D36}"/>
    <cellStyle name="通貨 2 3 3 3 4" xfId="1168" xr:uid="{858C9E84-3EB8-4DBF-8B31-6AEBE19A5638}"/>
    <cellStyle name="通貨 2 3 3 4" xfId="801" xr:uid="{C5998FD9-F3F7-4942-B7D0-D6A070A85E55}"/>
    <cellStyle name="通貨 2 3 3 4 2" xfId="1258" xr:uid="{4ED4A1BE-4297-48A8-92F2-C7A3A863C6A2}"/>
    <cellStyle name="通貨 2 3 3 5" xfId="556" xr:uid="{04861DBD-9E5A-48CE-90FA-19B3F4F44118}"/>
    <cellStyle name="通貨 2 3 3 6" xfId="1032" xr:uid="{16C7A55A-0EFF-40DD-BFD1-040FE7B3CC68}"/>
    <cellStyle name="通貨 2 3 4" xfId="235" xr:uid="{00000000-0005-0000-0000-000006010000}"/>
    <cellStyle name="通貨 2 3 4 2" xfId="791" xr:uid="{AC9EAECD-EC4C-4B0C-86FA-0A47F6DE4600}"/>
    <cellStyle name="通貨 2 3 4 2 2" xfId="1249" xr:uid="{3B2B96E7-0AEB-4287-8AAA-AB8DECEA71AD}"/>
    <cellStyle name="通貨 2 3 4 3" xfId="547" xr:uid="{6F722904-E100-4D2B-987F-482ECF50651E}"/>
    <cellStyle name="通貨 2 3 4 4" xfId="1023" xr:uid="{ABCC0BF6-B72B-497B-98E5-0EDF98FD99AD}"/>
    <cellStyle name="通貨 2 3 5" xfId="279" xr:uid="{00000000-0005-0000-0000-000007010000}"/>
    <cellStyle name="通貨 2 3 5 2" xfId="832" xr:uid="{4BDD58FB-CDCF-431C-9F8A-01F24550C32A}"/>
    <cellStyle name="通貨 2 3 5 2 2" xfId="1289" xr:uid="{11EDF71C-E5A2-47FC-ADB5-0D2A2B7ADFA8}"/>
    <cellStyle name="通貨 2 3 5 3" xfId="587" xr:uid="{B553FB40-718C-4876-B896-0F7740051A12}"/>
    <cellStyle name="通貨 2 3 5 4" xfId="1063" xr:uid="{AC03BC4D-8C80-4A95-B92B-15E93919B33E}"/>
    <cellStyle name="通貨 2 3 6" xfId="385" xr:uid="{00000000-0005-0000-0000-000008010000}"/>
    <cellStyle name="通貨 2 3 6 2" xfId="898" xr:uid="{3D6C2882-39CA-4A72-BCAD-975FF4013BAF}"/>
    <cellStyle name="通貨 2 3 6 2 2" xfId="1349" xr:uid="{A132131A-AD0B-4887-AF48-64AA9912B031}"/>
    <cellStyle name="通貨 2 3 6 3" xfId="651" xr:uid="{FE24F1CD-53D7-4EE6-9A6C-EED3D31EA4A8}"/>
    <cellStyle name="通貨 2 3 6 4" xfId="1122" xr:uid="{031DC7F3-0AEA-43AD-ADA3-725D735474C3}"/>
    <cellStyle name="通貨 2 3 7" xfId="770" xr:uid="{CE214003-A8CE-47CF-BAD8-789E958FFF2D}"/>
    <cellStyle name="通貨 2 3 7 2" xfId="1230" xr:uid="{BAE137F1-DB7D-4C20-8F7C-2177D927966C}"/>
    <cellStyle name="通貨 2 3 8" xfId="529" xr:uid="{9A5CCBD5-BFBB-4F1E-BBF4-FDD5CADA3C87}"/>
    <cellStyle name="通貨 2 3 9" xfId="1005" xr:uid="{061C4AE4-CDAF-44BA-B513-628DD8C771E4}"/>
    <cellStyle name="通貨 2 4" xfId="162" xr:uid="{00000000-0005-0000-0000-000009010000}"/>
    <cellStyle name="通貨 2 4 2" xfId="258" xr:uid="{00000000-0005-0000-0000-00000A010000}"/>
    <cellStyle name="通貨 2 4 2 2" xfId="473" xr:uid="{00000000-0005-0000-0000-00000B010000}"/>
    <cellStyle name="通貨 2 4 2 2 2" xfId="956" xr:uid="{3890D219-0B38-41DF-B4FC-908DFF109F5E}"/>
    <cellStyle name="通貨 2 4 2 2 2 2" xfId="1407" xr:uid="{339B98A3-338E-4498-97F3-E3D2CF5B9FEB}"/>
    <cellStyle name="通貨 2 4 2 2 3" xfId="709" xr:uid="{F19AE986-0E3D-4223-A7A7-DE6E91C12AD3}"/>
    <cellStyle name="通貨 2 4 2 2 4" xfId="1180" xr:uid="{FA90574B-603F-47FA-8099-FC742683B83F}"/>
    <cellStyle name="通貨 2 4 2 3" xfId="813" xr:uid="{64F01004-AAE0-40AC-A417-B4A71840836D}"/>
    <cellStyle name="通貨 2 4 2 3 2" xfId="1270" xr:uid="{3B055FC1-48C4-4876-94DE-8293E880CD63}"/>
    <cellStyle name="通貨 2 4 2 4" xfId="568" xr:uid="{BE39D209-15CB-407C-A434-1FACAB6C9C99}"/>
    <cellStyle name="通貨 2 4 2 5" xfId="1044" xr:uid="{11867F07-E69C-4D37-9B9B-4B3DFFE10F75}"/>
    <cellStyle name="通貨 2 4 3" xfId="300" xr:uid="{00000000-0005-0000-0000-00000C010000}"/>
    <cellStyle name="通貨 2 4 3 2" xfId="853" xr:uid="{172E4864-8DF3-4A60-A87D-A841AAA73DCE}"/>
    <cellStyle name="通貨 2 4 3 2 2" xfId="1310" xr:uid="{0AAEC9E3-BFC0-4B76-8C98-9D303D1EE872}"/>
    <cellStyle name="通貨 2 4 3 3" xfId="608" xr:uid="{7F6BB429-074C-4351-8DC4-F89361652A05}"/>
    <cellStyle name="通貨 2 4 3 4" xfId="1084" xr:uid="{0ADE0586-851F-4543-9BC4-9620FE8D15D4}"/>
    <cellStyle name="通貨 2 4 4" xfId="397" xr:uid="{00000000-0005-0000-0000-00000D010000}"/>
    <cellStyle name="通貨 2 4 4 2" xfId="910" xr:uid="{7DFE334F-3325-4B1E-82FB-B58DC7DF5B68}"/>
    <cellStyle name="通貨 2 4 4 2 2" xfId="1361" xr:uid="{4887E188-0738-4837-8075-04EB0864B035}"/>
    <cellStyle name="通貨 2 4 4 3" xfId="663" xr:uid="{6B64034A-57C6-41E1-A6D1-4F94C7C8E467}"/>
    <cellStyle name="通貨 2 4 4 4" xfId="1134" xr:uid="{508C920B-C706-4583-BDD4-2903B73B55D6}"/>
    <cellStyle name="通貨 2 4 5" xfId="761" xr:uid="{D84893B0-52FC-4B37-9C88-8E394DBC5A5A}"/>
    <cellStyle name="通貨 2 4 5 2" xfId="1221" xr:uid="{2088D13E-EDBF-4FDA-AC40-27CFE4F66F17}"/>
    <cellStyle name="通貨 2 4 6" xfId="520" xr:uid="{ADBD4A29-110B-45F3-BF9B-98B807357193}"/>
    <cellStyle name="通貨 2 4 7" xfId="997" xr:uid="{FD4618E7-C83F-4D1E-A731-937D639CE0D2}"/>
    <cellStyle name="通貨 2 5" xfId="255" xr:uid="{00000000-0005-0000-0000-00000E010000}"/>
    <cellStyle name="通貨 2 5 2" xfId="297" xr:uid="{00000000-0005-0000-0000-00000F010000}"/>
    <cellStyle name="通貨 2 5 2 2" xfId="471" xr:uid="{00000000-0005-0000-0000-000010010000}"/>
    <cellStyle name="通貨 2 5 2 2 2" xfId="954" xr:uid="{E71429A1-A9F7-4755-80B7-41E5D6300475}"/>
    <cellStyle name="通貨 2 5 2 2 2 2" xfId="1405" xr:uid="{D77BB725-FDDF-42AA-996E-23BD8565D244}"/>
    <cellStyle name="通貨 2 5 2 2 3" xfId="707" xr:uid="{3A979684-63DB-408D-BEFA-01191C472394}"/>
    <cellStyle name="通貨 2 5 2 2 4" xfId="1178" xr:uid="{5C0246C1-9690-43D8-A7E2-E7BB3DEB2C7F}"/>
    <cellStyle name="通貨 2 5 2 3" xfId="850" xr:uid="{7F166735-7D72-471B-A6E7-41F507CF03FC}"/>
    <cellStyle name="通貨 2 5 2 3 2" xfId="1307" xr:uid="{7ECF5119-8123-47FF-AC57-8EEB86CA9019}"/>
    <cellStyle name="通貨 2 5 2 4" xfId="605" xr:uid="{ED27DB7E-AA8A-4DC3-98D2-BD60F793E13C}"/>
    <cellStyle name="通貨 2 5 2 5" xfId="1081" xr:uid="{9E401EF6-F6E7-4C6A-BBD7-AE3E808F80EC}"/>
    <cellStyle name="通貨 2 5 3" xfId="395" xr:uid="{00000000-0005-0000-0000-000011010000}"/>
    <cellStyle name="通貨 2 5 3 2" xfId="908" xr:uid="{A726C6C3-9040-4658-909C-38E7833EDE63}"/>
    <cellStyle name="通貨 2 5 3 2 2" xfId="1359" xr:uid="{BBC97196-BD43-4C84-B96B-3B5F8AB5C50D}"/>
    <cellStyle name="通貨 2 5 3 3" xfId="661" xr:uid="{9315B8E7-3047-4F7C-99DB-E13376EB00EF}"/>
    <cellStyle name="通貨 2 5 3 4" xfId="1132" xr:uid="{15CD1F84-8A54-4B64-91BD-7AFF322C920B}"/>
    <cellStyle name="通貨 2 5 4" xfId="810" xr:uid="{6F483931-51E2-413F-AE1D-D850001E651D}"/>
    <cellStyle name="通貨 2 5 4 2" xfId="1267" xr:uid="{C1C58510-B485-4F3C-B6BB-0FDDED4ED2AB}"/>
    <cellStyle name="通貨 2 5 5" xfId="565" xr:uid="{CF124250-4E02-47F6-BB61-61ADA10F0083}"/>
    <cellStyle name="通貨 2 5 6" xfId="1041" xr:uid="{BC8E69DF-3AE0-4537-806E-D68DCCE6CADA}"/>
    <cellStyle name="通貨 2 6" xfId="249" xr:uid="{00000000-0005-0000-0000-000012010000}"/>
    <cellStyle name="通貨 2 6 2" xfId="291" xr:uid="{00000000-0005-0000-0000-000013010000}"/>
    <cellStyle name="通貨 2 6 2 2" xfId="453" xr:uid="{00000000-0005-0000-0000-000014010000}"/>
    <cellStyle name="通貨 2 6 2 2 2" xfId="936" xr:uid="{C1F79BF0-F56C-49BC-83AA-B7B49E1AF8DD}"/>
    <cellStyle name="通貨 2 6 2 2 2 2" xfId="1387" xr:uid="{C8E86CA2-DB62-47B5-948A-78732417FC99}"/>
    <cellStyle name="通貨 2 6 2 2 3" xfId="689" xr:uid="{0E821573-C730-4752-AC42-CF4BE4E92F82}"/>
    <cellStyle name="通貨 2 6 2 2 4" xfId="1160" xr:uid="{531CF5F6-5C4F-4CAB-B4A5-9C5E023B172D}"/>
    <cellStyle name="通貨 2 6 2 3" xfId="844" xr:uid="{10DB5F2E-03FF-49EF-9EDF-073C2FFF5037}"/>
    <cellStyle name="通貨 2 6 2 3 2" xfId="1301" xr:uid="{753F8ECA-3E64-4926-806F-FB894250DD27}"/>
    <cellStyle name="通貨 2 6 2 4" xfId="599" xr:uid="{6303585D-D0BA-48A7-9426-2F88F2ABB8A5}"/>
    <cellStyle name="通貨 2 6 2 5" xfId="1075" xr:uid="{FF2737FC-6974-419C-94A1-8FDBA6D8D57A}"/>
    <cellStyle name="通貨 2 6 3" xfId="377" xr:uid="{00000000-0005-0000-0000-000015010000}"/>
    <cellStyle name="通貨 2 6 3 2" xfId="890" xr:uid="{34D84940-8228-4A28-B53A-07C3115ED815}"/>
    <cellStyle name="通貨 2 6 3 2 2" xfId="1341" xr:uid="{6619FDE7-67CF-4EE7-90BB-2D8934D7B2A5}"/>
    <cellStyle name="通貨 2 6 3 3" xfId="643" xr:uid="{1654D4E6-2500-4268-BDA1-C75EE70B3723}"/>
    <cellStyle name="通貨 2 6 3 4" xfId="1114" xr:uid="{EBE33782-C91B-4C62-93D4-7F1CD3B8AB45}"/>
    <cellStyle name="通貨 2 6 4" xfId="804" xr:uid="{D609F081-8925-4A7F-ADF8-C0A6C1FC576D}"/>
    <cellStyle name="通貨 2 6 4 2" xfId="1261" xr:uid="{106C2763-91F2-4E6C-BBF0-E031B0F461F1}"/>
    <cellStyle name="通貨 2 6 5" xfId="559" xr:uid="{FAF8946B-CA24-4D90-9BE1-6E853C60A809}"/>
    <cellStyle name="通貨 2 6 6" xfId="1035" xr:uid="{EB5BE823-654E-46C9-8D6E-D79AEE695CCA}"/>
    <cellStyle name="通貨 2 7" xfId="227" xr:uid="{00000000-0005-0000-0000-000016010000}"/>
    <cellStyle name="通貨 2 7 2" xfId="446" xr:uid="{00000000-0005-0000-0000-000017010000}"/>
    <cellStyle name="通貨 2 7 2 2" xfId="929" xr:uid="{77E94F8F-3527-4AB1-9BD1-ACA8CE83201F}"/>
    <cellStyle name="通貨 2 7 2 2 2" xfId="1380" xr:uid="{2543B91A-F847-4DC0-982E-F66EE59B0CD3}"/>
    <cellStyle name="通貨 2 7 2 3" xfId="682" xr:uid="{51D93135-8B7D-4CF1-BCD7-DCA2B94F3D0B}"/>
    <cellStyle name="通貨 2 7 2 4" xfId="1153" xr:uid="{D859C85E-76D8-4833-A741-A9216D6C8E05}"/>
    <cellStyle name="通貨 2 7 3" xfId="783" xr:uid="{8BB30C99-F110-4F5B-8ACC-C9B3132A2BCC}"/>
    <cellStyle name="通貨 2 7 3 2" xfId="1241" xr:uid="{FDE5A32B-DB18-4C9F-9BE4-8BAB532BF254}"/>
    <cellStyle name="通貨 2 7 4" xfId="539" xr:uid="{CA5DB229-EBAB-474D-88EF-DA4C24636F6D}"/>
    <cellStyle name="通貨 2 7 5" xfId="1015" xr:uid="{0C67A997-7A17-4F47-87AD-10904636640D}"/>
    <cellStyle name="通貨 2 8" xfId="271" xr:uid="{00000000-0005-0000-0000-000018010000}"/>
    <cellStyle name="通貨 2 8 2" xfId="824" xr:uid="{0A339F7F-9210-4A9F-BC64-CCBA6AEFDF14}"/>
    <cellStyle name="通貨 2 8 2 2" xfId="1281" xr:uid="{342E9B4F-F8AC-42CC-ACFF-181D362E9E19}"/>
    <cellStyle name="通貨 2 8 3" xfId="579" xr:uid="{E76C9BE5-39D6-44CD-8E30-6945DD5725F7}"/>
    <cellStyle name="通貨 2 8 4" xfId="1055" xr:uid="{B4ADED20-134C-4D7C-A2DA-CED3C50F4AA4}"/>
    <cellStyle name="通貨 2 9" xfId="369" xr:uid="{00000000-0005-0000-0000-000019010000}"/>
    <cellStyle name="通貨 2 9 2" xfId="883" xr:uid="{DEB6E5F0-6141-413C-AD66-95C985974F6E}"/>
    <cellStyle name="通貨 2 9 2 2" xfId="1334" xr:uid="{2C3C7E42-2C00-42CB-BD06-F2B07A3A58DA}"/>
    <cellStyle name="通貨 2 9 3" xfId="636" xr:uid="{5BBF7DFE-4473-4CB8-B767-50874EE348EE}"/>
    <cellStyle name="通貨 2 9 4" xfId="1107" xr:uid="{A426E805-BC1C-4C93-AB73-CE732A458F60}"/>
    <cellStyle name="通貨 3" xfId="244" xr:uid="{00000000-0005-0000-0000-00001A010000}"/>
    <cellStyle name="通貨 3 2" xfId="263" xr:uid="{00000000-0005-0000-0000-00001B010000}"/>
    <cellStyle name="通貨 3 2 2" xfId="305" xr:uid="{00000000-0005-0000-0000-00001C010000}"/>
    <cellStyle name="通貨 3 2 2 2" xfId="477" xr:uid="{00000000-0005-0000-0000-00001D010000}"/>
    <cellStyle name="通貨 3 2 2 2 2" xfId="960" xr:uid="{3777F9FB-CABC-4E2E-9C28-E3E88538196D}"/>
    <cellStyle name="通貨 3 2 2 2 2 2" xfId="1411" xr:uid="{5AF20C21-3C8C-4306-9EA3-07DB925662CA}"/>
    <cellStyle name="通貨 3 2 2 2 3" xfId="713" xr:uid="{DC94F034-7323-43ED-B734-FAF2D83EAA2F}"/>
    <cellStyle name="通貨 3 2 2 2 4" xfId="1184" xr:uid="{4DEDDB69-B566-4EF3-8BD6-34539F10E4B8}"/>
    <cellStyle name="通貨 3 2 2 3" xfId="858" xr:uid="{BAA15474-7C81-4C36-890E-9B8B5A4F23C6}"/>
    <cellStyle name="通貨 3 2 2 3 2" xfId="1315" xr:uid="{76EFD1F9-83B6-421C-976C-7700F8DD8B40}"/>
    <cellStyle name="通貨 3 2 2 4" xfId="613" xr:uid="{99EE82E8-C7C4-4D5F-AC02-3214D9669A96}"/>
    <cellStyle name="通貨 3 2 2 5" xfId="1089" xr:uid="{17D4FAE9-EA3D-4EC4-B160-C5C70FEF88A4}"/>
    <cellStyle name="通貨 3 2 3" xfId="401" xr:uid="{00000000-0005-0000-0000-00001E010000}"/>
    <cellStyle name="通貨 3 2 3 2" xfId="914" xr:uid="{45D60500-8D2F-4D5B-9B0E-D20793721DEC}"/>
    <cellStyle name="通貨 3 2 3 2 2" xfId="1365" xr:uid="{BA9C94A0-B160-4C8D-BB39-C91F47D15E58}"/>
    <cellStyle name="通貨 3 2 3 3" xfId="667" xr:uid="{5B3C2E26-A015-4022-B28C-01E8D4797DC2}"/>
    <cellStyle name="通貨 3 2 3 4" xfId="1138" xr:uid="{993B0EB1-2B04-426B-8AF3-9BC7C703A05D}"/>
    <cellStyle name="通貨 3 2 4" xfId="818" xr:uid="{B0D31452-13E9-4ECC-A385-8EB23D457896}"/>
    <cellStyle name="通貨 3 2 4 2" xfId="1275" xr:uid="{75E99BD1-BE16-4477-91DC-B1BCA12B588A}"/>
    <cellStyle name="通貨 3 2 5" xfId="573" xr:uid="{7E46B1EF-1F53-4BFF-A5D2-02A85062988F}"/>
    <cellStyle name="通貨 3 2 6" xfId="1049" xr:uid="{A3CF96FA-1463-4231-9F1F-412D77C52CD6}"/>
    <cellStyle name="通貨 3 3" xfId="287" xr:uid="{00000000-0005-0000-0000-00001F010000}"/>
    <cellStyle name="通貨 3 3 2" xfId="469" xr:uid="{00000000-0005-0000-0000-000020010000}"/>
    <cellStyle name="通貨 3 3 2 2" xfId="952" xr:uid="{CD059495-0FA4-4057-AE3C-BBF448AC8533}"/>
    <cellStyle name="通貨 3 3 2 2 2" xfId="1403" xr:uid="{2C1C1A86-22BE-4F41-A057-180D55872188}"/>
    <cellStyle name="通貨 3 3 2 3" xfId="705" xr:uid="{C50B2FF6-8054-4E5C-B59C-3E78A8530220}"/>
    <cellStyle name="通貨 3 3 2 4" xfId="1176" xr:uid="{4CFA4BB0-77AB-4901-9AC7-01BA1456BAC3}"/>
    <cellStyle name="通貨 3 3 3" xfId="840" xr:uid="{8EDC09F4-16B4-4772-9665-3CB557B2A63A}"/>
    <cellStyle name="通貨 3 3 3 2" xfId="1297" xr:uid="{6F7412DB-D6A7-4FC5-8F2B-9482AA91BBBD}"/>
    <cellStyle name="通貨 3 3 4" xfId="595" xr:uid="{A476670C-EA0C-4A8B-98EF-D33890CF995F}"/>
    <cellStyle name="通貨 3 3 5" xfId="1071" xr:uid="{F5F12B49-B7B6-4E0A-B3B3-77D772C59D86}"/>
    <cellStyle name="通貨 3 4" xfId="393" xr:uid="{00000000-0005-0000-0000-000021010000}"/>
    <cellStyle name="通貨 3 4 2" xfId="906" xr:uid="{CDC5EFAF-6D22-4D9D-ACD0-C13063836BBD}"/>
    <cellStyle name="通貨 3 4 2 2" xfId="1357" xr:uid="{ADE322FD-9215-4A9F-8FAA-E00E0C026DC5}"/>
    <cellStyle name="通貨 3 4 3" xfId="659" xr:uid="{BADA3265-2C91-4573-9C0E-9327EE8402E7}"/>
    <cellStyle name="通貨 3 4 4" xfId="1130" xr:uid="{40508CEB-1466-4E26-BD0E-4FD0BF1AFAE8}"/>
    <cellStyle name="通貨 3 5" xfId="800" xr:uid="{AB7E8FE5-E205-40EB-946D-452FC7F73891}"/>
    <cellStyle name="通貨 3 5 2" xfId="1257" xr:uid="{62F38CD5-3345-4C94-A08A-4882DC5F34E1}"/>
    <cellStyle name="通貨 3 6" xfId="555" xr:uid="{1653A2DE-5D3D-4849-AF10-1B4CEFE03CB6}"/>
    <cellStyle name="通貨 3 7" xfId="1031" xr:uid="{D96954CA-AB0D-4DF7-B517-729B1EE72219}"/>
    <cellStyle name="入力 2" xfId="111" xr:uid="{00000000-0005-0000-0000-000022010000}"/>
    <cellStyle name="入力 2 2" xfId="739" xr:uid="{CB018DD8-1CC3-46B9-86C1-79DC00CA65C7}"/>
    <cellStyle name="入力 2 3" xfId="732" xr:uid="{20A0F3CC-677F-45BB-ACF7-93D55A4FFDFF}"/>
    <cellStyle name="入力 2 4" xfId="500" xr:uid="{E123CC23-829B-4AE7-A337-DFC14A158A93}"/>
    <cellStyle name="入力 3" xfId="112" xr:uid="{00000000-0005-0000-0000-000023010000}"/>
    <cellStyle name="入力 3 2" xfId="740" xr:uid="{6ADD350B-26C2-40EC-BE7B-E2DFA0BF6DFC}"/>
    <cellStyle name="入力 3 3" xfId="868" xr:uid="{94941481-0C43-436C-B3DA-957C47F13BE5}"/>
    <cellStyle name="入力 3 4" xfId="501" xr:uid="{1CC13645-76E8-461D-A7FA-53820DA09AD3}"/>
    <cellStyle name="入力 4" xfId="353" xr:uid="{00000000-0005-0000-0000-000024010000}"/>
    <cellStyle name="入力 4 2" xfId="872" xr:uid="{D262A475-3693-48E7-A931-88FAA55199F3}"/>
    <cellStyle name="入力 4 3" xfId="965" xr:uid="{5DA32B94-DDED-46EB-8B42-6B3030022275}"/>
    <cellStyle name="入力 4 4" xfId="625" xr:uid="{E29F68ED-1D82-4A48-A1AF-AF5CB66B9A04}"/>
    <cellStyle name="標準" xfId="0" builtinId="0"/>
    <cellStyle name="標準 10" xfId="113" xr:uid="{00000000-0005-0000-0000-000026010000}"/>
    <cellStyle name="標準 10 2" xfId="147" xr:uid="{00000000-0005-0000-0000-000027010000}"/>
    <cellStyle name="標準 10 2 2" xfId="753" xr:uid="{F363C1F0-11CD-46AF-9E1F-82423483EDE2}"/>
    <cellStyle name="標準 10 2 2 2" xfId="1213" xr:uid="{6DAA4749-CA5D-4595-986D-C6E2FFADD361}"/>
    <cellStyle name="標準 10 2 3" xfId="513" xr:uid="{96EABCD8-875B-45A2-8F62-CC2A189F65DD}"/>
    <cellStyle name="標準 10 2 4" xfId="990" xr:uid="{D6A0C562-B547-4BEA-953A-8B2E0AFDBF83}"/>
    <cellStyle name="標準 10 3" xfId="214" xr:uid="{00000000-0005-0000-0000-000028010000}"/>
    <cellStyle name="標準 10 4" xfId="741" xr:uid="{D6953A1A-3DD9-4975-BEEB-1E0480D538E0}"/>
    <cellStyle name="標準 10 4 2" xfId="1202" xr:uid="{AA1CA906-8C2B-42BA-8A0D-FE2ED1663CBD}"/>
    <cellStyle name="標準 10 5" xfId="502" xr:uid="{164CD66C-C62A-41B6-A91D-909E312B267F}"/>
    <cellStyle name="標準 10 6" xfId="979" xr:uid="{707C4561-49D6-4539-8C19-B63EB36DF553}"/>
    <cellStyle name="標準 11" xfId="138" xr:uid="{00000000-0005-0000-0000-000029010000}"/>
    <cellStyle name="標準 11 2" xfId="144" xr:uid="{00000000-0005-0000-0000-00002A010000}"/>
    <cellStyle name="標準 11 2 2" xfId="750" xr:uid="{755093C7-1B25-42C3-8678-FBE517E779D2}"/>
    <cellStyle name="標準 11 2 2 2" xfId="1210" xr:uid="{7DDC651A-0E13-432C-8FCE-1C58BAA6B7BD}"/>
    <cellStyle name="標準 11 2 3" xfId="510" xr:uid="{187AA878-76A8-40A1-BA30-1D2AF4EC2B40}"/>
    <cellStyle name="標準 11 2 4" xfId="987" xr:uid="{4C9727E3-FB54-4CC5-98C2-4040FEA1F39D}"/>
    <cellStyle name="標準 11 3" xfId="243" xr:uid="{00000000-0005-0000-0000-00002B010000}"/>
    <cellStyle name="標準 11 4" xfId="746" xr:uid="{591A2BDF-F6D7-4EEC-BB15-E1ABEC1D3CDE}"/>
    <cellStyle name="標準 11 4 2" xfId="1206" xr:uid="{33BC50E8-7AE2-4189-94D6-37C760892090}"/>
    <cellStyle name="標準 11 5" xfId="506" xr:uid="{1EB511B2-0AB8-41E4-B365-555D2FCBE8B1}"/>
    <cellStyle name="標準 11 6" xfId="983" xr:uid="{47449D76-2BA5-4677-860D-FCA4B70AB055}"/>
    <cellStyle name="標準 12" xfId="140" xr:uid="{00000000-0005-0000-0000-00002C010000}"/>
    <cellStyle name="標準 12 2" xfId="247" xr:uid="{00000000-0005-0000-0000-00002D010000}"/>
    <cellStyle name="標準 12 2 2" xfId="451" xr:uid="{00000000-0005-0000-0000-00002E010000}"/>
    <cellStyle name="標準 12 2 2 2" xfId="934" xr:uid="{1659F960-70D4-4280-8AA8-D30284C01DA3}"/>
    <cellStyle name="標準 12 2 2 2 2" xfId="1385" xr:uid="{0C865F08-17C1-4376-ABD4-3A6CE9179F1B}"/>
    <cellStyle name="標準 12 2 2 3" xfId="687" xr:uid="{7A3C27FC-E03B-4F0C-A1CA-2E520435A4D8}"/>
    <cellStyle name="標準 12 2 2 4" xfId="1158" xr:uid="{398BBEB5-2040-4315-B752-B2C4A9492BFE}"/>
    <cellStyle name="標準 12 2 3" xfId="802" xr:uid="{7962473F-205B-4049-AC94-AE337B4F9DC8}"/>
    <cellStyle name="標準 12 2 3 2" xfId="1259" xr:uid="{6F4D90FB-E2E3-406A-98F3-9F08FB260B56}"/>
    <cellStyle name="標準 12 2 4" xfId="557" xr:uid="{1E193C2F-0DA5-491E-9AF0-3E94058DD693}"/>
    <cellStyle name="標準 12 2 5" xfId="1033" xr:uid="{1D308D7E-B723-4787-BD03-EC0FC0097542}"/>
    <cellStyle name="標準 12 3" xfId="289" xr:uid="{00000000-0005-0000-0000-00002F010000}"/>
    <cellStyle name="標準 12 3 2" xfId="842" xr:uid="{4C884181-EA21-4E10-8B04-4B23D6CDA6E5}"/>
    <cellStyle name="標準 12 3 2 2" xfId="1299" xr:uid="{6BDBC8DB-6858-470D-B3F8-04558D91E663}"/>
    <cellStyle name="標準 12 3 3" xfId="597" xr:uid="{AE49FD55-1D17-483A-AFB1-E2C597A828C1}"/>
    <cellStyle name="標準 12 3 4" xfId="1073" xr:uid="{5EB78BBF-C266-4051-8228-5F8436822713}"/>
    <cellStyle name="標準 12 4" xfId="375" xr:uid="{00000000-0005-0000-0000-000030010000}"/>
    <cellStyle name="標準 12 4 2" xfId="888" xr:uid="{5DC43874-BC99-4ABD-9CFB-8DAD656C57FA}"/>
    <cellStyle name="標準 12 4 2 2" xfId="1339" xr:uid="{FD7DE7EA-CE84-4E83-AD68-26BC79018CC2}"/>
    <cellStyle name="標準 12 4 3" xfId="641" xr:uid="{C0D583EB-06D3-43CC-BB26-AB278BF303E3}"/>
    <cellStyle name="標準 12 4 4" xfId="1112" xr:uid="{F26E7F5B-60F2-4378-B0C2-DF03B723F531}"/>
    <cellStyle name="標準 12 5" xfId="748" xr:uid="{AE75C33C-82A5-4292-9E37-63D5166E5F7C}"/>
    <cellStyle name="標準 12 5 2" xfId="1208" xr:uid="{BB50DD8B-0935-4ECA-A8ED-E7166B01B7A3}"/>
    <cellStyle name="標準 12 6" xfId="508" xr:uid="{657973C1-8D56-4985-9CBD-EFAAE861C902}"/>
    <cellStyle name="標準 12 7" xfId="985" xr:uid="{CCD259A1-2B17-428D-95C0-CE63975F28FD}"/>
    <cellStyle name="標準 13" xfId="156" xr:uid="{00000000-0005-0000-0000-000031010000}"/>
    <cellStyle name="標準 13 2" xfId="313" xr:uid="{00000000-0005-0000-0000-000032010000}"/>
    <cellStyle name="標準 13 3" xfId="757" xr:uid="{A005EA5A-ECD0-4DC5-BA96-EBFA1A515DEA}"/>
    <cellStyle name="標準 13 3 2" xfId="1217" xr:uid="{88665EB1-0C70-4111-BAA4-6C74A15D0BEA}"/>
    <cellStyle name="標準 13 4" xfId="516" xr:uid="{528C6A4A-A899-40A8-B4AD-E9580ED99C1C}"/>
    <cellStyle name="標準 13 5" xfId="993" xr:uid="{859385D5-56E5-4D7F-9EF7-CE0E7BA97BD7}"/>
    <cellStyle name="標準 14" xfId="159" xr:uid="{00000000-0005-0000-0000-000033010000}"/>
    <cellStyle name="標準 14 2" xfId="374" xr:uid="{00000000-0005-0000-0000-000034010000}"/>
    <cellStyle name="標準 14 3" xfId="759" xr:uid="{83D90714-AA3A-42E8-A0DB-F46FEA27C71A}"/>
    <cellStyle name="標準 14 3 2" xfId="1219" xr:uid="{B7D49F36-A560-44DC-BE2A-C7F36BF9315C}"/>
    <cellStyle name="標準 14 4" xfId="518" xr:uid="{07E9C8B5-DADB-43D0-9FA1-8F9420FBD284}"/>
    <cellStyle name="標準 14 5" xfId="995" xr:uid="{1BE841FF-4BEF-40DD-B4B7-34FF76FC3BF1}"/>
    <cellStyle name="標準 15" xfId="225" xr:uid="{00000000-0005-0000-0000-000035010000}"/>
    <cellStyle name="標準 15 2" xfId="403" xr:uid="{00000000-0005-0000-0000-000036010000}"/>
    <cellStyle name="標準 15 3" xfId="781" xr:uid="{46D5914B-52B8-40E4-9DED-E5255228AF6B}"/>
    <cellStyle name="標準 15 3 2" xfId="1239" xr:uid="{1F4F4CAF-4322-4C80-AC72-BB82349066D5}"/>
    <cellStyle name="標準 15 4" xfId="537" xr:uid="{FEC7A6A1-04D2-41F9-98BC-7C34E14DEC2E}"/>
    <cellStyle name="標準 15 5" xfId="1013" xr:uid="{F0C28886-FC92-428A-B55B-235CE82C2AD8}"/>
    <cellStyle name="標準 16" xfId="269" xr:uid="{00000000-0005-0000-0000-000037010000}"/>
    <cellStyle name="標準 16 2" xfId="408" xr:uid="{00000000-0005-0000-0000-000038010000}"/>
    <cellStyle name="標準 16 3" xfId="822" xr:uid="{A4FA089A-2300-4D97-A40C-758F7BEC0E6C}"/>
    <cellStyle name="標準 16 3 2" xfId="1279" xr:uid="{3FACE908-BFF1-4385-ADE3-7D12FDED2A4C}"/>
    <cellStyle name="標準 16 4" xfId="577" xr:uid="{DF296BA3-6E46-4C3B-AC8C-FCEC6B406808}"/>
    <cellStyle name="標準 16 5" xfId="1053" xr:uid="{758DB3E3-2DD4-40F5-A264-F09F7E32EE2D}"/>
    <cellStyle name="標準 17" xfId="422" xr:uid="{00000000-0005-0000-0000-000039010000}"/>
    <cellStyle name="標準 18" xfId="406" xr:uid="{00000000-0005-0000-0000-00003A010000}"/>
    <cellStyle name="標準 19" xfId="421" xr:uid="{00000000-0005-0000-0000-00003B010000}"/>
    <cellStyle name="標準 2" xfId="4" xr:uid="{00000000-0005-0000-0000-00003C010000}"/>
    <cellStyle name="標準 2 10" xfId="160" xr:uid="{00000000-0005-0000-0000-00003D010000}"/>
    <cellStyle name="標準 2 10 2" xfId="224" xr:uid="{00000000-0005-0000-0000-00003E010000}"/>
    <cellStyle name="標準 2 11" xfId="433" xr:uid="{00000000-0005-0000-0000-00003F010000}"/>
    <cellStyle name="標準 2 11 2" xfId="917" xr:uid="{7F12E84E-E2BB-4E3E-B0D5-6FF7A0620E81}"/>
    <cellStyle name="標準 2 11 2 2" xfId="1368" xr:uid="{ACC369A9-1F93-430C-857F-B6D2E6DCE74D}"/>
    <cellStyle name="標準 2 11 3" xfId="670" xr:uid="{E611EFE3-29A3-42A0-A363-3674CFB7B1B9}"/>
    <cellStyle name="標準 2 11 4" xfId="1141" xr:uid="{C01F8B63-B103-4291-B18C-0D9DAA880484}"/>
    <cellStyle name="標準 2 12" xfId="309" xr:uid="{00000000-0005-0000-0000-000040010000}"/>
    <cellStyle name="標準 2 12 2" xfId="862" xr:uid="{7565E882-DB5D-437D-B132-68007E7B30E8}"/>
    <cellStyle name="標準 2 12 2 2" xfId="1319" xr:uid="{0F8FAF90-AE68-428F-8225-7F03B5860DFC}"/>
    <cellStyle name="標準 2 12 3" xfId="617" xr:uid="{193AA4E4-FB74-4A39-A179-4D7473DA6F84}"/>
    <cellStyle name="標準 2 12 4" xfId="1093" xr:uid="{B4E2F04B-1DD2-4030-81FA-F269E6DA91FD}"/>
    <cellStyle name="標準 2 2" xfId="114" xr:uid="{00000000-0005-0000-0000-000041010000}"/>
    <cellStyle name="標準 2 2 2" xfId="2" xr:uid="{00000000-0005-0000-0000-000042010000}"/>
    <cellStyle name="標準 2 2 2 2" xfId="200" xr:uid="{00000000-0005-0000-0000-000043010000}"/>
    <cellStyle name="標準 2 2 2 3" xfId="187" xr:uid="{00000000-0005-0000-0000-000044010000}"/>
    <cellStyle name="標準 2 2 3" xfId="115" xr:uid="{00000000-0005-0000-0000-000045010000}"/>
    <cellStyle name="標準 2 2 3 2" xfId="210" xr:uid="{00000000-0005-0000-0000-000046010000}"/>
    <cellStyle name="標準 2 2 3 3" xfId="188" xr:uid="{00000000-0005-0000-0000-000047010000}"/>
    <cellStyle name="標準 2 2 3 4" xfId="176" xr:uid="{00000000-0005-0000-0000-000048010000}"/>
    <cellStyle name="標準 2 2 4" xfId="204" xr:uid="{00000000-0005-0000-0000-000049010000}"/>
    <cellStyle name="標準 2 2 5" xfId="219" xr:uid="{00000000-0005-0000-0000-00004A010000}"/>
    <cellStyle name="標準 2 2 6" xfId="168" xr:uid="{00000000-0005-0000-0000-00004B010000}"/>
    <cellStyle name="標準 2 2 6 2" xfId="361" xr:uid="{00000000-0005-0000-0000-00004C010000}"/>
    <cellStyle name="標準 2 2_増減率絶対値10000以上のチェック" xfId="116" xr:uid="{00000000-0005-0000-0000-00004D010000}"/>
    <cellStyle name="標準 2 3" xfId="117" xr:uid="{00000000-0005-0000-0000-00004E010000}"/>
    <cellStyle name="標準 2 3 2" xfId="205" xr:uid="{00000000-0005-0000-0000-00004F010000}"/>
    <cellStyle name="標準 2 3 3" xfId="189" xr:uid="{00000000-0005-0000-0000-000050010000}"/>
    <cellStyle name="標準 2 3 4" xfId="169" xr:uid="{00000000-0005-0000-0000-000051010000}"/>
    <cellStyle name="標準 2 4" xfId="118" xr:uid="{00000000-0005-0000-0000-000052010000}"/>
    <cellStyle name="標準 2 4 2" xfId="203" xr:uid="{00000000-0005-0000-0000-000053010000}"/>
    <cellStyle name="標準 2 4 2 2" xfId="240" xr:uid="{00000000-0005-0000-0000-000054010000}"/>
    <cellStyle name="標準 2 4 2 2 2" xfId="466" xr:uid="{00000000-0005-0000-0000-000055010000}"/>
    <cellStyle name="標準 2 4 2 2 2 2" xfId="949" xr:uid="{D2C4DF66-186E-46FA-893B-F9922FD7D841}"/>
    <cellStyle name="標準 2 4 2 2 2 2 2" xfId="1400" xr:uid="{E3A1BFA3-1EF1-4622-A15B-D7CE9D66D9D1}"/>
    <cellStyle name="標準 2 4 2 2 2 3" xfId="702" xr:uid="{987CAB25-20A0-41AA-B305-7BE2C32D55A4}"/>
    <cellStyle name="標準 2 4 2 2 2 4" xfId="1173" xr:uid="{B64198EE-35E8-4953-B5F9-9B1FA5A622C6}"/>
    <cellStyle name="標準 2 4 2 2 3" xfId="796" xr:uid="{7B82AA2F-2543-4A84-961D-BAEDA775D1EA}"/>
    <cellStyle name="標準 2 4 2 2 3 2" xfId="1254" xr:uid="{1AA6AD6E-B556-4EAE-89B2-080C45186467}"/>
    <cellStyle name="標準 2 4 2 2 4" xfId="552" xr:uid="{07D1139E-215D-4060-B981-93007C0AB6BC}"/>
    <cellStyle name="標準 2 4 2 2 5" xfId="1028" xr:uid="{B23A1351-BA22-44F7-A81E-4269976E95EB}"/>
    <cellStyle name="標準 2 4 2 3" xfId="284" xr:uid="{00000000-0005-0000-0000-000056010000}"/>
    <cellStyle name="標準 2 4 2 3 2" xfId="837" xr:uid="{A16BEA12-56DC-42BD-9B1C-78AC0EE6DE26}"/>
    <cellStyle name="標準 2 4 2 3 2 2" xfId="1294" xr:uid="{E5A2BFC1-E4F9-41C1-BAD6-818CC5294387}"/>
    <cellStyle name="標準 2 4 2 3 3" xfId="592" xr:uid="{0DE60C53-3DEB-4110-8120-4D8C75CA17FE}"/>
    <cellStyle name="標準 2 4 2 3 4" xfId="1068" xr:uid="{ADE81998-DB0E-46B4-80DB-3C2FD1302581}"/>
    <cellStyle name="標準 2 4 2 4" xfId="390" xr:uid="{00000000-0005-0000-0000-000057010000}"/>
    <cellStyle name="標準 2 4 2 4 2" xfId="903" xr:uid="{5FB38FB4-5846-4C48-9D32-8AC37ACF2ED6}"/>
    <cellStyle name="標準 2 4 2 4 2 2" xfId="1354" xr:uid="{8D8C918F-3031-4556-B598-949190D4D366}"/>
    <cellStyle name="標準 2 4 2 4 3" xfId="656" xr:uid="{59114D2B-7F8D-4FB4-82E5-C5272CA4E837}"/>
    <cellStyle name="標準 2 4 2 4 4" xfId="1127" xr:uid="{364416AF-03F1-47C8-8F36-42CD76FE2214}"/>
    <cellStyle name="標準 2 4 2 5" xfId="775" xr:uid="{351068A3-BC6F-4C8C-9135-E8EFA1F9148E}"/>
    <cellStyle name="標準 2 4 2 5 2" xfId="1235" xr:uid="{A5E69369-D93B-4C62-BF5F-1DAAC755269F}"/>
    <cellStyle name="標準 2 4 2 6" xfId="534" xr:uid="{DFA11C91-2B27-44C6-A9BE-77DECF997653}"/>
    <cellStyle name="標準 2 4 2 7" xfId="1010" xr:uid="{0AF45091-64B2-43D4-B70A-111816270C1F}"/>
    <cellStyle name="標準 2 4 3" xfId="190" xr:uid="{00000000-0005-0000-0000-000058010000}"/>
    <cellStyle name="標準 2 4 4" xfId="166" xr:uid="{00000000-0005-0000-0000-000059010000}"/>
    <cellStyle name="標準 2 4 4 2" xfId="250" xr:uid="{00000000-0005-0000-0000-00005A010000}"/>
    <cellStyle name="標準 2 4 4 2 2" xfId="454" xr:uid="{00000000-0005-0000-0000-00005B010000}"/>
    <cellStyle name="標準 2 4 4 2 2 2" xfId="937" xr:uid="{967FAB38-33AE-4A10-8B76-DD0DB56C83AC}"/>
    <cellStyle name="標準 2 4 4 2 2 2 2" xfId="1388" xr:uid="{75810BC2-CDB4-4AC1-972B-80D99EEFB248}"/>
    <cellStyle name="標準 2 4 4 2 2 3" xfId="690" xr:uid="{39AC0856-DBD7-4EE6-8800-7E655B595A05}"/>
    <cellStyle name="標準 2 4 4 2 2 4" xfId="1161" xr:uid="{4BF26714-9F18-4F33-9756-6A506B44F7C3}"/>
    <cellStyle name="標準 2 4 4 2 3" xfId="805" xr:uid="{90226675-6EBB-4E0D-82F0-8387E1160C9A}"/>
    <cellStyle name="標準 2 4 4 2 3 2" xfId="1262" xr:uid="{B9E12DA5-0EB5-468F-B0D9-BDA4C388F9F2}"/>
    <cellStyle name="標準 2 4 4 2 4" xfId="560" xr:uid="{1FAC54FE-8A9C-4178-971B-3B79E1FEB60A}"/>
    <cellStyle name="標準 2 4 4 2 5" xfId="1036" xr:uid="{7D5D12DA-8D69-4D16-B761-9004E489B5E1}"/>
    <cellStyle name="標準 2 4 4 3" xfId="292" xr:uid="{00000000-0005-0000-0000-00005C010000}"/>
    <cellStyle name="標準 2 4 4 3 2" xfId="845" xr:uid="{165E07B8-BC7D-4E1F-83EB-76CD4E7FEFFC}"/>
    <cellStyle name="標準 2 4 4 3 2 2" xfId="1302" xr:uid="{EBF30D91-F04C-4081-A2BC-5F45AFBF637E}"/>
    <cellStyle name="標準 2 4 4 3 3" xfId="600" xr:uid="{38140019-7D16-4D05-B05D-4B41161FE10B}"/>
    <cellStyle name="標準 2 4 4 3 4" xfId="1076" xr:uid="{CD578EB4-5B08-4B39-8074-382440637142}"/>
    <cellStyle name="標準 2 4 4 4" xfId="378" xr:uid="{00000000-0005-0000-0000-00005D010000}"/>
    <cellStyle name="標準 2 4 4 4 2" xfId="891" xr:uid="{E957EE90-A8C2-47A7-A172-102ACF76E5EA}"/>
    <cellStyle name="標準 2 4 4 4 2 2" xfId="1342" xr:uid="{2848F9B3-0CED-4541-AA40-BF31D3126A90}"/>
    <cellStyle name="標準 2 4 4 4 3" xfId="644" xr:uid="{DBFA98FB-0B38-4B81-9146-89CCC4B077EA}"/>
    <cellStyle name="標準 2 4 4 4 4" xfId="1115" xr:uid="{CEB951DD-264B-444E-85C3-29ED83F8600B}"/>
    <cellStyle name="標準 2 4 4 5" xfId="762" xr:uid="{44A40755-ED26-43B0-BC4D-38CB64A03BF6}"/>
    <cellStyle name="標準 2 4 4 5 2" xfId="1222" xr:uid="{DE0B984B-215A-48B2-A044-E4C64BF2A653}"/>
    <cellStyle name="標準 2 4 4 6" xfId="521" xr:uid="{777B8D82-318C-4451-AE6C-F4C104F6536D}"/>
    <cellStyle name="標準 2 4 4 7" xfId="998" xr:uid="{A3B9C7C2-F3E1-4C37-B7DA-DA459AF71C9D}"/>
    <cellStyle name="標準 2 4 5" xfId="228" xr:uid="{00000000-0005-0000-0000-00005E010000}"/>
    <cellStyle name="標準 2 4 5 2" xfId="447" xr:uid="{00000000-0005-0000-0000-00005F010000}"/>
    <cellStyle name="標準 2 4 5 2 2" xfId="930" xr:uid="{65305380-0D52-4CC9-9B77-7ABA2F07061D}"/>
    <cellStyle name="標準 2 4 5 2 2 2" xfId="1381" xr:uid="{AE55D6CA-B2F5-435F-A8E4-AC648B37ABD3}"/>
    <cellStyle name="標準 2 4 5 2 3" xfId="683" xr:uid="{B3822813-68FA-4354-9F36-22041474BDB1}"/>
    <cellStyle name="標準 2 4 5 2 4" xfId="1154" xr:uid="{D99DCA89-82F7-4B51-A782-7694C6D0F065}"/>
    <cellStyle name="標準 2 4 5 3" xfId="784" xr:uid="{A5C34B23-702B-45B5-B1F4-35BEDDCD0B4C}"/>
    <cellStyle name="標準 2 4 5 3 2" xfId="1242" xr:uid="{1C9DDD50-5F20-4EDA-AF5A-552A5476FB7A}"/>
    <cellStyle name="標準 2 4 5 4" xfId="540" xr:uid="{8ABEA9C3-60A8-4722-B990-B509FBC71B50}"/>
    <cellStyle name="標準 2 4 5 5" xfId="1016" xr:uid="{7206C5F6-0279-463A-B211-9B1AA878C168}"/>
    <cellStyle name="標準 2 4 6" xfId="272" xr:uid="{00000000-0005-0000-0000-000060010000}"/>
    <cellStyle name="標準 2 4 6 2" xfId="825" xr:uid="{3B8E7E95-092B-4CA6-9C20-83CBD0D4E144}"/>
    <cellStyle name="標準 2 4 6 2 2" xfId="1282" xr:uid="{7E399B03-B2AE-4401-B951-9B9592B9B30C}"/>
    <cellStyle name="標準 2 4 6 3" xfId="580" xr:uid="{0910AC59-FBFF-4291-9C4C-1CF879AFA19F}"/>
    <cellStyle name="標準 2 4 6 4" xfId="1056" xr:uid="{B9505BF0-FF12-4398-B6C3-98DB025FB368}"/>
    <cellStyle name="標準 2 4 7" xfId="370" xr:uid="{00000000-0005-0000-0000-000061010000}"/>
    <cellStyle name="標準 2 4 7 2" xfId="884" xr:uid="{F28292C7-59D9-4804-B747-EFBC4B2739E8}"/>
    <cellStyle name="標準 2 4 7 2 2" xfId="1335" xr:uid="{9F7AEC59-8204-4915-89EB-990CB1C768AC}"/>
    <cellStyle name="標準 2 4 7 3" xfId="637" xr:uid="{CF53662F-81BB-4DDB-8F34-40695C0C2740}"/>
    <cellStyle name="標準 2 4 7 4" xfId="1108" xr:uid="{8C6FBCCC-4E6E-46A0-BE4B-6C6B81D653A4}"/>
    <cellStyle name="標準 2 5" xfId="152" xr:uid="{00000000-0005-0000-0000-000062010000}"/>
    <cellStyle name="標準 2 5 2" xfId="211" xr:uid="{00000000-0005-0000-0000-000063010000}"/>
    <cellStyle name="標準 2 6" xfId="217" xr:uid="{00000000-0005-0000-0000-000064010000}"/>
    <cellStyle name="標準 2 7" xfId="179" xr:uid="{00000000-0005-0000-0000-000065010000}"/>
    <cellStyle name="標準 2 8" xfId="215" xr:uid="{00000000-0005-0000-0000-000066010000}"/>
    <cellStyle name="標準 2 9" xfId="216" xr:uid="{00000000-0005-0000-0000-000067010000}"/>
    <cellStyle name="標準 2_調査票01_リスト等4_VLOOKUP用" xfId="119" xr:uid="{00000000-0005-0000-0000-000068010000}"/>
    <cellStyle name="標準 20" xfId="412" xr:uid="{00000000-0005-0000-0000-000069010000}"/>
    <cellStyle name="標準 21" xfId="405" xr:uid="{00000000-0005-0000-0000-00006A010000}"/>
    <cellStyle name="標準 22" xfId="404" xr:uid="{00000000-0005-0000-0000-00006B010000}"/>
    <cellStyle name="標準 23" xfId="410" xr:uid="{00000000-0005-0000-0000-00006C010000}"/>
    <cellStyle name="標準 24" xfId="420" xr:uid="{00000000-0005-0000-0000-00006D010000}"/>
    <cellStyle name="標準 25" xfId="414" xr:uid="{00000000-0005-0000-0000-00006E010000}"/>
    <cellStyle name="標準 26" xfId="413" xr:uid="{00000000-0005-0000-0000-00006F010000}"/>
    <cellStyle name="標準 27" xfId="419" xr:uid="{00000000-0005-0000-0000-000070010000}"/>
    <cellStyle name="標準 28" xfId="418" xr:uid="{00000000-0005-0000-0000-000071010000}"/>
    <cellStyle name="標準 29" xfId="407" xr:uid="{00000000-0005-0000-0000-000072010000}"/>
    <cellStyle name="標準 3" xfId="120" xr:uid="{00000000-0005-0000-0000-000073010000}"/>
    <cellStyle name="標準 3 2" xfId="121" xr:uid="{00000000-0005-0000-0000-000074010000}"/>
    <cellStyle name="標準 3 2 2" xfId="201" xr:uid="{00000000-0005-0000-0000-000075010000}"/>
    <cellStyle name="標準 3 2 3" xfId="191" xr:uid="{00000000-0005-0000-0000-000076010000}"/>
    <cellStyle name="標準 3 2 4" xfId="165" xr:uid="{00000000-0005-0000-0000-000077010000}"/>
    <cellStyle name="標準 3 3" xfId="122" xr:uid="{00000000-0005-0000-0000-000078010000}"/>
    <cellStyle name="標準 3 3 2" xfId="220" xr:uid="{00000000-0005-0000-0000-000079010000}"/>
    <cellStyle name="標準 3 3 3" xfId="264" xr:uid="{00000000-0005-0000-0000-00007A010000}"/>
    <cellStyle name="標準 3 4" xfId="123" xr:uid="{00000000-0005-0000-0000-00007B010000}"/>
    <cellStyle name="標準 3 5" xfId="124" xr:uid="{00000000-0005-0000-0000-00007C010000}"/>
    <cellStyle name="標準 3 5 2" xfId="355" xr:uid="{00000000-0005-0000-0000-00007D010000}"/>
    <cellStyle name="標準 3 6" xfId="154" xr:uid="{00000000-0005-0000-0000-00007E010000}"/>
    <cellStyle name="標準 3_増減率絶対値10000以上のチェック" xfId="125" xr:uid="{00000000-0005-0000-0000-00007F010000}"/>
    <cellStyle name="標準 30" xfId="423" xr:uid="{00000000-0005-0000-0000-000080010000}"/>
    <cellStyle name="標準 31" xfId="424" xr:uid="{00000000-0005-0000-0000-000081010000}"/>
    <cellStyle name="標準 32" xfId="425" xr:uid="{00000000-0005-0000-0000-000082010000}"/>
    <cellStyle name="標準 33" xfId="426" xr:uid="{00000000-0005-0000-0000-000083010000}"/>
    <cellStyle name="標準 34" xfId="427" xr:uid="{00000000-0005-0000-0000-000084010000}"/>
    <cellStyle name="標準 35" xfId="428" xr:uid="{00000000-0005-0000-0000-000085010000}"/>
    <cellStyle name="標準 36" xfId="429" xr:uid="{00000000-0005-0000-0000-000086010000}"/>
    <cellStyle name="標準 37" xfId="430" xr:uid="{00000000-0005-0000-0000-000087010000}"/>
    <cellStyle name="標準 38" xfId="431" xr:uid="{00000000-0005-0000-0000-000088010000}"/>
    <cellStyle name="標準 39" xfId="432" xr:uid="{00000000-0005-0000-0000-000089010000}"/>
    <cellStyle name="標準 4" xfId="1" xr:uid="{00000000-0005-0000-0000-00008A010000}"/>
    <cellStyle name="標準 4 10" xfId="716" xr:uid="{D9779328-9EB5-4827-9841-C0B49A9D948F}"/>
    <cellStyle name="標準 4 10 2" xfId="1186" xr:uid="{F2C9D385-F30A-404B-87C6-61B344F9DC9F}"/>
    <cellStyle name="標準 4 11" xfId="479" xr:uid="{F6D7D631-85DF-4936-BD23-2500EE20941D}"/>
    <cellStyle name="標準 4 12" xfId="966" xr:uid="{E183CC26-C75A-4EA2-AAE5-8FB966C1BC14}"/>
    <cellStyle name="標準 4 2" xfId="126" xr:uid="{00000000-0005-0000-0000-00008B010000}"/>
    <cellStyle name="標準 4 2 2" xfId="208" xr:uid="{00000000-0005-0000-0000-00008C010000}"/>
    <cellStyle name="標準 4 2 3" xfId="193" xr:uid="{00000000-0005-0000-0000-00008D010000}"/>
    <cellStyle name="標準 4 2 3 2" xfId="236" xr:uid="{00000000-0005-0000-0000-00008E010000}"/>
    <cellStyle name="標準 4 2 3 2 2" xfId="462" xr:uid="{00000000-0005-0000-0000-00008F010000}"/>
    <cellStyle name="標準 4 2 3 2 2 2" xfId="945" xr:uid="{560335B7-F28B-4700-805B-30E10DDFCDD3}"/>
    <cellStyle name="標準 4 2 3 2 2 2 2" xfId="1396" xr:uid="{FD09EB19-ABBF-4447-810B-9C64599F3DB3}"/>
    <cellStyle name="標準 4 2 3 2 2 3" xfId="698" xr:uid="{63BC93CC-A56D-4847-9830-BCB6B067E478}"/>
    <cellStyle name="標準 4 2 3 2 2 4" xfId="1169" xr:uid="{19E06B71-02FF-4661-9CFB-BC8D70F38F19}"/>
    <cellStyle name="標準 4 2 3 2 3" xfId="792" xr:uid="{D1522D56-D72E-4F86-B1E8-4EA57B38E342}"/>
    <cellStyle name="標準 4 2 3 2 3 2" xfId="1250" xr:uid="{5D2FE243-A003-4D51-BEFD-5B4C6648A48C}"/>
    <cellStyle name="標準 4 2 3 2 4" xfId="548" xr:uid="{568A564D-0E46-4569-9E34-9A2CF044A057}"/>
    <cellStyle name="標準 4 2 3 2 5" xfId="1024" xr:uid="{39D8F824-9029-422D-957B-E168EE1F022A}"/>
    <cellStyle name="標準 4 2 3 3" xfId="280" xr:uid="{00000000-0005-0000-0000-000090010000}"/>
    <cellStyle name="標準 4 2 3 3 2" xfId="833" xr:uid="{D0FB041A-276B-42E7-A593-7E3B2CD44769}"/>
    <cellStyle name="標準 4 2 3 3 2 2" xfId="1290" xr:uid="{A8ACCB5F-759A-45A7-BFCF-4011BB1C4C6D}"/>
    <cellStyle name="標準 4 2 3 3 3" xfId="588" xr:uid="{7CDE19EF-5378-4E77-831A-D03C7C29D08C}"/>
    <cellStyle name="標準 4 2 3 3 4" xfId="1064" xr:uid="{E71245E7-B2EF-430D-B02C-027D19205CAF}"/>
    <cellStyle name="標準 4 2 3 4" xfId="386" xr:uid="{00000000-0005-0000-0000-000091010000}"/>
    <cellStyle name="標準 4 2 3 4 2" xfId="899" xr:uid="{8C7EADE4-96D8-4C4B-9A95-8E7403D94776}"/>
    <cellStyle name="標準 4 2 3 4 2 2" xfId="1350" xr:uid="{B0883F6C-D60A-4136-84C6-E2C0B59D90B0}"/>
    <cellStyle name="標準 4 2 3 4 3" xfId="652" xr:uid="{1A87BBBD-B172-466D-B792-5F535905ED89}"/>
    <cellStyle name="標準 4 2 3 4 4" xfId="1123" xr:uid="{49BD6C1B-08D1-42E1-B415-E62465C83F30}"/>
    <cellStyle name="標準 4 2 3 5" xfId="771" xr:uid="{8C20E8DB-AC3D-4EFA-B2D0-78D525F13AF0}"/>
    <cellStyle name="標準 4 2 3 5 2" xfId="1231" xr:uid="{CFF13194-9847-4CCB-9021-6AB2EC5601E7}"/>
    <cellStyle name="標準 4 2 3 6" xfId="530" xr:uid="{C120C81D-2ED5-4C17-B942-B695955D3B6C}"/>
    <cellStyle name="標準 4 2 3 7" xfId="1006" xr:uid="{B1D1C363-949F-4BE9-BACB-8CA9A142858B}"/>
    <cellStyle name="標準 4 2 4" xfId="174" xr:uid="{00000000-0005-0000-0000-000092010000}"/>
    <cellStyle name="標準 4 2 4 2" xfId="441" xr:uid="{00000000-0005-0000-0000-000093010000}"/>
    <cellStyle name="標準 4 2 4 2 2" xfId="924" xr:uid="{E0C80798-4847-46B5-A53D-24B09A0DAD05}"/>
    <cellStyle name="標準 4 2 4 2 2 2" xfId="1375" xr:uid="{C237A95B-D474-4932-BF7E-C01D577D3A97}"/>
    <cellStyle name="標準 4 2 4 2 3" xfId="677" xr:uid="{811ED628-84AA-4F50-A740-55816D4DCBB3}"/>
    <cellStyle name="標準 4 2 4 2 4" xfId="1148" xr:uid="{B37EF42D-E4CD-48D1-858A-AA9D167AE761}"/>
    <cellStyle name="標準 4 2 4 3" xfId="363" xr:uid="{00000000-0005-0000-0000-000094010000}"/>
    <cellStyle name="標準 4 2 4 3 2" xfId="878" xr:uid="{30ACCD0D-A119-48EA-9892-356AFE29AECE}"/>
    <cellStyle name="標準 4 2 4 3 2 2" xfId="1329" xr:uid="{4ED4ACAE-881E-4373-A65C-CF980EDA6A79}"/>
    <cellStyle name="標準 4 2 4 3 3" xfId="631" xr:uid="{6A61409D-B0C9-4D42-9E4E-7FD8A0D75AEC}"/>
    <cellStyle name="標準 4 2 4 3 4" xfId="1102" xr:uid="{7DB087DC-DD43-4EC8-B53E-9DB5D5E179B7}"/>
    <cellStyle name="標準 4 2 5" xfId="416" xr:uid="{00000000-0005-0000-0000-000095010000}"/>
    <cellStyle name="標準 4 2 6" xfId="743" xr:uid="{E503E689-F873-477D-9F6B-875A20B201E8}"/>
    <cellStyle name="標準 4 2 6 2" xfId="1203" xr:uid="{05FD6D9D-2BB9-4EEB-9226-65A94FFFD5DF}"/>
    <cellStyle name="標準 4 2 7" xfId="503" xr:uid="{7A709D27-6428-4FD7-88DF-F676348BCF94}"/>
    <cellStyle name="標準 4 2 8" xfId="980" xr:uid="{7AF1748F-70CE-4F05-9029-C4191F108F78}"/>
    <cellStyle name="標準 4 3" xfId="127" xr:uid="{00000000-0005-0000-0000-000096010000}"/>
    <cellStyle name="標準 4 3 2" xfId="213" xr:uid="{00000000-0005-0000-0000-000097010000}"/>
    <cellStyle name="標準 4 3 2 2" xfId="241" xr:uid="{00000000-0005-0000-0000-000098010000}"/>
    <cellStyle name="標準 4 3 2 2 2" xfId="467" xr:uid="{00000000-0005-0000-0000-000099010000}"/>
    <cellStyle name="標準 4 3 2 2 2 2" xfId="950" xr:uid="{2776FB29-4A89-4EEF-A2D2-5C6C0D7A4929}"/>
    <cellStyle name="標準 4 3 2 2 2 2 2" xfId="1401" xr:uid="{36EEA846-0A8F-4A04-B280-7920ADE536E4}"/>
    <cellStyle name="標準 4 3 2 2 2 3" xfId="703" xr:uid="{9EED84E8-AE72-4FD1-9C11-69D038519508}"/>
    <cellStyle name="標準 4 3 2 2 2 4" xfId="1174" xr:uid="{6989D4C1-5EE5-4046-AD8F-B1C6646BC1CF}"/>
    <cellStyle name="標準 4 3 2 2 3" xfId="797" xr:uid="{207A46DA-8737-48F3-8057-4E3BC25D3450}"/>
    <cellStyle name="標準 4 3 2 2 3 2" xfId="1255" xr:uid="{B15723B7-FDD6-448D-B8D0-7909840C2007}"/>
    <cellStyle name="標準 4 3 2 2 4" xfId="553" xr:uid="{4F055888-21D8-4667-9BDD-75E66B2C09B5}"/>
    <cellStyle name="標準 4 3 2 2 5" xfId="1029" xr:uid="{1759CC0A-3AF0-4ABD-A45C-BB56EA8A931C}"/>
    <cellStyle name="標準 4 3 2 3" xfId="285" xr:uid="{00000000-0005-0000-0000-00009A010000}"/>
    <cellStyle name="標準 4 3 2 3 2" xfId="838" xr:uid="{58C0A4F9-3D3B-4615-9756-7388CCE7ED15}"/>
    <cellStyle name="標準 4 3 2 3 2 2" xfId="1295" xr:uid="{0C1A452A-54C6-45AC-AA6C-54446EE09EA1}"/>
    <cellStyle name="標準 4 3 2 3 3" xfId="593" xr:uid="{0328537C-276B-48E5-80AF-4AA4625712AD}"/>
    <cellStyle name="標準 4 3 2 3 4" xfId="1069" xr:uid="{351DCC19-2B8B-49E1-9B73-F08757F3DE20}"/>
    <cellStyle name="標準 4 3 2 4" xfId="391" xr:uid="{00000000-0005-0000-0000-00009B010000}"/>
    <cellStyle name="標準 4 3 2 4 2" xfId="904" xr:uid="{23D6AD66-CC8D-474E-AF1E-2EACF28F99DF}"/>
    <cellStyle name="標準 4 3 2 4 2 2" xfId="1355" xr:uid="{B36ACE60-24E6-4F7F-AAD5-AD2DF1F17C78}"/>
    <cellStyle name="標準 4 3 2 4 3" xfId="657" xr:uid="{C15CB8FE-0D9D-48B6-B610-252DF6B90544}"/>
    <cellStyle name="標準 4 3 2 4 4" xfId="1128" xr:uid="{622ED0B8-D530-4E9B-AB33-2087BF4F5169}"/>
    <cellStyle name="標準 4 3 2 5" xfId="778" xr:uid="{23CA31BA-E3B6-4377-B6D1-62428579ACE4}"/>
    <cellStyle name="標準 4 3 2 5 2" xfId="1237" xr:uid="{6D428E22-6DC0-40BE-A27A-05AE8D266393}"/>
    <cellStyle name="標準 4 3 2 6" xfId="535" xr:uid="{048FC3A8-58B5-47D8-8F03-CB5BC815D98B}"/>
    <cellStyle name="標準 4 3 2 7" xfId="1011" xr:uid="{A2AD4E56-6E81-4FE4-9B97-66ECED2D9C1A}"/>
    <cellStyle name="標準 4 3 3" xfId="265" xr:uid="{00000000-0005-0000-0000-00009C010000}"/>
    <cellStyle name="標準 4 3 4" xfId="415" xr:uid="{00000000-0005-0000-0000-00009D010000}"/>
    <cellStyle name="標準 4 3 5" xfId="449" xr:uid="{00000000-0005-0000-0000-00009E010000}"/>
    <cellStyle name="標準 4 3 5 2" xfId="932" xr:uid="{D111AB38-44A6-49D1-9DF0-32DFB1C49725}"/>
    <cellStyle name="標準 4 3 5 2 2" xfId="1383" xr:uid="{F7AFA46D-4DD6-4C3B-9CF9-711AFDEE7B97}"/>
    <cellStyle name="標準 4 3 5 3" xfId="685" xr:uid="{21681CE4-A6AD-4A20-B0C6-7BBF4DA20C09}"/>
    <cellStyle name="標準 4 3 5 4" xfId="1156" xr:uid="{F47A9919-6C12-4847-BAAF-CC2CD4CCB475}"/>
    <cellStyle name="標準 4 3 6" xfId="372" xr:uid="{00000000-0005-0000-0000-00009F010000}"/>
    <cellStyle name="標準 4 3 6 2" xfId="886" xr:uid="{AECCA0D0-37F5-4BF1-81D7-390B0C9FB600}"/>
    <cellStyle name="標準 4 3 6 2 2" xfId="1337" xr:uid="{B1EE5DC3-669F-49D1-8E64-5BD9CFA8033C}"/>
    <cellStyle name="標準 4 3 6 3" xfId="639" xr:uid="{DF4A70C1-F3C9-46EB-8547-13D5171B0A01}"/>
    <cellStyle name="標準 4 3 6 4" xfId="1110" xr:uid="{A981B8F3-ED7D-489E-96F6-4C198AB79067}"/>
    <cellStyle name="標準 4 4" xfId="128" xr:uid="{00000000-0005-0000-0000-0000A0010000}"/>
    <cellStyle name="標準 4 4 2" xfId="192" xr:uid="{00000000-0005-0000-0000-0000A1010000}"/>
    <cellStyle name="標準 4 5" xfId="142" xr:uid="{00000000-0005-0000-0000-0000A2010000}"/>
    <cellStyle name="標準 4 5 2" xfId="252" xr:uid="{00000000-0005-0000-0000-0000A3010000}"/>
    <cellStyle name="標準 4 5 2 2" xfId="456" xr:uid="{00000000-0005-0000-0000-0000A4010000}"/>
    <cellStyle name="標準 4 5 2 2 2" xfId="939" xr:uid="{63BED6E1-A8DD-44C7-8A47-0665D8745A25}"/>
    <cellStyle name="標準 4 5 2 2 2 2" xfId="1390" xr:uid="{E056DC25-ABBD-40CE-AF51-CEEFC1B8EB5C}"/>
    <cellStyle name="標準 4 5 2 2 3" xfId="692" xr:uid="{D2ECB819-A1E8-49D2-9952-B4AD1B292F75}"/>
    <cellStyle name="標準 4 5 2 2 4" xfId="1163" xr:uid="{978CBE2D-3D83-412E-87DA-B94E9F66BA19}"/>
    <cellStyle name="標準 4 5 2 3" xfId="807" xr:uid="{5925F167-3A7C-4705-B076-BFE1F85A0F45}"/>
    <cellStyle name="標準 4 5 2 3 2" xfId="1264" xr:uid="{3C1B7828-30E3-4007-858B-993191AE1C24}"/>
    <cellStyle name="標準 4 5 2 4" xfId="562" xr:uid="{BD804EEE-6ABB-461C-9319-731364C676BC}"/>
    <cellStyle name="標準 4 5 2 5" xfId="1038" xr:uid="{1FF6042A-0920-4A88-B421-C5376C7FABA8}"/>
    <cellStyle name="標準 4 5 3" xfId="294" xr:uid="{00000000-0005-0000-0000-0000A5010000}"/>
    <cellStyle name="標準 4 5 3 2" xfId="847" xr:uid="{2C333F2A-5AE7-49F1-88D6-A57DF3A735BC}"/>
    <cellStyle name="標準 4 5 3 2 2" xfId="1304" xr:uid="{B879C138-8BFE-44B2-A78B-FC4E27FBE8B7}"/>
    <cellStyle name="標準 4 5 3 3" xfId="602" xr:uid="{9FA55D3B-9B44-43E0-BD19-9D848893BC14}"/>
    <cellStyle name="標準 4 5 3 4" xfId="1078" xr:uid="{8449E76C-B5E7-412C-B513-4C8EB2AD4953}"/>
    <cellStyle name="標準 4 5 4" xfId="380" xr:uid="{00000000-0005-0000-0000-0000A6010000}"/>
    <cellStyle name="標準 4 5 4 2" xfId="893" xr:uid="{24E9039F-00CC-4118-94AE-DF924BC3220D}"/>
    <cellStyle name="標準 4 5 4 2 2" xfId="1344" xr:uid="{74F602F6-767F-4C52-A727-03B6991B8BDD}"/>
    <cellStyle name="標準 4 5 4 3" xfId="646" xr:uid="{80F4C692-9CAB-4710-9B11-5DB6DEFD346D}"/>
    <cellStyle name="標準 4 5 4 4" xfId="1117" xr:uid="{79EB560A-1396-4D32-A098-CE892647CF10}"/>
    <cellStyle name="標準 4 6" xfId="170" xr:uid="{00000000-0005-0000-0000-0000A7010000}"/>
    <cellStyle name="標準 4 6 2" xfId="440" xr:uid="{00000000-0005-0000-0000-0000A8010000}"/>
    <cellStyle name="標準 4 6 2 2" xfId="923" xr:uid="{587AFDEA-B737-4994-B309-D19976AD6A34}"/>
    <cellStyle name="標準 4 6 2 2 2" xfId="1374" xr:uid="{9EA11AB8-945D-4F0D-A282-E46ACDDCD7A7}"/>
    <cellStyle name="標準 4 6 2 3" xfId="676" xr:uid="{97020379-1D7B-4C9C-B8FB-B7437272E3A8}"/>
    <cellStyle name="標準 4 6 2 4" xfId="1147" xr:uid="{CF1E74A2-2DB4-4CFA-8DB9-B176ACB4C3E9}"/>
    <cellStyle name="標準 4 6 3" xfId="362" xr:uid="{00000000-0005-0000-0000-0000A9010000}"/>
    <cellStyle name="標準 4 6 3 2" xfId="877" xr:uid="{3BE37D51-6512-457A-B417-75F65F2C8017}"/>
    <cellStyle name="標準 4 6 3 2 2" xfId="1328" xr:uid="{50EE12BA-D8A9-405B-8AAB-4B76416B70DB}"/>
    <cellStyle name="標準 4 6 3 3" xfId="630" xr:uid="{1FCC75C6-2BA7-4948-9212-B48A519308C3}"/>
    <cellStyle name="標準 4 6 3 4" xfId="1101" xr:uid="{6FE0A1E2-E043-4D83-B003-EB934FFE8531}"/>
    <cellStyle name="標準 4 6 4" xfId="764" xr:uid="{AAD4AFCF-80EB-4099-B12F-AD4D4841695D}"/>
    <cellStyle name="標準 4 6 4 2" xfId="1224" xr:uid="{24B91DAF-5831-4A75-A578-689C4CDF3F9C}"/>
    <cellStyle name="標準 4 6 5" xfId="523" xr:uid="{AAF379CF-3359-4610-8219-EA94B2DC55D8}"/>
    <cellStyle name="標準 4 6 6" xfId="1000" xr:uid="{AEF704BB-6A68-447D-91BE-4C326CCB5DB2}"/>
    <cellStyle name="標準 4 7" xfId="230" xr:uid="{00000000-0005-0000-0000-0000AA010000}"/>
    <cellStyle name="標準 4 7 2" xfId="409" xr:uid="{00000000-0005-0000-0000-0000AB010000}"/>
    <cellStyle name="標準 4 7 2 2" xfId="915" xr:uid="{4D09064C-E2E2-4CF3-9336-874C8A47861F}"/>
    <cellStyle name="標準 4 7 2 2 2" xfId="1366" xr:uid="{A2851E88-271F-4A37-B6FD-370012E933EC}"/>
    <cellStyle name="標準 4 7 2 3" xfId="668" xr:uid="{5EE4B346-CA29-4058-A54B-D8C7CB0DDCAE}"/>
    <cellStyle name="標準 4 7 2 4" xfId="1139" xr:uid="{CE79AF92-AC08-452F-9DBF-58C8B5478D65}"/>
    <cellStyle name="標準 4 7 3" xfId="786" xr:uid="{55E956D5-740F-4D49-A811-9063A66985CC}"/>
    <cellStyle name="標準 4 7 3 2" xfId="1244" xr:uid="{B104E302-639E-4CE8-B177-E2B26B7F2BC8}"/>
    <cellStyle name="標準 4 7 4" xfId="542" xr:uid="{C0137382-C86A-40BF-932E-99B7DE5959FB}"/>
    <cellStyle name="標準 4 7 5" xfId="1018" xr:uid="{268349E5-98A5-4B82-B0A9-F3AF230B5956}"/>
    <cellStyle name="標準 4 8" xfId="274" xr:uid="{00000000-0005-0000-0000-0000AC010000}"/>
    <cellStyle name="標準 4 8 2" xfId="827" xr:uid="{B2F08CE6-12D6-46D3-A5B6-2CB1A98E35D8}"/>
    <cellStyle name="標準 4 8 2 2" xfId="1284" xr:uid="{61666E0A-C984-453A-BD98-DA7DFCC3FEAD}"/>
    <cellStyle name="標準 4 8 3" xfId="582" xr:uid="{32F232BD-68D4-41EA-A381-926499658F2B}"/>
    <cellStyle name="標準 4 8 4" xfId="1058" xr:uid="{4CE7311F-D25F-4708-BC56-EE8AB72B7F96}"/>
    <cellStyle name="標準 4 9" xfId="311" xr:uid="{00000000-0005-0000-0000-0000AD010000}"/>
    <cellStyle name="標準 4 9 2" xfId="864" xr:uid="{D84528DA-3742-4673-B941-C8A3B12FA85F}"/>
    <cellStyle name="標準 4 9 2 2" xfId="1321" xr:uid="{23C7AB39-580F-4135-9878-56F6B27D9EA9}"/>
    <cellStyle name="標準 4 9 3" xfId="619" xr:uid="{6CF99252-63BA-4609-89BB-3BDAE3497CA9}"/>
    <cellStyle name="標準 4 9 4" xfId="1095" xr:uid="{57480B78-6951-4F84-BE75-39096807D900}"/>
    <cellStyle name="標準 40" xfId="434" xr:uid="{00000000-0005-0000-0000-0000AE010000}"/>
    <cellStyle name="標準 41" xfId="478" xr:uid="{27FAF7B7-1235-445F-B420-EB51683C470C}"/>
    <cellStyle name="標準 41 2" xfId="714" xr:uid="{478C2484-E39D-4EA5-BF00-B391DDE277D0}"/>
    <cellStyle name="標準 41 3" xfId="1185" xr:uid="{63A2C6EA-A3F2-4FC5-AAE3-5F447B4D67AA}"/>
    <cellStyle name="標準 5" xfId="129" xr:uid="{00000000-0005-0000-0000-0000AF010000}"/>
    <cellStyle name="標準 5 2" xfId="130" xr:uid="{00000000-0005-0000-0000-0000B0010000}"/>
    <cellStyle name="標準 5 2 2" xfId="194" xr:uid="{00000000-0005-0000-0000-0000B1010000}"/>
    <cellStyle name="標準 5 2 2 2" xfId="266" xr:uid="{00000000-0005-0000-0000-0000B2010000}"/>
    <cellStyle name="標準 5 2 2 2 2" xfId="463" xr:uid="{00000000-0005-0000-0000-0000B3010000}"/>
    <cellStyle name="標準 5 2 2 2 2 2" xfId="946" xr:uid="{2EA3CBDA-1012-46C7-84CC-D7B37AB54472}"/>
    <cellStyle name="標準 5 2 2 2 2 2 2" xfId="1397" xr:uid="{815EE8F2-6BE8-4B32-9703-39488514CEF0}"/>
    <cellStyle name="標準 5 2 2 2 2 3" xfId="699" xr:uid="{F23D68C5-6FB7-42DF-A1B3-AFCE2F7F5939}"/>
    <cellStyle name="標準 5 2 2 2 2 4" xfId="1170" xr:uid="{DAD3E00C-28B7-45F6-8F76-CB0CA3B4091D}"/>
    <cellStyle name="標準 5 2 2 2 3" xfId="819" xr:uid="{D4AB1A59-765C-4C19-A372-E16C8449445C}"/>
    <cellStyle name="標準 5 2 2 2 3 2" xfId="1276" xr:uid="{2AFC0D3A-2B93-4A05-99C6-AC15985D5ACA}"/>
    <cellStyle name="標準 5 2 2 2 4" xfId="574" xr:uid="{AAAF886A-20B6-4E9D-8C12-B2337539DA7A}"/>
    <cellStyle name="標準 5 2 2 2 5" xfId="1050" xr:uid="{3ED181EF-1E09-4E6C-831B-C639CD3CF1DC}"/>
    <cellStyle name="標準 5 2 2 3" xfId="306" xr:uid="{00000000-0005-0000-0000-0000B4010000}"/>
    <cellStyle name="標準 5 2 2 3 2" xfId="859" xr:uid="{D7B7FC40-3287-443B-914E-B0136CA0FE35}"/>
    <cellStyle name="標準 5 2 2 3 2 2" xfId="1316" xr:uid="{906719D5-42CF-4769-B881-E74C33EC59BA}"/>
    <cellStyle name="標準 5 2 2 3 3" xfId="614" xr:uid="{1691FFAC-D866-4F2C-9C1D-BBE538FD3A2A}"/>
    <cellStyle name="標準 5 2 2 3 4" xfId="1090" xr:uid="{5162B865-EB6D-4106-9629-C1AE5A891F93}"/>
    <cellStyle name="標準 5 2 2 4" xfId="387" xr:uid="{00000000-0005-0000-0000-0000B5010000}"/>
    <cellStyle name="標準 5 2 2 4 2" xfId="900" xr:uid="{A358302A-EA2C-43CD-AE86-65EE13841EE2}"/>
    <cellStyle name="標準 5 2 2 4 2 2" xfId="1351" xr:uid="{318EFC72-94BC-4D7E-A6AA-122878B7F4BB}"/>
    <cellStyle name="標準 5 2 2 4 3" xfId="653" xr:uid="{C3F6253A-10C2-485D-B7D6-CEEDAB902DBB}"/>
    <cellStyle name="標準 5 2 2 4 4" xfId="1124" xr:uid="{E8D9EF86-A35C-4DC2-BD49-3538367F5816}"/>
    <cellStyle name="標準 5 2 2 5" xfId="772" xr:uid="{4CF5F88D-D350-4B10-8C72-35C8A01B0CA6}"/>
    <cellStyle name="標準 5 2 2 5 2" xfId="1232" xr:uid="{F3F8293B-6B08-4F24-B41D-72880D442EC6}"/>
    <cellStyle name="標準 5 2 2 6" xfId="531" xr:uid="{F0C75F1F-44D2-4DDD-9870-685C0C097D41}"/>
    <cellStyle name="標準 5 2 2 7" xfId="1007" xr:uid="{F8525890-8792-4BC1-B36A-D5BCF512D846}"/>
    <cellStyle name="標準 5 2 3" xfId="237" xr:uid="{00000000-0005-0000-0000-0000B6010000}"/>
    <cellStyle name="標準 5 2 3 2" xfId="443" xr:uid="{00000000-0005-0000-0000-0000B7010000}"/>
    <cellStyle name="標準 5 2 3 2 2" xfId="926" xr:uid="{F10F1F0C-34BF-48EA-A582-F1FF2D2AFB65}"/>
    <cellStyle name="標準 5 2 3 2 2 2" xfId="1377" xr:uid="{2B46FE68-C3F1-42E2-807E-1D5F703A3E8B}"/>
    <cellStyle name="標準 5 2 3 2 3" xfId="679" xr:uid="{6DBA7870-5369-4AB0-9A84-2A747E3A9A97}"/>
    <cellStyle name="標準 5 2 3 2 4" xfId="1150" xr:uid="{5D71B0A9-3121-4F61-B122-D97E1FAF2824}"/>
    <cellStyle name="標準 5 2 3 3" xfId="793" xr:uid="{E517DC61-EE92-4F35-9691-59DD9DCE2B35}"/>
    <cellStyle name="標準 5 2 3 3 2" xfId="1251" xr:uid="{F3A322FE-7748-458D-8290-8F681860E781}"/>
    <cellStyle name="標準 5 2 3 4" xfId="549" xr:uid="{29E954DE-C79B-42B3-8BAA-BFBAF338CA3B}"/>
    <cellStyle name="標準 5 2 3 5" xfId="1025" xr:uid="{871B0653-89AF-47EA-82DB-D1DE0AC7A9CE}"/>
    <cellStyle name="標準 5 2 4" xfId="281" xr:uid="{00000000-0005-0000-0000-0000B8010000}"/>
    <cellStyle name="標準 5 2 4 2" xfId="834" xr:uid="{51B68FC5-7087-4071-92BA-12554A8697AD}"/>
    <cellStyle name="標準 5 2 4 2 2" xfId="1291" xr:uid="{F8408048-CA02-4439-9290-5EB9D80317CD}"/>
    <cellStyle name="標準 5 2 4 3" xfId="589" xr:uid="{08E67335-A6FD-42F4-961D-526C4AFC334C}"/>
    <cellStyle name="標準 5 2 4 4" xfId="1065" xr:uid="{5BCA90AA-07CB-43B9-8669-FCCF96EAEC00}"/>
    <cellStyle name="標準 5 2 5" xfId="365" xr:uid="{00000000-0005-0000-0000-0000B9010000}"/>
    <cellStyle name="標準 5 2 5 2" xfId="880" xr:uid="{BEDBFB1D-9BAD-427F-BC37-7B29F55BEB0A}"/>
    <cellStyle name="標準 5 2 5 2 2" xfId="1331" xr:uid="{73AF23D8-CCD2-49C6-99DC-1A7E8A34599E}"/>
    <cellStyle name="標準 5 2 5 3" xfId="633" xr:uid="{15D969A5-3841-4ED0-A4D0-6D8925943F34}"/>
    <cellStyle name="標準 5 2 5 4" xfId="1104" xr:uid="{1190D3CF-03A6-4B77-A685-9EFB47E5DB3D}"/>
    <cellStyle name="標準 5 2 6" xfId="744" xr:uid="{17C7659B-E6CD-4B0E-8127-A9E1821C85CB}"/>
    <cellStyle name="標準 5 2 6 2" xfId="1204" xr:uid="{8451AC6D-701F-4BBD-B5AB-189B83783E77}"/>
    <cellStyle name="標準 5 2 7" xfId="504" xr:uid="{6A176948-8179-415F-8DA4-BE20872B1E12}"/>
    <cellStyle name="標準 5 2 8" xfId="981" xr:uid="{67926CB7-B37E-4718-A686-B2AD1BA6F319}"/>
    <cellStyle name="標準 5 3" xfId="221" xr:uid="{00000000-0005-0000-0000-0000BA010000}"/>
    <cellStyle name="標準 5 4" xfId="364" xr:uid="{00000000-0005-0000-0000-0000BB010000}"/>
    <cellStyle name="標準 5 4 2" xfId="442" xr:uid="{00000000-0005-0000-0000-0000BC010000}"/>
    <cellStyle name="標準 5 4 2 2" xfId="925" xr:uid="{C986591E-056B-41C4-90C3-784E21695183}"/>
    <cellStyle name="標準 5 4 2 2 2" xfId="1376" xr:uid="{5D406FC2-CC35-4AFE-82A7-D67D9848999F}"/>
    <cellStyle name="標準 5 4 2 3" xfId="678" xr:uid="{4F09687A-1CCB-4B44-A516-4272B7B316E9}"/>
    <cellStyle name="標準 5 4 2 4" xfId="1149" xr:uid="{E0BC1460-3E72-4FFD-A384-51CB6F8E7B30}"/>
    <cellStyle name="標準 5 4 3" xfId="879" xr:uid="{7F9DD109-BE21-40E3-B9F2-ED66FC368214}"/>
    <cellStyle name="標準 5 4 3 2" xfId="1330" xr:uid="{4391B098-2DB3-425A-B497-71F93B112324}"/>
    <cellStyle name="標準 5 4 4" xfId="632" xr:uid="{F51F679D-1D6C-4792-8EEC-E71743872AD9}"/>
    <cellStyle name="標準 5 4 5" xfId="1103" xr:uid="{D13AD91B-A665-4A57-BEE0-873EECEB1103}"/>
    <cellStyle name="標準 6" xfId="131" xr:uid="{00000000-0005-0000-0000-0000BD010000}"/>
    <cellStyle name="標準 6 2" xfId="206" xr:uid="{00000000-0005-0000-0000-0000BE010000}"/>
    <cellStyle name="標準 6 3" xfId="195" xr:uid="{00000000-0005-0000-0000-0000BF010000}"/>
    <cellStyle name="標準 6 4" xfId="212" xr:uid="{00000000-0005-0000-0000-0000C0010000}"/>
    <cellStyle name="標準 6 5" xfId="171" xr:uid="{00000000-0005-0000-0000-0000C1010000}"/>
    <cellStyle name="標準 6 5 2" xfId="366" xr:uid="{00000000-0005-0000-0000-0000C2010000}"/>
    <cellStyle name="標準 7" xfId="132" xr:uid="{00000000-0005-0000-0000-0000C3010000}"/>
    <cellStyle name="標準 7 2" xfId="223" xr:uid="{00000000-0005-0000-0000-0000C4010000}"/>
    <cellStyle name="標準 7 3" xfId="196" xr:uid="{00000000-0005-0000-0000-0000C5010000}"/>
    <cellStyle name="標準 7 4" xfId="163" xr:uid="{00000000-0005-0000-0000-0000C6010000}"/>
    <cellStyle name="標準 8" xfId="133" xr:uid="{00000000-0005-0000-0000-0000C7010000}"/>
    <cellStyle name="標準 9" xfId="134" xr:uid="{00000000-0005-0000-0000-0000C8010000}"/>
    <cellStyle name="標準 9 2" xfId="197" xr:uid="{00000000-0005-0000-0000-0000C9010000}"/>
    <cellStyle name="標準 9 2 2" xfId="267" xr:uid="{00000000-0005-0000-0000-0000CA010000}"/>
    <cellStyle name="標準 9 2 2 2" xfId="464" xr:uid="{00000000-0005-0000-0000-0000CB010000}"/>
    <cellStyle name="標準 9 2 2 2 2" xfId="947" xr:uid="{074FCC6B-40AB-428B-99AE-5496820E7DE7}"/>
    <cellStyle name="標準 9 2 2 2 2 2" xfId="1398" xr:uid="{EA0A667C-6ACF-4E4F-B705-CEB5CA988A5E}"/>
    <cellStyle name="標準 9 2 2 2 3" xfId="700" xr:uid="{2513B6F7-DD9A-4C84-8A1B-406B309186BB}"/>
    <cellStyle name="標準 9 2 2 2 4" xfId="1171" xr:uid="{8B9187CB-6FA3-4CC7-B1A8-587B4BCFE6AA}"/>
    <cellStyle name="標準 9 2 2 3" xfId="820" xr:uid="{3C54A8CB-B548-4029-9FA0-7D6ABBFA1B1C}"/>
    <cellStyle name="標準 9 2 2 3 2" xfId="1277" xr:uid="{58EB31B6-9664-4F5F-9CFA-04162B9A20AA}"/>
    <cellStyle name="標準 9 2 2 4" xfId="575" xr:uid="{5E103762-0C43-4C83-BB07-0F238CEA89EF}"/>
    <cellStyle name="標準 9 2 2 5" xfId="1051" xr:uid="{CDAA6F05-9FA9-4E11-8B44-7A5905FDFB5C}"/>
    <cellStyle name="標準 9 2 3" xfId="307" xr:uid="{00000000-0005-0000-0000-0000CC010000}"/>
    <cellStyle name="標準 9 2 3 2" xfId="860" xr:uid="{FC2F42F3-FBE6-40A8-B161-3FB079E82900}"/>
    <cellStyle name="標準 9 2 3 2 2" xfId="1317" xr:uid="{E058379E-48EA-40AA-A80B-2960B8386ECD}"/>
    <cellStyle name="標準 9 2 3 3" xfId="615" xr:uid="{48189615-0836-416D-9DF4-600633143186}"/>
    <cellStyle name="標準 9 2 3 4" xfId="1091" xr:uid="{48FC7B52-FECE-40D1-B7EA-D6AF483A1D1B}"/>
    <cellStyle name="標準 9 2 4" xfId="388" xr:uid="{00000000-0005-0000-0000-0000CD010000}"/>
    <cellStyle name="標準 9 2 4 2" xfId="901" xr:uid="{77E7FF56-BD99-46BF-900E-57BF35539EC0}"/>
    <cellStyle name="標準 9 2 4 2 2" xfId="1352" xr:uid="{B17645C1-32B7-42AE-9BA4-E50100F580D5}"/>
    <cellStyle name="標準 9 2 4 3" xfId="654" xr:uid="{6C9F656F-D63B-4807-9C0A-733B842EFB12}"/>
    <cellStyle name="標準 9 2 4 4" xfId="1125" xr:uid="{1DA56E7D-10D8-431B-B009-36EF412FBA12}"/>
    <cellStyle name="標準 9 2 5" xfId="773" xr:uid="{0C058CA2-F791-497C-A598-F2D57F5306D3}"/>
    <cellStyle name="標準 9 2 5 2" xfId="1233" xr:uid="{66F6983C-C6CC-4A78-9DC5-D1DFDA73C7DA}"/>
    <cellStyle name="標準 9 2 6" xfId="532" xr:uid="{9EAD917D-571F-42CC-B5D0-3E834DE09565}"/>
    <cellStyle name="標準 9 2 7" xfId="1008" xr:uid="{7123DB30-35FC-4E2D-902B-A4186D1B3435}"/>
    <cellStyle name="標準 9 3" xfId="238" xr:uid="{00000000-0005-0000-0000-0000CE010000}"/>
    <cellStyle name="標準 9 3 2" xfId="444" xr:uid="{00000000-0005-0000-0000-0000CF010000}"/>
    <cellStyle name="標準 9 3 2 2" xfId="927" xr:uid="{3636C37C-8471-447E-920B-B9381EBAC241}"/>
    <cellStyle name="標準 9 3 2 2 2" xfId="1378" xr:uid="{AFC302B5-72A3-4D30-B0F4-C38498A4485D}"/>
    <cellStyle name="標準 9 3 2 3" xfId="680" xr:uid="{B4AE8399-285C-4795-AEEE-976102CDC879}"/>
    <cellStyle name="標準 9 3 2 4" xfId="1151" xr:uid="{991DE0EE-FB3A-42D1-A89C-877B6F120AFD}"/>
    <cellStyle name="標準 9 3 3" xfId="794" xr:uid="{20C0BAE7-5D82-4AE2-88D1-CE416AB74A1E}"/>
    <cellStyle name="標準 9 3 3 2" xfId="1252" xr:uid="{7C51143D-AF1E-4D32-AB75-BD37BE6DEE82}"/>
    <cellStyle name="標準 9 3 4" xfId="550" xr:uid="{D8EB2A7D-A1CE-4CCC-A562-308B54C960AE}"/>
    <cellStyle name="標準 9 3 5" xfId="1026" xr:uid="{9AE1B04C-AE25-4508-8143-473B756C319A}"/>
    <cellStyle name="標準 9 4" xfId="282" xr:uid="{00000000-0005-0000-0000-0000D0010000}"/>
    <cellStyle name="標準 9 4 2" xfId="835" xr:uid="{8454E359-9920-4FC1-A5F4-3A5543F505C8}"/>
    <cellStyle name="標準 9 4 2 2" xfId="1292" xr:uid="{88B32F1E-EC9E-419C-845C-9239B7C0D870}"/>
    <cellStyle name="標準 9 4 3" xfId="590" xr:uid="{FD18EDAB-4B12-4433-9703-D1DCDBEF681E}"/>
    <cellStyle name="標準 9 4 4" xfId="1066" xr:uid="{8BBE2A98-EA3A-4D1D-83E5-D2E0BFC02C38}"/>
    <cellStyle name="標準 9 5" xfId="367" xr:uid="{00000000-0005-0000-0000-0000D1010000}"/>
    <cellStyle name="標準 9 5 2" xfId="881" xr:uid="{BB9B65FB-80C7-4A30-8118-8978DB8B696E}"/>
    <cellStyle name="標準 9 5 2 2" xfId="1332" xr:uid="{AC7967E1-62F3-48F7-AE45-1D71B9F34A87}"/>
    <cellStyle name="標準 9 5 3" xfId="634" xr:uid="{4A6ABE9C-CFCC-4F83-B631-B55E49A5D193}"/>
    <cellStyle name="標準 9 5 4" xfId="1105" xr:uid="{A4C2810C-10EC-4410-AA4E-3B0177CECD31}"/>
    <cellStyle name="標準 9 6" xfId="745" xr:uid="{80A6A722-43B9-4108-8F39-62BA596D8E48}"/>
    <cellStyle name="標準 9 6 2" xfId="1205" xr:uid="{472C8AEB-0CE1-4D21-83D7-E1685E53E590}"/>
    <cellStyle name="標準 9 7" xfId="505" xr:uid="{1373E2C7-650A-4B1E-BA08-0ADF51EEE764}"/>
    <cellStyle name="標準 9 8" xfId="982" xr:uid="{79985C5D-8869-4FF3-8E43-F57F2ABCB89D}"/>
    <cellStyle name="標準_Book1" xfId="143" xr:uid="{00000000-0005-0000-0000-0000D3010000}"/>
    <cellStyle name="標準_MX_OUT_A" xfId="7" xr:uid="{00000000-0005-0000-0000-0000D5010000}"/>
    <cellStyle name="標準_WS10(結果)" xfId="12" xr:uid="{00000000-0005-0000-0000-0000D6010000}"/>
    <cellStyle name="標準_WS9（結果) " xfId="6" xr:uid="{00000000-0005-0000-0000-0000D7010000}"/>
    <cellStyle name="標準_WSS97β" xfId="11" xr:uid="{00000000-0005-0000-0000-0000D8010000}"/>
    <cellStyle name="標準_国土交通省提供（H14下水汚泥関連） " xfId="137" xr:uid="{00000000-0005-0000-0000-0000D9010000}"/>
    <cellStyle name="標準_全種類" xfId="8" xr:uid="{00000000-0005-0000-0000-0000DA010000}"/>
    <cellStyle name="標準_表－資・Ⅱ・１（２）　活動量指標全国合計値（新産業分類）" xfId="151" xr:uid="{00000000-0005-0000-0000-0000DC010000}"/>
    <cellStyle name="未定義" xfId="417" xr:uid="{00000000-0005-0000-0000-0000DD010000}"/>
    <cellStyle name="良い 2" xfId="135" xr:uid="{00000000-0005-0000-0000-0000DE010000}"/>
    <cellStyle name="良い 3" xfId="136" xr:uid="{00000000-0005-0000-0000-0000DF010000}"/>
    <cellStyle name="良い 4" xfId="354" xr:uid="{00000000-0005-0000-0000-0000E0010000}"/>
  </cellStyles>
  <dxfs count="60"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Medium9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-svr01\jw_users\04_&#35519;&#26619;&#30740;&#31350;&#37096;\00_&#35519;&#26619;&#30740;&#31350;&#37096;&#20849;&#26377;\&#65320;&#65298;&#65296;&#24180;&#24230;&#20107;&#26989;\&#25490;&#20986;&#20966;&#29702;&#29366;&#27841;&#31561;\20&#24180;&#24230;&#22577;&#21578;&#26360;&#65288;18&#24180;&#24230;&#23455;&#32318;&#65289;\&#22577;&#21578;&#26360;&#22259;&#34920;\H18&#25490;&#20986;&#37327;&#25512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.32\&#20849;&#26377;&#12501;&#12457;&#12523;&#12480;\Users\&#30000;&#20013;&#12288;&#21644;&#24184;\Desktop\H24&#23455;&#32318;&#25490;&#20986;&#12539;&#20966;&#29702;&#29366;&#27841;&#35519;&#26619;&#65288;&#30906;&#22577;&#29256;&#65289;\&#9675;&#34920;&#65293;&#8546;&#12539;&#65301;&#12289;&#65302;&#12288;&#24179;&#25104;24&#24180;&#24230;&#37117;&#36947;&#24220;&#30476;&#21029;&#30906;&#22577;&#25490;&#20986;&#3732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H25H26&#27963;&#21205;&#37327;&#25351;&#27161;&#12398;&#35336;&#31639;_1511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&#36039;&#26009;&#32232;&#22259;&#34920;\&#34920;&#65293;&#36039;&#12539;&#8547;&#12539;2&#12288;&#24179;&#25104;25&#24180;&#24230;&#26989;&#31278;&#21029;&#12539;&#31278;&#39006;&#21029;&#26377;&#21177;&#22238;&#31572;&#12487;&#12540;&#12479;&#25968;&#21512;&#35336;&#34920;&#65288;&#26087;&#29987;&#26989;&#20998;&#39006;&#12398;&#26989;&#31278;&#21306;&#20998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録一覧"/>
      <sheetName val="チェック"/>
      <sheetName val="チェック2"/>
      <sheetName val="構成(P1,P2)"/>
      <sheetName val="構成(P3,P4)"/>
      <sheetName val="活動指標"/>
      <sheetName val="Sheet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全国"/>
      <sheetName val="汚泥"/>
      <sheetName val="死体"/>
      <sheetName val="原単位"/>
      <sheetName val="出版・印刷振分け係数"/>
      <sheetName val="ふん尿"/>
      <sheetName val="デフレータ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Ⅲ・５ 全国24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２５年度係数"/>
      <sheetName val="補正係数対24年度"/>
      <sheetName val="補正係数対23年度"/>
      <sheetName val="補正係数対22年度"/>
      <sheetName val="補正係数対21年度"/>
      <sheetName val="補正係数対20年度"/>
      <sheetName val="旧分類"/>
      <sheetName val="新分類"/>
      <sheetName val="H26活動指標"/>
      <sheetName val="H25活動指標"/>
      <sheetName val="H24活動指標"/>
      <sheetName val="H23活動指標"/>
      <sheetName val="H22活動指標"/>
      <sheetName val="H21活動指標"/>
      <sheetName val="H20活動指標"/>
      <sheetName val="デフレーター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B9">
            <v>3867977.1279999996</v>
          </cell>
        </row>
        <row r="65">
          <cell r="BD65">
            <v>51</v>
          </cell>
        </row>
        <row r="66">
          <cell r="BB66">
            <v>81507</v>
          </cell>
        </row>
        <row r="67">
          <cell r="BD67">
            <v>53</v>
          </cell>
        </row>
      </sheetData>
      <sheetData sheetId="10">
        <row r="9">
          <cell r="BB9">
            <v>3933780.3460000008</v>
          </cell>
        </row>
        <row r="65">
          <cell r="BB65">
            <v>313823</v>
          </cell>
        </row>
        <row r="66">
          <cell r="BB66">
            <v>89710</v>
          </cell>
        </row>
        <row r="67">
          <cell r="BB67">
            <v>62602.666666666672</v>
          </cell>
        </row>
      </sheetData>
      <sheetData sheetId="11">
        <row r="9">
          <cell r="BB9">
            <v>3999583.5639999988</v>
          </cell>
        </row>
        <row r="65">
          <cell r="BB65">
            <v>324341</v>
          </cell>
        </row>
        <row r="66">
          <cell r="BB66">
            <v>97913</v>
          </cell>
        </row>
        <row r="67">
          <cell r="BB67">
            <v>81150</v>
          </cell>
        </row>
      </sheetData>
      <sheetData sheetId="12">
        <row r="9">
          <cell r="BB9">
            <v>4359500</v>
          </cell>
        </row>
        <row r="65">
          <cell r="BA65">
            <v>2854.6666666666665</v>
          </cell>
        </row>
        <row r="66">
          <cell r="BB66">
            <v>120126.9388127854</v>
          </cell>
        </row>
        <row r="67">
          <cell r="BA67">
            <v>2180.3333333333335</v>
          </cell>
        </row>
      </sheetData>
      <sheetData sheetId="13">
        <row r="9">
          <cell r="BB9">
            <v>4196993.2179999985</v>
          </cell>
        </row>
        <row r="65">
          <cell r="AZ65">
            <v>3567</v>
          </cell>
        </row>
        <row r="66">
          <cell r="BB66">
            <v>122522</v>
          </cell>
        </row>
        <row r="67">
          <cell r="AZ67">
            <v>1527</v>
          </cell>
        </row>
      </sheetData>
      <sheetData sheetId="14">
        <row r="9">
          <cell r="BB9">
            <v>4421758.9619999994</v>
          </cell>
        </row>
        <row r="65">
          <cell r="AY65">
            <v>810</v>
          </cell>
        </row>
        <row r="66">
          <cell r="BB66">
            <v>286889.79999999993</v>
          </cell>
        </row>
        <row r="67">
          <cell r="AY67">
            <v>1022.2</v>
          </cell>
        </row>
      </sheetData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_全国25"/>
      <sheetName val="26_京都府22"/>
      <sheetName val="28_兵庫県20"/>
      <sheetName val="35_山口県20"/>
      <sheetName val="40_福岡県21"/>
      <sheetName val="46_鹿児島県20"/>
    </sheetNames>
    <sheetDataSet>
      <sheetData sheetId="0"/>
      <sheetData sheetId="1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542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278975</v>
          </cell>
          <cell r="W5">
            <v>303</v>
          </cell>
          <cell r="X5">
            <v>0</v>
          </cell>
          <cell r="Y5">
            <v>279820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1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4800</v>
          </cell>
          <cell r="H13">
            <v>5</v>
          </cell>
          <cell r="I13">
            <v>0</v>
          </cell>
          <cell r="J13">
            <v>0</v>
          </cell>
          <cell r="K13">
            <v>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73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4883</v>
          </cell>
        </row>
        <row r="14">
          <cell r="F14">
            <v>331</v>
          </cell>
          <cell r="G14">
            <v>108973</v>
          </cell>
          <cell r="H14">
            <v>60</v>
          </cell>
          <cell r="I14">
            <v>0</v>
          </cell>
          <cell r="J14">
            <v>11</v>
          </cell>
          <cell r="K14">
            <v>7893</v>
          </cell>
          <cell r="L14">
            <v>2147</v>
          </cell>
          <cell r="M14">
            <v>57184</v>
          </cell>
          <cell r="N14">
            <v>1738</v>
          </cell>
          <cell r="O14">
            <v>0</v>
          </cell>
          <cell r="P14">
            <v>0</v>
          </cell>
          <cell r="Q14">
            <v>0</v>
          </cell>
          <cell r="R14">
            <v>25477</v>
          </cell>
          <cell r="S14">
            <v>22931</v>
          </cell>
          <cell r="T14">
            <v>340</v>
          </cell>
          <cell r="U14">
            <v>636842</v>
          </cell>
          <cell r="V14">
            <v>0</v>
          </cell>
          <cell r="W14">
            <v>0</v>
          </cell>
          <cell r="X14">
            <v>0</v>
          </cell>
          <cell r="Y14">
            <v>863927</v>
          </cell>
        </row>
        <row r="15">
          <cell r="F15">
            <v>2846</v>
          </cell>
          <cell r="G15">
            <v>306711</v>
          </cell>
          <cell r="H15">
            <v>55637</v>
          </cell>
          <cell r="I15">
            <v>13173</v>
          </cell>
          <cell r="J15">
            <v>6141</v>
          </cell>
          <cell r="K15">
            <v>45334</v>
          </cell>
          <cell r="L15">
            <v>23771</v>
          </cell>
          <cell r="M15">
            <v>3538</v>
          </cell>
          <cell r="N15">
            <v>713</v>
          </cell>
          <cell r="O15">
            <v>63985</v>
          </cell>
          <cell r="P15">
            <v>0</v>
          </cell>
          <cell r="Q15">
            <v>362</v>
          </cell>
          <cell r="R15">
            <v>19702</v>
          </cell>
          <cell r="S15">
            <v>22750</v>
          </cell>
          <cell r="T15">
            <v>56383</v>
          </cell>
          <cell r="U15">
            <v>4508</v>
          </cell>
          <cell r="V15">
            <v>0</v>
          </cell>
          <cell r="W15">
            <v>0</v>
          </cell>
          <cell r="X15">
            <v>93</v>
          </cell>
          <cell r="Y15">
            <v>625647</v>
          </cell>
        </row>
        <row r="16">
          <cell r="F16">
            <v>8</v>
          </cell>
          <cell r="G16">
            <v>51978</v>
          </cell>
          <cell r="H16">
            <v>509</v>
          </cell>
          <cell r="I16">
            <v>469</v>
          </cell>
          <cell r="J16">
            <v>0</v>
          </cell>
          <cell r="K16">
            <v>4310</v>
          </cell>
          <cell r="L16">
            <v>0</v>
          </cell>
          <cell r="M16">
            <v>3</v>
          </cell>
          <cell r="N16">
            <v>0</v>
          </cell>
          <cell r="O16">
            <v>27862</v>
          </cell>
          <cell r="P16">
            <v>0</v>
          </cell>
          <cell r="Q16">
            <v>0</v>
          </cell>
          <cell r="R16">
            <v>547</v>
          </cell>
          <cell r="S16">
            <v>67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85753</v>
          </cell>
        </row>
        <row r="17">
          <cell r="F17">
            <v>237</v>
          </cell>
          <cell r="G17">
            <v>43160</v>
          </cell>
          <cell r="H17">
            <v>30</v>
          </cell>
          <cell r="I17">
            <v>105</v>
          </cell>
          <cell r="J17">
            <v>20</v>
          </cell>
          <cell r="K17">
            <v>1615</v>
          </cell>
          <cell r="L17">
            <v>0</v>
          </cell>
          <cell r="M17">
            <v>395</v>
          </cell>
          <cell r="N17">
            <v>0</v>
          </cell>
          <cell r="O17">
            <v>36056</v>
          </cell>
          <cell r="P17">
            <v>0</v>
          </cell>
          <cell r="Q17">
            <v>0</v>
          </cell>
          <cell r="R17">
            <v>286</v>
          </cell>
          <cell r="S17">
            <v>112</v>
          </cell>
          <cell r="T17">
            <v>0</v>
          </cell>
          <cell r="U17">
            <v>2</v>
          </cell>
          <cell r="V17">
            <v>0</v>
          </cell>
          <cell r="W17">
            <v>0</v>
          </cell>
          <cell r="X17">
            <v>0</v>
          </cell>
          <cell r="Y17">
            <v>82018</v>
          </cell>
        </row>
        <row r="18">
          <cell r="F18">
            <v>6</v>
          </cell>
          <cell r="G18">
            <v>8036</v>
          </cell>
          <cell r="H18">
            <v>88</v>
          </cell>
          <cell r="I18">
            <v>0</v>
          </cell>
          <cell r="J18">
            <v>185</v>
          </cell>
          <cell r="K18">
            <v>2366</v>
          </cell>
          <cell r="L18">
            <v>0</v>
          </cell>
          <cell r="M18">
            <v>8</v>
          </cell>
          <cell r="N18">
            <v>709</v>
          </cell>
          <cell r="O18">
            <v>0</v>
          </cell>
          <cell r="P18">
            <v>0</v>
          </cell>
          <cell r="Q18">
            <v>0</v>
          </cell>
          <cell r="R18">
            <v>460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11859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F20">
            <v>2496</v>
          </cell>
          <cell r="G20">
            <v>6</v>
          </cell>
          <cell r="H20">
            <v>105</v>
          </cell>
          <cell r="I20">
            <v>0</v>
          </cell>
          <cell r="J20">
            <v>0</v>
          </cell>
          <cell r="K20">
            <v>211</v>
          </cell>
          <cell r="L20">
            <v>0</v>
          </cell>
          <cell r="M20">
            <v>867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2448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6133</v>
          </cell>
        </row>
        <row r="21"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0</v>
          </cell>
          <cell r="K21">
            <v>77</v>
          </cell>
          <cell r="L21">
            <v>0</v>
          </cell>
          <cell r="M21">
            <v>256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346</v>
          </cell>
        </row>
        <row r="22">
          <cell r="F22">
            <v>0</v>
          </cell>
          <cell r="G22">
            <v>1123</v>
          </cell>
          <cell r="H22">
            <v>1630</v>
          </cell>
          <cell r="I22">
            <v>33</v>
          </cell>
          <cell r="J22">
            <v>18</v>
          </cell>
          <cell r="K22">
            <v>5820</v>
          </cell>
          <cell r="L22">
            <v>16359</v>
          </cell>
          <cell r="M22">
            <v>367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151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25502</v>
          </cell>
        </row>
        <row r="23">
          <cell r="F23">
            <v>35</v>
          </cell>
          <cell r="G23">
            <v>34</v>
          </cell>
          <cell r="H23">
            <v>5005</v>
          </cell>
          <cell r="I23">
            <v>525</v>
          </cell>
          <cell r="J23">
            <v>812</v>
          </cell>
          <cell r="K23">
            <v>17549</v>
          </cell>
          <cell r="L23">
            <v>7412</v>
          </cell>
          <cell r="M23">
            <v>259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366</v>
          </cell>
          <cell r="S23">
            <v>11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89</v>
          </cell>
          <cell r="Y23">
            <v>32097</v>
          </cell>
        </row>
        <row r="24">
          <cell r="F24">
            <v>26</v>
          </cell>
          <cell r="G24">
            <v>19520</v>
          </cell>
          <cell r="H24">
            <v>36917</v>
          </cell>
          <cell r="I24">
            <v>3305</v>
          </cell>
          <cell r="J24">
            <v>2368</v>
          </cell>
          <cell r="K24">
            <v>2044</v>
          </cell>
          <cell r="L24">
            <v>0</v>
          </cell>
          <cell r="M24">
            <v>13</v>
          </cell>
          <cell r="N24">
            <v>0</v>
          </cell>
          <cell r="O24">
            <v>67</v>
          </cell>
          <cell r="P24">
            <v>0</v>
          </cell>
          <cell r="Q24">
            <v>9</v>
          </cell>
          <cell r="R24">
            <v>1014</v>
          </cell>
          <cell r="S24">
            <v>65</v>
          </cell>
          <cell r="T24">
            <v>0</v>
          </cell>
          <cell r="U24">
            <v>1</v>
          </cell>
          <cell r="V24">
            <v>0</v>
          </cell>
          <cell r="W24">
            <v>0</v>
          </cell>
          <cell r="X24">
            <v>4</v>
          </cell>
          <cell r="Y24">
            <v>65353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200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200</v>
          </cell>
        </row>
        <row r="26">
          <cell r="F26">
            <v>0</v>
          </cell>
          <cell r="G26">
            <v>50</v>
          </cell>
          <cell r="H26">
            <v>371</v>
          </cell>
          <cell r="I26">
            <v>1</v>
          </cell>
          <cell r="J26">
            <v>4</v>
          </cell>
          <cell r="K26">
            <v>1556</v>
          </cell>
          <cell r="L26">
            <v>0</v>
          </cell>
          <cell r="M26">
            <v>96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190</v>
          </cell>
          <cell r="S26">
            <v>4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2272</v>
          </cell>
        </row>
        <row r="27">
          <cell r="F27">
            <v>24</v>
          </cell>
          <cell r="G27">
            <v>0</v>
          </cell>
          <cell r="H27">
            <v>38</v>
          </cell>
          <cell r="I27">
            <v>0</v>
          </cell>
          <cell r="J27">
            <v>0</v>
          </cell>
          <cell r="K27">
            <v>1099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331</v>
          </cell>
          <cell r="R27">
            <v>47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1539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187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187</v>
          </cell>
        </row>
        <row r="29">
          <cell r="F29">
            <v>0</v>
          </cell>
          <cell r="G29">
            <v>62027</v>
          </cell>
          <cell r="H29">
            <v>1724</v>
          </cell>
          <cell r="I29">
            <v>141</v>
          </cell>
          <cell r="J29">
            <v>174</v>
          </cell>
          <cell r="K29">
            <v>823</v>
          </cell>
          <cell r="L29">
            <v>0</v>
          </cell>
          <cell r="M29">
            <v>45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247</v>
          </cell>
          <cell r="S29">
            <v>19449</v>
          </cell>
          <cell r="T29">
            <v>83</v>
          </cell>
          <cell r="U29">
            <v>3968</v>
          </cell>
          <cell r="V29">
            <v>0</v>
          </cell>
          <cell r="W29">
            <v>0</v>
          </cell>
          <cell r="X29">
            <v>0</v>
          </cell>
          <cell r="Y29">
            <v>88681</v>
          </cell>
        </row>
        <row r="30">
          <cell r="F30">
            <v>0</v>
          </cell>
          <cell r="G30">
            <v>60179</v>
          </cell>
          <cell r="H30">
            <v>594</v>
          </cell>
          <cell r="I30">
            <v>508</v>
          </cell>
          <cell r="J30">
            <v>22</v>
          </cell>
          <cell r="K30">
            <v>287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561</v>
          </cell>
          <cell r="S30">
            <v>41</v>
          </cell>
          <cell r="T30">
            <v>995</v>
          </cell>
          <cell r="U30">
            <v>29</v>
          </cell>
          <cell r="V30">
            <v>0</v>
          </cell>
          <cell r="W30">
            <v>0</v>
          </cell>
          <cell r="X30">
            <v>0</v>
          </cell>
          <cell r="Y30">
            <v>63216</v>
          </cell>
        </row>
        <row r="31">
          <cell r="F31">
            <v>0</v>
          </cell>
          <cell r="G31">
            <v>321</v>
          </cell>
          <cell r="H31">
            <v>344</v>
          </cell>
          <cell r="I31">
            <v>1781</v>
          </cell>
          <cell r="J31">
            <v>0</v>
          </cell>
          <cell r="K31">
            <v>362</v>
          </cell>
          <cell r="L31">
            <v>0</v>
          </cell>
          <cell r="M31">
            <v>5</v>
          </cell>
          <cell r="N31">
            <v>0</v>
          </cell>
          <cell r="O31">
            <v>0</v>
          </cell>
          <cell r="P31">
            <v>0</v>
          </cell>
          <cell r="Q31">
            <v>23</v>
          </cell>
          <cell r="R31">
            <v>90</v>
          </cell>
          <cell r="S31">
            <v>3</v>
          </cell>
          <cell r="T31">
            <v>781</v>
          </cell>
          <cell r="U31">
            <v>54</v>
          </cell>
          <cell r="V31">
            <v>0</v>
          </cell>
          <cell r="W31">
            <v>0</v>
          </cell>
          <cell r="X31">
            <v>0</v>
          </cell>
          <cell r="Y31">
            <v>3764</v>
          </cell>
        </row>
        <row r="32">
          <cell r="F32">
            <v>9</v>
          </cell>
          <cell r="G32">
            <v>6223</v>
          </cell>
          <cell r="H32">
            <v>1384</v>
          </cell>
          <cell r="I32">
            <v>4459</v>
          </cell>
          <cell r="J32">
            <v>241</v>
          </cell>
          <cell r="K32">
            <v>891</v>
          </cell>
          <cell r="L32">
            <v>0</v>
          </cell>
          <cell r="M32">
            <v>62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5482</v>
          </cell>
          <cell r="S32">
            <v>9</v>
          </cell>
          <cell r="T32">
            <v>0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18761</v>
          </cell>
        </row>
        <row r="33">
          <cell r="F33">
            <v>5</v>
          </cell>
          <cell r="G33">
            <v>203</v>
          </cell>
          <cell r="H33">
            <v>442</v>
          </cell>
          <cell r="I33">
            <v>1</v>
          </cell>
          <cell r="J33">
            <v>3</v>
          </cell>
          <cell r="K33">
            <v>571</v>
          </cell>
          <cell r="L33">
            <v>0</v>
          </cell>
          <cell r="M33">
            <v>65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713</v>
          </cell>
          <cell r="S33">
            <v>36</v>
          </cell>
          <cell r="T33">
            <v>71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2110</v>
          </cell>
        </row>
        <row r="34">
          <cell r="F34">
            <v>0</v>
          </cell>
          <cell r="G34">
            <v>366</v>
          </cell>
          <cell r="H34">
            <v>485</v>
          </cell>
          <cell r="I34">
            <v>340</v>
          </cell>
          <cell r="J34">
            <v>335</v>
          </cell>
          <cell r="K34">
            <v>1020</v>
          </cell>
          <cell r="L34">
            <v>0</v>
          </cell>
          <cell r="M34">
            <v>43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1709</v>
          </cell>
          <cell r="S34">
            <v>34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4332</v>
          </cell>
        </row>
        <row r="35">
          <cell r="F35">
            <v>0</v>
          </cell>
          <cell r="G35">
            <v>9</v>
          </cell>
          <cell r="H35">
            <v>9</v>
          </cell>
          <cell r="I35">
            <v>2</v>
          </cell>
          <cell r="J35">
            <v>0</v>
          </cell>
          <cell r="K35">
            <v>614</v>
          </cell>
          <cell r="L35">
            <v>0</v>
          </cell>
          <cell r="M35">
            <v>581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15</v>
          </cell>
          <cell r="S35">
            <v>31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1261</v>
          </cell>
        </row>
        <row r="36">
          <cell r="F36">
            <v>0</v>
          </cell>
          <cell r="G36">
            <v>46474</v>
          </cell>
          <cell r="H36">
            <v>2584</v>
          </cell>
          <cell r="I36">
            <v>1298</v>
          </cell>
          <cell r="J36">
            <v>797</v>
          </cell>
          <cell r="K36">
            <v>1007</v>
          </cell>
          <cell r="L36">
            <v>0</v>
          </cell>
          <cell r="M36">
            <v>13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215</v>
          </cell>
          <cell r="S36">
            <v>129</v>
          </cell>
          <cell r="T36">
            <v>55</v>
          </cell>
          <cell r="U36">
            <v>3</v>
          </cell>
          <cell r="V36">
            <v>0</v>
          </cell>
          <cell r="W36">
            <v>0</v>
          </cell>
          <cell r="X36">
            <v>0</v>
          </cell>
          <cell r="Y36">
            <v>52575</v>
          </cell>
        </row>
        <row r="37">
          <cell r="F37">
            <v>0</v>
          </cell>
          <cell r="G37">
            <v>3680</v>
          </cell>
          <cell r="H37">
            <v>2839</v>
          </cell>
          <cell r="I37">
            <v>10</v>
          </cell>
          <cell r="J37">
            <v>994</v>
          </cell>
          <cell r="K37">
            <v>900</v>
          </cell>
          <cell r="L37">
            <v>0</v>
          </cell>
          <cell r="M37">
            <v>308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6593</v>
          </cell>
          <cell r="S37">
            <v>26</v>
          </cell>
          <cell r="T37">
            <v>54398</v>
          </cell>
          <cell r="U37">
            <v>415</v>
          </cell>
          <cell r="V37">
            <v>0</v>
          </cell>
          <cell r="W37">
            <v>0</v>
          </cell>
          <cell r="X37">
            <v>0</v>
          </cell>
          <cell r="Y37">
            <v>70163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F39">
            <v>0</v>
          </cell>
          <cell r="G39">
            <v>3322</v>
          </cell>
          <cell r="H39">
            <v>538</v>
          </cell>
          <cell r="I39">
            <v>195</v>
          </cell>
          <cell r="J39">
            <v>167</v>
          </cell>
          <cell r="K39">
            <v>2026</v>
          </cell>
          <cell r="L39">
            <v>0</v>
          </cell>
          <cell r="M39">
            <v>152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1004</v>
          </cell>
          <cell r="S39">
            <v>82</v>
          </cell>
          <cell r="T39">
            <v>0</v>
          </cell>
          <cell r="U39">
            <v>35</v>
          </cell>
          <cell r="V39">
            <v>0</v>
          </cell>
          <cell r="W39">
            <v>0</v>
          </cell>
          <cell r="X39">
            <v>0</v>
          </cell>
          <cell r="Y39">
            <v>7521</v>
          </cell>
        </row>
        <row r="40">
          <cell r="F40">
            <v>14483</v>
          </cell>
          <cell r="G40">
            <v>2101981</v>
          </cell>
          <cell r="H40">
            <v>44</v>
          </cell>
          <cell r="I40">
            <v>0</v>
          </cell>
          <cell r="J40">
            <v>2</v>
          </cell>
          <cell r="K40">
            <v>40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182</v>
          </cell>
          <cell r="S40">
            <v>13</v>
          </cell>
          <cell r="T40">
            <v>11</v>
          </cell>
          <cell r="U40">
            <v>4066</v>
          </cell>
          <cell r="V40">
            <v>0</v>
          </cell>
          <cell r="W40">
            <v>0</v>
          </cell>
          <cell r="X40">
            <v>440789</v>
          </cell>
          <cell r="Y40">
            <v>2561611</v>
          </cell>
        </row>
        <row r="41">
          <cell r="F41">
            <v>14483</v>
          </cell>
          <cell r="G41">
            <v>111339</v>
          </cell>
          <cell r="H41">
            <v>22</v>
          </cell>
          <cell r="I41">
            <v>0</v>
          </cell>
          <cell r="J41">
            <v>2</v>
          </cell>
          <cell r="K41">
            <v>30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90</v>
          </cell>
          <cell r="S41">
            <v>12</v>
          </cell>
          <cell r="T41">
            <v>11</v>
          </cell>
          <cell r="U41">
            <v>0</v>
          </cell>
          <cell r="V41">
            <v>0</v>
          </cell>
          <cell r="W41">
            <v>0</v>
          </cell>
          <cell r="X41">
            <v>440786</v>
          </cell>
          <cell r="Y41">
            <v>566775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79</v>
          </cell>
          <cell r="S42">
            <v>0</v>
          </cell>
          <cell r="T42">
            <v>0</v>
          </cell>
          <cell r="U42">
            <v>6</v>
          </cell>
          <cell r="V42">
            <v>0</v>
          </cell>
          <cell r="W42">
            <v>0</v>
          </cell>
          <cell r="X42">
            <v>0</v>
          </cell>
          <cell r="Y42">
            <v>92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97033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3</v>
          </cell>
          <cell r="S44">
            <v>0</v>
          </cell>
          <cell r="T44">
            <v>0</v>
          </cell>
          <cell r="U44">
            <v>1382</v>
          </cell>
          <cell r="V44">
            <v>0</v>
          </cell>
          <cell r="W44">
            <v>0</v>
          </cell>
          <cell r="X44">
            <v>0</v>
          </cell>
          <cell r="Y44">
            <v>98418</v>
          </cell>
        </row>
        <row r="45">
          <cell r="F45">
            <v>0</v>
          </cell>
          <cell r="G45">
            <v>1893609</v>
          </cell>
          <cell r="H45">
            <v>21</v>
          </cell>
          <cell r="I45">
            <v>0</v>
          </cell>
          <cell r="J45">
            <v>0</v>
          </cell>
          <cell r="K45">
            <v>2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10</v>
          </cell>
          <cell r="S45">
            <v>0</v>
          </cell>
          <cell r="T45">
            <v>0</v>
          </cell>
          <cell r="U45">
            <v>2679</v>
          </cell>
          <cell r="V45">
            <v>0</v>
          </cell>
          <cell r="W45">
            <v>0</v>
          </cell>
          <cell r="X45">
            <v>3</v>
          </cell>
          <cell r="Y45">
            <v>1896324</v>
          </cell>
        </row>
        <row r="46">
          <cell r="F46">
            <v>0</v>
          </cell>
          <cell r="G46">
            <v>2</v>
          </cell>
          <cell r="H46">
            <v>1</v>
          </cell>
          <cell r="I46">
            <v>227</v>
          </cell>
          <cell r="J46">
            <v>3</v>
          </cell>
          <cell r="K46">
            <v>193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640</v>
          </cell>
          <cell r="S46">
            <v>19</v>
          </cell>
          <cell r="T46">
            <v>0</v>
          </cell>
          <cell r="U46">
            <v>2428</v>
          </cell>
          <cell r="V46">
            <v>0</v>
          </cell>
          <cell r="W46">
            <v>0</v>
          </cell>
          <cell r="X46">
            <v>0</v>
          </cell>
          <cell r="Y46">
            <v>3513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545</v>
          </cell>
          <cell r="H52">
            <v>521</v>
          </cell>
          <cell r="I52">
            <v>5</v>
          </cell>
          <cell r="J52">
            <v>10</v>
          </cell>
          <cell r="K52">
            <v>4194</v>
          </cell>
          <cell r="L52">
            <v>0</v>
          </cell>
          <cell r="M52">
            <v>3924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333</v>
          </cell>
          <cell r="S52">
            <v>134</v>
          </cell>
          <cell r="T52">
            <v>0</v>
          </cell>
          <cell r="U52">
            <v>58</v>
          </cell>
          <cell r="V52">
            <v>0</v>
          </cell>
          <cell r="W52">
            <v>0</v>
          </cell>
          <cell r="X52">
            <v>0</v>
          </cell>
          <cell r="Y52">
            <v>9724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2859</v>
          </cell>
          <cell r="H57">
            <v>5534</v>
          </cell>
          <cell r="I57">
            <v>99</v>
          </cell>
          <cell r="J57">
            <v>421</v>
          </cell>
          <cell r="K57">
            <v>16860</v>
          </cell>
          <cell r="L57">
            <v>0</v>
          </cell>
          <cell r="M57">
            <v>112</v>
          </cell>
          <cell r="N57">
            <v>0</v>
          </cell>
          <cell r="O57">
            <v>0</v>
          </cell>
          <cell r="P57">
            <v>0</v>
          </cell>
          <cell r="Q57">
            <v>187</v>
          </cell>
          <cell r="R57">
            <v>6270</v>
          </cell>
          <cell r="S57">
            <v>2152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34494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500</v>
          </cell>
          <cell r="H64">
            <v>5166</v>
          </cell>
          <cell r="I64">
            <v>0</v>
          </cell>
          <cell r="J64">
            <v>0</v>
          </cell>
          <cell r="K64">
            <v>2654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2108</v>
          </cell>
          <cell r="S64">
            <v>3039</v>
          </cell>
          <cell r="T64">
            <v>0</v>
          </cell>
          <cell r="U64">
            <v>1</v>
          </cell>
          <cell r="V64">
            <v>0</v>
          </cell>
          <cell r="W64">
            <v>0</v>
          </cell>
          <cell r="X64">
            <v>0</v>
          </cell>
          <cell r="Y64">
            <v>13468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96</v>
          </cell>
          <cell r="G67">
            <v>557</v>
          </cell>
          <cell r="H67">
            <v>538</v>
          </cell>
          <cell r="I67">
            <v>121</v>
          </cell>
          <cell r="J67">
            <v>154</v>
          </cell>
          <cell r="K67">
            <v>5089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1324</v>
          </cell>
          <cell r="S67">
            <v>1096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98</v>
          </cell>
          <cell r="Y67">
            <v>9077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127</v>
          </cell>
          <cell r="H70">
            <v>141</v>
          </cell>
          <cell r="I70">
            <v>39</v>
          </cell>
          <cell r="J70">
            <v>5</v>
          </cell>
          <cell r="K70">
            <v>1868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1005</v>
          </cell>
          <cell r="S70">
            <v>614</v>
          </cell>
          <cell r="T70">
            <v>0</v>
          </cell>
          <cell r="U70">
            <v>106</v>
          </cell>
          <cell r="V70">
            <v>0</v>
          </cell>
          <cell r="W70">
            <v>0</v>
          </cell>
          <cell r="X70">
            <v>0</v>
          </cell>
          <cell r="Y70">
            <v>3905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204</v>
          </cell>
          <cell r="G72">
            <v>6391</v>
          </cell>
          <cell r="H72">
            <v>1350</v>
          </cell>
          <cell r="I72">
            <v>795</v>
          </cell>
          <cell r="J72">
            <v>79</v>
          </cell>
          <cell r="K72">
            <v>4720</v>
          </cell>
          <cell r="L72">
            <v>0</v>
          </cell>
          <cell r="M72">
            <v>48</v>
          </cell>
          <cell r="N72">
            <v>0</v>
          </cell>
          <cell r="O72">
            <v>0</v>
          </cell>
          <cell r="P72">
            <v>375</v>
          </cell>
          <cell r="Q72">
            <v>15</v>
          </cell>
          <cell r="R72">
            <v>4208</v>
          </cell>
          <cell r="S72">
            <v>566</v>
          </cell>
          <cell r="T72">
            <v>0</v>
          </cell>
          <cell r="U72">
            <v>435</v>
          </cell>
          <cell r="V72">
            <v>0</v>
          </cell>
          <cell r="W72">
            <v>0</v>
          </cell>
          <cell r="X72">
            <v>92</v>
          </cell>
          <cell r="Y72">
            <v>19278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7</v>
          </cell>
          <cell r="H79">
            <v>4</v>
          </cell>
          <cell r="I79">
            <v>0</v>
          </cell>
          <cell r="J79">
            <v>0</v>
          </cell>
          <cell r="K79">
            <v>107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3</v>
          </cell>
          <cell r="S79">
            <v>46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167</v>
          </cell>
        </row>
        <row r="80">
          <cell r="F80">
            <v>17960</v>
          </cell>
          <cell r="G80">
            <v>2533453</v>
          </cell>
          <cell r="H80">
            <v>69001</v>
          </cell>
          <cell r="I80">
            <v>14459</v>
          </cell>
          <cell r="J80">
            <v>6826</v>
          </cell>
          <cell r="K80">
            <v>89515</v>
          </cell>
          <cell r="L80">
            <v>25918</v>
          </cell>
          <cell r="M80">
            <v>64806</v>
          </cell>
          <cell r="N80">
            <v>2451</v>
          </cell>
          <cell r="O80">
            <v>63985</v>
          </cell>
          <cell r="P80">
            <v>375</v>
          </cell>
          <cell r="Q80">
            <v>568</v>
          </cell>
          <cell r="R80">
            <v>61325</v>
          </cell>
          <cell r="S80">
            <v>53360</v>
          </cell>
          <cell r="T80">
            <v>56734</v>
          </cell>
          <cell r="U80">
            <v>648444</v>
          </cell>
          <cell r="V80">
            <v>278975</v>
          </cell>
          <cell r="W80">
            <v>303</v>
          </cell>
          <cell r="X80">
            <v>441072</v>
          </cell>
          <cell r="Y80">
            <v>4429530</v>
          </cell>
        </row>
      </sheetData>
      <sheetData sheetId="2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725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1200341</v>
          </cell>
          <cell r="W5">
            <v>423</v>
          </cell>
          <cell r="X5">
            <v>0</v>
          </cell>
          <cell r="Y5">
            <v>1201489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1223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1223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14100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35015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49116</v>
          </cell>
        </row>
        <row r="14">
          <cell r="F14">
            <v>19</v>
          </cell>
          <cell r="G14">
            <v>204655</v>
          </cell>
          <cell r="H14">
            <v>1207</v>
          </cell>
          <cell r="I14">
            <v>17</v>
          </cell>
          <cell r="J14">
            <v>6</v>
          </cell>
          <cell r="K14">
            <v>28538</v>
          </cell>
          <cell r="L14">
            <v>15568</v>
          </cell>
          <cell r="M14">
            <v>325489</v>
          </cell>
          <cell r="N14">
            <v>4302</v>
          </cell>
          <cell r="O14">
            <v>0</v>
          </cell>
          <cell r="P14">
            <v>0</v>
          </cell>
          <cell r="Q14">
            <v>83361</v>
          </cell>
          <cell r="R14">
            <v>79312</v>
          </cell>
          <cell r="S14">
            <v>1620</v>
          </cell>
          <cell r="T14">
            <v>1571693</v>
          </cell>
          <cell r="U14">
            <v>0</v>
          </cell>
          <cell r="V14">
            <v>0</v>
          </cell>
          <cell r="W14">
            <v>0</v>
          </cell>
          <cell r="X14">
            <v>3</v>
          </cell>
          <cell r="Y14">
            <v>2315790</v>
          </cell>
        </row>
        <row r="15">
          <cell r="F15">
            <v>20910.142012062428</v>
          </cell>
          <cell r="G15">
            <v>5436897.9297552193</v>
          </cell>
          <cell r="H15">
            <v>243906.12827295467</v>
          </cell>
          <cell r="I15">
            <v>130752.50748219946</v>
          </cell>
          <cell r="J15">
            <v>104824.561326291</v>
          </cell>
          <cell r="K15">
            <v>183417.07980211897</v>
          </cell>
          <cell r="L15">
            <v>44769.295237035156</v>
          </cell>
          <cell r="M15">
            <v>40618.890913895593</v>
          </cell>
          <cell r="N15">
            <v>990.96227617840725</v>
          </cell>
          <cell r="O15">
            <v>262806.83532928303</v>
          </cell>
          <cell r="P15">
            <v>0</v>
          </cell>
          <cell r="Q15">
            <v>1686191.6530195929</v>
          </cell>
          <cell r="R15">
            <v>442370.71070556267</v>
          </cell>
          <cell r="S15">
            <v>4137659.4775929851</v>
          </cell>
          <cell r="T15">
            <v>57097.6279037899</v>
          </cell>
          <cell r="U15">
            <v>0</v>
          </cell>
          <cell r="V15">
            <v>0</v>
          </cell>
          <cell r="W15">
            <v>0</v>
          </cell>
          <cell r="X15">
            <v>16.241999999999997</v>
          </cell>
          <cell r="Y15">
            <v>12793230.043629168</v>
          </cell>
        </row>
        <row r="16">
          <cell r="F16">
            <v>78.7448024948811</v>
          </cell>
          <cell r="G16">
            <v>339495.89728538517</v>
          </cell>
          <cell r="H16">
            <v>8268.067692612196</v>
          </cell>
          <cell r="I16">
            <v>242.17449999999999</v>
          </cell>
          <cell r="J16">
            <v>7457.8919999999998</v>
          </cell>
          <cell r="K16">
            <v>5422.8060935215526</v>
          </cell>
          <cell r="L16">
            <v>0</v>
          </cell>
          <cell r="M16">
            <v>0</v>
          </cell>
          <cell r="N16">
            <v>0</v>
          </cell>
          <cell r="O16">
            <v>111489.63391447697</v>
          </cell>
          <cell r="P16">
            <v>0</v>
          </cell>
          <cell r="Q16">
            <v>1960.631534467276</v>
          </cell>
          <cell r="R16">
            <v>244.17</v>
          </cell>
          <cell r="S16">
            <v>924.15</v>
          </cell>
          <cell r="T16">
            <v>36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475620.16782295803</v>
          </cell>
        </row>
        <row r="17">
          <cell r="F17">
            <v>1273.139071436407</v>
          </cell>
          <cell r="G17">
            <v>125159.95468371388</v>
          </cell>
          <cell r="H17">
            <v>49</v>
          </cell>
          <cell r="I17">
            <v>67246</v>
          </cell>
          <cell r="J17">
            <v>1681</v>
          </cell>
          <cell r="K17">
            <v>5239.3368463032048</v>
          </cell>
          <cell r="L17">
            <v>0</v>
          </cell>
          <cell r="M17">
            <v>0</v>
          </cell>
          <cell r="N17">
            <v>0</v>
          </cell>
          <cell r="O17">
            <v>150800.33243993687</v>
          </cell>
          <cell r="P17">
            <v>0</v>
          </cell>
          <cell r="Q17">
            <v>893.85685164895438</v>
          </cell>
          <cell r="R17">
            <v>9522.8959882104991</v>
          </cell>
          <cell r="S17">
            <v>2436.5059999999999</v>
          </cell>
          <cell r="T17">
            <v>38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364340.02188124979</v>
          </cell>
        </row>
        <row r="18">
          <cell r="F18">
            <v>0</v>
          </cell>
          <cell r="G18">
            <v>32592.011132739033</v>
          </cell>
          <cell r="H18">
            <v>3</v>
          </cell>
          <cell r="I18">
            <v>0.4</v>
          </cell>
          <cell r="J18">
            <v>0.2</v>
          </cell>
          <cell r="K18">
            <v>897.75332796216503</v>
          </cell>
          <cell r="L18">
            <v>0</v>
          </cell>
          <cell r="M18">
            <v>0</v>
          </cell>
          <cell r="N18">
            <v>990.96227617840725</v>
          </cell>
          <cell r="O18">
            <v>0</v>
          </cell>
          <cell r="P18">
            <v>0</v>
          </cell>
          <cell r="Q18">
            <v>456.6405753805779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34940.967312260189</v>
          </cell>
        </row>
        <row r="19">
          <cell r="F19">
            <v>0</v>
          </cell>
          <cell r="G19">
            <v>497.39808188154831</v>
          </cell>
          <cell r="H19">
            <v>0</v>
          </cell>
          <cell r="I19">
            <v>0</v>
          </cell>
          <cell r="J19">
            <v>0</v>
          </cell>
          <cell r="K19">
            <v>31.05536334044815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528.4534452219965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234.32542261341598</v>
          </cell>
          <cell r="L20">
            <v>0</v>
          </cell>
          <cell r="M20">
            <v>28995.637060281217</v>
          </cell>
          <cell r="N20">
            <v>0</v>
          </cell>
          <cell r="O20">
            <v>0</v>
          </cell>
          <cell r="P20">
            <v>0</v>
          </cell>
          <cell r="Q20">
            <v>2610.0682109981935</v>
          </cell>
          <cell r="R20">
            <v>468.04062746801077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32308.071321360836</v>
          </cell>
        </row>
        <row r="21">
          <cell r="F21">
            <v>15</v>
          </cell>
          <cell r="G21">
            <v>0</v>
          </cell>
          <cell r="H21">
            <v>33</v>
          </cell>
          <cell r="I21">
            <v>0</v>
          </cell>
          <cell r="J21">
            <v>0</v>
          </cell>
          <cell r="K21">
            <v>219</v>
          </cell>
          <cell r="L21">
            <v>0</v>
          </cell>
          <cell r="M21">
            <v>11584.266378502794</v>
          </cell>
          <cell r="N21">
            <v>0</v>
          </cell>
          <cell r="O21">
            <v>0</v>
          </cell>
          <cell r="P21">
            <v>0</v>
          </cell>
          <cell r="Q21">
            <v>127.05403797817432</v>
          </cell>
          <cell r="R21">
            <v>22</v>
          </cell>
          <cell r="S21">
            <v>0</v>
          </cell>
          <cell r="T21">
            <v>87.054037978174321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12087.374454459143</v>
          </cell>
        </row>
        <row r="22">
          <cell r="F22">
            <v>551</v>
          </cell>
          <cell r="G22">
            <v>1232333.4641573185</v>
          </cell>
          <cell r="H22">
            <v>344.43949650631794</v>
          </cell>
          <cell r="I22">
            <v>0</v>
          </cell>
          <cell r="J22">
            <v>420</v>
          </cell>
          <cell r="K22">
            <v>31176.010419143404</v>
          </cell>
          <cell r="L22">
            <v>21904.666099933078</v>
          </cell>
          <cell r="M22">
            <v>38.987475111582697</v>
          </cell>
          <cell r="N22">
            <v>0</v>
          </cell>
          <cell r="O22">
            <v>0</v>
          </cell>
          <cell r="P22">
            <v>0</v>
          </cell>
          <cell r="Q22">
            <v>18754.234898605369</v>
          </cell>
          <cell r="R22">
            <v>6</v>
          </cell>
          <cell r="S22">
            <v>0</v>
          </cell>
          <cell r="T22">
            <v>3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1305531.802546618</v>
          </cell>
        </row>
        <row r="23">
          <cell r="F23">
            <v>21.085844295110327</v>
          </cell>
          <cell r="G23">
            <v>20</v>
          </cell>
          <cell r="H23">
            <v>25063.580045453735</v>
          </cell>
          <cell r="I23">
            <v>39.578257699276364</v>
          </cell>
          <cell r="J23">
            <v>383.027756655703</v>
          </cell>
          <cell r="K23">
            <v>8094.9734438200057</v>
          </cell>
          <cell r="L23">
            <v>22864.629137102074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186.10309391911932</v>
          </cell>
          <cell r="R23">
            <v>91.9</v>
          </cell>
          <cell r="S23">
            <v>0</v>
          </cell>
          <cell r="T23">
            <v>23.11724706465559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56787.994826009672</v>
          </cell>
        </row>
        <row r="24">
          <cell r="F24">
            <v>3867</v>
          </cell>
          <cell r="G24">
            <v>2566831.0044010147</v>
          </cell>
          <cell r="H24">
            <v>65959.378565296298</v>
          </cell>
          <cell r="I24">
            <v>28352.34</v>
          </cell>
          <cell r="J24">
            <v>40294.711207300476</v>
          </cell>
          <cell r="K24">
            <v>11174.329686581856</v>
          </cell>
          <cell r="L24">
            <v>0</v>
          </cell>
          <cell r="M24">
            <v>0</v>
          </cell>
          <cell r="N24">
            <v>0</v>
          </cell>
          <cell r="O24">
            <v>516.86897486920907</v>
          </cell>
          <cell r="P24">
            <v>0</v>
          </cell>
          <cell r="Q24">
            <v>19824.700414619456</v>
          </cell>
          <cell r="R24">
            <v>475.49680384635332</v>
          </cell>
          <cell r="S24">
            <v>13.946069246076274</v>
          </cell>
          <cell r="T24">
            <v>2330</v>
          </cell>
          <cell r="U24">
            <v>0</v>
          </cell>
          <cell r="V24">
            <v>0</v>
          </cell>
          <cell r="W24">
            <v>0</v>
          </cell>
          <cell r="X24">
            <v>11.61</v>
          </cell>
          <cell r="Y24">
            <v>2739651.3861227739</v>
          </cell>
        </row>
        <row r="25">
          <cell r="F25">
            <v>0</v>
          </cell>
          <cell r="G25">
            <v>18798.252883125362</v>
          </cell>
          <cell r="H25">
            <v>3.9304377031465993E-3</v>
          </cell>
          <cell r="I25">
            <v>0</v>
          </cell>
          <cell r="J25">
            <v>2.5267099520228137E-3</v>
          </cell>
          <cell r="K25">
            <v>156.00926460315742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2176.0247056084199</v>
          </cell>
          <cell r="R25">
            <v>360.04155034143326</v>
          </cell>
          <cell r="S25">
            <v>0</v>
          </cell>
          <cell r="T25">
            <v>15630.708823876546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37121.04368470257</v>
          </cell>
        </row>
        <row r="26">
          <cell r="F26">
            <v>0</v>
          </cell>
          <cell r="G26">
            <v>172.77005963099629</v>
          </cell>
          <cell r="H26">
            <v>1208.3691849758216</v>
          </cell>
          <cell r="I26">
            <v>116</v>
          </cell>
          <cell r="J26">
            <v>20</v>
          </cell>
          <cell r="K26">
            <v>54983.713052276726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1150.7849285660518</v>
          </cell>
          <cell r="R26">
            <v>460.80099467750034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58112.438220127093</v>
          </cell>
        </row>
        <row r="27">
          <cell r="F27">
            <v>0</v>
          </cell>
          <cell r="G27">
            <v>5</v>
          </cell>
          <cell r="H27">
            <v>278.22611251192745</v>
          </cell>
          <cell r="I27">
            <v>0</v>
          </cell>
          <cell r="J27">
            <v>0</v>
          </cell>
          <cell r="K27">
            <v>6942.6072845550862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293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7518.8333970670137</v>
          </cell>
        </row>
        <row r="28">
          <cell r="F28">
            <v>0</v>
          </cell>
          <cell r="G28">
            <v>18419.44836978785</v>
          </cell>
          <cell r="H28">
            <v>17</v>
          </cell>
          <cell r="I28">
            <v>0</v>
          </cell>
          <cell r="J28">
            <v>0</v>
          </cell>
          <cell r="K28">
            <v>577.38497286128722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59.55413348451119</v>
          </cell>
          <cell r="R28">
            <v>21.656048539822251</v>
          </cell>
          <cell r="S28">
            <v>5.4140121349555628</v>
          </cell>
          <cell r="T28">
            <v>10.828024269911126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19111.285561078337</v>
          </cell>
        </row>
        <row r="29">
          <cell r="F29">
            <v>0</v>
          </cell>
          <cell r="G29">
            <v>148953.72740403554</v>
          </cell>
          <cell r="H29">
            <v>356.13569240797409</v>
          </cell>
          <cell r="I29">
            <v>58</v>
          </cell>
          <cell r="J29">
            <v>286</v>
          </cell>
          <cell r="K29">
            <v>4181.225417484201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4192.6030855921808</v>
          </cell>
          <cell r="R29">
            <v>255408.57290957391</v>
          </cell>
          <cell r="S29">
            <v>14935</v>
          </cell>
          <cell r="T29">
            <v>14138.812036220317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442510.07654531416</v>
          </cell>
        </row>
        <row r="30">
          <cell r="F30">
            <v>14994</v>
          </cell>
          <cell r="G30">
            <v>538721.83730091376</v>
          </cell>
          <cell r="H30">
            <v>73537.445690672219</v>
          </cell>
          <cell r="I30">
            <v>14745.8</v>
          </cell>
          <cell r="J30">
            <v>18690.900000000001</v>
          </cell>
          <cell r="K30">
            <v>5729.8433600597609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879184.46013260633</v>
          </cell>
          <cell r="R30">
            <v>128809.003</v>
          </cell>
          <cell r="S30">
            <v>4007055.369276315</v>
          </cell>
          <cell r="T30">
            <v>6691.9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5688160.5587605676</v>
          </cell>
        </row>
        <row r="31">
          <cell r="F31">
            <v>0</v>
          </cell>
          <cell r="G31">
            <v>218145.5</v>
          </cell>
          <cell r="H31">
            <v>1983.2856698029618</v>
          </cell>
          <cell r="I31">
            <v>629.28408166274698</v>
          </cell>
          <cell r="J31">
            <v>720.47102041568678</v>
          </cell>
          <cell r="K31">
            <v>12030.809961388641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209680.14503423567</v>
          </cell>
          <cell r="R31">
            <v>1205.6355102078435</v>
          </cell>
          <cell r="S31">
            <v>53324.9</v>
          </cell>
          <cell r="T31">
            <v>1186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498907.0312777136</v>
          </cell>
        </row>
        <row r="32">
          <cell r="F32">
            <v>41</v>
          </cell>
          <cell r="G32">
            <v>48900.367914454415</v>
          </cell>
          <cell r="H32">
            <v>33257.309650994248</v>
          </cell>
          <cell r="I32">
            <v>2209.5728228009721</v>
          </cell>
          <cell r="J32">
            <v>5057.1834543474106</v>
          </cell>
          <cell r="K32">
            <v>10820.451706683059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212653.74087371735</v>
          </cell>
          <cell r="R32">
            <v>3488.4605637203927</v>
          </cell>
          <cell r="S32">
            <v>103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316531.08698671783</v>
          </cell>
        </row>
        <row r="33">
          <cell r="F33">
            <v>58.172293836030576</v>
          </cell>
          <cell r="G33">
            <v>68903.370956906976</v>
          </cell>
          <cell r="H33">
            <v>11760.755194722075</v>
          </cell>
          <cell r="I33">
            <v>744.7</v>
          </cell>
          <cell r="J33">
            <v>78.395360861766704</v>
          </cell>
          <cell r="K33">
            <v>9558.0319458738122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220493.30719022994</v>
          </cell>
          <cell r="R33">
            <v>31518.557525833712</v>
          </cell>
          <cell r="S33">
            <v>52671.792235289424</v>
          </cell>
          <cell r="T33">
            <v>13772.137734380292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409560.22043793404</v>
          </cell>
        </row>
        <row r="34">
          <cell r="F34">
            <v>0</v>
          </cell>
          <cell r="G34">
            <v>27367.523886885258</v>
          </cell>
          <cell r="H34">
            <v>6071.9531274361234</v>
          </cell>
          <cell r="I34">
            <v>1792.5778200364771</v>
          </cell>
          <cell r="J34">
            <v>15799.4</v>
          </cell>
          <cell r="K34">
            <v>10889.225044716473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34159.876336640897</v>
          </cell>
          <cell r="R34">
            <v>9550.7091644810134</v>
          </cell>
          <cell r="S34">
            <v>31.9</v>
          </cell>
          <cell r="T34">
            <v>36.270000000000003</v>
          </cell>
          <cell r="U34">
            <v>0</v>
          </cell>
          <cell r="V34">
            <v>0</v>
          </cell>
          <cell r="W34">
            <v>0</v>
          </cell>
          <cell r="X34">
            <v>0.52</v>
          </cell>
          <cell r="Y34">
            <v>105699.95538019625</v>
          </cell>
        </row>
        <row r="35">
          <cell r="F35">
            <v>0</v>
          </cell>
          <cell r="G35">
            <v>0</v>
          </cell>
          <cell r="H35">
            <v>62</v>
          </cell>
          <cell r="I35">
            <v>17</v>
          </cell>
          <cell r="J35">
            <v>245.4</v>
          </cell>
          <cell r="K35">
            <v>321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15718.677391876685</v>
          </cell>
          <cell r="R35">
            <v>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0.01</v>
          </cell>
          <cell r="Y35">
            <v>16371.087391876685</v>
          </cell>
        </row>
        <row r="36">
          <cell r="F36">
            <v>5</v>
          </cell>
          <cell r="G36">
            <v>48282.35053282258</v>
          </cell>
          <cell r="H36">
            <v>7977.72326558245</v>
          </cell>
          <cell r="I36">
            <v>13496.82</v>
          </cell>
          <cell r="J36">
            <v>13217</v>
          </cell>
          <cell r="K36">
            <v>2107.717173835314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39011.179681612914</v>
          </cell>
          <cell r="R36">
            <v>44.11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0.04</v>
          </cell>
          <cell r="Y36">
            <v>124141.94065385326</v>
          </cell>
        </row>
        <row r="37">
          <cell r="F37">
            <v>6</v>
          </cell>
          <cell r="G37">
            <v>2774.2</v>
          </cell>
          <cell r="H37">
            <v>7531.2532479630463</v>
          </cell>
          <cell r="I37">
            <v>1056.44</v>
          </cell>
          <cell r="J37">
            <v>455.3</v>
          </cell>
          <cell r="K37">
            <v>1868.5679424283719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20366.19402345378</v>
          </cell>
          <cell r="R37">
            <v>85.534036605116384</v>
          </cell>
          <cell r="S37">
            <v>6157.5</v>
          </cell>
          <cell r="T37">
            <v>3113.8</v>
          </cell>
          <cell r="U37">
            <v>0</v>
          </cell>
          <cell r="V37">
            <v>0</v>
          </cell>
          <cell r="W37">
            <v>0</v>
          </cell>
          <cell r="X37">
            <v>2.0620000000000003</v>
          </cell>
          <cell r="Y37">
            <v>43416.851250450316</v>
          </cell>
        </row>
        <row r="38">
          <cell r="F38">
            <v>0</v>
          </cell>
          <cell r="G38">
            <v>35.824331441743553</v>
          </cell>
          <cell r="H38">
            <v>19.716214673189985</v>
          </cell>
          <cell r="I38">
            <v>0</v>
          </cell>
          <cell r="J38">
            <v>0</v>
          </cell>
          <cell r="K38">
            <v>35.802700368239059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671.485082212831</v>
          </cell>
          <cell r="R38">
            <v>16.534306819266256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779.36263551526986</v>
          </cell>
        </row>
        <row r="39">
          <cell r="F39">
            <v>0</v>
          </cell>
          <cell r="G39">
            <v>488.02637316209695</v>
          </cell>
          <cell r="H39">
            <v>124.48549090639663</v>
          </cell>
          <cell r="I39">
            <v>5.82</v>
          </cell>
          <cell r="J39">
            <v>17.678000000000001</v>
          </cell>
          <cell r="K39">
            <v>725.09937169880754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1567.3308021384423</v>
          </cell>
          <cell r="R39">
            <v>563.59167523787528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3492.0317131436186</v>
          </cell>
        </row>
        <row r="40">
          <cell r="F40">
            <v>61928</v>
          </cell>
          <cell r="G40">
            <v>8067030.5899999999</v>
          </cell>
          <cell r="H40">
            <v>106.77</v>
          </cell>
          <cell r="I40">
            <v>9</v>
          </cell>
          <cell r="J40">
            <v>0</v>
          </cell>
          <cell r="K40">
            <v>160.25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220</v>
          </cell>
          <cell r="R40">
            <v>672.46</v>
          </cell>
          <cell r="S40">
            <v>3.12</v>
          </cell>
          <cell r="T40">
            <v>47.35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8130177.5399999991</v>
          </cell>
        </row>
        <row r="41">
          <cell r="F41">
            <v>60885</v>
          </cell>
          <cell r="G41">
            <v>37827</v>
          </cell>
          <cell r="H41">
            <v>79</v>
          </cell>
          <cell r="I41">
            <v>0</v>
          </cell>
          <cell r="J41">
            <v>0</v>
          </cell>
          <cell r="K41">
            <v>105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178</v>
          </cell>
          <cell r="R41">
            <v>671</v>
          </cell>
          <cell r="S41">
            <v>0.62</v>
          </cell>
          <cell r="T41">
            <v>47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99792.62</v>
          </cell>
        </row>
        <row r="42">
          <cell r="F42">
            <v>0</v>
          </cell>
          <cell r="G42">
            <v>9</v>
          </cell>
          <cell r="H42">
            <v>7</v>
          </cell>
          <cell r="I42">
            <v>9</v>
          </cell>
          <cell r="J42">
            <v>0</v>
          </cell>
          <cell r="K42">
            <v>13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16</v>
          </cell>
          <cell r="R42">
            <v>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55</v>
          </cell>
        </row>
        <row r="43">
          <cell r="F43">
            <v>1043</v>
          </cell>
          <cell r="G43">
            <v>20810</v>
          </cell>
          <cell r="H43">
            <v>4</v>
          </cell>
          <cell r="I43">
            <v>0</v>
          </cell>
          <cell r="J43">
            <v>0</v>
          </cell>
          <cell r="K43">
            <v>14.2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21871.200000000001</v>
          </cell>
        </row>
        <row r="44">
          <cell r="F44">
            <v>0</v>
          </cell>
          <cell r="G44">
            <v>456188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456188</v>
          </cell>
        </row>
        <row r="45">
          <cell r="F45">
            <v>0</v>
          </cell>
          <cell r="G45">
            <v>7552196.5899999999</v>
          </cell>
          <cell r="H45">
            <v>16.77</v>
          </cell>
          <cell r="I45">
            <v>0</v>
          </cell>
          <cell r="J45">
            <v>0</v>
          </cell>
          <cell r="K45">
            <v>28.05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26</v>
          </cell>
          <cell r="R45">
            <v>0.46</v>
          </cell>
          <cell r="S45">
            <v>2.5</v>
          </cell>
          <cell r="T45">
            <v>0.35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7552270.7199999988</v>
          </cell>
        </row>
        <row r="46">
          <cell r="F46">
            <v>0</v>
          </cell>
          <cell r="G46">
            <v>0</v>
          </cell>
          <cell r="H46">
            <v>22</v>
          </cell>
          <cell r="I46">
            <v>0</v>
          </cell>
          <cell r="J46">
            <v>7</v>
          </cell>
          <cell r="K46">
            <v>2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31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22</v>
          </cell>
          <cell r="I50">
            <v>0</v>
          </cell>
          <cell r="J50">
            <v>7</v>
          </cell>
          <cell r="K50">
            <v>2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31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4852</v>
          </cell>
          <cell r="I52">
            <v>0</v>
          </cell>
          <cell r="J52">
            <v>0</v>
          </cell>
          <cell r="K52">
            <v>88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22</v>
          </cell>
          <cell r="R52">
            <v>27</v>
          </cell>
          <cell r="S52">
            <v>0</v>
          </cell>
          <cell r="T52">
            <v>58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5047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9</v>
          </cell>
          <cell r="I54">
            <v>0</v>
          </cell>
          <cell r="J54">
            <v>0</v>
          </cell>
          <cell r="K54">
            <v>13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25</v>
          </cell>
        </row>
        <row r="55">
          <cell r="F55">
            <v>0</v>
          </cell>
          <cell r="G55">
            <v>0</v>
          </cell>
          <cell r="H55">
            <v>4843</v>
          </cell>
          <cell r="I55">
            <v>0</v>
          </cell>
          <cell r="J55">
            <v>0</v>
          </cell>
          <cell r="K55">
            <v>75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19</v>
          </cell>
          <cell r="R55">
            <v>27</v>
          </cell>
          <cell r="S55">
            <v>0</v>
          </cell>
          <cell r="T55">
            <v>58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5022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4</v>
          </cell>
          <cell r="G57">
            <v>279</v>
          </cell>
          <cell r="H57">
            <v>28220</v>
          </cell>
          <cell r="I57">
            <v>1</v>
          </cell>
          <cell r="J57">
            <v>29</v>
          </cell>
          <cell r="K57">
            <v>4171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2015</v>
          </cell>
          <cell r="R57">
            <v>4</v>
          </cell>
          <cell r="S57">
            <v>0</v>
          </cell>
          <cell r="T57">
            <v>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34724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4</v>
          </cell>
          <cell r="G60">
            <v>21</v>
          </cell>
          <cell r="H60">
            <v>10859</v>
          </cell>
          <cell r="I60">
            <v>1</v>
          </cell>
          <cell r="J60">
            <v>29</v>
          </cell>
          <cell r="K60">
            <v>2782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1940</v>
          </cell>
          <cell r="R60">
            <v>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15638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258</v>
          </cell>
          <cell r="H62">
            <v>17361</v>
          </cell>
          <cell r="I62">
            <v>0</v>
          </cell>
          <cell r="J62">
            <v>0</v>
          </cell>
          <cell r="K62">
            <v>1389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75</v>
          </cell>
          <cell r="R62">
            <v>2</v>
          </cell>
          <cell r="S62">
            <v>0</v>
          </cell>
          <cell r="T62">
            <v>1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19086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29.3</v>
          </cell>
          <cell r="H67">
            <v>10.311999999999999</v>
          </cell>
          <cell r="I67">
            <v>10.18</v>
          </cell>
          <cell r="J67">
            <v>6.27</v>
          </cell>
          <cell r="K67">
            <v>322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11</v>
          </cell>
          <cell r="R67">
            <v>5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5706.8190000000004</v>
          </cell>
          <cell r="Y67">
            <v>6100.8810000000003</v>
          </cell>
        </row>
        <row r="68">
          <cell r="F68">
            <v>0</v>
          </cell>
          <cell r="G68">
            <v>29.3</v>
          </cell>
          <cell r="H68">
            <v>10.311999999999999</v>
          </cell>
          <cell r="I68">
            <v>10.18</v>
          </cell>
          <cell r="J68">
            <v>6.27</v>
          </cell>
          <cell r="K68">
            <v>322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11</v>
          </cell>
          <cell r="R68">
            <v>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5706.8190000000004</v>
          </cell>
          <cell r="Y68">
            <v>6100.8810000000003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1</v>
          </cell>
          <cell r="I71">
            <v>0</v>
          </cell>
          <cell r="J71">
            <v>0</v>
          </cell>
          <cell r="K71">
            <v>3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4</v>
          </cell>
        </row>
        <row r="72">
          <cell r="F72">
            <v>0</v>
          </cell>
          <cell r="G72">
            <v>4080</v>
          </cell>
          <cell r="H72">
            <v>0</v>
          </cell>
          <cell r="I72">
            <v>4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5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4089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46</v>
          </cell>
          <cell r="H76">
            <v>9488</v>
          </cell>
          <cell r="I76">
            <v>9</v>
          </cell>
          <cell r="J76">
            <v>27</v>
          </cell>
          <cell r="K76">
            <v>225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111</v>
          </cell>
          <cell r="R76">
            <v>1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9907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5043</v>
          </cell>
          <cell r="H78">
            <v>1</v>
          </cell>
          <cell r="I78">
            <v>88</v>
          </cell>
          <cell r="J78">
            <v>5</v>
          </cell>
          <cell r="K78">
            <v>81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12</v>
          </cell>
          <cell r="R78">
            <v>4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5234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82861.142012062424</v>
          </cell>
          <cell r="G80">
            <v>13727071.819755219</v>
          </cell>
          <cell r="H80">
            <v>278326.2102729546</v>
          </cell>
          <cell r="I80">
            <v>130793.68748219946</v>
          </cell>
          <cell r="J80">
            <v>104872.83132629101</v>
          </cell>
          <cell r="K80">
            <v>218649.32980211897</v>
          </cell>
          <cell r="L80">
            <v>60337.295237035156</v>
          </cell>
          <cell r="M80">
            <v>366107.89091389556</v>
          </cell>
          <cell r="N80">
            <v>5292.9622761784076</v>
          </cell>
          <cell r="O80">
            <v>262806.83532928303</v>
          </cell>
          <cell r="P80">
            <v>5</v>
          </cell>
          <cell r="Q80">
            <v>1771820.6530195929</v>
          </cell>
          <cell r="R80">
            <v>522391.17070556269</v>
          </cell>
          <cell r="S80">
            <v>4139282.5975929853</v>
          </cell>
          <cell r="T80">
            <v>1663911.9779037901</v>
          </cell>
          <cell r="U80">
            <v>0</v>
          </cell>
          <cell r="V80">
            <v>1200341</v>
          </cell>
          <cell r="W80">
            <v>423</v>
          </cell>
          <cell r="X80">
            <v>5726.0610000000006</v>
          </cell>
          <cell r="Y80">
            <v>24541021.46462917</v>
          </cell>
        </row>
      </sheetData>
      <sheetData sheetId="3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490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473482</v>
          </cell>
          <cell r="W5">
            <v>485</v>
          </cell>
          <cell r="X5">
            <v>0</v>
          </cell>
          <cell r="Y5">
            <v>474457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7</v>
          </cell>
          <cell r="H10">
            <v>0</v>
          </cell>
          <cell r="I10">
            <v>0</v>
          </cell>
          <cell r="J10">
            <v>0</v>
          </cell>
          <cell r="K10">
            <v>6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14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0</v>
          </cell>
          <cell r="H13">
            <v>11</v>
          </cell>
          <cell r="I13">
            <v>0</v>
          </cell>
          <cell r="J13">
            <v>0</v>
          </cell>
          <cell r="K13">
            <v>4212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11</v>
          </cell>
          <cell r="S13">
            <v>0</v>
          </cell>
          <cell r="T13">
            <v>0</v>
          </cell>
          <cell r="U13">
            <v>2325</v>
          </cell>
          <cell r="V13">
            <v>0</v>
          </cell>
          <cell r="W13">
            <v>0</v>
          </cell>
          <cell r="X13">
            <v>0</v>
          </cell>
          <cell r="Y13">
            <v>6559</v>
          </cell>
        </row>
        <row r="14">
          <cell r="F14">
            <v>129</v>
          </cell>
          <cell r="G14">
            <v>44690</v>
          </cell>
          <cell r="H14">
            <v>713</v>
          </cell>
          <cell r="I14">
            <v>134</v>
          </cell>
          <cell r="J14">
            <v>19862</v>
          </cell>
          <cell r="K14">
            <v>25021</v>
          </cell>
          <cell r="L14">
            <v>4166</v>
          </cell>
          <cell r="M14">
            <v>207783</v>
          </cell>
          <cell r="N14">
            <v>560</v>
          </cell>
          <cell r="O14">
            <v>0</v>
          </cell>
          <cell r="P14">
            <v>0</v>
          </cell>
          <cell r="Q14">
            <v>36</v>
          </cell>
          <cell r="R14">
            <v>11623</v>
          </cell>
          <cell r="S14">
            <v>30915</v>
          </cell>
          <cell r="T14">
            <v>0</v>
          </cell>
          <cell r="U14">
            <v>1283235</v>
          </cell>
          <cell r="V14">
            <v>0</v>
          </cell>
          <cell r="W14">
            <v>0</v>
          </cell>
          <cell r="X14">
            <v>0</v>
          </cell>
          <cell r="Y14">
            <v>1628867</v>
          </cell>
        </row>
        <row r="15">
          <cell r="F15">
            <v>162383</v>
          </cell>
          <cell r="G15">
            <v>2417865</v>
          </cell>
          <cell r="H15">
            <v>112295</v>
          </cell>
          <cell r="I15">
            <v>78587</v>
          </cell>
          <cell r="J15">
            <v>95750</v>
          </cell>
          <cell r="K15">
            <v>71422</v>
          </cell>
          <cell r="L15">
            <v>8334</v>
          </cell>
          <cell r="M15">
            <v>24792</v>
          </cell>
          <cell r="N15">
            <v>0</v>
          </cell>
          <cell r="O15">
            <v>32718</v>
          </cell>
          <cell r="P15">
            <v>295</v>
          </cell>
          <cell r="Q15">
            <v>479</v>
          </cell>
          <cell r="R15">
            <v>50015</v>
          </cell>
          <cell r="S15">
            <v>76772</v>
          </cell>
          <cell r="T15">
            <v>276036</v>
          </cell>
          <cell r="U15">
            <v>14606</v>
          </cell>
          <cell r="V15">
            <v>0</v>
          </cell>
          <cell r="W15">
            <v>0</v>
          </cell>
          <cell r="X15">
            <v>254160</v>
          </cell>
          <cell r="Y15">
            <v>3676509</v>
          </cell>
        </row>
        <row r="16">
          <cell r="F16">
            <v>20</v>
          </cell>
          <cell r="G16">
            <v>19681</v>
          </cell>
          <cell r="H16">
            <v>843</v>
          </cell>
          <cell r="I16">
            <v>0</v>
          </cell>
          <cell r="J16">
            <v>20</v>
          </cell>
          <cell r="K16">
            <v>1681</v>
          </cell>
          <cell r="L16">
            <v>0</v>
          </cell>
          <cell r="M16">
            <v>0</v>
          </cell>
          <cell r="N16">
            <v>0</v>
          </cell>
          <cell r="O16">
            <v>25373</v>
          </cell>
          <cell r="P16">
            <v>295</v>
          </cell>
          <cell r="Q16">
            <v>0</v>
          </cell>
          <cell r="R16">
            <v>204</v>
          </cell>
          <cell r="S16">
            <v>183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48300</v>
          </cell>
        </row>
        <row r="17">
          <cell r="F17">
            <v>0</v>
          </cell>
          <cell r="G17">
            <v>41624</v>
          </cell>
          <cell r="H17">
            <v>3</v>
          </cell>
          <cell r="I17">
            <v>0</v>
          </cell>
          <cell r="J17">
            <v>0</v>
          </cell>
          <cell r="K17">
            <v>691</v>
          </cell>
          <cell r="L17">
            <v>0</v>
          </cell>
          <cell r="M17">
            <v>74</v>
          </cell>
          <cell r="N17">
            <v>0</v>
          </cell>
          <cell r="O17">
            <v>7345</v>
          </cell>
          <cell r="P17">
            <v>0</v>
          </cell>
          <cell r="Q17">
            <v>0</v>
          </cell>
          <cell r="R17">
            <v>170</v>
          </cell>
          <cell r="S17">
            <v>19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49926</v>
          </cell>
        </row>
        <row r="18">
          <cell r="F18">
            <v>0</v>
          </cell>
          <cell r="G18">
            <v>23</v>
          </cell>
          <cell r="H18">
            <v>4</v>
          </cell>
          <cell r="I18">
            <v>0</v>
          </cell>
          <cell r="J18">
            <v>0</v>
          </cell>
          <cell r="K18">
            <v>1869</v>
          </cell>
          <cell r="L18">
            <v>0</v>
          </cell>
          <cell r="M18">
            <v>198</v>
          </cell>
          <cell r="N18">
            <v>0</v>
          </cell>
          <cell r="O18">
            <v>0</v>
          </cell>
          <cell r="P18">
            <v>0</v>
          </cell>
          <cell r="Q18">
            <v>37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2132</v>
          </cell>
        </row>
        <row r="19">
          <cell r="F19">
            <v>0</v>
          </cell>
          <cell r="G19">
            <v>79</v>
          </cell>
          <cell r="H19">
            <v>0</v>
          </cell>
          <cell r="I19">
            <v>0</v>
          </cell>
          <cell r="J19">
            <v>0</v>
          </cell>
          <cell r="K19">
            <v>442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552</v>
          </cell>
        </row>
        <row r="20">
          <cell r="F20">
            <v>1127</v>
          </cell>
          <cell r="G20">
            <v>27</v>
          </cell>
          <cell r="H20">
            <v>174</v>
          </cell>
          <cell r="I20">
            <v>27</v>
          </cell>
          <cell r="J20">
            <v>0</v>
          </cell>
          <cell r="K20">
            <v>171</v>
          </cell>
          <cell r="L20">
            <v>0</v>
          </cell>
          <cell r="M20">
            <v>8529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10</v>
          </cell>
          <cell r="S20">
            <v>478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452</v>
          </cell>
          <cell r="Y20">
            <v>10995</v>
          </cell>
        </row>
        <row r="21">
          <cell r="F21">
            <v>3</v>
          </cell>
          <cell r="G21">
            <v>0</v>
          </cell>
          <cell r="H21">
            <v>0</v>
          </cell>
          <cell r="I21">
            <v>0</v>
          </cell>
          <cell r="J21">
            <v>28</v>
          </cell>
          <cell r="K21">
            <v>28</v>
          </cell>
          <cell r="L21">
            <v>0</v>
          </cell>
          <cell r="M21">
            <v>153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15</v>
          </cell>
          <cell r="S21">
            <v>15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242</v>
          </cell>
        </row>
        <row r="22">
          <cell r="F22">
            <v>2063</v>
          </cell>
          <cell r="G22">
            <v>579359</v>
          </cell>
          <cell r="H22">
            <v>415</v>
          </cell>
          <cell r="I22">
            <v>0</v>
          </cell>
          <cell r="J22">
            <v>2648</v>
          </cell>
          <cell r="K22">
            <v>957</v>
          </cell>
          <cell r="L22">
            <v>4824</v>
          </cell>
          <cell r="M22">
            <v>7403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825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14941</v>
          </cell>
          <cell r="Y22">
            <v>613436</v>
          </cell>
        </row>
        <row r="23">
          <cell r="F23">
            <v>0</v>
          </cell>
          <cell r="G23">
            <v>3</v>
          </cell>
          <cell r="H23">
            <v>151</v>
          </cell>
          <cell r="I23">
            <v>34</v>
          </cell>
          <cell r="J23">
            <v>302</v>
          </cell>
          <cell r="K23">
            <v>162</v>
          </cell>
          <cell r="L23">
            <v>3510</v>
          </cell>
          <cell r="M23">
            <v>49</v>
          </cell>
          <cell r="N23">
            <v>0</v>
          </cell>
          <cell r="O23">
            <v>0</v>
          </cell>
          <cell r="P23">
            <v>0</v>
          </cell>
          <cell r="Q23">
            <v>2</v>
          </cell>
          <cell r="R23">
            <v>194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4407</v>
          </cell>
        </row>
        <row r="24">
          <cell r="F24">
            <v>124683</v>
          </cell>
          <cell r="G24">
            <v>1273885</v>
          </cell>
          <cell r="H24">
            <v>68933</v>
          </cell>
          <cell r="I24">
            <v>20727</v>
          </cell>
          <cell r="J24">
            <v>72394</v>
          </cell>
          <cell r="K24">
            <v>38851</v>
          </cell>
          <cell r="L24">
            <v>0</v>
          </cell>
          <cell r="M24">
            <v>1592</v>
          </cell>
          <cell r="N24">
            <v>0</v>
          </cell>
          <cell r="O24">
            <v>0</v>
          </cell>
          <cell r="P24">
            <v>0</v>
          </cell>
          <cell r="Q24">
            <v>6</v>
          </cell>
          <cell r="R24">
            <v>9811</v>
          </cell>
          <cell r="S24">
            <v>12009</v>
          </cell>
          <cell r="T24">
            <v>5</v>
          </cell>
          <cell r="U24">
            <v>3750</v>
          </cell>
          <cell r="V24">
            <v>0</v>
          </cell>
          <cell r="W24">
            <v>0</v>
          </cell>
          <cell r="X24">
            <v>174860</v>
          </cell>
          <cell r="Y24">
            <v>1801506</v>
          </cell>
        </row>
        <row r="25">
          <cell r="F25">
            <v>55</v>
          </cell>
          <cell r="G25">
            <v>15488</v>
          </cell>
          <cell r="H25">
            <v>862</v>
          </cell>
          <cell r="I25">
            <v>181</v>
          </cell>
          <cell r="J25">
            <v>3244</v>
          </cell>
          <cell r="K25">
            <v>513</v>
          </cell>
          <cell r="L25">
            <v>0</v>
          </cell>
          <cell r="M25">
            <v>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</v>
          </cell>
          <cell r="S25">
            <v>534</v>
          </cell>
          <cell r="T25">
            <v>0</v>
          </cell>
          <cell r="U25">
            <v>938</v>
          </cell>
          <cell r="V25">
            <v>0</v>
          </cell>
          <cell r="W25">
            <v>0</v>
          </cell>
          <cell r="X25">
            <v>3296</v>
          </cell>
          <cell r="Y25">
            <v>25155</v>
          </cell>
        </row>
        <row r="26">
          <cell r="F26">
            <v>3</v>
          </cell>
          <cell r="G26">
            <v>717</v>
          </cell>
          <cell r="H26">
            <v>292</v>
          </cell>
          <cell r="I26">
            <v>0</v>
          </cell>
          <cell r="J26">
            <v>23</v>
          </cell>
          <cell r="K26">
            <v>3240</v>
          </cell>
          <cell r="L26">
            <v>0</v>
          </cell>
          <cell r="M26">
            <v>144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90</v>
          </cell>
          <cell r="S26">
            <v>4</v>
          </cell>
          <cell r="T26">
            <v>0</v>
          </cell>
          <cell r="U26">
            <v>54</v>
          </cell>
          <cell r="V26">
            <v>0</v>
          </cell>
          <cell r="W26">
            <v>0</v>
          </cell>
          <cell r="X26">
            <v>0</v>
          </cell>
          <cell r="Y26">
            <v>4567</v>
          </cell>
        </row>
        <row r="27">
          <cell r="F27">
            <v>66</v>
          </cell>
          <cell r="G27">
            <v>522</v>
          </cell>
          <cell r="H27">
            <v>800</v>
          </cell>
          <cell r="I27">
            <v>1</v>
          </cell>
          <cell r="J27">
            <v>13</v>
          </cell>
          <cell r="K27">
            <v>6243</v>
          </cell>
          <cell r="L27">
            <v>0</v>
          </cell>
          <cell r="M27">
            <v>79</v>
          </cell>
          <cell r="N27">
            <v>0</v>
          </cell>
          <cell r="O27">
            <v>0</v>
          </cell>
          <cell r="P27">
            <v>0</v>
          </cell>
          <cell r="Q27">
            <v>201</v>
          </cell>
          <cell r="R27">
            <v>227</v>
          </cell>
          <cell r="S27">
            <v>7</v>
          </cell>
          <cell r="T27">
            <v>41</v>
          </cell>
          <cell r="U27">
            <v>1</v>
          </cell>
          <cell r="V27">
            <v>0</v>
          </cell>
          <cell r="W27">
            <v>0</v>
          </cell>
          <cell r="X27">
            <v>0</v>
          </cell>
          <cell r="Y27">
            <v>8201</v>
          </cell>
        </row>
        <row r="28">
          <cell r="F28">
            <v>0</v>
          </cell>
          <cell r="G28">
            <v>100</v>
          </cell>
          <cell r="H28">
            <v>108</v>
          </cell>
          <cell r="I28">
            <v>0</v>
          </cell>
          <cell r="J28">
            <v>40</v>
          </cell>
          <cell r="K28">
            <v>497</v>
          </cell>
          <cell r="L28">
            <v>0</v>
          </cell>
          <cell r="M28">
            <v>41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786</v>
          </cell>
        </row>
        <row r="29">
          <cell r="F29">
            <v>3409</v>
          </cell>
          <cell r="G29">
            <v>267641</v>
          </cell>
          <cell r="H29">
            <v>306</v>
          </cell>
          <cell r="I29">
            <v>18</v>
          </cell>
          <cell r="J29">
            <v>3230</v>
          </cell>
          <cell r="K29">
            <v>1673</v>
          </cell>
          <cell r="L29">
            <v>0</v>
          </cell>
          <cell r="M29">
            <v>460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1110</v>
          </cell>
          <cell r="S29">
            <v>51312</v>
          </cell>
          <cell r="T29">
            <v>43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329202</v>
          </cell>
        </row>
        <row r="30">
          <cell r="F30">
            <v>30630</v>
          </cell>
          <cell r="G30">
            <v>130005</v>
          </cell>
          <cell r="H30">
            <v>10512</v>
          </cell>
          <cell r="I30">
            <v>43363</v>
          </cell>
          <cell r="J30">
            <v>4630</v>
          </cell>
          <cell r="K30">
            <v>3609</v>
          </cell>
          <cell r="L30">
            <v>0</v>
          </cell>
          <cell r="M30">
            <v>420</v>
          </cell>
          <cell r="N30">
            <v>0</v>
          </cell>
          <cell r="O30">
            <v>0</v>
          </cell>
          <cell r="P30">
            <v>0</v>
          </cell>
          <cell r="Q30">
            <v>154</v>
          </cell>
          <cell r="R30">
            <v>2178</v>
          </cell>
          <cell r="S30">
            <v>4623</v>
          </cell>
          <cell r="T30">
            <v>265453</v>
          </cell>
          <cell r="U30">
            <v>6055</v>
          </cell>
          <cell r="V30">
            <v>0</v>
          </cell>
          <cell r="W30">
            <v>0</v>
          </cell>
          <cell r="X30">
            <v>60611</v>
          </cell>
          <cell r="Y30">
            <v>562243</v>
          </cell>
        </row>
        <row r="31">
          <cell r="F31">
            <v>145</v>
          </cell>
          <cell r="G31">
            <v>9583</v>
          </cell>
          <cell r="H31">
            <v>1112</v>
          </cell>
          <cell r="I31">
            <v>1417</v>
          </cell>
          <cell r="J31">
            <v>2893</v>
          </cell>
          <cell r="K31">
            <v>635</v>
          </cell>
          <cell r="L31">
            <v>0</v>
          </cell>
          <cell r="M31">
            <v>666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17</v>
          </cell>
          <cell r="S31">
            <v>823</v>
          </cell>
          <cell r="T31">
            <v>2660</v>
          </cell>
          <cell r="U31">
            <v>547</v>
          </cell>
          <cell r="V31">
            <v>0</v>
          </cell>
          <cell r="W31">
            <v>0</v>
          </cell>
          <cell r="X31">
            <v>0</v>
          </cell>
          <cell r="Y31">
            <v>20498</v>
          </cell>
        </row>
        <row r="32">
          <cell r="F32">
            <v>11</v>
          </cell>
          <cell r="G32">
            <v>20246</v>
          </cell>
          <cell r="H32">
            <v>19731</v>
          </cell>
          <cell r="I32">
            <v>3138</v>
          </cell>
          <cell r="J32">
            <v>312</v>
          </cell>
          <cell r="K32">
            <v>3049</v>
          </cell>
          <cell r="L32">
            <v>0</v>
          </cell>
          <cell r="M32">
            <v>520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5078</v>
          </cell>
          <cell r="S32">
            <v>4195</v>
          </cell>
          <cell r="T32">
            <v>0</v>
          </cell>
          <cell r="U32">
            <v>1324</v>
          </cell>
          <cell r="V32">
            <v>0</v>
          </cell>
          <cell r="W32">
            <v>0</v>
          </cell>
          <cell r="X32">
            <v>0</v>
          </cell>
          <cell r="Y32">
            <v>57604</v>
          </cell>
        </row>
        <row r="33">
          <cell r="F33">
            <v>125</v>
          </cell>
          <cell r="G33">
            <v>857</v>
          </cell>
          <cell r="H33">
            <v>1249</v>
          </cell>
          <cell r="I33">
            <v>0</v>
          </cell>
          <cell r="J33">
            <v>655</v>
          </cell>
          <cell r="K33">
            <v>704</v>
          </cell>
          <cell r="L33">
            <v>0</v>
          </cell>
          <cell r="M33">
            <v>3392</v>
          </cell>
          <cell r="N33">
            <v>0</v>
          </cell>
          <cell r="O33">
            <v>0</v>
          </cell>
          <cell r="P33">
            <v>0</v>
          </cell>
          <cell r="Q33">
            <v>79</v>
          </cell>
          <cell r="R33">
            <v>5183</v>
          </cell>
          <cell r="S33">
            <v>1614</v>
          </cell>
          <cell r="T33">
            <v>1006</v>
          </cell>
          <cell r="U33">
            <v>159</v>
          </cell>
          <cell r="V33">
            <v>0</v>
          </cell>
          <cell r="W33">
            <v>0</v>
          </cell>
          <cell r="X33">
            <v>0</v>
          </cell>
          <cell r="Y33">
            <v>15023</v>
          </cell>
        </row>
        <row r="34">
          <cell r="F34">
            <v>0</v>
          </cell>
          <cell r="G34">
            <v>14668</v>
          </cell>
          <cell r="H34">
            <v>23</v>
          </cell>
          <cell r="I34">
            <v>6703</v>
          </cell>
          <cell r="J34">
            <v>0</v>
          </cell>
          <cell r="K34">
            <v>750</v>
          </cell>
          <cell r="L34">
            <v>0</v>
          </cell>
          <cell r="M34">
            <v>29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71</v>
          </cell>
          <cell r="S34">
            <v>54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22298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1922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1922</v>
          </cell>
        </row>
        <row r="36">
          <cell r="F36">
            <v>37</v>
          </cell>
          <cell r="G36">
            <v>19661</v>
          </cell>
          <cell r="H36">
            <v>1870</v>
          </cell>
          <cell r="I36">
            <v>2778</v>
          </cell>
          <cell r="J36">
            <v>5083</v>
          </cell>
          <cell r="K36">
            <v>873</v>
          </cell>
          <cell r="L36">
            <v>0</v>
          </cell>
          <cell r="M36">
            <v>7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1001</v>
          </cell>
          <cell r="S36">
            <v>472</v>
          </cell>
          <cell r="T36">
            <v>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31783</v>
          </cell>
        </row>
        <row r="37">
          <cell r="F37">
            <v>6</v>
          </cell>
          <cell r="G37">
            <v>23683</v>
          </cell>
          <cell r="H37">
            <v>4901</v>
          </cell>
          <cell r="I37">
            <v>65</v>
          </cell>
          <cell r="J37">
            <v>228</v>
          </cell>
          <cell r="K37">
            <v>4088</v>
          </cell>
          <cell r="L37">
            <v>0</v>
          </cell>
          <cell r="M37">
            <v>971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21595</v>
          </cell>
          <cell r="S37">
            <v>365</v>
          </cell>
          <cell r="T37">
            <v>6827</v>
          </cell>
          <cell r="U37">
            <v>1740</v>
          </cell>
          <cell r="V37">
            <v>0</v>
          </cell>
          <cell r="W37">
            <v>0</v>
          </cell>
          <cell r="X37">
            <v>0</v>
          </cell>
          <cell r="Y37">
            <v>64469</v>
          </cell>
        </row>
        <row r="38">
          <cell r="F38">
            <v>0</v>
          </cell>
          <cell r="G38">
            <v>8</v>
          </cell>
          <cell r="H38">
            <v>0</v>
          </cell>
          <cell r="I38">
            <v>1</v>
          </cell>
          <cell r="J38">
            <v>7</v>
          </cell>
          <cell r="K38">
            <v>418</v>
          </cell>
          <cell r="L38">
            <v>0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118</v>
          </cell>
          <cell r="S38">
            <v>60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651</v>
          </cell>
        </row>
        <row r="39">
          <cell r="F39">
            <v>0</v>
          </cell>
          <cell r="G39">
            <v>5</v>
          </cell>
          <cell r="H39">
            <v>6</v>
          </cell>
          <cell r="I39">
            <v>134</v>
          </cell>
          <cell r="J39">
            <v>0</v>
          </cell>
          <cell r="K39">
            <v>278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145</v>
          </cell>
          <cell r="S39">
            <v>4</v>
          </cell>
          <cell r="T39">
            <v>0</v>
          </cell>
          <cell r="U39">
            <v>38</v>
          </cell>
          <cell r="V39">
            <v>0</v>
          </cell>
          <cell r="W39">
            <v>0</v>
          </cell>
          <cell r="X39">
            <v>0</v>
          </cell>
          <cell r="Y39">
            <v>611</v>
          </cell>
        </row>
        <row r="40">
          <cell r="F40">
            <v>49118</v>
          </cell>
          <cell r="G40">
            <v>1069581</v>
          </cell>
          <cell r="H40">
            <v>250</v>
          </cell>
          <cell r="I40">
            <v>2</v>
          </cell>
          <cell r="J40">
            <v>723</v>
          </cell>
          <cell r="K40">
            <v>286</v>
          </cell>
          <cell r="L40">
            <v>0</v>
          </cell>
          <cell r="M40">
            <v>19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441</v>
          </cell>
          <cell r="S40">
            <v>112</v>
          </cell>
          <cell r="T40">
            <v>29</v>
          </cell>
          <cell r="U40">
            <v>183</v>
          </cell>
          <cell r="V40">
            <v>0</v>
          </cell>
          <cell r="W40">
            <v>0</v>
          </cell>
          <cell r="X40">
            <v>381594</v>
          </cell>
          <cell r="Y40">
            <v>1502338</v>
          </cell>
        </row>
        <row r="41">
          <cell r="F41">
            <v>49118</v>
          </cell>
          <cell r="G41">
            <v>122143</v>
          </cell>
          <cell r="H41">
            <v>249</v>
          </cell>
          <cell r="I41">
            <v>0</v>
          </cell>
          <cell r="J41">
            <v>722</v>
          </cell>
          <cell r="K41">
            <v>244</v>
          </cell>
          <cell r="L41">
            <v>0</v>
          </cell>
          <cell r="M41">
            <v>19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260</v>
          </cell>
          <cell r="S41">
            <v>110</v>
          </cell>
          <cell r="T41">
            <v>29</v>
          </cell>
          <cell r="U41">
            <v>165</v>
          </cell>
          <cell r="V41">
            <v>0</v>
          </cell>
          <cell r="W41">
            <v>0</v>
          </cell>
          <cell r="X41">
            <v>381594</v>
          </cell>
          <cell r="Y41">
            <v>554653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177</v>
          </cell>
          <cell r="S42">
            <v>0</v>
          </cell>
          <cell r="T42">
            <v>0</v>
          </cell>
          <cell r="U42">
            <v>1</v>
          </cell>
          <cell r="V42">
            <v>0</v>
          </cell>
          <cell r="W42">
            <v>0</v>
          </cell>
          <cell r="X42">
            <v>0</v>
          </cell>
          <cell r="Y42">
            <v>220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31282</v>
          </cell>
          <cell r="H44">
            <v>0</v>
          </cell>
          <cell r="I44">
            <v>2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31284</v>
          </cell>
        </row>
        <row r="45">
          <cell r="F45">
            <v>0</v>
          </cell>
          <cell r="G45">
            <v>916156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4</v>
          </cell>
          <cell r="S45">
            <v>2</v>
          </cell>
          <cell r="T45">
            <v>0</v>
          </cell>
          <cell r="U45">
            <v>17</v>
          </cell>
          <cell r="V45">
            <v>0</v>
          </cell>
          <cell r="W45">
            <v>0</v>
          </cell>
          <cell r="X45">
            <v>0</v>
          </cell>
          <cell r="Y45">
            <v>916181</v>
          </cell>
        </row>
        <row r="46">
          <cell r="F46">
            <v>0</v>
          </cell>
          <cell r="G46">
            <v>9</v>
          </cell>
          <cell r="H46">
            <v>0</v>
          </cell>
          <cell r="I46">
            <v>138</v>
          </cell>
          <cell r="J46">
            <v>2</v>
          </cell>
          <cell r="K46">
            <v>197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178</v>
          </cell>
          <cell r="S46">
            <v>0</v>
          </cell>
          <cell r="T46">
            <v>0</v>
          </cell>
          <cell r="U46">
            <v>2437</v>
          </cell>
          <cell r="V46">
            <v>0</v>
          </cell>
          <cell r="W46">
            <v>0</v>
          </cell>
          <cell r="X46">
            <v>0</v>
          </cell>
          <cell r="Y46">
            <v>2961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15368</v>
          </cell>
          <cell r="H52">
            <v>2036</v>
          </cell>
          <cell r="I52">
            <v>28</v>
          </cell>
          <cell r="J52">
            <v>32</v>
          </cell>
          <cell r="K52">
            <v>1425</v>
          </cell>
          <cell r="L52">
            <v>0</v>
          </cell>
          <cell r="M52">
            <v>4615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1309</v>
          </cell>
          <cell r="S52">
            <v>170</v>
          </cell>
          <cell r="T52">
            <v>0</v>
          </cell>
          <cell r="U52">
            <v>461</v>
          </cell>
          <cell r="V52">
            <v>0</v>
          </cell>
          <cell r="W52">
            <v>0</v>
          </cell>
          <cell r="X52">
            <v>0</v>
          </cell>
          <cell r="Y52">
            <v>25444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5963</v>
          </cell>
          <cell r="H57">
            <v>13302</v>
          </cell>
          <cell r="I57">
            <v>11</v>
          </cell>
          <cell r="J57">
            <v>388</v>
          </cell>
          <cell r="K57">
            <v>3078</v>
          </cell>
          <cell r="L57">
            <v>0</v>
          </cell>
          <cell r="M57">
            <v>125</v>
          </cell>
          <cell r="N57">
            <v>0</v>
          </cell>
          <cell r="O57">
            <v>0</v>
          </cell>
          <cell r="P57">
            <v>0</v>
          </cell>
          <cell r="Q57">
            <v>2</v>
          </cell>
          <cell r="R57">
            <v>3431</v>
          </cell>
          <cell r="S57">
            <v>454</v>
          </cell>
          <cell r="T57">
            <v>0</v>
          </cell>
          <cell r="U57">
            <v>485</v>
          </cell>
          <cell r="V57">
            <v>0</v>
          </cell>
          <cell r="W57">
            <v>0</v>
          </cell>
          <cell r="X57">
            <v>0</v>
          </cell>
          <cell r="Y57">
            <v>27239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2028</v>
          </cell>
          <cell r="H64">
            <v>460</v>
          </cell>
          <cell r="I64">
            <v>0</v>
          </cell>
          <cell r="J64">
            <v>0</v>
          </cell>
          <cell r="K64">
            <v>21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1178</v>
          </cell>
          <cell r="S64">
            <v>195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3882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170</v>
          </cell>
          <cell r="H67">
            <v>70</v>
          </cell>
          <cell r="I67">
            <v>299</v>
          </cell>
          <cell r="J67">
            <v>454</v>
          </cell>
          <cell r="K67">
            <v>2016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7</v>
          </cell>
          <cell r="R67">
            <v>169</v>
          </cell>
          <cell r="S67">
            <v>224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3409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32</v>
          </cell>
          <cell r="G72">
            <v>1710</v>
          </cell>
          <cell r="H72">
            <v>1172</v>
          </cell>
          <cell r="I72">
            <v>91</v>
          </cell>
          <cell r="J72">
            <v>214</v>
          </cell>
          <cell r="K72">
            <v>655</v>
          </cell>
          <cell r="L72">
            <v>0</v>
          </cell>
          <cell r="M72">
            <v>21</v>
          </cell>
          <cell r="N72">
            <v>0</v>
          </cell>
          <cell r="O72">
            <v>0</v>
          </cell>
          <cell r="P72">
            <v>0</v>
          </cell>
          <cell r="Q72">
            <v>6</v>
          </cell>
          <cell r="R72">
            <v>388</v>
          </cell>
          <cell r="S72">
            <v>128</v>
          </cell>
          <cell r="T72">
            <v>0</v>
          </cell>
          <cell r="U72">
            <v>194</v>
          </cell>
          <cell r="V72">
            <v>0</v>
          </cell>
          <cell r="W72">
            <v>0</v>
          </cell>
          <cell r="X72">
            <v>0</v>
          </cell>
          <cell r="Y72">
            <v>4611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211662</v>
          </cell>
          <cell r="G80">
            <v>3557391</v>
          </cell>
          <cell r="H80">
            <v>130309</v>
          </cell>
          <cell r="I80">
            <v>79290</v>
          </cell>
          <cell r="J80">
            <v>117425</v>
          </cell>
          <cell r="K80">
            <v>108829</v>
          </cell>
          <cell r="L80">
            <v>12500</v>
          </cell>
          <cell r="M80">
            <v>237355</v>
          </cell>
          <cell r="N80">
            <v>560</v>
          </cell>
          <cell r="O80">
            <v>32718</v>
          </cell>
          <cell r="P80">
            <v>295</v>
          </cell>
          <cell r="Q80">
            <v>530</v>
          </cell>
          <cell r="R80">
            <v>68744</v>
          </cell>
          <cell r="S80">
            <v>108970</v>
          </cell>
          <cell r="T80">
            <v>276065</v>
          </cell>
          <cell r="U80">
            <v>1303926</v>
          </cell>
          <cell r="V80">
            <v>473482</v>
          </cell>
          <cell r="W80">
            <v>485</v>
          </cell>
          <cell r="X80">
            <v>635754</v>
          </cell>
          <cell r="Y80">
            <v>7356290</v>
          </cell>
        </row>
      </sheetData>
      <sheetData sheetId="4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59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59</v>
          </cell>
          <cell r="R13">
            <v>620</v>
          </cell>
          <cell r="S13">
            <v>17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755</v>
          </cell>
        </row>
        <row r="14">
          <cell r="F14">
            <v>1087</v>
          </cell>
          <cell r="G14">
            <v>6</v>
          </cell>
          <cell r="H14">
            <v>174</v>
          </cell>
          <cell r="I14">
            <v>3</v>
          </cell>
          <cell r="J14">
            <v>1513</v>
          </cell>
          <cell r="K14">
            <v>103</v>
          </cell>
          <cell r="L14">
            <v>0</v>
          </cell>
          <cell r="M14">
            <v>0</v>
          </cell>
          <cell r="N14">
            <v>11</v>
          </cell>
          <cell r="O14">
            <v>0</v>
          </cell>
          <cell r="P14">
            <v>0</v>
          </cell>
          <cell r="Q14">
            <v>2897</v>
          </cell>
          <cell r="R14">
            <v>34219</v>
          </cell>
          <cell r="S14">
            <v>68733</v>
          </cell>
          <cell r="T14">
            <v>138067</v>
          </cell>
          <cell r="U14">
            <v>2882252</v>
          </cell>
          <cell r="V14">
            <v>0</v>
          </cell>
          <cell r="W14">
            <v>0</v>
          </cell>
          <cell r="X14">
            <v>0</v>
          </cell>
          <cell r="Y14">
            <v>3129065</v>
          </cell>
        </row>
        <row r="15">
          <cell r="F15">
            <v>50180</v>
          </cell>
          <cell r="G15">
            <v>285</v>
          </cell>
          <cell r="H15">
            <v>9342</v>
          </cell>
          <cell r="I15">
            <v>13932</v>
          </cell>
          <cell r="J15">
            <v>6240</v>
          </cell>
          <cell r="K15">
            <v>5</v>
          </cell>
          <cell r="L15">
            <v>2891</v>
          </cell>
          <cell r="M15">
            <v>1346</v>
          </cell>
          <cell r="N15">
            <v>447</v>
          </cell>
          <cell r="O15">
            <v>3635</v>
          </cell>
          <cell r="P15">
            <v>13491</v>
          </cell>
          <cell r="Q15">
            <v>101794</v>
          </cell>
          <cell r="R15">
            <v>1836</v>
          </cell>
          <cell r="S15">
            <v>235</v>
          </cell>
          <cell r="T15">
            <v>0</v>
          </cell>
          <cell r="U15">
            <v>2972</v>
          </cell>
          <cell r="V15">
            <v>0</v>
          </cell>
          <cell r="W15">
            <v>0</v>
          </cell>
          <cell r="X15">
            <v>0</v>
          </cell>
          <cell r="Y15">
            <v>208631</v>
          </cell>
        </row>
        <row r="16">
          <cell r="F16">
            <v>27</v>
          </cell>
          <cell r="G16">
            <v>53592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53619</v>
          </cell>
          <cell r="R16">
            <v>474</v>
          </cell>
          <cell r="S16">
            <v>3288</v>
          </cell>
          <cell r="T16">
            <v>0</v>
          </cell>
          <cell r="U16">
            <v>18</v>
          </cell>
          <cell r="V16">
            <v>0</v>
          </cell>
          <cell r="W16">
            <v>0</v>
          </cell>
          <cell r="X16">
            <v>41</v>
          </cell>
          <cell r="Y16">
            <v>111059</v>
          </cell>
        </row>
        <row r="17">
          <cell r="F17">
            <v>91</v>
          </cell>
          <cell r="G17">
            <v>1256</v>
          </cell>
          <cell r="H17">
            <v>9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1356</v>
          </cell>
          <cell r="R17">
            <v>13</v>
          </cell>
          <cell r="S17">
            <v>0</v>
          </cell>
          <cell r="T17">
            <v>0</v>
          </cell>
          <cell r="U17">
            <v>3</v>
          </cell>
          <cell r="V17">
            <v>0</v>
          </cell>
          <cell r="W17">
            <v>0</v>
          </cell>
          <cell r="X17">
            <v>0</v>
          </cell>
          <cell r="Y17">
            <v>2728</v>
          </cell>
        </row>
        <row r="18">
          <cell r="F18">
            <v>0</v>
          </cell>
          <cell r="G18">
            <v>0</v>
          </cell>
          <cell r="H18">
            <v>159</v>
          </cell>
          <cell r="I18">
            <v>0</v>
          </cell>
          <cell r="J18">
            <v>347</v>
          </cell>
          <cell r="K18">
            <v>0</v>
          </cell>
          <cell r="L18">
            <v>0</v>
          </cell>
          <cell r="M18">
            <v>709</v>
          </cell>
          <cell r="N18">
            <v>0</v>
          </cell>
          <cell r="O18">
            <v>0</v>
          </cell>
          <cell r="P18">
            <v>0</v>
          </cell>
          <cell r="Q18">
            <v>1215</v>
          </cell>
          <cell r="R18">
            <v>80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2510</v>
          </cell>
        </row>
        <row r="19">
          <cell r="F19">
            <v>1</v>
          </cell>
          <cell r="G19">
            <v>0</v>
          </cell>
          <cell r="H19">
            <v>19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20</v>
          </cell>
          <cell r="R19">
            <v>11</v>
          </cell>
          <cell r="S19">
            <v>1</v>
          </cell>
          <cell r="T19">
            <v>0</v>
          </cell>
          <cell r="U19">
            <v>296</v>
          </cell>
          <cell r="V19">
            <v>0</v>
          </cell>
          <cell r="W19">
            <v>0</v>
          </cell>
          <cell r="X19">
            <v>47</v>
          </cell>
          <cell r="Y19">
            <v>395</v>
          </cell>
        </row>
        <row r="20">
          <cell r="F20">
            <v>118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118</v>
          </cell>
          <cell r="R20">
            <v>3131</v>
          </cell>
          <cell r="S20">
            <v>206</v>
          </cell>
          <cell r="T20">
            <v>0</v>
          </cell>
          <cell r="U20">
            <v>707</v>
          </cell>
          <cell r="V20">
            <v>0</v>
          </cell>
          <cell r="W20">
            <v>0</v>
          </cell>
          <cell r="X20">
            <v>0</v>
          </cell>
          <cell r="Y20">
            <v>4280</v>
          </cell>
        </row>
        <row r="21">
          <cell r="F21">
            <v>72</v>
          </cell>
          <cell r="G21">
            <v>3</v>
          </cell>
          <cell r="H21">
            <v>33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108</v>
          </cell>
          <cell r="R21">
            <v>235</v>
          </cell>
          <cell r="S21">
            <v>1</v>
          </cell>
          <cell r="T21">
            <v>0</v>
          </cell>
          <cell r="U21">
            <v>18</v>
          </cell>
          <cell r="V21">
            <v>0</v>
          </cell>
          <cell r="W21">
            <v>0</v>
          </cell>
          <cell r="X21">
            <v>0</v>
          </cell>
          <cell r="Y21">
            <v>470</v>
          </cell>
        </row>
        <row r="22">
          <cell r="F22">
            <v>1032</v>
          </cell>
          <cell r="G22">
            <v>240</v>
          </cell>
          <cell r="H22">
            <v>524</v>
          </cell>
          <cell r="I22">
            <v>0</v>
          </cell>
          <cell r="J22">
            <v>6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1802</v>
          </cell>
          <cell r="R22">
            <v>1452</v>
          </cell>
          <cell r="S22">
            <v>5</v>
          </cell>
          <cell r="T22">
            <v>27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5088</v>
          </cell>
        </row>
        <row r="23">
          <cell r="F23">
            <v>4665</v>
          </cell>
          <cell r="G23">
            <v>439</v>
          </cell>
          <cell r="H23">
            <v>24720</v>
          </cell>
          <cell r="I23">
            <v>152</v>
          </cell>
          <cell r="J23">
            <v>246</v>
          </cell>
          <cell r="K23">
            <v>0</v>
          </cell>
          <cell r="L23">
            <v>0</v>
          </cell>
          <cell r="M23">
            <v>3</v>
          </cell>
          <cell r="N23">
            <v>0</v>
          </cell>
          <cell r="O23">
            <v>0</v>
          </cell>
          <cell r="P23">
            <v>0</v>
          </cell>
          <cell r="Q23">
            <v>30225</v>
          </cell>
          <cell r="R23">
            <v>4082</v>
          </cell>
          <cell r="S23">
            <v>1508</v>
          </cell>
          <cell r="T23">
            <v>0</v>
          </cell>
          <cell r="U23">
            <v>315</v>
          </cell>
          <cell r="V23">
            <v>0</v>
          </cell>
          <cell r="W23">
            <v>0</v>
          </cell>
          <cell r="X23">
            <v>65435</v>
          </cell>
          <cell r="Y23">
            <v>131790</v>
          </cell>
        </row>
        <row r="24">
          <cell r="F24">
            <v>8375</v>
          </cell>
          <cell r="G24">
            <v>0</v>
          </cell>
          <cell r="H24">
            <v>4295</v>
          </cell>
          <cell r="I24">
            <v>1821</v>
          </cell>
          <cell r="J24">
            <v>5073</v>
          </cell>
          <cell r="K24">
            <v>2</v>
          </cell>
          <cell r="L24">
            <v>0</v>
          </cell>
          <cell r="M24">
            <v>510</v>
          </cell>
          <cell r="N24">
            <v>0</v>
          </cell>
          <cell r="O24">
            <v>42</v>
          </cell>
          <cell r="P24">
            <v>0</v>
          </cell>
          <cell r="Q24">
            <v>20118</v>
          </cell>
          <cell r="R24">
            <v>1930</v>
          </cell>
          <cell r="S24">
            <v>59</v>
          </cell>
          <cell r="T24">
            <v>0</v>
          </cell>
          <cell r="U24">
            <v>19490</v>
          </cell>
          <cell r="V24">
            <v>0</v>
          </cell>
          <cell r="W24">
            <v>0</v>
          </cell>
          <cell r="X24">
            <v>0</v>
          </cell>
          <cell r="Y24">
            <v>61715</v>
          </cell>
        </row>
        <row r="25">
          <cell r="F25">
            <v>147</v>
          </cell>
          <cell r="G25">
            <v>2</v>
          </cell>
          <cell r="H25">
            <v>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151</v>
          </cell>
          <cell r="R25">
            <v>1021</v>
          </cell>
          <cell r="S25">
            <v>1504</v>
          </cell>
          <cell r="T25">
            <v>0</v>
          </cell>
          <cell r="U25">
            <v>346</v>
          </cell>
          <cell r="V25">
            <v>0</v>
          </cell>
          <cell r="W25">
            <v>0</v>
          </cell>
          <cell r="X25">
            <v>0</v>
          </cell>
          <cell r="Y25">
            <v>3173</v>
          </cell>
        </row>
        <row r="26">
          <cell r="F26">
            <v>418</v>
          </cell>
          <cell r="G26">
            <v>0</v>
          </cell>
          <cell r="H26">
            <v>389</v>
          </cell>
          <cell r="I26">
            <v>0</v>
          </cell>
          <cell r="J26">
            <v>53</v>
          </cell>
          <cell r="K26">
            <v>0</v>
          </cell>
          <cell r="L26">
            <v>0</v>
          </cell>
          <cell r="M26">
            <v>59</v>
          </cell>
          <cell r="N26">
            <v>0</v>
          </cell>
          <cell r="O26">
            <v>0</v>
          </cell>
          <cell r="P26">
            <v>0</v>
          </cell>
          <cell r="Q26">
            <v>919</v>
          </cell>
          <cell r="R26">
            <v>2876</v>
          </cell>
          <cell r="S26">
            <v>2</v>
          </cell>
          <cell r="T26">
            <v>0</v>
          </cell>
          <cell r="U26">
            <v>7</v>
          </cell>
          <cell r="V26">
            <v>0</v>
          </cell>
          <cell r="W26">
            <v>0</v>
          </cell>
          <cell r="X26">
            <v>0</v>
          </cell>
          <cell r="Y26">
            <v>4723</v>
          </cell>
        </row>
        <row r="27">
          <cell r="F27">
            <v>0</v>
          </cell>
          <cell r="G27">
            <v>0</v>
          </cell>
          <cell r="H27">
            <v>14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28</v>
          </cell>
        </row>
        <row r="28">
          <cell r="F28">
            <v>255</v>
          </cell>
          <cell r="G28">
            <v>2</v>
          </cell>
          <cell r="H28">
            <v>29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286</v>
          </cell>
          <cell r="R28">
            <v>4970</v>
          </cell>
          <cell r="S28">
            <v>31890</v>
          </cell>
          <cell r="T28">
            <v>1133</v>
          </cell>
          <cell r="U28">
            <v>107222</v>
          </cell>
          <cell r="V28">
            <v>0</v>
          </cell>
          <cell r="W28">
            <v>0</v>
          </cell>
          <cell r="X28">
            <v>0</v>
          </cell>
          <cell r="Y28">
            <v>145787</v>
          </cell>
        </row>
        <row r="29">
          <cell r="F29">
            <v>20004</v>
          </cell>
          <cell r="G29">
            <v>87137</v>
          </cell>
          <cell r="H29">
            <v>5696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112837</v>
          </cell>
          <cell r="R29">
            <v>393299</v>
          </cell>
          <cell r="S29">
            <v>11037</v>
          </cell>
          <cell r="T29">
            <v>3220468</v>
          </cell>
          <cell r="U29">
            <v>216639</v>
          </cell>
          <cell r="V29">
            <v>0</v>
          </cell>
          <cell r="W29">
            <v>0</v>
          </cell>
          <cell r="X29">
            <v>316802</v>
          </cell>
          <cell r="Y29">
            <v>4383919</v>
          </cell>
        </row>
        <row r="30">
          <cell r="F30">
            <v>644</v>
          </cell>
          <cell r="G30">
            <v>244</v>
          </cell>
          <cell r="H30">
            <v>576</v>
          </cell>
          <cell r="I30">
            <v>2323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3787</v>
          </cell>
          <cell r="R30">
            <v>1211</v>
          </cell>
          <cell r="S30">
            <v>37</v>
          </cell>
          <cell r="T30">
            <v>1934</v>
          </cell>
          <cell r="U30">
            <v>84</v>
          </cell>
          <cell r="V30">
            <v>0</v>
          </cell>
          <cell r="W30">
            <v>0</v>
          </cell>
          <cell r="X30">
            <v>0</v>
          </cell>
          <cell r="Y30">
            <v>10840</v>
          </cell>
        </row>
        <row r="31">
          <cell r="F31">
            <v>2880</v>
          </cell>
          <cell r="G31">
            <v>198</v>
          </cell>
          <cell r="H31">
            <v>96</v>
          </cell>
          <cell r="I31">
            <v>53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3227</v>
          </cell>
          <cell r="R31">
            <v>37926</v>
          </cell>
          <cell r="S31">
            <v>2910</v>
          </cell>
          <cell r="T31">
            <v>503</v>
          </cell>
          <cell r="U31">
            <v>1367</v>
          </cell>
          <cell r="V31">
            <v>0</v>
          </cell>
          <cell r="W31">
            <v>0</v>
          </cell>
          <cell r="X31">
            <v>0</v>
          </cell>
          <cell r="Y31">
            <v>49160</v>
          </cell>
        </row>
        <row r="32">
          <cell r="F32">
            <v>1745</v>
          </cell>
          <cell r="G32">
            <v>72</v>
          </cell>
          <cell r="H32">
            <v>833</v>
          </cell>
          <cell r="I32">
            <v>625</v>
          </cell>
          <cell r="J32">
            <v>300</v>
          </cell>
          <cell r="K32">
            <v>0</v>
          </cell>
          <cell r="L32">
            <v>0</v>
          </cell>
          <cell r="M32">
            <v>55</v>
          </cell>
          <cell r="N32">
            <v>0</v>
          </cell>
          <cell r="O32">
            <v>0</v>
          </cell>
          <cell r="P32">
            <v>0</v>
          </cell>
          <cell r="Q32">
            <v>3630</v>
          </cell>
          <cell r="R32">
            <v>28893</v>
          </cell>
          <cell r="S32">
            <v>1791</v>
          </cell>
          <cell r="T32">
            <v>15345</v>
          </cell>
          <cell r="U32">
            <v>726</v>
          </cell>
          <cell r="V32">
            <v>0</v>
          </cell>
          <cell r="W32">
            <v>0</v>
          </cell>
          <cell r="X32">
            <v>164</v>
          </cell>
          <cell r="Y32">
            <v>54179</v>
          </cell>
        </row>
        <row r="33">
          <cell r="F33">
            <v>1023</v>
          </cell>
          <cell r="G33">
            <v>80</v>
          </cell>
          <cell r="H33">
            <v>758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1864</v>
          </cell>
          <cell r="R33">
            <v>77604</v>
          </cell>
          <cell r="S33">
            <v>35</v>
          </cell>
          <cell r="T33">
            <v>0</v>
          </cell>
          <cell r="U33">
            <v>115</v>
          </cell>
          <cell r="V33">
            <v>0</v>
          </cell>
          <cell r="W33">
            <v>0</v>
          </cell>
          <cell r="X33">
            <v>0</v>
          </cell>
          <cell r="Y33">
            <v>81482</v>
          </cell>
        </row>
        <row r="34">
          <cell r="F34">
            <v>13</v>
          </cell>
          <cell r="G34">
            <v>0</v>
          </cell>
          <cell r="H34">
            <v>233</v>
          </cell>
          <cell r="I34">
            <v>1</v>
          </cell>
          <cell r="J34">
            <v>0</v>
          </cell>
          <cell r="K34">
            <v>2</v>
          </cell>
          <cell r="L34">
            <v>0</v>
          </cell>
          <cell r="M34">
            <v>7</v>
          </cell>
          <cell r="N34">
            <v>0</v>
          </cell>
          <cell r="O34">
            <v>0</v>
          </cell>
          <cell r="P34">
            <v>0</v>
          </cell>
          <cell r="Q34">
            <v>256</v>
          </cell>
          <cell r="R34">
            <v>2985</v>
          </cell>
          <cell r="S34">
            <v>268</v>
          </cell>
          <cell r="T34">
            <v>0</v>
          </cell>
          <cell r="U34">
            <v>1</v>
          </cell>
          <cell r="V34">
            <v>0</v>
          </cell>
          <cell r="W34">
            <v>0</v>
          </cell>
          <cell r="X34">
            <v>0</v>
          </cell>
          <cell r="Y34">
            <v>3766</v>
          </cell>
        </row>
        <row r="35">
          <cell r="F35">
            <v>1713</v>
          </cell>
          <cell r="G35">
            <v>10767</v>
          </cell>
          <cell r="H35">
            <v>833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13313</v>
          </cell>
          <cell r="R35">
            <v>768</v>
          </cell>
          <cell r="S35">
            <v>182</v>
          </cell>
          <cell r="T35">
            <v>0</v>
          </cell>
          <cell r="U35">
            <v>153</v>
          </cell>
          <cell r="V35">
            <v>0</v>
          </cell>
          <cell r="W35">
            <v>0</v>
          </cell>
          <cell r="X35">
            <v>0</v>
          </cell>
          <cell r="Y35">
            <v>27729</v>
          </cell>
        </row>
        <row r="36">
          <cell r="F36">
            <v>6656</v>
          </cell>
          <cell r="G36">
            <v>585</v>
          </cell>
          <cell r="H36">
            <v>633</v>
          </cell>
          <cell r="I36">
            <v>8956</v>
          </cell>
          <cell r="J36">
            <v>214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17045</v>
          </cell>
          <cell r="R36">
            <v>48112</v>
          </cell>
          <cell r="S36">
            <v>777</v>
          </cell>
          <cell r="T36">
            <v>10279</v>
          </cell>
          <cell r="U36">
            <v>477</v>
          </cell>
          <cell r="V36">
            <v>0</v>
          </cell>
          <cell r="W36">
            <v>0</v>
          </cell>
          <cell r="X36">
            <v>12</v>
          </cell>
          <cell r="Y36">
            <v>93747</v>
          </cell>
        </row>
        <row r="37">
          <cell r="F37">
            <v>11</v>
          </cell>
          <cell r="G37">
            <v>0</v>
          </cell>
          <cell r="H37">
            <v>240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251</v>
          </cell>
          <cell r="R37">
            <v>36</v>
          </cell>
          <cell r="S37">
            <v>979</v>
          </cell>
          <cell r="T37">
            <v>0</v>
          </cell>
          <cell r="U37">
            <v>261</v>
          </cell>
          <cell r="V37">
            <v>0</v>
          </cell>
          <cell r="W37">
            <v>0</v>
          </cell>
          <cell r="X37">
            <v>0</v>
          </cell>
          <cell r="Y37">
            <v>1778</v>
          </cell>
        </row>
        <row r="38">
          <cell r="F38">
            <v>22</v>
          </cell>
          <cell r="G38">
            <v>0</v>
          </cell>
          <cell r="H38">
            <v>80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102</v>
          </cell>
          <cell r="R38">
            <v>86</v>
          </cell>
          <cell r="S38">
            <v>0</v>
          </cell>
          <cell r="T38">
            <v>0</v>
          </cell>
          <cell r="U38">
            <v>63</v>
          </cell>
          <cell r="V38">
            <v>0</v>
          </cell>
          <cell r="W38">
            <v>0</v>
          </cell>
          <cell r="X38">
            <v>0</v>
          </cell>
          <cell r="Y38">
            <v>353</v>
          </cell>
        </row>
        <row r="39">
          <cell r="F39">
            <v>268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268</v>
          </cell>
          <cell r="R39">
            <v>626</v>
          </cell>
          <cell r="S39">
            <v>26</v>
          </cell>
          <cell r="T39">
            <v>127</v>
          </cell>
          <cell r="U39">
            <v>4302</v>
          </cell>
          <cell r="V39">
            <v>0</v>
          </cell>
          <cell r="W39">
            <v>0</v>
          </cell>
          <cell r="X39">
            <v>114929</v>
          </cell>
          <cell r="Y39">
            <v>120546</v>
          </cell>
        </row>
        <row r="40">
          <cell r="F40">
            <v>3309</v>
          </cell>
          <cell r="G40">
            <v>0</v>
          </cell>
          <cell r="H40">
            <v>2795</v>
          </cell>
          <cell r="I40">
            <v>1</v>
          </cell>
          <cell r="J40">
            <v>12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6117</v>
          </cell>
          <cell r="R40">
            <v>33</v>
          </cell>
          <cell r="S40">
            <v>0</v>
          </cell>
          <cell r="T40">
            <v>0</v>
          </cell>
          <cell r="U40">
            <v>5</v>
          </cell>
          <cell r="V40">
            <v>0</v>
          </cell>
          <cell r="W40">
            <v>0</v>
          </cell>
          <cell r="X40">
            <v>0</v>
          </cell>
          <cell r="Y40">
            <v>12272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F46">
            <v>92</v>
          </cell>
          <cell r="G46">
            <v>0</v>
          </cell>
          <cell r="H46">
            <v>17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109</v>
          </cell>
          <cell r="R46">
            <v>2516</v>
          </cell>
          <cell r="S46">
            <v>57</v>
          </cell>
          <cell r="T46">
            <v>0</v>
          </cell>
          <cell r="U46">
            <v>301</v>
          </cell>
          <cell r="V46">
            <v>0</v>
          </cell>
          <cell r="W46">
            <v>0</v>
          </cell>
          <cell r="X46">
            <v>0</v>
          </cell>
          <cell r="Y46">
            <v>3092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2569</v>
          </cell>
          <cell r="G52">
            <v>0</v>
          </cell>
          <cell r="H52">
            <v>165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2734</v>
          </cell>
          <cell r="R52">
            <v>7056</v>
          </cell>
          <cell r="S52">
            <v>59</v>
          </cell>
          <cell r="T52">
            <v>0</v>
          </cell>
          <cell r="U52">
            <v>318</v>
          </cell>
          <cell r="V52">
            <v>0</v>
          </cell>
          <cell r="W52">
            <v>0</v>
          </cell>
          <cell r="X52">
            <v>0</v>
          </cell>
          <cell r="Y52">
            <v>12901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669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669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2137</v>
          </cell>
          <cell r="S63">
            <v>2093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4230</v>
          </cell>
        </row>
        <row r="64">
          <cell r="F64">
            <v>269</v>
          </cell>
          <cell r="G64">
            <v>125</v>
          </cell>
          <cell r="H64">
            <v>155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549</v>
          </cell>
          <cell r="R64">
            <v>719</v>
          </cell>
          <cell r="S64">
            <v>730</v>
          </cell>
          <cell r="T64">
            <v>0</v>
          </cell>
          <cell r="U64">
            <v>40</v>
          </cell>
          <cell r="V64">
            <v>0</v>
          </cell>
          <cell r="W64">
            <v>0</v>
          </cell>
          <cell r="X64">
            <v>3</v>
          </cell>
          <cell r="Y64">
            <v>2590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2</v>
          </cell>
          <cell r="S66">
            <v>68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70</v>
          </cell>
        </row>
        <row r="67">
          <cell r="F67">
            <v>58</v>
          </cell>
          <cell r="G67">
            <v>35</v>
          </cell>
          <cell r="H67">
            <v>144</v>
          </cell>
          <cell r="I67">
            <v>21363</v>
          </cell>
          <cell r="J67">
            <v>4</v>
          </cell>
          <cell r="K67">
            <v>0</v>
          </cell>
          <cell r="L67">
            <v>0</v>
          </cell>
          <cell r="M67">
            <v>10</v>
          </cell>
          <cell r="N67">
            <v>0</v>
          </cell>
          <cell r="O67">
            <v>0</v>
          </cell>
          <cell r="P67">
            <v>0</v>
          </cell>
          <cell r="Q67">
            <v>21614</v>
          </cell>
          <cell r="R67">
            <v>2299</v>
          </cell>
          <cell r="S67">
            <v>697</v>
          </cell>
          <cell r="T67">
            <v>0</v>
          </cell>
          <cell r="U67">
            <v>1069</v>
          </cell>
          <cell r="V67">
            <v>0</v>
          </cell>
          <cell r="W67">
            <v>0</v>
          </cell>
          <cell r="X67">
            <v>56</v>
          </cell>
          <cell r="Y67">
            <v>47349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206</v>
          </cell>
          <cell r="I70">
            <v>1387</v>
          </cell>
          <cell r="J70">
            <v>0</v>
          </cell>
          <cell r="K70">
            <v>0</v>
          </cell>
          <cell r="L70">
            <v>0</v>
          </cell>
          <cell r="M70">
            <v>390</v>
          </cell>
          <cell r="N70">
            <v>0</v>
          </cell>
          <cell r="O70">
            <v>0</v>
          </cell>
          <cell r="P70">
            <v>0</v>
          </cell>
          <cell r="Q70">
            <v>1983</v>
          </cell>
          <cell r="R70">
            <v>107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4073</v>
          </cell>
        </row>
        <row r="71">
          <cell r="F71">
            <v>1639</v>
          </cell>
          <cell r="G71">
            <v>86</v>
          </cell>
          <cell r="H71">
            <v>224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1949</v>
          </cell>
          <cell r="R71">
            <v>8099</v>
          </cell>
          <cell r="S71">
            <v>103</v>
          </cell>
          <cell r="T71">
            <v>0</v>
          </cell>
          <cell r="U71">
            <v>6194</v>
          </cell>
          <cell r="V71">
            <v>0</v>
          </cell>
          <cell r="W71">
            <v>0</v>
          </cell>
          <cell r="X71">
            <v>0</v>
          </cell>
          <cell r="Y71">
            <v>18294</v>
          </cell>
        </row>
        <row r="72">
          <cell r="F72">
            <v>4</v>
          </cell>
          <cell r="G72">
            <v>1</v>
          </cell>
          <cell r="H72">
            <v>2374</v>
          </cell>
          <cell r="I72">
            <v>191</v>
          </cell>
          <cell r="J72">
            <v>0</v>
          </cell>
          <cell r="K72">
            <v>0</v>
          </cell>
          <cell r="L72">
            <v>0</v>
          </cell>
          <cell r="M72">
            <v>10</v>
          </cell>
          <cell r="N72">
            <v>0</v>
          </cell>
          <cell r="O72">
            <v>0</v>
          </cell>
          <cell r="P72">
            <v>0</v>
          </cell>
          <cell r="Q72">
            <v>2580</v>
          </cell>
          <cell r="R72">
            <v>284</v>
          </cell>
          <cell r="S72">
            <v>3</v>
          </cell>
          <cell r="T72">
            <v>0</v>
          </cell>
          <cell r="U72">
            <v>12</v>
          </cell>
          <cell r="V72">
            <v>0</v>
          </cell>
          <cell r="W72">
            <v>0</v>
          </cell>
          <cell r="X72">
            <v>0</v>
          </cell>
          <cell r="Y72">
            <v>5459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3</v>
          </cell>
          <cell r="I79">
            <v>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10</v>
          </cell>
        </row>
        <row r="80">
          <cell r="F80">
            <v>59266</v>
          </cell>
          <cell r="G80">
            <v>538</v>
          </cell>
          <cell r="H80">
            <v>15599</v>
          </cell>
          <cell r="I80">
            <v>36879</v>
          </cell>
          <cell r="J80">
            <v>7769</v>
          </cell>
          <cell r="K80">
            <v>108</v>
          </cell>
          <cell r="L80">
            <v>2891</v>
          </cell>
          <cell r="M80">
            <v>1756</v>
          </cell>
          <cell r="N80">
            <v>458</v>
          </cell>
          <cell r="O80">
            <v>3635</v>
          </cell>
          <cell r="P80">
            <v>13491</v>
          </cell>
          <cell r="Q80">
            <v>142390</v>
          </cell>
          <cell r="R80">
            <v>58457</v>
          </cell>
          <cell r="S80">
            <v>70634</v>
          </cell>
          <cell r="T80">
            <v>138067</v>
          </cell>
          <cell r="U80">
            <v>2893163</v>
          </cell>
          <cell r="V80">
            <v>0</v>
          </cell>
          <cell r="W80">
            <v>0</v>
          </cell>
          <cell r="X80">
            <v>59</v>
          </cell>
          <cell r="Y80">
            <v>3445160</v>
          </cell>
        </row>
      </sheetData>
      <sheetData sheetId="5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5223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6062652</v>
          </cell>
          <cell r="W5">
            <v>5550</v>
          </cell>
          <cell r="X5">
            <v>0</v>
          </cell>
          <cell r="Y5">
            <v>6073425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5223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5223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6062652</v>
          </cell>
          <cell r="W7">
            <v>5550</v>
          </cell>
          <cell r="X7">
            <v>0</v>
          </cell>
          <cell r="Y7">
            <v>6068202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1573</v>
          </cell>
          <cell r="H13">
            <v>73</v>
          </cell>
          <cell r="I13">
            <v>0</v>
          </cell>
          <cell r="J13">
            <v>0</v>
          </cell>
          <cell r="K13">
            <v>38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240</v>
          </cell>
          <cell r="S13">
            <v>18</v>
          </cell>
          <cell r="T13">
            <v>116921</v>
          </cell>
          <cell r="U13">
            <v>7538</v>
          </cell>
          <cell r="V13">
            <v>0</v>
          </cell>
          <cell r="W13">
            <v>0</v>
          </cell>
          <cell r="X13">
            <v>0</v>
          </cell>
          <cell r="Y13">
            <v>126403</v>
          </cell>
        </row>
        <row r="14">
          <cell r="F14">
            <v>19</v>
          </cell>
          <cell r="G14">
            <v>7697</v>
          </cell>
          <cell r="H14">
            <v>1584</v>
          </cell>
          <cell r="I14">
            <v>7</v>
          </cell>
          <cell r="J14">
            <v>0</v>
          </cell>
          <cell r="K14">
            <v>14994</v>
          </cell>
          <cell r="L14">
            <v>3129</v>
          </cell>
          <cell r="M14">
            <v>132252</v>
          </cell>
          <cell r="N14">
            <v>676</v>
          </cell>
          <cell r="O14">
            <v>0</v>
          </cell>
          <cell r="P14">
            <v>0</v>
          </cell>
          <cell r="Q14">
            <v>2</v>
          </cell>
          <cell r="R14">
            <v>35080</v>
          </cell>
          <cell r="S14">
            <v>0</v>
          </cell>
          <cell r="T14">
            <v>1160</v>
          </cell>
          <cell r="U14">
            <v>789941</v>
          </cell>
          <cell r="V14">
            <v>0</v>
          </cell>
          <cell r="W14">
            <v>0</v>
          </cell>
          <cell r="X14">
            <v>0</v>
          </cell>
          <cell r="Y14">
            <v>986541</v>
          </cell>
        </row>
        <row r="15">
          <cell r="F15">
            <v>5024</v>
          </cell>
          <cell r="G15">
            <v>234904</v>
          </cell>
          <cell r="H15">
            <v>7974</v>
          </cell>
          <cell r="I15">
            <v>366981</v>
          </cell>
          <cell r="J15">
            <v>11090</v>
          </cell>
          <cell r="K15">
            <v>15042</v>
          </cell>
          <cell r="L15">
            <v>1781</v>
          </cell>
          <cell r="M15">
            <v>1057</v>
          </cell>
          <cell r="N15">
            <v>342</v>
          </cell>
          <cell r="O15">
            <v>220929</v>
          </cell>
          <cell r="P15">
            <v>13695</v>
          </cell>
          <cell r="Q15">
            <v>17</v>
          </cell>
          <cell r="R15">
            <v>15685</v>
          </cell>
          <cell r="S15">
            <v>44450</v>
          </cell>
          <cell r="T15">
            <v>3356</v>
          </cell>
          <cell r="U15">
            <v>12015</v>
          </cell>
          <cell r="V15">
            <v>0</v>
          </cell>
          <cell r="W15">
            <v>0</v>
          </cell>
          <cell r="X15">
            <v>2</v>
          </cell>
          <cell r="Y15">
            <v>954344</v>
          </cell>
        </row>
        <row r="16">
          <cell r="F16">
            <v>4938</v>
          </cell>
          <cell r="G16">
            <v>187794</v>
          </cell>
          <cell r="H16">
            <v>782</v>
          </cell>
          <cell r="I16">
            <v>77</v>
          </cell>
          <cell r="J16">
            <v>6870</v>
          </cell>
          <cell r="K16">
            <v>4146</v>
          </cell>
          <cell r="L16">
            <v>0</v>
          </cell>
          <cell r="M16">
            <v>0</v>
          </cell>
          <cell r="N16">
            <v>0</v>
          </cell>
          <cell r="O16">
            <v>160929</v>
          </cell>
          <cell r="P16">
            <v>13695</v>
          </cell>
          <cell r="Q16">
            <v>3</v>
          </cell>
          <cell r="R16">
            <v>630</v>
          </cell>
          <cell r="S16">
            <v>1139</v>
          </cell>
          <cell r="T16">
            <v>0</v>
          </cell>
          <cell r="U16">
            <v>11</v>
          </cell>
          <cell r="V16">
            <v>0</v>
          </cell>
          <cell r="W16">
            <v>0</v>
          </cell>
          <cell r="X16">
            <v>0</v>
          </cell>
          <cell r="Y16">
            <v>381014</v>
          </cell>
        </row>
        <row r="17">
          <cell r="F17">
            <v>37</v>
          </cell>
          <cell r="G17">
            <v>19590</v>
          </cell>
          <cell r="H17">
            <v>30</v>
          </cell>
          <cell r="I17">
            <v>363426</v>
          </cell>
          <cell r="J17">
            <v>14</v>
          </cell>
          <cell r="K17">
            <v>1996</v>
          </cell>
          <cell r="L17">
            <v>0</v>
          </cell>
          <cell r="M17">
            <v>0</v>
          </cell>
          <cell r="N17">
            <v>0</v>
          </cell>
          <cell r="O17">
            <v>60000</v>
          </cell>
          <cell r="P17">
            <v>0</v>
          </cell>
          <cell r="Q17">
            <v>5</v>
          </cell>
          <cell r="R17">
            <v>20</v>
          </cell>
          <cell r="S17">
            <v>4137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449255</v>
          </cell>
        </row>
        <row r="18">
          <cell r="F18">
            <v>0</v>
          </cell>
          <cell r="G18">
            <v>3</v>
          </cell>
          <cell r="H18">
            <v>21</v>
          </cell>
          <cell r="I18">
            <v>0</v>
          </cell>
          <cell r="J18">
            <v>0</v>
          </cell>
          <cell r="K18">
            <v>13</v>
          </cell>
          <cell r="L18">
            <v>0</v>
          </cell>
          <cell r="M18">
            <v>0</v>
          </cell>
          <cell r="N18">
            <v>342</v>
          </cell>
          <cell r="O18">
            <v>0</v>
          </cell>
          <cell r="P18">
            <v>0</v>
          </cell>
          <cell r="Q18">
            <v>0</v>
          </cell>
          <cell r="R18">
            <v>18</v>
          </cell>
          <cell r="S18">
            <v>12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409</v>
          </cell>
        </row>
        <row r="19">
          <cell r="F19">
            <v>0</v>
          </cell>
          <cell r="G19">
            <v>195</v>
          </cell>
          <cell r="H19">
            <v>0</v>
          </cell>
          <cell r="I19">
            <v>0</v>
          </cell>
          <cell r="J19">
            <v>0</v>
          </cell>
          <cell r="K19">
            <v>123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8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326</v>
          </cell>
        </row>
        <row r="20">
          <cell r="F20">
            <v>0</v>
          </cell>
          <cell r="G20">
            <v>0</v>
          </cell>
          <cell r="H20">
            <v>7</v>
          </cell>
          <cell r="I20">
            <v>0</v>
          </cell>
          <cell r="J20">
            <v>2</v>
          </cell>
          <cell r="K20">
            <v>22</v>
          </cell>
          <cell r="L20">
            <v>0</v>
          </cell>
          <cell r="M20">
            <v>1004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11</v>
          </cell>
          <cell r="S20">
            <v>0</v>
          </cell>
          <cell r="T20">
            <v>0</v>
          </cell>
          <cell r="U20">
            <v>16</v>
          </cell>
          <cell r="V20">
            <v>0</v>
          </cell>
          <cell r="W20">
            <v>0</v>
          </cell>
          <cell r="X20">
            <v>0</v>
          </cell>
          <cell r="Y20">
            <v>1062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39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99</v>
          </cell>
          <cell r="S21">
            <v>0</v>
          </cell>
          <cell r="T21">
            <v>0</v>
          </cell>
          <cell r="U21">
            <v>49</v>
          </cell>
          <cell r="V21">
            <v>0</v>
          </cell>
          <cell r="W21">
            <v>0</v>
          </cell>
          <cell r="X21">
            <v>0</v>
          </cell>
          <cell r="Y21">
            <v>187</v>
          </cell>
        </row>
        <row r="22">
          <cell r="F22">
            <v>36</v>
          </cell>
          <cell r="G22">
            <v>77</v>
          </cell>
          <cell r="H22">
            <v>2</v>
          </cell>
          <cell r="I22">
            <v>0</v>
          </cell>
          <cell r="J22">
            <v>0</v>
          </cell>
          <cell r="K22">
            <v>58</v>
          </cell>
          <cell r="L22">
            <v>162</v>
          </cell>
          <cell r="M22">
            <v>53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4</v>
          </cell>
          <cell r="S22">
            <v>1</v>
          </cell>
          <cell r="T22">
            <v>0</v>
          </cell>
          <cell r="U22">
            <v>93</v>
          </cell>
          <cell r="V22">
            <v>0</v>
          </cell>
          <cell r="W22">
            <v>0</v>
          </cell>
          <cell r="X22">
            <v>0</v>
          </cell>
          <cell r="Y22">
            <v>486</v>
          </cell>
        </row>
        <row r="23">
          <cell r="F23">
            <v>0</v>
          </cell>
          <cell r="G23">
            <v>1</v>
          </cell>
          <cell r="H23">
            <v>62</v>
          </cell>
          <cell r="I23">
            <v>2</v>
          </cell>
          <cell r="J23">
            <v>106</v>
          </cell>
          <cell r="K23">
            <v>31</v>
          </cell>
          <cell r="L23">
            <v>1619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1575</v>
          </cell>
          <cell r="S23">
            <v>0</v>
          </cell>
          <cell r="T23">
            <v>0</v>
          </cell>
          <cell r="U23">
            <v>114</v>
          </cell>
          <cell r="V23">
            <v>0</v>
          </cell>
          <cell r="W23">
            <v>0</v>
          </cell>
          <cell r="X23">
            <v>0</v>
          </cell>
          <cell r="Y23">
            <v>3510</v>
          </cell>
        </row>
        <row r="24">
          <cell r="F24">
            <v>0</v>
          </cell>
          <cell r="G24">
            <v>92</v>
          </cell>
          <cell r="H24">
            <v>2</v>
          </cell>
          <cell r="I24">
            <v>2</v>
          </cell>
          <cell r="J24">
            <v>294</v>
          </cell>
          <cell r="K24">
            <v>11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20</v>
          </cell>
          <cell r="S24">
            <v>52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473</v>
          </cell>
        </row>
        <row r="25">
          <cell r="F25">
            <v>0</v>
          </cell>
          <cell r="G25">
            <v>1</v>
          </cell>
          <cell r="H25">
            <v>6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191</v>
          </cell>
          <cell r="S25">
            <v>0</v>
          </cell>
          <cell r="T25">
            <v>0</v>
          </cell>
          <cell r="U25">
            <v>370</v>
          </cell>
          <cell r="V25">
            <v>0</v>
          </cell>
          <cell r="W25">
            <v>0</v>
          </cell>
          <cell r="X25">
            <v>1</v>
          </cell>
          <cell r="Y25">
            <v>570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120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120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F29">
            <v>13</v>
          </cell>
          <cell r="G29">
            <v>1708</v>
          </cell>
          <cell r="H29">
            <v>11</v>
          </cell>
          <cell r="I29">
            <v>0</v>
          </cell>
          <cell r="J29">
            <v>0</v>
          </cell>
          <cell r="K29">
            <v>120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42</v>
          </cell>
          <cell r="S29">
            <v>37556</v>
          </cell>
          <cell r="T29">
            <v>0</v>
          </cell>
          <cell r="U29">
            <v>10660</v>
          </cell>
          <cell r="V29">
            <v>0</v>
          </cell>
          <cell r="W29">
            <v>0</v>
          </cell>
          <cell r="X29">
            <v>0</v>
          </cell>
          <cell r="Y29">
            <v>50110</v>
          </cell>
        </row>
        <row r="30">
          <cell r="F30">
            <v>0</v>
          </cell>
          <cell r="G30">
            <v>59</v>
          </cell>
          <cell r="H30">
            <v>0</v>
          </cell>
          <cell r="I30">
            <v>717</v>
          </cell>
          <cell r="J30">
            <v>27</v>
          </cell>
          <cell r="K30">
            <v>400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4</v>
          </cell>
          <cell r="R30">
            <v>3</v>
          </cell>
          <cell r="S30">
            <v>0</v>
          </cell>
          <cell r="T30">
            <v>0</v>
          </cell>
          <cell r="U30">
            <v>18</v>
          </cell>
          <cell r="V30">
            <v>0</v>
          </cell>
          <cell r="W30">
            <v>0</v>
          </cell>
          <cell r="X30">
            <v>0</v>
          </cell>
          <cell r="Y30">
            <v>1228</v>
          </cell>
        </row>
        <row r="31">
          <cell r="F31">
            <v>0</v>
          </cell>
          <cell r="G31">
            <v>247</v>
          </cell>
          <cell r="H31">
            <v>0</v>
          </cell>
          <cell r="I31">
            <v>297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</v>
          </cell>
          <cell r="S31">
            <v>0</v>
          </cell>
          <cell r="T31">
            <v>0</v>
          </cell>
          <cell r="U31">
            <v>7</v>
          </cell>
          <cell r="V31">
            <v>0</v>
          </cell>
          <cell r="W31">
            <v>0</v>
          </cell>
          <cell r="X31">
            <v>0</v>
          </cell>
          <cell r="Y31">
            <v>553</v>
          </cell>
        </row>
        <row r="32">
          <cell r="F32">
            <v>0</v>
          </cell>
          <cell r="G32">
            <v>1981</v>
          </cell>
          <cell r="H32">
            <v>123</v>
          </cell>
          <cell r="I32">
            <v>655</v>
          </cell>
          <cell r="J32">
            <v>255</v>
          </cell>
          <cell r="K32">
            <v>211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5772</v>
          </cell>
          <cell r="S32">
            <v>20</v>
          </cell>
          <cell r="T32">
            <v>3076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12094</v>
          </cell>
        </row>
        <row r="33">
          <cell r="F33">
            <v>0</v>
          </cell>
          <cell r="G33">
            <v>159</v>
          </cell>
          <cell r="H33">
            <v>249</v>
          </cell>
          <cell r="I33">
            <v>390</v>
          </cell>
          <cell r="J33">
            <v>327</v>
          </cell>
          <cell r="K33">
            <v>178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421</v>
          </cell>
          <cell r="S33">
            <v>8</v>
          </cell>
          <cell r="T33">
            <v>280</v>
          </cell>
          <cell r="U33">
            <v>7</v>
          </cell>
          <cell r="V33">
            <v>0</v>
          </cell>
          <cell r="W33">
            <v>0</v>
          </cell>
          <cell r="X33">
            <v>0</v>
          </cell>
          <cell r="Y33">
            <v>2019</v>
          </cell>
        </row>
        <row r="34">
          <cell r="F34">
            <v>0</v>
          </cell>
          <cell r="G34">
            <v>11622</v>
          </cell>
          <cell r="H34">
            <v>62</v>
          </cell>
          <cell r="I34">
            <v>8</v>
          </cell>
          <cell r="J34">
            <v>0</v>
          </cell>
          <cell r="K34">
            <v>265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2998</v>
          </cell>
          <cell r="S34">
            <v>50</v>
          </cell>
          <cell r="T34">
            <v>0</v>
          </cell>
          <cell r="U34">
            <v>7</v>
          </cell>
          <cell r="V34">
            <v>0</v>
          </cell>
          <cell r="W34">
            <v>0</v>
          </cell>
          <cell r="X34">
            <v>0</v>
          </cell>
          <cell r="Y34">
            <v>15012</v>
          </cell>
        </row>
        <row r="35">
          <cell r="F35">
            <v>0</v>
          </cell>
          <cell r="G35">
            <v>182</v>
          </cell>
          <cell r="H35">
            <v>939</v>
          </cell>
          <cell r="I35">
            <v>291</v>
          </cell>
          <cell r="J35">
            <v>1735</v>
          </cell>
          <cell r="K35">
            <v>150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125</v>
          </cell>
          <cell r="S35">
            <v>123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3545</v>
          </cell>
        </row>
        <row r="36">
          <cell r="F36">
            <v>0</v>
          </cell>
          <cell r="G36">
            <v>10972</v>
          </cell>
          <cell r="H36">
            <v>3764</v>
          </cell>
          <cell r="I36">
            <v>1065</v>
          </cell>
          <cell r="J36">
            <v>1390</v>
          </cell>
          <cell r="K36">
            <v>6852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2934</v>
          </cell>
          <cell r="S36">
            <v>1218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</v>
          </cell>
          <cell r="Y36">
            <v>28196</v>
          </cell>
        </row>
        <row r="37">
          <cell r="F37">
            <v>0</v>
          </cell>
          <cell r="G37">
            <v>201</v>
          </cell>
          <cell r="H37">
            <v>1739</v>
          </cell>
          <cell r="I37">
            <v>2</v>
          </cell>
          <cell r="J37">
            <v>0</v>
          </cell>
          <cell r="K37">
            <v>246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5</v>
          </cell>
          <cell r="R37">
            <v>508</v>
          </cell>
          <cell r="S37">
            <v>98</v>
          </cell>
          <cell r="T37">
            <v>0</v>
          </cell>
          <cell r="U37">
            <v>636</v>
          </cell>
          <cell r="V37">
            <v>0</v>
          </cell>
          <cell r="W37">
            <v>0</v>
          </cell>
          <cell r="X37">
            <v>0</v>
          </cell>
          <cell r="Y37">
            <v>3435</v>
          </cell>
        </row>
        <row r="38">
          <cell r="F38">
            <v>0</v>
          </cell>
          <cell r="G38">
            <v>1</v>
          </cell>
          <cell r="H38">
            <v>166</v>
          </cell>
          <cell r="I38">
            <v>45</v>
          </cell>
          <cell r="J38">
            <v>70</v>
          </cell>
          <cell r="K38">
            <v>12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228</v>
          </cell>
          <cell r="S38">
            <v>36</v>
          </cell>
          <cell r="T38">
            <v>0</v>
          </cell>
          <cell r="U38">
            <v>18</v>
          </cell>
          <cell r="V38">
            <v>0</v>
          </cell>
          <cell r="W38">
            <v>0</v>
          </cell>
          <cell r="X38">
            <v>0</v>
          </cell>
          <cell r="Y38">
            <v>576</v>
          </cell>
        </row>
        <row r="39">
          <cell r="F39">
            <v>0</v>
          </cell>
          <cell r="G39">
            <v>19</v>
          </cell>
          <cell r="H39">
            <v>9</v>
          </cell>
          <cell r="I39">
            <v>4</v>
          </cell>
          <cell r="J39">
            <v>0</v>
          </cell>
          <cell r="K39">
            <v>47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77</v>
          </cell>
          <cell r="S39">
            <v>0</v>
          </cell>
          <cell r="T39">
            <v>0</v>
          </cell>
          <cell r="U39">
            <v>8</v>
          </cell>
          <cell r="V39">
            <v>0</v>
          </cell>
          <cell r="W39">
            <v>0</v>
          </cell>
          <cell r="X39">
            <v>0</v>
          </cell>
          <cell r="Y39">
            <v>164</v>
          </cell>
        </row>
        <row r="40">
          <cell r="F40">
            <v>50</v>
          </cell>
          <cell r="G40">
            <v>1612</v>
          </cell>
          <cell r="H40">
            <v>1129</v>
          </cell>
          <cell r="I40">
            <v>0</v>
          </cell>
          <cell r="J40">
            <v>0</v>
          </cell>
          <cell r="K40">
            <v>325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2363</v>
          </cell>
          <cell r="S40">
            <v>210</v>
          </cell>
          <cell r="T40">
            <v>0</v>
          </cell>
          <cell r="U40">
            <v>3528</v>
          </cell>
          <cell r="V40">
            <v>0</v>
          </cell>
          <cell r="W40">
            <v>0</v>
          </cell>
          <cell r="X40">
            <v>417</v>
          </cell>
          <cell r="Y40">
            <v>9634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146350</v>
          </cell>
          <cell r="H44">
            <v>0</v>
          </cell>
          <cell r="I44">
            <v>0</v>
          </cell>
          <cell r="J44">
            <v>0</v>
          </cell>
          <cell r="K44">
            <v>7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2</v>
          </cell>
          <cell r="S44">
            <v>0</v>
          </cell>
          <cell r="T44">
            <v>0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146360</v>
          </cell>
        </row>
        <row r="45">
          <cell r="F45">
            <v>0</v>
          </cell>
          <cell r="G45">
            <v>284186</v>
          </cell>
          <cell r="H45">
            <v>0</v>
          </cell>
          <cell r="I45">
            <v>0</v>
          </cell>
          <cell r="J45">
            <v>0</v>
          </cell>
          <cell r="K45">
            <v>4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21</v>
          </cell>
          <cell r="S45">
            <v>0</v>
          </cell>
          <cell r="T45">
            <v>0</v>
          </cell>
          <cell r="U45">
            <v>6358</v>
          </cell>
          <cell r="V45">
            <v>0</v>
          </cell>
          <cell r="W45">
            <v>0</v>
          </cell>
          <cell r="X45">
            <v>0</v>
          </cell>
          <cell r="Y45">
            <v>290569</v>
          </cell>
        </row>
        <row r="46">
          <cell r="F46">
            <v>20</v>
          </cell>
          <cell r="G46">
            <v>314</v>
          </cell>
          <cell r="H46">
            <v>403</v>
          </cell>
          <cell r="I46">
            <v>1</v>
          </cell>
          <cell r="J46">
            <v>12</v>
          </cell>
          <cell r="K46">
            <v>873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199</v>
          </cell>
          <cell r="S46">
            <v>95</v>
          </cell>
          <cell r="T46">
            <v>344</v>
          </cell>
          <cell r="U46">
            <v>87</v>
          </cell>
          <cell r="V46">
            <v>0</v>
          </cell>
          <cell r="W46">
            <v>0</v>
          </cell>
          <cell r="X46">
            <v>0</v>
          </cell>
          <cell r="Y46">
            <v>2348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8064</v>
          </cell>
          <cell r="H57">
            <v>8029</v>
          </cell>
          <cell r="I57">
            <v>37</v>
          </cell>
          <cell r="J57">
            <v>87</v>
          </cell>
          <cell r="K57">
            <v>8178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118</v>
          </cell>
          <cell r="R57">
            <v>4567</v>
          </cell>
          <cell r="S57">
            <v>1725</v>
          </cell>
          <cell r="T57">
            <v>0</v>
          </cell>
          <cell r="U57">
            <v>734</v>
          </cell>
          <cell r="V57">
            <v>0</v>
          </cell>
          <cell r="W57">
            <v>0</v>
          </cell>
          <cell r="X57">
            <v>0</v>
          </cell>
          <cell r="Y57">
            <v>31539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</v>
          </cell>
          <cell r="G67">
            <v>50</v>
          </cell>
          <cell r="H67">
            <v>1820</v>
          </cell>
          <cell r="I67">
            <v>1201</v>
          </cell>
          <cell r="J67">
            <v>1180</v>
          </cell>
          <cell r="K67">
            <v>5009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98</v>
          </cell>
          <cell r="S67">
            <v>447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9814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</v>
          </cell>
          <cell r="G72">
            <v>1094</v>
          </cell>
          <cell r="H72">
            <v>1233</v>
          </cell>
          <cell r="I72">
            <v>26</v>
          </cell>
          <cell r="J72">
            <v>99</v>
          </cell>
          <cell r="K72">
            <v>4776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861</v>
          </cell>
          <cell r="S72">
            <v>89</v>
          </cell>
          <cell r="T72">
            <v>0</v>
          </cell>
          <cell r="U72">
            <v>216</v>
          </cell>
          <cell r="V72">
            <v>0</v>
          </cell>
          <cell r="W72">
            <v>0</v>
          </cell>
          <cell r="X72">
            <v>0</v>
          </cell>
          <cell r="Y72">
            <v>8397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5124</v>
          </cell>
          <cell r="G80">
            <v>255308</v>
          </cell>
          <cell r="H80">
            <v>22245</v>
          </cell>
          <cell r="I80">
            <v>368253</v>
          </cell>
          <cell r="J80">
            <v>12468</v>
          </cell>
          <cell r="K80">
            <v>54458</v>
          </cell>
          <cell r="L80">
            <v>4910</v>
          </cell>
          <cell r="M80">
            <v>133309</v>
          </cell>
          <cell r="N80">
            <v>1018</v>
          </cell>
          <cell r="O80">
            <v>220929</v>
          </cell>
          <cell r="P80">
            <v>13695</v>
          </cell>
          <cell r="Q80">
            <v>140</v>
          </cell>
          <cell r="R80">
            <v>59093</v>
          </cell>
          <cell r="S80">
            <v>47034</v>
          </cell>
          <cell r="T80">
            <v>121781</v>
          </cell>
          <cell r="U80">
            <v>814059</v>
          </cell>
          <cell r="V80">
            <v>6062652</v>
          </cell>
          <cell r="W80">
            <v>5550</v>
          </cell>
          <cell r="X80">
            <v>419</v>
          </cell>
          <cell r="Y80">
            <v>8202445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F2F0-3F8B-4E7E-A26A-2B98EAE6CDB7}">
  <sheetPr>
    <tabColor theme="4"/>
  </sheetPr>
  <dimension ref="B1:D51"/>
  <sheetViews>
    <sheetView workbookViewId="0">
      <selection activeCell="B2" sqref="B2"/>
    </sheetView>
  </sheetViews>
  <sheetFormatPr defaultColWidth="9" defaultRowHeight="11"/>
  <cols>
    <col min="1" max="1" width="9" style="883"/>
    <col min="2" max="2" width="3.453125" style="883" customWidth="1"/>
    <col min="3" max="3" width="15.6328125" style="883" customWidth="1"/>
    <col min="4" max="4" width="17.36328125" style="883" customWidth="1"/>
    <col min="5" max="16384" width="9" style="883"/>
  </cols>
  <sheetData>
    <row r="1" spans="2:4">
      <c r="B1" s="883" t="s">
        <v>848</v>
      </c>
    </row>
    <row r="2" spans="2:4" ht="11.5" thickBot="1"/>
    <row r="3" spans="2:4" ht="11.5" thickBot="1">
      <c r="B3" s="884" t="s">
        <v>751</v>
      </c>
      <c r="C3" s="885" t="s">
        <v>322</v>
      </c>
      <c r="D3" s="886" t="s">
        <v>831</v>
      </c>
    </row>
    <row r="4" spans="2:4">
      <c r="B4" s="887">
        <v>1</v>
      </c>
      <c r="C4" s="888" t="s">
        <v>158</v>
      </c>
      <c r="D4" s="889">
        <v>4203072.8699999992</v>
      </c>
    </row>
    <row r="5" spans="2:4">
      <c r="B5" s="890">
        <v>2</v>
      </c>
      <c r="C5" s="891" t="s">
        <v>166</v>
      </c>
      <c r="D5" s="889">
        <v>551093.20000000007</v>
      </c>
    </row>
    <row r="6" spans="2:4">
      <c r="B6" s="890">
        <v>3</v>
      </c>
      <c r="C6" s="891" t="s">
        <v>167</v>
      </c>
      <c r="D6" s="889">
        <v>521457.14999999997</v>
      </c>
    </row>
    <row r="7" spans="2:4">
      <c r="B7" s="890">
        <v>4</v>
      </c>
      <c r="C7" s="891" t="s">
        <v>168</v>
      </c>
      <c r="D7" s="889">
        <v>1604626.6</v>
      </c>
    </row>
    <row r="8" spans="2:4">
      <c r="B8" s="890">
        <v>5</v>
      </c>
      <c r="C8" s="891" t="s">
        <v>169</v>
      </c>
      <c r="D8" s="889">
        <v>371014.60000000003</v>
      </c>
    </row>
    <row r="9" spans="2:4">
      <c r="B9" s="890">
        <v>6</v>
      </c>
      <c r="C9" s="891" t="s">
        <v>170</v>
      </c>
      <c r="D9" s="889">
        <v>586135.19999999995</v>
      </c>
    </row>
    <row r="10" spans="2:4">
      <c r="B10" s="890">
        <v>7</v>
      </c>
      <c r="C10" s="891" t="s">
        <v>171</v>
      </c>
      <c r="D10" s="889">
        <v>783195.6</v>
      </c>
    </row>
    <row r="11" spans="2:4">
      <c r="B11" s="890">
        <v>8</v>
      </c>
      <c r="C11" s="891" t="s">
        <v>172</v>
      </c>
      <c r="D11" s="889">
        <v>1703521.0299999998</v>
      </c>
    </row>
    <row r="12" spans="2:4">
      <c r="B12" s="890">
        <v>9</v>
      </c>
      <c r="C12" s="891" t="s">
        <v>173</v>
      </c>
      <c r="D12" s="889">
        <v>921529.76999999979</v>
      </c>
    </row>
    <row r="13" spans="2:4">
      <c r="B13" s="890">
        <v>10</v>
      </c>
      <c r="C13" s="891" t="s">
        <v>174</v>
      </c>
      <c r="D13" s="889">
        <v>1009795.8</v>
      </c>
    </row>
    <row r="14" spans="2:4">
      <c r="B14" s="890">
        <v>11</v>
      </c>
      <c r="C14" s="891" t="s">
        <v>175</v>
      </c>
      <c r="D14" s="889">
        <v>4528333.169999999</v>
      </c>
    </row>
    <row r="15" spans="2:4">
      <c r="B15" s="890">
        <v>12</v>
      </c>
      <c r="C15" s="891" t="s">
        <v>176</v>
      </c>
      <c r="D15" s="889">
        <v>3501957.4</v>
      </c>
    </row>
    <row r="16" spans="2:4">
      <c r="B16" s="890">
        <v>13</v>
      </c>
      <c r="C16" s="891" t="s">
        <v>177</v>
      </c>
      <c r="D16" s="889">
        <v>11825832</v>
      </c>
    </row>
    <row r="17" spans="2:4">
      <c r="B17" s="890">
        <v>14</v>
      </c>
      <c r="C17" s="891" t="s">
        <v>178</v>
      </c>
      <c r="D17" s="889">
        <v>5240504.5</v>
      </c>
    </row>
    <row r="18" spans="2:4">
      <c r="B18" s="890">
        <v>15</v>
      </c>
      <c r="C18" s="891" t="s">
        <v>179</v>
      </c>
      <c r="D18" s="889">
        <v>1256977.8900000001</v>
      </c>
    </row>
    <row r="19" spans="2:4">
      <c r="B19" s="890">
        <v>16</v>
      </c>
      <c r="C19" s="891" t="s">
        <v>180</v>
      </c>
      <c r="D19" s="889">
        <v>723950.58</v>
      </c>
    </row>
    <row r="20" spans="2:4">
      <c r="B20" s="890">
        <v>17</v>
      </c>
      <c r="C20" s="891" t="s">
        <v>181</v>
      </c>
      <c r="D20" s="889">
        <v>800644.09999999986</v>
      </c>
    </row>
    <row r="21" spans="2:4">
      <c r="B21" s="890">
        <v>18</v>
      </c>
      <c r="C21" s="891" t="s">
        <v>182</v>
      </c>
      <c r="D21" s="889">
        <v>690279.5</v>
      </c>
    </row>
    <row r="22" spans="2:4">
      <c r="B22" s="890">
        <v>19</v>
      </c>
      <c r="C22" s="891" t="s">
        <v>183</v>
      </c>
      <c r="D22" s="889">
        <v>417881</v>
      </c>
    </row>
    <row r="23" spans="2:4">
      <c r="B23" s="890">
        <v>20</v>
      </c>
      <c r="C23" s="891" t="s">
        <v>184</v>
      </c>
      <c r="D23" s="889">
        <v>1378156.73</v>
      </c>
    </row>
    <row r="24" spans="2:4">
      <c r="B24" s="890">
        <v>21</v>
      </c>
      <c r="C24" s="891" t="s">
        <v>185</v>
      </c>
      <c r="D24" s="889">
        <v>1210663.8700000006</v>
      </c>
    </row>
    <row r="25" spans="2:4">
      <c r="B25" s="890">
        <v>22</v>
      </c>
      <c r="C25" s="891" t="s">
        <v>186</v>
      </c>
      <c r="D25" s="889">
        <v>1851385.4999999998</v>
      </c>
    </row>
    <row r="26" spans="2:4">
      <c r="B26" s="890">
        <v>23</v>
      </c>
      <c r="C26" s="891" t="s">
        <v>187</v>
      </c>
      <c r="D26" s="889">
        <v>5679685.9000000004</v>
      </c>
    </row>
    <row r="27" spans="2:4">
      <c r="B27" s="890">
        <v>24</v>
      </c>
      <c r="C27" s="891" t="s">
        <v>188</v>
      </c>
      <c r="D27" s="889">
        <v>662482.53999999992</v>
      </c>
    </row>
    <row r="28" spans="2:4">
      <c r="B28" s="890">
        <v>25</v>
      </c>
      <c r="C28" s="891" t="s">
        <v>189</v>
      </c>
      <c r="D28" s="889">
        <v>1105148</v>
      </c>
    </row>
    <row r="29" spans="2:4">
      <c r="B29" s="890">
        <v>26</v>
      </c>
      <c r="C29" s="891" t="s">
        <v>190</v>
      </c>
      <c r="D29" s="889">
        <v>1800389.3499999996</v>
      </c>
    </row>
    <row r="30" spans="2:4">
      <c r="B30" s="890">
        <v>27</v>
      </c>
      <c r="C30" s="891" t="s">
        <v>191</v>
      </c>
      <c r="D30" s="889">
        <v>5814062.2000000002</v>
      </c>
    </row>
    <row r="31" spans="2:4">
      <c r="B31" s="890">
        <v>28</v>
      </c>
      <c r="C31" s="891" t="s">
        <v>192</v>
      </c>
      <c r="D31" s="889">
        <v>3416912.7145946501</v>
      </c>
    </row>
    <row r="32" spans="2:4">
      <c r="B32" s="890">
        <v>29</v>
      </c>
      <c r="C32" s="891" t="s">
        <v>193</v>
      </c>
      <c r="D32" s="889">
        <v>712708.3</v>
      </c>
    </row>
    <row r="33" spans="2:4">
      <c r="B33" s="890">
        <v>30</v>
      </c>
      <c r="C33" s="891" t="s">
        <v>194</v>
      </c>
      <c r="D33" s="889">
        <v>176924.80000000002</v>
      </c>
    </row>
    <row r="34" spans="2:4">
      <c r="B34" s="890">
        <v>31</v>
      </c>
      <c r="C34" s="891" t="s">
        <v>195</v>
      </c>
      <c r="D34" s="889">
        <v>481115.2</v>
      </c>
    </row>
    <row r="35" spans="2:4">
      <c r="B35" s="890">
        <v>32</v>
      </c>
      <c r="C35" s="891" t="s">
        <v>196</v>
      </c>
      <c r="D35" s="889">
        <v>208112</v>
      </c>
    </row>
    <row r="36" spans="2:4">
      <c r="B36" s="890">
        <v>33</v>
      </c>
      <c r="C36" s="891" t="s">
        <v>197</v>
      </c>
      <c r="D36" s="889">
        <v>1038487.0299999999</v>
      </c>
    </row>
    <row r="37" spans="2:4">
      <c r="B37" s="890">
        <v>34</v>
      </c>
      <c r="C37" s="891" t="s">
        <v>198</v>
      </c>
      <c r="D37" s="889">
        <v>1823305.4627272729</v>
      </c>
    </row>
    <row r="38" spans="2:4">
      <c r="B38" s="890">
        <v>35</v>
      </c>
      <c r="C38" s="891" t="s">
        <v>199</v>
      </c>
      <c r="D38" s="889">
        <v>870883.39999999991</v>
      </c>
    </row>
    <row r="39" spans="2:4">
      <c r="B39" s="890">
        <v>36</v>
      </c>
      <c r="C39" s="891" t="s">
        <v>200</v>
      </c>
      <c r="D39" s="889">
        <v>78800</v>
      </c>
    </row>
    <row r="40" spans="2:4">
      <c r="B40" s="890">
        <v>37</v>
      </c>
      <c r="C40" s="891" t="s">
        <v>201</v>
      </c>
      <c r="D40" s="889">
        <v>295808.2</v>
      </c>
    </row>
    <row r="41" spans="2:4">
      <c r="B41" s="890">
        <v>38</v>
      </c>
      <c r="C41" s="891" t="s">
        <v>202</v>
      </c>
      <c r="D41" s="889">
        <v>588225.06000000006</v>
      </c>
    </row>
    <row r="42" spans="2:4">
      <c r="B42" s="890">
        <v>39</v>
      </c>
      <c r="C42" s="891" t="s">
        <v>203</v>
      </c>
      <c r="D42" s="889">
        <v>142211</v>
      </c>
    </row>
    <row r="43" spans="2:4">
      <c r="B43" s="890">
        <v>40</v>
      </c>
      <c r="C43" s="891" t="s">
        <v>204</v>
      </c>
      <c r="D43" s="889">
        <v>2698647.3000000003</v>
      </c>
    </row>
    <row r="44" spans="2:4">
      <c r="B44" s="890">
        <v>41</v>
      </c>
      <c r="C44" s="891" t="s">
        <v>205</v>
      </c>
      <c r="D44" s="889">
        <v>278280.62</v>
      </c>
    </row>
    <row r="45" spans="2:4">
      <c r="B45" s="890">
        <v>42</v>
      </c>
      <c r="C45" s="891" t="s">
        <v>206</v>
      </c>
      <c r="D45" s="889">
        <v>630411.5</v>
      </c>
    </row>
    <row r="46" spans="2:4">
      <c r="B46" s="890">
        <v>43</v>
      </c>
      <c r="C46" s="891" t="s">
        <v>207</v>
      </c>
      <c r="D46" s="889">
        <v>749358.60000000009</v>
      </c>
    </row>
    <row r="47" spans="2:4">
      <c r="B47" s="890">
        <v>44</v>
      </c>
      <c r="C47" s="891" t="s">
        <v>208</v>
      </c>
      <c r="D47" s="889">
        <v>482221.2</v>
      </c>
    </row>
    <row r="48" spans="2:4">
      <c r="B48" s="890">
        <v>45</v>
      </c>
      <c r="C48" s="891" t="s">
        <v>209</v>
      </c>
      <c r="D48" s="889">
        <v>410232.8</v>
      </c>
    </row>
    <row r="49" spans="2:4">
      <c r="B49" s="890">
        <v>46</v>
      </c>
      <c r="C49" s="891" t="s">
        <v>210</v>
      </c>
      <c r="D49" s="889">
        <v>602355.75999999989</v>
      </c>
    </row>
    <row r="50" spans="2:4" ht="11.5" thickBot="1">
      <c r="B50" s="892">
        <v>47</v>
      </c>
      <c r="C50" s="893" t="s">
        <v>211</v>
      </c>
      <c r="D50" s="889">
        <v>850788.1</v>
      </c>
    </row>
    <row r="51" spans="2:4" ht="11.5" thickBot="1">
      <c r="B51" s="1425" t="s">
        <v>133</v>
      </c>
      <c r="C51" s="1426"/>
      <c r="D51" s="894">
        <v>77279565.097321928</v>
      </c>
    </row>
  </sheetData>
  <mergeCells count="1">
    <mergeCell ref="B51:C51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4"/>
    <pageSetUpPr fitToPage="1"/>
  </sheetPr>
  <dimension ref="A1:CW234"/>
  <sheetViews>
    <sheetView showGridLines="0" showZeros="0" zoomScale="85" zoomScaleNormal="85" zoomScaleSheetLayoutView="85" workbookViewId="0">
      <selection activeCell="B2" sqref="B2"/>
    </sheetView>
  </sheetViews>
  <sheetFormatPr defaultColWidth="8.90625" defaultRowHeight="13"/>
  <cols>
    <col min="1" max="1" width="8.6328125" style="760" customWidth="1"/>
    <col min="2" max="2" width="11.08984375" style="57" customWidth="1"/>
    <col min="3" max="3" width="32.90625" style="56" customWidth="1"/>
    <col min="4" max="7" width="12.08984375" style="56" customWidth="1"/>
    <col min="8" max="8" width="11.08984375" style="1070" customWidth="1"/>
    <col min="9" max="9" width="9.26953125" style="1048" customWidth="1"/>
    <col min="10" max="10" width="13.7265625" style="1048" customWidth="1"/>
    <col min="11" max="11" width="10.6328125" style="56" customWidth="1"/>
    <col min="12" max="12" width="20.7265625" style="56" customWidth="1"/>
    <col min="13" max="13" width="10.6328125" style="56" customWidth="1"/>
    <col min="14" max="14" width="19.7265625" style="56" customWidth="1"/>
    <col min="15" max="15" width="12.7265625" style="56" bestFit="1" customWidth="1"/>
    <col min="16" max="17" width="10.6328125" style="56" customWidth="1"/>
    <col min="18" max="18" width="8" style="56" customWidth="1"/>
    <col min="19" max="100" width="10.6328125" style="56" customWidth="1"/>
    <col min="101" max="123" width="10.6328125" style="57" customWidth="1"/>
    <col min="124" max="16384" width="8.90625" style="57"/>
  </cols>
  <sheetData>
    <row r="1" spans="1:101" s="20" customFormat="1" ht="21">
      <c r="A1" s="755"/>
      <c r="B1" s="1428" t="s">
        <v>845</v>
      </c>
      <c r="C1" s="1428"/>
      <c r="D1" s="1428"/>
      <c r="E1" s="1428"/>
      <c r="F1" s="1428"/>
      <c r="G1" s="1428"/>
      <c r="H1" s="1062"/>
      <c r="I1" s="1062"/>
      <c r="J1" s="1062"/>
      <c r="K1" s="19"/>
      <c r="L1" s="19"/>
      <c r="M1" s="19"/>
      <c r="N1" s="19"/>
      <c r="O1" s="19"/>
      <c r="P1" s="19"/>
      <c r="Q1" s="19"/>
      <c r="R1" s="19"/>
      <c r="T1" s="19"/>
      <c r="U1" s="19"/>
      <c r="V1" s="19"/>
      <c r="W1" s="19"/>
      <c r="X1" s="19"/>
      <c r="Y1" s="19"/>
      <c r="Z1" s="19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2"/>
    </row>
    <row r="2" spans="1:101" s="20" customFormat="1" ht="12" customHeight="1" thickBot="1">
      <c r="A2" s="756"/>
      <c r="B2" s="24"/>
      <c r="C2" s="25"/>
      <c r="D2" s="25"/>
      <c r="E2" s="25"/>
      <c r="F2" s="26"/>
      <c r="G2" s="18"/>
      <c r="H2" s="1062"/>
      <c r="I2" s="1062"/>
      <c r="J2" s="1062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</row>
    <row r="3" spans="1:101" s="20" customFormat="1" ht="12" customHeight="1">
      <c r="A3" s="756"/>
      <c r="B3" s="1430" t="s">
        <v>54</v>
      </c>
      <c r="C3" s="1431"/>
      <c r="D3" s="1435" t="s">
        <v>821</v>
      </c>
      <c r="E3" s="1434"/>
      <c r="F3" s="1434" t="s">
        <v>822</v>
      </c>
      <c r="G3" s="1434"/>
      <c r="H3" s="1062"/>
      <c r="I3" s="1062"/>
      <c r="J3" s="1062"/>
      <c r="K3" s="19"/>
      <c r="L3" s="19"/>
      <c r="M3" s="19"/>
      <c r="N3" s="19"/>
      <c r="O3" s="19"/>
      <c r="P3" s="21"/>
      <c r="Q3" s="21"/>
      <c r="R3" s="21"/>
      <c r="S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</row>
    <row r="4" spans="1:101" s="30" customFormat="1" ht="12.5" thickBot="1">
      <c r="A4" s="757"/>
      <c r="B4" s="1432"/>
      <c r="C4" s="1433"/>
      <c r="D4" s="764" t="s">
        <v>55</v>
      </c>
      <c r="E4" s="765" t="s">
        <v>56</v>
      </c>
      <c r="F4" s="765" t="s">
        <v>55</v>
      </c>
      <c r="G4" s="766" t="s">
        <v>56</v>
      </c>
      <c r="H4" s="1063"/>
      <c r="I4" s="1063"/>
      <c r="J4" s="1063"/>
      <c r="K4" s="28"/>
      <c r="L4" s="28"/>
      <c r="M4" s="28"/>
      <c r="N4" s="28"/>
      <c r="O4" s="29"/>
      <c r="P4" s="28"/>
      <c r="Q4" s="28"/>
      <c r="R4" s="28"/>
      <c r="S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T4" s="28"/>
      <c r="CU4" s="28"/>
    </row>
    <row r="5" spans="1:101" s="35" customFormat="1" ht="12.75" customHeight="1">
      <c r="A5" s="758"/>
      <c r="B5" s="32" t="s">
        <v>57</v>
      </c>
      <c r="C5" s="33"/>
      <c r="D5" s="906">
        <f>表Ⅲ・5!Y5</f>
        <v>81693.239636805083</v>
      </c>
      <c r="E5" s="897">
        <f t="shared" ref="E5:E36" si="0">D5/D$87*100</f>
        <v>21.73173600305989</v>
      </c>
      <c r="F5" s="898">
        <v>82367.445238101747</v>
      </c>
      <c r="G5" s="903">
        <v>22.034117376781516</v>
      </c>
      <c r="H5" s="1064"/>
      <c r="I5" s="1065"/>
      <c r="J5" s="1066"/>
      <c r="K5" s="34"/>
      <c r="L5" s="34"/>
      <c r="M5" s="34"/>
      <c r="N5" s="34"/>
      <c r="O5" s="34"/>
      <c r="P5" s="34"/>
      <c r="Q5" s="34"/>
      <c r="R5" s="34"/>
      <c r="S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</row>
    <row r="6" spans="1:101" s="38" customFormat="1" ht="15.75" hidden="1" customHeight="1">
      <c r="A6" s="758"/>
      <c r="B6" s="32"/>
      <c r="C6" s="36" t="s">
        <v>6</v>
      </c>
      <c r="D6" s="906">
        <f>表Ⅲ・5!Y6</f>
        <v>21.798321950345791</v>
      </c>
      <c r="E6" s="899">
        <f t="shared" si="0"/>
        <v>5.798709661174929E-3</v>
      </c>
      <c r="F6" s="900">
        <v>22.500434980484194</v>
      </c>
      <c r="G6" s="904">
        <v>6.0190919355999593E-3</v>
      </c>
      <c r="H6" s="1064"/>
      <c r="I6" s="1065"/>
      <c r="J6" s="1066"/>
      <c r="K6" s="34"/>
      <c r="L6" s="34"/>
      <c r="M6" s="34"/>
      <c r="N6" s="34"/>
      <c r="O6" s="34"/>
      <c r="P6" s="37"/>
      <c r="Q6" s="37"/>
      <c r="R6" s="37"/>
      <c r="S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</row>
    <row r="7" spans="1:101" s="35" customFormat="1" ht="17.25" hidden="1" customHeight="1">
      <c r="A7" s="758"/>
      <c r="B7" s="32"/>
      <c r="C7" s="36" t="s">
        <v>9</v>
      </c>
      <c r="D7" s="906">
        <f>表Ⅲ・5!Y7</f>
        <v>81464.547909908026</v>
      </c>
      <c r="E7" s="899">
        <f t="shared" si="0"/>
        <v>21.670900268584113</v>
      </c>
      <c r="F7" s="900">
        <v>82048.110935872333</v>
      </c>
      <c r="G7" s="904">
        <v>21.948692249446129</v>
      </c>
      <c r="H7" s="1064"/>
      <c r="I7" s="1065"/>
      <c r="J7" s="1066"/>
      <c r="K7" s="40"/>
      <c r="L7" s="40"/>
      <c r="M7" s="40"/>
      <c r="N7" s="40"/>
      <c r="O7" s="40"/>
      <c r="P7" s="40"/>
      <c r="Q7" s="40"/>
      <c r="R7" s="40"/>
      <c r="S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</row>
    <row r="8" spans="1:101" s="35" customFormat="1" ht="15" hidden="1" customHeight="1">
      <c r="A8" s="758"/>
      <c r="B8" s="32"/>
      <c r="C8" s="36" t="s">
        <v>58</v>
      </c>
      <c r="D8" s="906">
        <f>表Ⅲ・5!Y8</f>
        <v>15.003759593933594</v>
      </c>
      <c r="E8" s="899">
        <f t="shared" si="0"/>
        <v>3.9912451017775994E-3</v>
      </c>
      <c r="F8" s="900">
        <v>14.594343067004925</v>
      </c>
      <c r="G8" s="904">
        <v>3.9041330861461485E-3</v>
      </c>
      <c r="H8" s="1064"/>
      <c r="I8" s="1065"/>
      <c r="J8" s="1066"/>
      <c r="K8" s="40"/>
      <c r="L8" s="40"/>
      <c r="M8" s="40"/>
      <c r="N8" s="40"/>
      <c r="O8" s="40"/>
      <c r="P8" s="40"/>
      <c r="Q8" s="40"/>
      <c r="R8" s="40"/>
      <c r="S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</row>
    <row r="9" spans="1:101" s="43" customFormat="1" ht="17.25" hidden="1" customHeight="1">
      <c r="A9" s="758"/>
      <c r="B9" s="42"/>
      <c r="C9" s="36" t="s">
        <v>59</v>
      </c>
      <c r="D9" s="906">
        <f>表Ⅲ・5!Y9</f>
        <v>0</v>
      </c>
      <c r="E9" s="899">
        <f t="shared" si="0"/>
        <v>0</v>
      </c>
      <c r="F9" s="900">
        <v>0</v>
      </c>
      <c r="G9" s="904">
        <v>0</v>
      </c>
      <c r="H9" s="1064"/>
      <c r="I9" s="1065"/>
      <c r="J9" s="1066"/>
      <c r="K9" s="40"/>
      <c r="L9" s="40"/>
      <c r="M9" s="40"/>
      <c r="N9" s="40"/>
      <c r="O9" s="40"/>
      <c r="P9" s="40"/>
      <c r="Q9" s="40"/>
      <c r="R9" s="40"/>
      <c r="S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</row>
    <row r="10" spans="1:101" s="45" customFormat="1" ht="12.75" customHeight="1">
      <c r="A10" s="758"/>
      <c r="B10" s="44" t="s">
        <v>60</v>
      </c>
      <c r="C10" s="36"/>
      <c r="D10" s="906">
        <f>表Ⅲ・5!Y10</f>
        <v>6.4095072874494843</v>
      </c>
      <c r="E10" s="899">
        <f t="shared" si="0"/>
        <v>1.7050336221185527E-3</v>
      </c>
      <c r="F10" s="900">
        <v>6.3602356785751777</v>
      </c>
      <c r="G10" s="904">
        <v>1.7014268086208869E-3</v>
      </c>
      <c r="H10" s="1064"/>
      <c r="I10" s="1065"/>
      <c r="J10" s="1066"/>
      <c r="K10" s="40"/>
      <c r="L10" s="40"/>
      <c r="M10" s="40"/>
      <c r="N10" s="40"/>
      <c r="O10" s="40"/>
      <c r="P10" s="40"/>
      <c r="Q10" s="40"/>
      <c r="R10" s="40"/>
      <c r="S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</row>
    <row r="11" spans="1:101" s="46" customFormat="1" ht="18.75" hidden="1" customHeight="1">
      <c r="A11" s="758"/>
      <c r="B11" s="32"/>
      <c r="C11" s="36" t="s">
        <v>60</v>
      </c>
      <c r="D11" s="906">
        <f>表Ⅲ・5!Y11</f>
        <v>0.88671992554021228</v>
      </c>
      <c r="E11" s="899">
        <f t="shared" si="0"/>
        <v>2.3588198259934302E-4</v>
      </c>
      <c r="F11" s="900">
        <v>1.0686758192548644</v>
      </c>
      <c r="G11" s="904">
        <v>2.8588149567005446E-4</v>
      </c>
      <c r="H11" s="1064"/>
      <c r="I11" s="1065"/>
      <c r="J11" s="1066"/>
      <c r="K11" s="40"/>
      <c r="L11" s="40"/>
      <c r="M11" s="40"/>
      <c r="N11" s="40"/>
      <c r="O11" s="40"/>
      <c r="P11" s="40"/>
      <c r="Q11" s="40"/>
      <c r="R11" s="40"/>
      <c r="S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</row>
    <row r="12" spans="1:101" s="46" customFormat="1" ht="15.75" hidden="1" customHeight="1">
      <c r="A12" s="758"/>
      <c r="B12" s="42"/>
      <c r="C12" s="36" t="s">
        <v>61</v>
      </c>
      <c r="D12" s="906">
        <f>表Ⅲ・5!Y12</f>
        <v>0.16582724544904334</v>
      </c>
      <c r="E12" s="899">
        <f t="shared" si="0"/>
        <v>4.4112755672742975E-5</v>
      </c>
      <c r="F12" s="900">
        <v>0.16813430766100634</v>
      </c>
      <c r="G12" s="904">
        <v>4.4977612931386438E-5</v>
      </c>
      <c r="H12" s="1064"/>
      <c r="I12" s="1065"/>
      <c r="J12" s="1066"/>
      <c r="K12" s="40"/>
      <c r="L12" s="40"/>
      <c r="M12" s="40"/>
      <c r="N12" s="40"/>
      <c r="O12" s="40"/>
      <c r="P12" s="40"/>
      <c r="Q12" s="40"/>
      <c r="R12" s="40"/>
      <c r="S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</row>
    <row r="13" spans="1:101" s="46" customFormat="1" ht="12.75" customHeight="1">
      <c r="A13" s="758"/>
      <c r="B13" s="47" t="s">
        <v>809</v>
      </c>
      <c r="C13" s="36"/>
      <c r="D13" s="906">
        <f>表Ⅲ・5!Y13</f>
        <v>7847.8547171048667</v>
      </c>
      <c r="E13" s="899">
        <f t="shared" si="0"/>
        <v>2.0876575303013789</v>
      </c>
      <c r="F13" s="900">
        <v>8233.9303020107545</v>
      </c>
      <c r="G13" s="904">
        <v>2.2026589051327998</v>
      </c>
      <c r="H13" s="1064"/>
      <c r="I13" s="1067"/>
      <c r="J13" s="1068"/>
      <c r="K13" s="40"/>
      <c r="L13" s="40"/>
      <c r="M13" s="40"/>
      <c r="N13" s="40"/>
      <c r="O13" s="40"/>
      <c r="P13" s="40"/>
      <c r="Q13" s="40"/>
      <c r="R13" s="40"/>
      <c r="S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</row>
    <row r="14" spans="1:101" s="46" customFormat="1" ht="12.75" customHeight="1">
      <c r="A14" s="758"/>
      <c r="B14" s="47" t="s">
        <v>14</v>
      </c>
      <c r="C14" s="36"/>
      <c r="D14" s="906">
        <f>表Ⅲ・5!Y14</f>
        <v>80936.749057734778</v>
      </c>
      <c r="E14" s="899">
        <f t="shared" si="0"/>
        <v>21.530497153600049</v>
      </c>
      <c r="F14" s="900">
        <v>78213.832634628692</v>
      </c>
      <c r="G14" s="904">
        <v>20.92298436327064</v>
      </c>
      <c r="H14" s="1064"/>
      <c r="I14" s="1065"/>
      <c r="J14" s="1066"/>
      <c r="K14" s="40"/>
      <c r="L14" s="40"/>
      <c r="M14" s="40"/>
      <c r="N14" s="40"/>
      <c r="O14" s="40"/>
      <c r="P14" s="40"/>
      <c r="Q14" s="40"/>
      <c r="R14" s="40"/>
      <c r="S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</row>
    <row r="15" spans="1:101" s="46" customFormat="1" ht="12.75" customHeight="1">
      <c r="A15" s="758"/>
      <c r="B15" s="44" t="s">
        <v>758</v>
      </c>
      <c r="C15" s="36"/>
      <c r="D15" s="906">
        <f>表Ⅲ・5!Y15</f>
        <v>98243.645913893604</v>
      </c>
      <c r="E15" s="899">
        <f t="shared" si="0"/>
        <v>26.134414383255162</v>
      </c>
      <c r="F15" s="900">
        <v>99143.1561958401</v>
      </c>
      <c r="G15" s="904">
        <v>26.521788243022961</v>
      </c>
      <c r="H15" s="1064"/>
      <c r="I15" s="1065"/>
      <c r="J15" s="1066"/>
      <c r="K15" s="40"/>
      <c r="L15" s="40"/>
      <c r="M15" s="40"/>
      <c r="N15" s="40"/>
      <c r="O15" s="40"/>
      <c r="P15" s="40"/>
      <c r="Q15" s="40"/>
      <c r="R15" s="40"/>
      <c r="S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</row>
    <row r="16" spans="1:101" s="46" customFormat="1" ht="12.75" customHeight="1">
      <c r="A16" s="758"/>
      <c r="B16" s="32"/>
      <c r="C16" s="36" t="s">
        <v>63</v>
      </c>
      <c r="D16" s="906">
        <f>表Ⅲ・5!Y16</f>
        <v>8708.8461128025028</v>
      </c>
      <c r="E16" s="899">
        <f t="shared" si="0"/>
        <v>2.316695303749861</v>
      </c>
      <c r="F16" s="900">
        <v>8924.6613206749371</v>
      </c>
      <c r="G16" s="904">
        <v>2.387436377555729</v>
      </c>
      <c r="H16" s="1064"/>
      <c r="I16" s="1065"/>
      <c r="J16" s="1066"/>
      <c r="K16" s="40"/>
      <c r="L16" s="40"/>
      <c r="M16" s="40"/>
      <c r="N16" s="40"/>
      <c r="O16" s="40"/>
      <c r="P16" s="40"/>
      <c r="Q16" s="40"/>
      <c r="R16" s="40"/>
      <c r="S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</row>
    <row r="17" spans="1:101" s="46" customFormat="1" ht="12.75" customHeight="1">
      <c r="A17" s="758"/>
      <c r="B17" s="32"/>
      <c r="C17" s="36" t="s">
        <v>64</v>
      </c>
      <c r="D17" s="906">
        <f>表Ⅲ・5!Y17</f>
        <v>2582.8594116433378</v>
      </c>
      <c r="E17" s="899">
        <f t="shared" si="0"/>
        <v>0.68708278820128299</v>
      </c>
      <c r="F17" s="900">
        <v>2622.2375520610558</v>
      </c>
      <c r="G17" s="904">
        <v>0.70147483444333081</v>
      </c>
      <c r="H17" s="1064"/>
      <c r="I17" s="1065"/>
      <c r="J17" s="1066"/>
      <c r="K17" s="40"/>
      <c r="L17" s="40"/>
      <c r="M17" s="40"/>
      <c r="N17" s="40"/>
      <c r="O17" s="40"/>
      <c r="P17" s="40"/>
      <c r="Q17" s="40"/>
      <c r="R17" s="40"/>
      <c r="S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</row>
    <row r="18" spans="1:101" s="46" customFormat="1" ht="12.75" customHeight="1">
      <c r="A18" s="758"/>
      <c r="B18" s="32"/>
      <c r="C18" s="36" t="s">
        <v>65</v>
      </c>
      <c r="D18" s="906">
        <f>表Ⅲ・5!Y18</f>
        <v>802.07627645755326</v>
      </c>
      <c r="E18" s="899">
        <f t="shared" si="0"/>
        <v>0.21336538949594916</v>
      </c>
      <c r="F18" s="900">
        <v>721.53902853857437</v>
      </c>
      <c r="G18" s="904">
        <v>0.19301892393031878</v>
      </c>
      <c r="H18" s="1064"/>
      <c r="I18" s="1065"/>
      <c r="J18" s="1066"/>
      <c r="K18" s="40"/>
      <c r="L18" s="40"/>
      <c r="M18" s="40"/>
      <c r="N18" s="40"/>
      <c r="O18" s="40"/>
      <c r="P18" s="40"/>
      <c r="Q18" s="40"/>
      <c r="R18" s="40"/>
      <c r="S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</row>
    <row r="19" spans="1:101" s="46" customFormat="1" ht="12.75" customHeight="1">
      <c r="A19" s="758"/>
      <c r="B19" s="32"/>
      <c r="C19" s="36" t="s">
        <v>66</v>
      </c>
      <c r="D19" s="906">
        <f>表Ⅲ・5!Y19</f>
        <v>885.47085278082079</v>
      </c>
      <c r="E19" s="899">
        <f t="shared" si="0"/>
        <v>0.23554970884479015</v>
      </c>
      <c r="F19" s="900">
        <v>929.49612247936909</v>
      </c>
      <c r="G19" s="904">
        <v>0.2486495314352633</v>
      </c>
      <c r="H19" s="1064"/>
      <c r="I19" s="1065"/>
      <c r="J19" s="1066"/>
      <c r="K19" s="40"/>
      <c r="L19" s="40"/>
      <c r="M19" s="40"/>
      <c r="N19" s="40"/>
      <c r="O19" s="40"/>
      <c r="P19" s="40"/>
      <c r="Q19" s="40"/>
      <c r="R19" s="40"/>
      <c r="S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</row>
    <row r="20" spans="1:101" s="46" customFormat="1" ht="12.75" customHeight="1">
      <c r="A20" s="758"/>
      <c r="B20" s="32"/>
      <c r="C20" s="36" t="s">
        <v>67</v>
      </c>
      <c r="D20" s="906">
        <f>表Ⅲ・5!Y20</f>
        <v>189.85002661651771</v>
      </c>
      <c r="E20" s="899">
        <f t="shared" si="0"/>
        <v>5.0503207816785876E-2</v>
      </c>
      <c r="F20" s="900">
        <v>191.97315789594688</v>
      </c>
      <c r="G20" s="904">
        <v>5.1354744365848068E-2</v>
      </c>
      <c r="H20" s="1064"/>
      <c r="I20" s="1065"/>
      <c r="J20" s="1066"/>
      <c r="K20" s="40"/>
      <c r="L20" s="40"/>
      <c r="M20" s="40"/>
      <c r="N20" s="40"/>
      <c r="O20" s="40"/>
      <c r="P20" s="40"/>
      <c r="Q20" s="40"/>
      <c r="R20" s="40"/>
      <c r="S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</row>
    <row r="21" spans="1:101" s="46" customFormat="1" ht="12.75" customHeight="1">
      <c r="A21" s="758"/>
      <c r="B21" s="32"/>
      <c r="C21" s="36" t="s">
        <v>808</v>
      </c>
      <c r="D21" s="906">
        <f>表Ⅲ・5!Y21</f>
        <v>27744.729811989873</v>
      </c>
      <c r="E21" s="899">
        <f t="shared" si="0"/>
        <v>7.3805512724304743</v>
      </c>
      <c r="F21" s="900">
        <v>30631.886665555925</v>
      </c>
      <c r="G21" s="904">
        <v>8.1943367833012406</v>
      </c>
      <c r="H21" s="1064"/>
      <c r="I21" s="1065"/>
      <c r="J21" s="1066"/>
      <c r="K21" s="40"/>
      <c r="L21" s="40"/>
      <c r="M21" s="40"/>
      <c r="N21" s="40"/>
      <c r="O21" s="40"/>
      <c r="P21" s="40"/>
      <c r="Q21" s="40"/>
      <c r="R21" s="40"/>
      <c r="S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</row>
    <row r="22" spans="1:101" s="46" customFormat="1" ht="12.75" customHeight="1">
      <c r="A22" s="758"/>
      <c r="B22" s="32"/>
      <c r="C22" s="36" t="s">
        <v>69</v>
      </c>
      <c r="D22" s="906">
        <f>表Ⅲ・5!Y22</f>
        <v>498.5390927817599</v>
      </c>
      <c r="E22" s="899">
        <f t="shared" si="0"/>
        <v>0.13261954109917701</v>
      </c>
      <c r="F22" s="900">
        <v>470.53455294304797</v>
      </c>
      <c r="G22" s="904">
        <v>0.12587271026080782</v>
      </c>
      <c r="H22" s="1064"/>
      <c r="I22" s="1065"/>
      <c r="J22" s="1066"/>
      <c r="K22" s="40"/>
      <c r="L22" s="40"/>
      <c r="M22" s="40"/>
      <c r="N22" s="40"/>
      <c r="O22" s="40"/>
      <c r="P22" s="40"/>
      <c r="Q22" s="40"/>
      <c r="R22" s="40"/>
      <c r="S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</row>
    <row r="23" spans="1:101" s="46" customFormat="1" ht="12.75" customHeight="1">
      <c r="A23" s="758"/>
      <c r="B23" s="32"/>
      <c r="C23" s="36" t="s">
        <v>70</v>
      </c>
      <c r="D23" s="906">
        <f>表Ⅲ・5!Y23</f>
        <v>9481.2894427255906</v>
      </c>
      <c r="E23" s="899">
        <f t="shared" si="0"/>
        <v>2.5221778454857899</v>
      </c>
      <c r="F23" s="900">
        <v>8901.6429050376191</v>
      </c>
      <c r="G23" s="904">
        <v>2.3812787206014061</v>
      </c>
      <c r="H23" s="1064"/>
      <c r="I23" s="1065"/>
      <c r="J23" s="1066"/>
      <c r="K23" s="40"/>
      <c r="L23" s="40"/>
      <c r="M23" s="40"/>
      <c r="N23" s="40"/>
      <c r="O23" s="40"/>
      <c r="P23" s="40"/>
      <c r="Q23" s="40"/>
      <c r="R23" s="40"/>
      <c r="S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</row>
    <row r="24" spans="1:101" s="46" customFormat="1" ht="12.75" customHeight="1">
      <c r="A24" s="758"/>
      <c r="B24" s="32"/>
      <c r="C24" s="36" t="s">
        <v>71</v>
      </c>
      <c r="D24" s="906">
        <f>表Ⅲ・5!Y24</f>
        <v>1137.3458946412227</v>
      </c>
      <c r="E24" s="899">
        <f t="shared" si="0"/>
        <v>0.30255258374368038</v>
      </c>
      <c r="F24" s="900">
        <v>1128.1411798523811</v>
      </c>
      <c r="G24" s="904">
        <v>0.30178907580041664</v>
      </c>
      <c r="H24" s="1064"/>
      <c r="I24" s="1065"/>
      <c r="J24" s="1066"/>
      <c r="K24" s="40"/>
      <c r="L24" s="40"/>
      <c r="M24" s="40"/>
      <c r="N24" s="40"/>
      <c r="O24" s="40"/>
      <c r="P24" s="40"/>
      <c r="Q24" s="40"/>
      <c r="R24" s="40"/>
      <c r="S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</row>
    <row r="25" spans="1:101" s="46" customFormat="1" ht="12.75" customHeight="1">
      <c r="A25" s="758"/>
      <c r="B25" s="32"/>
      <c r="C25" s="36" t="s">
        <v>72</v>
      </c>
      <c r="D25" s="906">
        <f>表Ⅲ・5!Y25</f>
        <v>1100.282850128631</v>
      </c>
      <c r="E25" s="899">
        <f t="shared" si="0"/>
        <v>0.29269320856896364</v>
      </c>
      <c r="F25" s="900">
        <v>1043.605590480088</v>
      </c>
      <c r="G25" s="904">
        <v>0.27917495813098975</v>
      </c>
      <c r="H25" s="1064"/>
      <c r="I25" s="1065"/>
      <c r="J25" s="1066"/>
      <c r="K25" s="40"/>
      <c r="L25" s="40"/>
      <c r="M25" s="40"/>
      <c r="N25" s="40"/>
      <c r="O25" s="40"/>
      <c r="P25" s="40"/>
      <c r="Q25" s="40"/>
      <c r="R25" s="40"/>
      <c r="S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</row>
    <row r="26" spans="1:101" s="46" customFormat="1" ht="12.75" customHeight="1">
      <c r="A26" s="758"/>
      <c r="B26" s="32"/>
      <c r="C26" s="36" t="s">
        <v>73</v>
      </c>
      <c r="D26" s="906">
        <f>表Ⅲ・5!Y26</f>
        <v>326.78182446388485</v>
      </c>
      <c r="E26" s="899">
        <f t="shared" si="0"/>
        <v>8.6929302490875424E-2</v>
      </c>
      <c r="F26" s="900">
        <v>307.77102161317458</v>
      </c>
      <c r="G26" s="904">
        <v>8.2331833842767571E-2</v>
      </c>
      <c r="H26" s="1064"/>
      <c r="I26" s="1065"/>
      <c r="J26" s="1066"/>
      <c r="K26" s="40"/>
      <c r="L26" s="40"/>
      <c r="M26" s="40"/>
      <c r="N26" s="40"/>
      <c r="O26" s="40"/>
      <c r="P26" s="40"/>
      <c r="Q26" s="40"/>
      <c r="R26" s="40"/>
      <c r="S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</row>
    <row r="27" spans="1:101" s="46" customFormat="1" ht="12.75" customHeight="1">
      <c r="A27" s="758"/>
      <c r="B27" s="32"/>
      <c r="C27" s="36" t="s">
        <v>74</v>
      </c>
      <c r="D27" s="906">
        <f>表Ⅲ・5!Y27</f>
        <v>17.383754294257994</v>
      </c>
      <c r="E27" s="899">
        <f t="shared" si="0"/>
        <v>4.6243625634681453E-3</v>
      </c>
      <c r="F27" s="900">
        <v>16.807162495215415</v>
      </c>
      <c r="G27" s="904">
        <v>4.4960844678342401E-3</v>
      </c>
      <c r="H27" s="1064"/>
      <c r="I27" s="1065"/>
      <c r="J27" s="1066"/>
      <c r="K27" s="40"/>
      <c r="L27" s="40"/>
      <c r="M27" s="40"/>
      <c r="N27" s="40"/>
      <c r="O27" s="40"/>
      <c r="P27" s="40"/>
      <c r="Q27" s="40"/>
      <c r="R27" s="40"/>
      <c r="S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</row>
    <row r="28" spans="1:101" s="46" customFormat="1" ht="12.75" customHeight="1">
      <c r="A28" s="758"/>
      <c r="B28" s="32"/>
      <c r="C28" s="36" t="s">
        <v>789</v>
      </c>
      <c r="D28" s="906">
        <f>表Ⅲ・5!Y28</f>
        <v>9228.3616532055603</v>
      </c>
      <c r="E28" s="899">
        <f t="shared" si="0"/>
        <v>2.4548949225153747</v>
      </c>
      <c r="F28" s="900">
        <v>9810.048119398527</v>
      </c>
      <c r="G28" s="904">
        <v>2.6242862226678851</v>
      </c>
      <c r="H28" s="1064"/>
      <c r="I28" s="1065"/>
      <c r="J28" s="1066"/>
      <c r="K28" s="40"/>
      <c r="L28" s="40"/>
      <c r="M28" s="40"/>
      <c r="N28" s="40"/>
      <c r="O28" s="40"/>
      <c r="P28" s="40"/>
      <c r="Q28" s="40"/>
      <c r="R28" s="40"/>
      <c r="S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</row>
    <row r="29" spans="1:101" s="46" customFormat="1" ht="12.75" customHeight="1">
      <c r="A29" s="758"/>
      <c r="B29" s="32"/>
      <c r="C29" s="36" t="s">
        <v>76</v>
      </c>
      <c r="D29" s="906">
        <f>表Ⅲ・5!Y29</f>
        <v>23124.612307887721</v>
      </c>
      <c r="E29" s="899">
        <f t="shared" si="0"/>
        <v>6.151524557996817</v>
      </c>
      <c r="F29" s="900">
        <v>21184.434133088445</v>
      </c>
      <c r="G29" s="904">
        <v>5.6670485153428451</v>
      </c>
      <c r="H29" s="1064"/>
      <c r="I29" s="1065"/>
      <c r="J29" s="1066"/>
      <c r="K29" s="40"/>
      <c r="L29" s="40"/>
      <c r="M29" s="40"/>
      <c r="N29" s="40"/>
      <c r="O29" s="40"/>
      <c r="P29" s="40"/>
      <c r="Q29" s="40"/>
      <c r="R29" s="40"/>
      <c r="S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</row>
    <row r="30" spans="1:101" s="46" customFormat="1" ht="12.75" customHeight="1">
      <c r="A30" s="758"/>
      <c r="B30" s="32"/>
      <c r="C30" s="36" t="s">
        <v>77</v>
      </c>
      <c r="D30" s="906">
        <f>表Ⅲ・5!Y30</f>
        <v>1111.1556735110798</v>
      </c>
      <c r="E30" s="899">
        <f t="shared" si="0"/>
        <v>0.29558555716972623</v>
      </c>
      <c r="F30" s="900">
        <v>988.89538250360715</v>
      </c>
      <c r="G30" s="904">
        <v>0.26453942899958155</v>
      </c>
      <c r="H30" s="1064"/>
      <c r="I30" s="1065"/>
      <c r="J30" s="1066"/>
      <c r="K30" s="40"/>
      <c r="L30" s="40"/>
      <c r="M30" s="40"/>
      <c r="N30" s="40"/>
      <c r="O30" s="40"/>
      <c r="P30" s="40"/>
      <c r="Q30" s="40"/>
      <c r="R30" s="40"/>
      <c r="S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</row>
    <row r="31" spans="1:101" s="46" customFormat="1" ht="12.75" customHeight="1">
      <c r="A31" s="758"/>
      <c r="B31" s="32"/>
      <c r="C31" s="36" t="s">
        <v>78</v>
      </c>
      <c r="D31" s="906">
        <f>表Ⅲ・5!Y31</f>
        <v>2965.5223239238417</v>
      </c>
      <c r="E31" s="899">
        <f t="shared" si="0"/>
        <v>0.7888773727325521</v>
      </c>
      <c r="F31" s="900">
        <v>2994.4201610913087</v>
      </c>
      <c r="G31" s="904">
        <v>0.80103741367913639</v>
      </c>
      <c r="H31" s="1064"/>
      <c r="I31" s="1065"/>
      <c r="J31" s="1066"/>
      <c r="K31" s="40"/>
      <c r="L31" s="40"/>
      <c r="M31" s="40"/>
      <c r="N31" s="40"/>
      <c r="O31" s="40"/>
      <c r="P31" s="40"/>
      <c r="Q31" s="40"/>
      <c r="R31" s="40"/>
      <c r="S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</row>
    <row r="32" spans="1:101" s="46" customFormat="1" ht="12.75" customHeight="1">
      <c r="A32" s="758"/>
      <c r="B32" s="32"/>
      <c r="C32" s="36" t="s">
        <v>79</v>
      </c>
      <c r="D32" s="906">
        <f>表Ⅲ・5!Y32</f>
        <v>597.52087555312346</v>
      </c>
      <c r="E32" s="899">
        <f t="shared" si="0"/>
        <v>0.15895031194218306</v>
      </c>
      <c r="F32" s="900">
        <v>658.10525456930975</v>
      </c>
      <c r="G32" s="904">
        <v>0.17604975343764878</v>
      </c>
      <c r="H32" s="1064"/>
      <c r="I32" s="1065"/>
      <c r="J32" s="1066"/>
      <c r="K32" s="40"/>
      <c r="L32" s="40"/>
      <c r="M32" s="40"/>
      <c r="N32" s="40"/>
      <c r="O32" s="40"/>
      <c r="P32" s="40"/>
      <c r="Q32" s="40"/>
      <c r="R32" s="40"/>
      <c r="S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</row>
    <row r="33" spans="1:101" s="46" customFormat="1" ht="12.75" customHeight="1">
      <c r="A33" s="758"/>
      <c r="B33" s="32"/>
      <c r="C33" s="36" t="s">
        <v>80</v>
      </c>
      <c r="D33" s="906">
        <f>表Ⅲ・5!Y33</f>
        <v>604.40456234189935</v>
      </c>
      <c r="E33" s="899">
        <f t="shared" si="0"/>
        <v>0.1607814850562192</v>
      </c>
      <c r="F33" s="900">
        <v>557.20267428715374</v>
      </c>
      <c r="G33" s="904">
        <v>0.14905730161241376</v>
      </c>
      <c r="H33" s="1064"/>
      <c r="I33" s="1065"/>
      <c r="J33" s="1066"/>
      <c r="K33" s="40"/>
      <c r="L33" s="40"/>
      <c r="M33" s="40"/>
      <c r="N33" s="40"/>
      <c r="O33" s="40"/>
      <c r="P33" s="40"/>
      <c r="Q33" s="40"/>
      <c r="R33" s="40"/>
      <c r="S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</row>
    <row r="34" spans="1:101" s="46" customFormat="1" ht="12.75" customHeight="1">
      <c r="A34" s="758"/>
      <c r="B34" s="32"/>
      <c r="C34" s="36" t="s">
        <v>81</v>
      </c>
      <c r="D34" s="906">
        <f>表Ⅲ・5!Y34</f>
        <v>406.06067292719564</v>
      </c>
      <c r="E34" s="899">
        <f t="shared" si="0"/>
        <v>0.10801877100859916</v>
      </c>
      <c r="F34" s="900">
        <v>414.35867613013414</v>
      </c>
      <c r="G34" s="904">
        <v>0.11084510002157724</v>
      </c>
      <c r="H34" s="1064"/>
      <c r="I34" s="1065"/>
      <c r="J34" s="1066"/>
      <c r="K34" s="40"/>
      <c r="L34" s="40"/>
      <c r="M34" s="40"/>
      <c r="N34" s="40"/>
      <c r="O34" s="40"/>
      <c r="P34" s="40"/>
      <c r="Q34" s="40"/>
      <c r="R34" s="40"/>
      <c r="S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</row>
    <row r="35" spans="1:101" s="46" customFormat="1" ht="12.75" customHeight="1">
      <c r="A35" s="758"/>
      <c r="B35" s="32"/>
      <c r="C35" s="36" t="s">
        <v>82</v>
      </c>
      <c r="D35" s="906">
        <f>表Ⅲ・5!Y35</f>
        <v>3101.2899210780897</v>
      </c>
      <c r="E35" s="899">
        <f t="shared" si="0"/>
        <v>0.82499377100789528</v>
      </c>
      <c r="F35" s="900">
        <v>3062.3641018972694</v>
      </c>
      <c r="G35" s="904">
        <v>0.81921309901734207</v>
      </c>
      <c r="H35" s="1064"/>
      <c r="I35" s="1065"/>
      <c r="J35" s="1066"/>
      <c r="K35" s="40"/>
      <c r="L35" s="40"/>
      <c r="M35" s="40"/>
      <c r="N35" s="40"/>
      <c r="O35" s="40"/>
      <c r="P35" s="40"/>
      <c r="Q35" s="40"/>
      <c r="R35" s="40"/>
      <c r="S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</row>
    <row r="36" spans="1:101" s="46" customFormat="1" ht="12.75" customHeight="1">
      <c r="A36" s="758"/>
      <c r="B36" s="32"/>
      <c r="C36" s="36" t="s">
        <v>83</v>
      </c>
      <c r="D36" s="906">
        <f>表Ⅲ・5!Y36</f>
        <v>501.84461908702298</v>
      </c>
      <c r="E36" s="899">
        <f t="shared" si="0"/>
        <v>0.13349886508408093</v>
      </c>
      <c r="F36" s="900">
        <v>435.10795528588852</v>
      </c>
      <c r="G36" s="904">
        <v>0.11639574021783294</v>
      </c>
      <c r="H36" s="1064"/>
      <c r="I36" s="1065"/>
      <c r="J36" s="1066"/>
      <c r="K36" s="40"/>
      <c r="L36" s="40"/>
      <c r="M36" s="40"/>
      <c r="N36" s="40"/>
      <c r="O36" s="40"/>
      <c r="P36" s="40"/>
      <c r="Q36" s="40"/>
      <c r="R36" s="40"/>
      <c r="S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</row>
    <row r="37" spans="1:101" s="46" customFormat="1" ht="12.75" customHeight="1">
      <c r="A37" s="758"/>
      <c r="B37" s="32"/>
      <c r="C37" s="36" t="s">
        <v>84</v>
      </c>
      <c r="D37" s="906">
        <f>表Ⅲ・5!Y37</f>
        <v>137.06074555416302</v>
      </c>
      <c r="E37" s="899">
        <f t="shared" ref="E37:E68" si="1">D37/D$87*100</f>
        <v>3.6460396870143304E-2</v>
      </c>
      <c r="F37" s="900">
        <v>173.60884641376262</v>
      </c>
      <c r="G37" s="904">
        <v>4.6442106932787997E-2</v>
      </c>
      <c r="H37" s="1064"/>
      <c r="I37" s="1065"/>
      <c r="J37" s="1066"/>
      <c r="K37" s="40"/>
      <c r="L37" s="40"/>
      <c r="M37" s="40"/>
      <c r="N37" s="40"/>
      <c r="O37" s="40"/>
      <c r="P37" s="40"/>
      <c r="Q37" s="40"/>
      <c r="R37" s="40"/>
      <c r="S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</row>
    <row r="38" spans="1:101" s="46" customFormat="1" ht="12.75" customHeight="1">
      <c r="A38" s="758"/>
      <c r="B38" s="32"/>
      <c r="C38" s="36" t="s">
        <v>85</v>
      </c>
      <c r="D38" s="906">
        <f>表Ⅲ・5!Y38</f>
        <v>2147.9163191403445</v>
      </c>
      <c r="E38" s="899">
        <f t="shared" si="1"/>
        <v>0.57138082186169514</v>
      </c>
      <c r="F38" s="900">
        <v>2081.4747507711104</v>
      </c>
      <c r="G38" s="904">
        <v>0.55681536367577</v>
      </c>
      <c r="H38" s="1064"/>
      <c r="I38" s="1065"/>
      <c r="J38" s="1066"/>
      <c r="K38" s="40"/>
      <c r="L38" s="40"/>
      <c r="M38" s="40"/>
      <c r="N38" s="40"/>
      <c r="O38" s="40"/>
      <c r="P38" s="40"/>
      <c r="Q38" s="40"/>
      <c r="R38" s="40"/>
      <c r="S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</row>
    <row r="39" spans="1:101" s="46" customFormat="1" ht="12.75" customHeight="1">
      <c r="A39" s="758"/>
      <c r="B39" s="42"/>
      <c r="C39" s="36" t="s">
        <v>788</v>
      </c>
      <c r="D39" s="906">
        <f>表Ⅲ・5!Y39</f>
        <v>593.22427289321774</v>
      </c>
      <c r="E39" s="899">
        <f t="shared" si="1"/>
        <v>0.15780734546013098</v>
      </c>
      <c r="F39" s="900">
        <v>568.52312104882742</v>
      </c>
      <c r="G39" s="904">
        <v>0.15208563461440591</v>
      </c>
      <c r="H39" s="1064"/>
      <c r="I39" s="1065"/>
      <c r="J39" s="1066"/>
      <c r="K39" s="40"/>
      <c r="L39" s="40"/>
      <c r="M39" s="40"/>
      <c r="N39" s="40"/>
      <c r="O39" s="40"/>
      <c r="P39" s="40"/>
      <c r="Q39" s="40"/>
      <c r="R39" s="40"/>
      <c r="S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</row>
    <row r="40" spans="1:101" s="46" customFormat="1" ht="12.75" customHeight="1">
      <c r="A40" s="758"/>
      <c r="B40" s="44" t="s">
        <v>87</v>
      </c>
      <c r="C40" s="36"/>
      <c r="D40" s="906">
        <f>表Ⅲ・5!Y40</f>
        <v>99481.20573839522</v>
      </c>
      <c r="E40" s="899">
        <f t="shared" si="1"/>
        <v>26.463625509091642</v>
      </c>
      <c r="F40" s="900">
        <v>99319.49508062104</v>
      </c>
      <c r="G40" s="904">
        <v>26.568960662588992</v>
      </c>
      <c r="H40" s="1064"/>
      <c r="I40" s="1067"/>
      <c r="J40" s="1068"/>
      <c r="K40" s="40"/>
      <c r="L40" s="40"/>
      <c r="M40" s="40"/>
      <c r="N40" s="40"/>
      <c r="O40" s="40"/>
      <c r="P40" s="40"/>
      <c r="Q40" s="40"/>
      <c r="R40" s="40"/>
      <c r="S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</row>
    <row r="41" spans="1:101" s="49" customFormat="1" ht="15" hidden="1" customHeight="1">
      <c r="A41" s="758"/>
      <c r="B41" s="32"/>
      <c r="C41" s="36" t="s">
        <v>88</v>
      </c>
      <c r="D41" s="906">
        <f>表Ⅲ・5!Y41</f>
        <v>11318.841657256089</v>
      </c>
      <c r="E41" s="899">
        <f t="shared" si="1"/>
        <v>3.0109967464811644</v>
      </c>
      <c r="F41" s="900">
        <v>10245.382103952936</v>
      </c>
      <c r="G41" s="904">
        <v>2.7407424279811061</v>
      </c>
      <c r="H41" s="1064"/>
      <c r="I41" s="1065"/>
      <c r="J41" s="1066"/>
      <c r="K41" s="40"/>
      <c r="L41" s="40"/>
      <c r="M41" s="40"/>
      <c r="N41" s="40"/>
      <c r="O41" s="40"/>
      <c r="P41" s="40"/>
      <c r="Q41" s="40"/>
      <c r="R41" s="40"/>
      <c r="S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</row>
    <row r="42" spans="1:101" s="51" customFormat="1" ht="15" hidden="1" customHeight="1">
      <c r="A42" s="758"/>
      <c r="B42" s="32"/>
      <c r="C42" s="36" t="s">
        <v>89</v>
      </c>
      <c r="D42" s="906">
        <f>表Ⅲ・5!Y42</f>
        <v>11.131342107144505</v>
      </c>
      <c r="E42" s="899">
        <f t="shared" si="1"/>
        <v>2.9611188038039878E-3</v>
      </c>
      <c r="F42" s="900">
        <v>6.1841082487194399</v>
      </c>
      <c r="G42" s="904">
        <v>1.6543109553672887E-3</v>
      </c>
      <c r="H42" s="1064"/>
      <c r="I42" s="1065"/>
      <c r="J42" s="1066"/>
      <c r="K42" s="40"/>
      <c r="L42" s="40"/>
      <c r="M42" s="40"/>
      <c r="N42" s="40"/>
      <c r="O42" s="40"/>
      <c r="P42" s="40"/>
      <c r="Q42" s="40"/>
      <c r="R42" s="40"/>
      <c r="S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</row>
    <row r="43" spans="1:101" s="51" customFormat="1" ht="15" hidden="1" customHeight="1">
      <c r="A43" s="758"/>
      <c r="B43" s="32"/>
      <c r="C43" s="36" t="s">
        <v>90</v>
      </c>
      <c r="D43" s="906">
        <f>表Ⅲ・5!Y43</f>
        <v>219.8737644855905</v>
      </c>
      <c r="E43" s="899">
        <f t="shared" si="1"/>
        <v>5.8490012454434331E-2</v>
      </c>
      <c r="F43" s="900">
        <v>221.2773657053385</v>
      </c>
      <c r="G43" s="904">
        <v>5.9193913744468626E-2</v>
      </c>
      <c r="H43" s="1064"/>
      <c r="I43" s="1065"/>
      <c r="J43" s="1066"/>
      <c r="K43" s="40"/>
      <c r="L43" s="40"/>
      <c r="M43" s="40"/>
      <c r="N43" s="40"/>
      <c r="O43" s="40"/>
      <c r="P43" s="40"/>
      <c r="Q43" s="40"/>
      <c r="R43" s="40"/>
      <c r="S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</row>
    <row r="44" spans="1:101" s="49" customFormat="1" ht="15" hidden="1" customHeight="1">
      <c r="A44" s="758"/>
      <c r="B44" s="32"/>
      <c r="C44" s="36" t="s">
        <v>22</v>
      </c>
      <c r="D44" s="906">
        <f>表Ⅲ・5!Y44</f>
        <v>10071.490872929829</v>
      </c>
      <c r="E44" s="899">
        <f t="shared" si="1"/>
        <v>2.6791810654198951</v>
      </c>
      <c r="F44" s="900">
        <v>10785.925863315535</v>
      </c>
      <c r="G44" s="904">
        <v>2.8853433028370947</v>
      </c>
      <c r="H44" s="1064"/>
      <c r="I44" s="1065"/>
      <c r="J44" s="1066"/>
      <c r="K44" s="40"/>
      <c r="L44" s="40"/>
      <c r="M44" s="40"/>
      <c r="N44" s="40"/>
      <c r="O44" s="40"/>
      <c r="P44" s="40"/>
      <c r="Q44" s="40"/>
      <c r="R44" s="40"/>
      <c r="S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</row>
    <row r="45" spans="1:101" s="49" customFormat="1" ht="15" hidden="1" customHeight="1">
      <c r="A45" s="758"/>
      <c r="B45" s="42"/>
      <c r="C45" s="36" t="s">
        <v>91</v>
      </c>
      <c r="D45" s="906">
        <f>表Ⅲ・5!Y45</f>
        <v>77859.868101616565</v>
      </c>
      <c r="E45" s="899">
        <f t="shared" si="1"/>
        <v>20.711996565932346</v>
      </c>
      <c r="F45" s="900">
        <v>78060.725639398457</v>
      </c>
      <c r="G45" s="904">
        <v>20.882026707070946</v>
      </c>
      <c r="H45" s="1064"/>
      <c r="I45" s="1065"/>
      <c r="J45" s="1066"/>
      <c r="K45" s="40"/>
      <c r="L45" s="40"/>
      <c r="M45" s="40"/>
      <c r="N45" s="40"/>
      <c r="O45" s="40"/>
      <c r="P45" s="40"/>
      <c r="Q45" s="40"/>
      <c r="R45" s="40"/>
      <c r="S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</row>
    <row r="46" spans="1:101" s="49" customFormat="1" ht="12.75" customHeight="1">
      <c r="A46" s="758"/>
      <c r="B46" s="44" t="s">
        <v>92</v>
      </c>
      <c r="C46" s="36"/>
      <c r="D46" s="906">
        <f>表Ⅲ・5!Y46</f>
        <v>107.3046831595872</v>
      </c>
      <c r="E46" s="899">
        <f t="shared" si="1"/>
        <v>2.8544798280536566E-2</v>
      </c>
      <c r="F46" s="900">
        <v>78.288483087023479</v>
      </c>
      <c r="G46" s="904">
        <v>2.0942954107695047E-2</v>
      </c>
      <c r="H46" s="1064"/>
      <c r="I46" s="1065"/>
      <c r="J46" s="1066"/>
      <c r="K46" s="40"/>
      <c r="L46" s="40"/>
      <c r="M46" s="40"/>
      <c r="N46" s="40"/>
      <c r="O46" s="40"/>
      <c r="P46" s="40"/>
      <c r="Q46" s="40"/>
      <c r="R46" s="40"/>
      <c r="S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</row>
    <row r="47" spans="1:101" s="20" customFormat="1" ht="12.75" hidden="1" customHeight="1">
      <c r="A47" s="758"/>
      <c r="B47" s="32"/>
      <c r="C47" s="36" t="s">
        <v>93</v>
      </c>
      <c r="D47" s="906">
        <f>表Ⅲ・5!Y47</f>
        <v>20.172492219342107</v>
      </c>
      <c r="E47" s="899">
        <f t="shared" si="1"/>
        <v>5.3662123987676755E-3</v>
      </c>
      <c r="F47" s="900">
        <v>20.375510973501953</v>
      </c>
      <c r="G47" s="904">
        <v>5.4506534602867893E-3</v>
      </c>
      <c r="H47" s="1064"/>
      <c r="I47" s="1065"/>
      <c r="J47" s="1066"/>
      <c r="K47" s="21"/>
      <c r="L47" s="21"/>
      <c r="M47" s="21"/>
      <c r="N47" s="21"/>
      <c r="O47" s="21"/>
      <c r="P47" s="21"/>
      <c r="Q47" s="21"/>
      <c r="R47" s="21"/>
      <c r="S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</row>
    <row r="48" spans="1:101" s="20" customFormat="1" ht="12.75" hidden="1" customHeight="1">
      <c r="A48" s="758"/>
      <c r="B48" s="32"/>
      <c r="C48" s="36" t="s">
        <v>94</v>
      </c>
      <c r="D48" s="906">
        <f>表Ⅲ・5!Y48</f>
        <v>22.109912919217351</v>
      </c>
      <c r="E48" s="899">
        <f t="shared" si="1"/>
        <v>5.8815979479726983E-3</v>
      </c>
      <c r="F48" s="900">
        <v>19.44489534124714</v>
      </c>
      <c r="G48" s="904">
        <v>5.2017044487629388E-3</v>
      </c>
      <c r="H48" s="1064"/>
      <c r="I48" s="1065"/>
      <c r="J48" s="1066"/>
      <c r="K48" s="21"/>
      <c r="L48" s="21"/>
      <c r="M48" s="21"/>
      <c r="N48" s="21"/>
      <c r="O48" s="21"/>
      <c r="P48" s="21"/>
      <c r="Q48" s="21"/>
      <c r="R48" s="21"/>
      <c r="S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</row>
    <row r="49" spans="1:100" s="46" customFormat="1" ht="12.75" hidden="1" customHeight="1">
      <c r="A49" s="758"/>
      <c r="B49" s="32"/>
      <c r="C49" s="36" t="s">
        <v>95</v>
      </c>
      <c r="D49" s="906">
        <f>表Ⅲ・5!Y49</f>
        <v>12.714827116194202</v>
      </c>
      <c r="E49" s="899">
        <f t="shared" si="1"/>
        <v>3.3823516785738039E-3</v>
      </c>
      <c r="F49" s="900">
        <v>8.7074401287465832</v>
      </c>
      <c r="G49" s="904">
        <v>2.3293275309618118E-3</v>
      </c>
      <c r="H49" s="1064"/>
      <c r="I49" s="1065"/>
      <c r="J49" s="1066"/>
      <c r="K49" s="21"/>
      <c r="L49" s="21"/>
      <c r="M49" s="21"/>
      <c r="N49" s="21"/>
      <c r="O49" s="21"/>
      <c r="P49" s="21"/>
      <c r="Q49" s="21"/>
      <c r="R49" s="21"/>
      <c r="S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</row>
    <row r="50" spans="1:100" s="20" customFormat="1" ht="12.75" hidden="1" customHeight="1">
      <c r="A50" s="758"/>
      <c r="B50" s="32"/>
      <c r="C50" s="36" t="s">
        <v>96</v>
      </c>
      <c r="D50" s="906">
        <f>表Ⅲ・5!Y50</f>
        <v>10.556735456909324</v>
      </c>
      <c r="E50" s="899">
        <f t="shared" si="1"/>
        <v>2.8082640500443181E-3</v>
      </c>
      <c r="F50" s="900">
        <v>14.504050689144561</v>
      </c>
      <c r="G50" s="904">
        <v>3.8799789698414264E-3</v>
      </c>
      <c r="H50" s="1064"/>
      <c r="I50" s="1065"/>
      <c r="J50" s="1066"/>
      <c r="K50" s="21"/>
      <c r="L50" s="21"/>
      <c r="M50" s="21"/>
      <c r="N50" s="21"/>
      <c r="O50" s="21"/>
      <c r="P50" s="21"/>
      <c r="Q50" s="21"/>
      <c r="R50" s="21"/>
      <c r="S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</row>
    <row r="51" spans="1:100" s="20" customFormat="1" ht="12.75" hidden="1" customHeight="1">
      <c r="A51" s="758"/>
      <c r="B51" s="54"/>
      <c r="C51" s="36" t="s">
        <v>97</v>
      </c>
      <c r="D51" s="906">
        <f>表Ⅲ・5!Y51</f>
        <v>5.9017486683744265</v>
      </c>
      <c r="E51" s="899">
        <f t="shared" si="1"/>
        <v>1.5699615364468998E-3</v>
      </c>
      <c r="F51" s="900">
        <v>5.6082690908913797</v>
      </c>
      <c r="G51" s="904">
        <v>1.500268207567443E-3</v>
      </c>
      <c r="H51" s="1064"/>
      <c r="I51" s="1065"/>
      <c r="J51" s="1066"/>
      <c r="K51" s="21"/>
      <c r="L51" s="21"/>
      <c r="M51" s="21"/>
      <c r="N51" s="21"/>
      <c r="O51" s="21"/>
      <c r="P51" s="21"/>
      <c r="Q51" s="21"/>
      <c r="R51" s="21"/>
      <c r="S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</row>
    <row r="52" spans="1:100" s="20" customFormat="1" ht="12.75" customHeight="1">
      <c r="A52" s="758"/>
      <c r="B52" s="44" t="s">
        <v>98</v>
      </c>
      <c r="C52" s="36"/>
      <c r="D52" s="906">
        <f>表Ⅲ・5!Y52</f>
        <v>684.34083238628295</v>
      </c>
      <c r="E52" s="899">
        <f t="shared" si="1"/>
        <v>0.18204583845188516</v>
      </c>
      <c r="F52" s="900">
        <v>630.5246830657486</v>
      </c>
      <c r="G52" s="904">
        <v>0.16867167405116973</v>
      </c>
      <c r="H52" s="1064"/>
      <c r="I52" s="1065"/>
      <c r="J52" s="1066"/>
      <c r="K52" s="21"/>
      <c r="L52" s="21"/>
      <c r="M52" s="21"/>
      <c r="N52" s="21"/>
      <c r="O52" s="21"/>
      <c r="P52" s="21"/>
      <c r="Q52" s="21"/>
      <c r="R52" s="21"/>
      <c r="S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</row>
    <row r="53" spans="1:100" s="20" customFormat="1" ht="12.75" hidden="1" customHeight="1">
      <c r="A53" s="758"/>
      <c r="B53" s="32"/>
      <c r="C53" s="36" t="s">
        <v>99</v>
      </c>
      <c r="D53" s="906">
        <f>表Ⅲ・5!Y53</f>
        <v>149.01960913967548</v>
      </c>
      <c r="E53" s="899">
        <f t="shared" si="1"/>
        <v>3.9641649902736678E-2</v>
      </c>
      <c r="F53" s="900">
        <v>127.20806796867883</v>
      </c>
      <c r="G53" s="904">
        <v>3.4029433507291665E-2</v>
      </c>
      <c r="H53" s="1064"/>
      <c r="I53" s="1065"/>
      <c r="J53" s="1066"/>
      <c r="K53" s="21"/>
      <c r="L53" s="21"/>
      <c r="M53" s="21"/>
      <c r="N53" s="21"/>
      <c r="O53" s="21"/>
      <c r="P53" s="21"/>
      <c r="Q53" s="21"/>
      <c r="R53" s="21"/>
      <c r="S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</row>
    <row r="54" spans="1:100" s="20" customFormat="1" ht="12.75" hidden="1" customHeight="1">
      <c r="A54" s="758"/>
      <c r="B54" s="32"/>
      <c r="C54" s="36" t="s">
        <v>100</v>
      </c>
      <c r="D54" s="906">
        <f>表Ⅲ・5!Y54</f>
        <v>56.93690367973575</v>
      </c>
      <c r="E54" s="899">
        <f t="shared" si="1"/>
        <v>1.5146146304157723E-2</v>
      </c>
      <c r="F54" s="900">
        <v>55.029413041334024</v>
      </c>
      <c r="G54" s="904">
        <v>1.4720919686449771E-2</v>
      </c>
      <c r="H54" s="1064"/>
      <c r="I54" s="1065"/>
      <c r="J54" s="1066"/>
      <c r="K54" s="21"/>
      <c r="L54" s="21"/>
      <c r="M54" s="21"/>
      <c r="N54" s="21"/>
      <c r="O54" s="21"/>
      <c r="P54" s="21"/>
      <c r="Q54" s="21"/>
      <c r="R54" s="21"/>
      <c r="S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</row>
    <row r="55" spans="1:100" s="20" customFormat="1" ht="12.75" hidden="1" customHeight="1">
      <c r="A55" s="758"/>
      <c r="B55" s="32"/>
      <c r="C55" s="36" t="s">
        <v>101</v>
      </c>
      <c r="D55" s="906">
        <f>表Ⅲ・5!Y55</f>
        <v>348.81897525786098</v>
      </c>
      <c r="E55" s="899">
        <f t="shared" si="1"/>
        <v>9.2791544525142253E-2</v>
      </c>
      <c r="F55" s="900">
        <v>325.4347591375622</v>
      </c>
      <c r="G55" s="904">
        <v>8.7057060718506302E-2</v>
      </c>
      <c r="H55" s="1064"/>
      <c r="I55" s="1065"/>
      <c r="J55" s="1066"/>
      <c r="K55" s="21"/>
      <c r="L55" s="21"/>
      <c r="M55" s="21"/>
      <c r="N55" s="21"/>
      <c r="O55" s="21"/>
      <c r="P55" s="21"/>
      <c r="Q55" s="21"/>
      <c r="R55" s="21"/>
      <c r="S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</row>
    <row r="56" spans="1:100" s="20" customFormat="1" ht="12.75" hidden="1" customHeight="1">
      <c r="A56" s="758"/>
      <c r="B56" s="42"/>
      <c r="C56" s="36" t="s">
        <v>102</v>
      </c>
      <c r="D56" s="906">
        <f>表Ⅲ・5!Y56</f>
        <v>123.49034348019192</v>
      </c>
      <c r="E56" s="899">
        <f t="shared" si="1"/>
        <v>3.2850448279072228E-2</v>
      </c>
      <c r="F56" s="900">
        <v>118.00752022902553</v>
      </c>
      <c r="G56" s="904">
        <v>3.1568194746757358E-2</v>
      </c>
      <c r="H56" s="1064"/>
      <c r="I56" s="1065"/>
      <c r="J56" s="1066"/>
      <c r="K56" s="21"/>
      <c r="L56" s="21"/>
      <c r="M56" s="21"/>
      <c r="N56" s="21"/>
      <c r="O56" s="21"/>
      <c r="P56" s="21"/>
      <c r="Q56" s="21"/>
      <c r="R56" s="21"/>
      <c r="S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</row>
    <row r="57" spans="1:100" s="20" customFormat="1" ht="12.75" customHeight="1">
      <c r="A57" s="758"/>
      <c r="B57" s="44" t="s">
        <v>791</v>
      </c>
      <c r="C57" s="36"/>
      <c r="D57" s="906">
        <f>表Ⅲ・5!Y57</f>
        <v>2184.3779886691714</v>
      </c>
      <c r="E57" s="899">
        <f t="shared" si="1"/>
        <v>0.58108022146873795</v>
      </c>
      <c r="F57" s="900">
        <v>2086.934652140495</v>
      </c>
      <c r="G57" s="904">
        <v>0.55827594203037245</v>
      </c>
      <c r="H57" s="1064"/>
      <c r="I57" s="1067"/>
      <c r="J57" s="1068"/>
      <c r="K57" s="21"/>
      <c r="L57" s="21"/>
      <c r="M57" s="21"/>
      <c r="N57" s="21"/>
      <c r="O57" s="21"/>
      <c r="P57" s="21"/>
      <c r="Q57" s="21"/>
      <c r="R57" s="21"/>
      <c r="S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</row>
    <row r="58" spans="1:100" s="20" customFormat="1" ht="12.75" hidden="1" customHeight="1">
      <c r="A58" s="758"/>
      <c r="B58" s="32"/>
      <c r="C58" s="36" t="s">
        <v>104</v>
      </c>
      <c r="D58" s="906">
        <f>表Ⅲ・5!Y58</f>
        <v>28.909885212743799</v>
      </c>
      <c r="E58" s="899">
        <f t="shared" si="1"/>
        <v>7.6905016390005371E-3</v>
      </c>
      <c r="F58" s="900">
        <v>27.63242783402297</v>
      </c>
      <c r="G58" s="904">
        <v>7.3919514747637274E-3</v>
      </c>
      <c r="H58" s="1064"/>
      <c r="I58" s="1065"/>
      <c r="J58" s="1066"/>
      <c r="K58" s="21"/>
      <c r="L58" s="21"/>
      <c r="M58" s="21"/>
      <c r="N58" s="21"/>
      <c r="O58" s="21"/>
      <c r="P58" s="21"/>
      <c r="Q58" s="21"/>
      <c r="R58" s="21"/>
      <c r="S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</row>
    <row r="59" spans="1:100" s="20" customFormat="1" ht="12.75" hidden="1" customHeight="1">
      <c r="A59" s="758"/>
      <c r="B59" s="55"/>
      <c r="C59" s="36" t="s">
        <v>105</v>
      </c>
      <c r="D59" s="906">
        <f>表Ⅲ・5!Y59</f>
        <v>180.02860978372564</v>
      </c>
      <c r="E59" s="899">
        <f t="shared" si="1"/>
        <v>4.7890550530391686E-2</v>
      </c>
      <c r="F59" s="900">
        <v>154.93104528357091</v>
      </c>
      <c r="G59" s="904">
        <v>4.1445607875992538E-2</v>
      </c>
      <c r="H59" s="1064"/>
      <c r="I59" s="1065"/>
      <c r="J59" s="1066"/>
      <c r="K59" s="21"/>
      <c r="L59" s="21"/>
      <c r="M59" s="21"/>
      <c r="N59" s="21"/>
      <c r="O59" s="21"/>
      <c r="P59" s="21"/>
      <c r="Q59" s="21"/>
      <c r="R59" s="21"/>
      <c r="S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</row>
    <row r="60" spans="1:100" s="20" customFormat="1" ht="12.75" hidden="1" customHeight="1">
      <c r="A60" s="758"/>
      <c r="B60" s="32"/>
      <c r="C60" s="36" t="s">
        <v>106</v>
      </c>
      <c r="D60" s="906">
        <f>表Ⅲ・5!Y60</f>
        <v>97.331713754944772</v>
      </c>
      <c r="E60" s="899">
        <f t="shared" si="1"/>
        <v>2.5891825534788832E-2</v>
      </c>
      <c r="F60" s="900">
        <v>105.35403914740716</v>
      </c>
      <c r="G60" s="904">
        <v>2.818326169983202E-2</v>
      </c>
      <c r="H60" s="1064"/>
      <c r="I60" s="1065"/>
      <c r="J60" s="1066"/>
      <c r="K60" s="21"/>
      <c r="L60" s="21"/>
      <c r="M60" s="21"/>
      <c r="N60" s="21"/>
      <c r="O60" s="21"/>
      <c r="P60" s="21"/>
      <c r="Q60" s="21"/>
      <c r="R60" s="21"/>
      <c r="S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</row>
    <row r="61" spans="1:100" s="20" customFormat="1" ht="12.75" hidden="1" customHeight="1">
      <c r="A61" s="758"/>
      <c r="B61" s="32"/>
      <c r="C61" s="36" t="s">
        <v>107</v>
      </c>
      <c r="D61" s="906">
        <f>表Ⅲ・5!Y61</f>
        <v>636.08017822534862</v>
      </c>
      <c r="E61" s="899">
        <f t="shared" si="1"/>
        <v>0.16920771622508721</v>
      </c>
      <c r="F61" s="900">
        <v>653.6965193134705</v>
      </c>
      <c r="G61" s="904">
        <v>0.17487037255689544</v>
      </c>
      <c r="H61" s="1064"/>
      <c r="I61" s="1065"/>
      <c r="J61" s="1066"/>
      <c r="K61" s="21"/>
      <c r="L61" s="21"/>
      <c r="M61" s="21"/>
      <c r="N61" s="21"/>
      <c r="O61" s="21"/>
      <c r="P61" s="21"/>
      <c r="Q61" s="21"/>
      <c r="R61" s="21"/>
      <c r="S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</row>
    <row r="62" spans="1:100" s="20" customFormat="1" ht="12.75" hidden="1" customHeight="1">
      <c r="A62" s="758"/>
      <c r="B62" s="32"/>
      <c r="C62" s="36" t="s">
        <v>108</v>
      </c>
      <c r="D62" s="906">
        <f>表Ⅲ・5!Y62</f>
        <v>179.99812095369961</v>
      </c>
      <c r="E62" s="899">
        <f t="shared" si="1"/>
        <v>4.7882440003644139E-2</v>
      </c>
      <c r="F62" s="900">
        <v>159.77957360361364</v>
      </c>
      <c r="G62" s="904">
        <v>4.2742637810569799E-2</v>
      </c>
      <c r="H62" s="1064"/>
      <c r="I62" s="1065"/>
      <c r="J62" s="1066"/>
      <c r="K62" s="21"/>
      <c r="L62" s="21"/>
      <c r="M62" s="21"/>
      <c r="N62" s="21"/>
      <c r="O62" s="21"/>
      <c r="P62" s="21"/>
      <c r="Q62" s="21"/>
      <c r="R62" s="21"/>
      <c r="S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</row>
    <row r="63" spans="1:100" s="20" customFormat="1" ht="12.75" hidden="1" customHeight="1">
      <c r="A63" s="758"/>
      <c r="B63" s="32"/>
      <c r="C63" s="36" t="s">
        <v>109</v>
      </c>
      <c r="D63" s="906">
        <f>表Ⅲ・5!Y63</f>
        <v>15.294013318693484</v>
      </c>
      <c r="E63" s="899">
        <f t="shared" si="1"/>
        <v>4.068457333149862E-3</v>
      </c>
      <c r="F63" s="900">
        <v>14.39369642560915</v>
      </c>
      <c r="G63" s="904">
        <v>3.8504580979880072E-3</v>
      </c>
      <c r="H63" s="1064"/>
      <c r="I63" s="1065"/>
      <c r="J63" s="1066"/>
      <c r="K63" s="21"/>
      <c r="L63" s="21"/>
      <c r="M63" s="21"/>
      <c r="N63" s="21"/>
      <c r="O63" s="21"/>
      <c r="P63" s="21"/>
      <c r="Q63" s="21"/>
      <c r="R63" s="21"/>
      <c r="S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</row>
    <row r="64" spans="1:100" s="20" customFormat="1" ht="12.75" hidden="1" customHeight="1">
      <c r="A64" s="758"/>
      <c r="B64" s="32"/>
      <c r="C64" s="36" t="s">
        <v>110</v>
      </c>
      <c r="D64" s="906">
        <f>表Ⅲ・5!Y64</f>
        <v>3.1045696588174949</v>
      </c>
      <c r="E64" s="899">
        <f t="shared" si="1"/>
        <v>8.2586623481308767E-4</v>
      </c>
      <c r="F64" s="900">
        <v>3.2836144662968945</v>
      </c>
      <c r="G64" s="904">
        <v>8.7839978964183052E-4</v>
      </c>
      <c r="H64" s="1064"/>
      <c r="I64" s="1065"/>
      <c r="J64" s="1066"/>
      <c r="K64" s="21"/>
      <c r="L64" s="21"/>
      <c r="M64" s="21"/>
      <c r="N64" s="21"/>
      <c r="O64" s="21"/>
      <c r="P64" s="21"/>
      <c r="Q64" s="21"/>
      <c r="R64" s="21"/>
      <c r="S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</row>
    <row r="65" spans="1:100" s="20" customFormat="1" ht="12.75" hidden="1" customHeight="1">
      <c r="A65" s="758"/>
      <c r="B65" s="32"/>
      <c r="C65" s="36" t="s">
        <v>111</v>
      </c>
      <c r="D65" s="906">
        <f>表Ⅲ・5!Y65</f>
        <v>324.66231486592767</v>
      </c>
      <c r="E65" s="899">
        <f t="shared" si="1"/>
        <v>8.6365478320802908E-2</v>
      </c>
      <c r="F65" s="900">
        <v>326.51564162754511</v>
      </c>
      <c r="G65" s="904">
        <v>8.7346207620974212E-2</v>
      </c>
      <c r="H65" s="1064"/>
      <c r="I65" s="1065"/>
      <c r="J65" s="1066"/>
      <c r="K65" s="21"/>
      <c r="L65" s="21"/>
      <c r="M65" s="21"/>
      <c r="N65" s="21"/>
      <c r="O65" s="21"/>
      <c r="P65" s="21"/>
      <c r="Q65" s="21"/>
      <c r="R65" s="21"/>
      <c r="S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</row>
    <row r="66" spans="1:100" s="20" customFormat="1" ht="12.75" hidden="1" customHeight="1">
      <c r="A66" s="758"/>
      <c r="B66" s="54"/>
      <c r="C66" s="36" t="s">
        <v>112</v>
      </c>
      <c r="D66" s="906">
        <f>表Ⅲ・5!Y66</f>
        <v>717.23596012361406</v>
      </c>
      <c r="E66" s="899">
        <f t="shared" si="1"/>
        <v>0.19079647969163524</v>
      </c>
      <c r="F66" s="900">
        <v>639.06401643946253</v>
      </c>
      <c r="G66" s="904">
        <v>0.17095603133980447</v>
      </c>
      <c r="H66" s="1064"/>
      <c r="I66" s="1065"/>
      <c r="J66" s="1066"/>
      <c r="K66" s="21"/>
      <c r="L66" s="21"/>
      <c r="M66" s="21"/>
      <c r="N66" s="21"/>
      <c r="O66" s="21"/>
      <c r="P66" s="21"/>
      <c r="Q66" s="21"/>
      <c r="R66" s="21"/>
      <c r="S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</row>
    <row r="67" spans="1:100" s="20" customFormat="1" ht="12.75" customHeight="1">
      <c r="A67" s="758"/>
      <c r="B67" s="44" t="s">
        <v>113</v>
      </c>
      <c r="C67" s="36"/>
      <c r="D67" s="906">
        <f>表Ⅲ・5!Y67</f>
        <v>247.82927138024644</v>
      </c>
      <c r="E67" s="899">
        <f t="shared" si="1"/>
        <v>6.5926633873383156E-2</v>
      </c>
      <c r="F67" s="900">
        <v>196.96140711202634</v>
      </c>
      <c r="G67" s="904">
        <v>5.2689151040888296E-2</v>
      </c>
      <c r="H67" s="1064"/>
      <c r="I67" s="1065"/>
      <c r="J67" s="1066"/>
      <c r="K67" s="21"/>
      <c r="L67" s="21"/>
      <c r="M67" s="21"/>
      <c r="N67" s="21"/>
      <c r="O67" s="21"/>
      <c r="P67" s="21"/>
      <c r="Q67" s="21"/>
      <c r="R67" s="21"/>
      <c r="S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</row>
    <row r="68" spans="1:100" s="20" customFormat="1" ht="12.75" hidden="1" customHeight="1">
      <c r="A68" s="758"/>
      <c r="B68" s="42"/>
      <c r="C68" s="36" t="s">
        <v>114</v>
      </c>
      <c r="D68" s="906">
        <f>表Ⅲ・5!Y68</f>
        <v>247.77831127837027</v>
      </c>
      <c r="E68" s="899">
        <f t="shared" si="1"/>
        <v>6.5913077653975222E-2</v>
      </c>
      <c r="F68" s="900">
        <v>196.92724184952323</v>
      </c>
      <c r="G68" s="904">
        <v>5.2680011490644559E-2</v>
      </c>
      <c r="H68" s="1064"/>
      <c r="I68" s="1065"/>
      <c r="J68" s="1066"/>
      <c r="K68" s="21"/>
      <c r="L68" s="21"/>
      <c r="M68" s="21"/>
      <c r="N68" s="21"/>
      <c r="O68" s="21"/>
      <c r="P68" s="21"/>
      <c r="Q68" s="21"/>
      <c r="R68" s="21"/>
      <c r="S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</row>
    <row r="69" spans="1:100" s="20" customFormat="1" ht="12.75" customHeight="1">
      <c r="A69" s="758"/>
      <c r="B69" s="44" t="s">
        <v>115</v>
      </c>
      <c r="C69" s="36"/>
      <c r="D69" s="906">
        <f>表Ⅲ・5!Y69</f>
        <v>223.05883414684487</v>
      </c>
      <c r="E69" s="899">
        <f t="shared" ref="E69:E87" si="2">D69/D$87*100</f>
        <v>5.9337293004666683E-2</v>
      </c>
      <c r="F69" s="900">
        <v>213.75830375320217</v>
      </c>
      <c r="G69" s="904">
        <v>5.7182489289846532E-2</v>
      </c>
      <c r="H69" s="1064"/>
      <c r="I69" s="1065"/>
      <c r="J69" s="1066"/>
      <c r="K69" s="21"/>
      <c r="L69" s="21"/>
      <c r="M69" s="21"/>
      <c r="N69" s="21"/>
      <c r="O69" s="21"/>
      <c r="P69" s="21"/>
      <c r="Q69" s="21"/>
      <c r="R69" s="21"/>
      <c r="S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</row>
    <row r="70" spans="1:100" s="20" customFormat="1" ht="12.75" hidden="1" customHeight="1">
      <c r="A70" s="758"/>
      <c r="B70" s="32"/>
      <c r="C70" s="36" t="s">
        <v>116</v>
      </c>
      <c r="D70" s="906">
        <f>表Ⅲ・5!Y70</f>
        <v>200.45747235804103</v>
      </c>
      <c r="E70" s="899">
        <f t="shared" si="2"/>
        <v>5.3324961630766242E-2</v>
      </c>
      <c r="F70" s="900">
        <v>192.55227532282908</v>
      </c>
      <c r="G70" s="904">
        <v>5.1509664083486208E-2</v>
      </c>
      <c r="H70" s="1064"/>
      <c r="I70" s="1065"/>
      <c r="J70" s="1066"/>
      <c r="K70" s="21"/>
      <c r="L70" s="21"/>
      <c r="M70" s="21"/>
      <c r="N70" s="21"/>
      <c r="O70" s="21"/>
      <c r="P70" s="21"/>
      <c r="Q70" s="21"/>
      <c r="R70" s="21"/>
      <c r="S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</row>
    <row r="71" spans="1:100" s="20" customFormat="1" ht="12.75" hidden="1" customHeight="1">
      <c r="A71" s="758"/>
      <c r="B71" s="54"/>
      <c r="C71" s="36" t="s">
        <v>117</v>
      </c>
      <c r="D71" s="906">
        <f>表Ⅲ・5!Y71</f>
        <v>22.185934690294769</v>
      </c>
      <c r="E71" s="899">
        <f t="shared" si="2"/>
        <v>5.9018209807093656E-3</v>
      </c>
      <c r="F71" s="900">
        <v>20.62866181194665</v>
      </c>
      <c r="G71" s="904">
        <v>5.5183738475368333E-3</v>
      </c>
      <c r="H71" s="1064"/>
      <c r="I71" s="1065"/>
      <c r="J71" s="1066"/>
      <c r="K71" s="21"/>
      <c r="L71" s="21"/>
      <c r="M71" s="21"/>
      <c r="N71" s="21"/>
      <c r="O71" s="21"/>
      <c r="P71" s="21"/>
      <c r="Q71" s="21"/>
      <c r="R71" s="21"/>
      <c r="S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</row>
    <row r="72" spans="1:100" s="20" customFormat="1" ht="12.75" customHeight="1">
      <c r="A72" s="758"/>
      <c r="B72" s="44" t="s">
        <v>118</v>
      </c>
      <c r="C72" s="36"/>
      <c r="D72" s="906">
        <f>表Ⅲ・5!Y72</f>
        <v>307.60906643494218</v>
      </c>
      <c r="E72" s="899">
        <f t="shared" si="2"/>
        <v>8.1829035714971812E-2</v>
      </c>
      <c r="F72" s="900">
        <v>332.15625983498143</v>
      </c>
      <c r="G72" s="904">
        <v>8.8855129541533795E-2</v>
      </c>
      <c r="H72" s="1064"/>
      <c r="I72" s="1065"/>
      <c r="J72" s="1066"/>
      <c r="K72" s="21"/>
      <c r="L72" s="21"/>
      <c r="M72" s="21"/>
      <c r="N72" s="21"/>
      <c r="O72" s="21"/>
      <c r="P72" s="21"/>
      <c r="Q72" s="21"/>
      <c r="R72" s="21"/>
      <c r="S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</row>
    <row r="73" spans="1:100" s="20" customFormat="1" ht="12.75" hidden="1" customHeight="1">
      <c r="A73" s="758"/>
      <c r="B73" s="32"/>
      <c r="C73" s="36" t="s">
        <v>119</v>
      </c>
      <c r="D73" s="906">
        <f>表Ⅲ・5!Y73</f>
        <v>196.25110674950545</v>
      </c>
      <c r="E73" s="899">
        <f t="shared" si="2"/>
        <v>5.2205999678180605E-2</v>
      </c>
      <c r="F73" s="900">
        <v>204.72021743943799</v>
      </c>
      <c r="G73" s="904">
        <v>5.4764710589496106E-2</v>
      </c>
      <c r="H73" s="1064"/>
      <c r="I73" s="1065"/>
      <c r="J73" s="1066"/>
      <c r="K73" s="21"/>
      <c r="L73" s="21"/>
      <c r="M73" s="21"/>
      <c r="N73" s="21"/>
      <c r="O73" s="21"/>
      <c r="P73" s="21"/>
      <c r="Q73" s="21"/>
      <c r="R73" s="21"/>
      <c r="S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</row>
    <row r="74" spans="1:100" s="20" customFormat="1" ht="12.75" hidden="1" customHeight="1">
      <c r="A74" s="758"/>
      <c r="B74" s="42"/>
      <c r="C74" s="36" t="s">
        <v>120</v>
      </c>
      <c r="D74" s="906">
        <f>表Ⅲ・5!Y74</f>
        <v>109.41208102911074</v>
      </c>
      <c r="E74" s="899">
        <f t="shared" si="2"/>
        <v>2.9105400533030217E-2</v>
      </c>
      <c r="F74" s="900">
        <v>125.83440220373861</v>
      </c>
      <c r="G74" s="904">
        <v>3.3661964143471231E-2</v>
      </c>
      <c r="H74" s="1064"/>
      <c r="I74" s="1065"/>
      <c r="J74" s="1066"/>
      <c r="K74" s="21"/>
      <c r="L74" s="21"/>
      <c r="M74" s="21"/>
      <c r="N74" s="21"/>
      <c r="O74" s="21"/>
      <c r="P74" s="21"/>
      <c r="Q74" s="21"/>
      <c r="R74" s="21"/>
      <c r="S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</row>
    <row r="75" spans="1:100" s="20" customFormat="1" ht="12.75" customHeight="1">
      <c r="A75" s="758"/>
      <c r="B75" s="44" t="s">
        <v>121</v>
      </c>
      <c r="C75" s="36"/>
      <c r="D75" s="906">
        <f>表Ⅲ・5!Y75</f>
        <v>164.73421447209873</v>
      </c>
      <c r="E75" s="899">
        <f t="shared" si="2"/>
        <v>4.382199158088261E-2</v>
      </c>
      <c r="F75" s="900">
        <v>163.48255612775645</v>
      </c>
      <c r="G75" s="904">
        <v>4.3733222760063778E-2</v>
      </c>
      <c r="H75" s="1064"/>
      <c r="I75" s="1065"/>
      <c r="J75" s="1066"/>
      <c r="K75" s="21"/>
      <c r="L75" s="21"/>
      <c r="M75" s="21"/>
      <c r="N75" s="21"/>
      <c r="O75" s="21"/>
      <c r="P75" s="21"/>
      <c r="Q75" s="21"/>
      <c r="R75" s="21"/>
      <c r="S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</row>
    <row r="76" spans="1:100" s="20" customFormat="1" ht="12.75" hidden="1" customHeight="1">
      <c r="A76" s="758"/>
      <c r="B76" s="42"/>
      <c r="C76" s="36" t="s">
        <v>122</v>
      </c>
      <c r="D76" s="906">
        <f>表Ⅲ・5!Y76</f>
        <v>69.565971641464259</v>
      </c>
      <c r="E76" s="899">
        <f t="shared" si="2"/>
        <v>1.8505684646977189E-2</v>
      </c>
      <c r="F76" s="900">
        <v>72.708099688033613</v>
      </c>
      <c r="G76" s="904">
        <v>1.9450145602279523E-2</v>
      </c>
      <c r="H76" s="1064"/>
      <c r="I76" s="1065"/>
      <c r="J76" s="1066"/>
      <c r="K76" s="21"/>
      <c r="L76" s="21"/>
      <c r="M76" s="21"/>
      <c r="N76" s="21"/>
      <c r="O76" s="21"/>
      <c r="P76" s="21"/>
      <c r="Q76" s="21"/>
      <c r="R76" s="21"/>
      <c r="S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</row>
    <row r="77" spans="1:100" s="20" customFormat="1" ht="12.75" customHeight="1">
      <c r="A77" s="758"/>
      <c r="B77" s="47" t="s">
        <v>123</v>
      </c>
      <c r="C77" s="36"/>
      <c r="D77" s="906">
        <f>表Ⅲ・5!Y77</f>
        <v>199.61105662043096</v>
      </c>
      <c r="E77" s="899">
        <f t="shared" si="2"/>
        <v>5.3099801220426852E-2</v>
      </c>
      <c r="F77" s="900">
        <v>240.03344222464762</v>
      </c>
      <c r="G77" s="904">
        <v>6.4211352252603632E-2</v>
      </c>
      <c r="H77" s="1064"/>
      <c r="I77" s="1065"/>
      <c r="J77" s="1066"/>
      <c r="K77" s="21"/>
      <c r="L77" s="21"/>
      <c r="M77" s="21"/>
      <c r="N77" s="21"/>
      <c r="O77" s="21"/>
      <c r="P77" s="21"/>
      <c r="Q77" s="21"/>
      <c r="R77" s="21"/>
      <c r="S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</row>
    <row r="78" spans="1:100" s="20" customFormat="1" ht="12.75" customHeight="1">
      <c r="A78" s="758"/>
      <c r="B78" s="44" t="s">
        <v>26</v>
      </c>
      <c r="C78" s="36"/>
      <c r="D78" s="906">
        <f>表Ⅲ・5!Y78</f>
        <v>544.61080369879153</v>
      </c>
      <c r="E78" s="899">
        <f t="shared" si="2"/>
        <v>0.14487536867205178</v>
      </c>
      <c r="F78" s="900">
        <v>676.8996381395898</v>
      </c>
      <c r="G78" s="904">
        <v>0.18107743946596622</v>
      </c>
      <c r="H78" s="1064"/>
      <c r="I78" s="1065"/>
      <c r="J78" s="1066"/>
      <c r="K78" s="21"/>
      <c r="L78" s="21"/>
      <c r="M78" s="21"/>
      <c r="N78" s="21"/>
      <c r="O78" s="21"/>
      <c r="P78" s="21"/>
      <c r="Q78" s="21"/>
      <c r="R78" s="21"/>
      <c r="S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</row>
    <row r="79" spans="1:100" s="20" customFormat="1" ht="12.75" hidden="1" customHeight="1">
      <c r="A79" s="758"/>
      <c r="B79" s="55"/>
      <c r="C79" s="36" t="s">
        <v>124</v>
      </c>
      <c r="D79" s="906">
        <f>表Ⅲ・5!Y79</f>
        <v>423.22302626638611</v>
      </c>
      <c r="E79" s="899">
        <f t="shared" si="2"/>
        <v>0.11258423730197513</v>
      </c>
      <c r="F79" s="900">
        <v>504.58112849087121</v>
      </c>
      <c r="G79" s="904">
        <v>0.13498051055411076</v>
      </c>
      <c r="H79" s="1064"/>
      <c r="I79" s="1065"/>
      <c r="J79" s="1066"/>
      <c r="K79" s="21"/>
      <c r="L79" s="21"/>
      <c r="M79" s="21"/>
      <c r="N79" s="21"/>
      <c r="O79" s="21"/>
      <c r="P79" s="21"/>
      <c r="Q79" s="21"/>
      <c r="R79" s="21"/>
      <c r="S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</row>
    <row r="80" spans="1:100" s="20" customFormat="1" ht="12.75" hidden="1" customHeight="1">
      <c r="A80" s="758"/>
      <c r="B80" s="42"/>
      <c r="C80" s="36" t="s">
        <v>125</v>
      </c>
      <c r="D80" s="906">
        <f>表Ⅲ・5!Y80</f>
        <v>119.35849114048789</v>
      </c>
      <c r="E80" s="899">
        <f t="shared" si="2"/>
        <v>3.1751308072988163E-2</v>
      </c>
      <c r="F80" s="900">
        <v>170.75456335680101</v>
      </c>
      <c r="G80" s="904">
        <v>4.5678557599409399E-2</v>
      </c>
      <c r="H80" s="1064"/>
      <c r="I80" s="1065"/>
      <c r="J80" s="1066"/>
      <c r="K80" s="21"/>
      <c r="L80" s="21"/>
      <c r="M80" s="21"/>
      <c r="N80" s="21"/>
      <c r="O80" s="21"/>
      <c r="P80" s="21"/>
      <c r="Q80" s="21"/>
      <c r="R80" s="21"/>
      <c r="S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</row>
    <row r="81" spans="1:13">
      <c r="A81" s="758"/>
      <c r="B81" s="47" t="s">
        <v>126</v>
      </c>
      <c r="C81" s="36"/>
      <c r="D81" s="906">
        <f>表Ⅲ・5!Y81</f>
        <v>380.29046902339911</v>
      </c>
      <c r="E81" s="899">
        <f t="shared" si="2"/>
        <v>0.10116347587680932</v>
      </c>
      <c r="F81" s="900">
        <v>137.4173969347579</v>
      </c>
      <c r="G81" s="904">
        <v>3.6760531359440435E-2</v>
      </c>
      <c r="H81" s="1064"/>
      <c r="I81" s="1065"/>
      <c r="J81" s="1066"/>
    </row>
    <row r="82" spans="1:13">
      <c r="A82" s="758"/>
      <c r="B82" s="44" t="s">
        <v>127</v>
      </c>
      <c r="C82" s="36"/>
      <c r="D82" s="906">
        <f>表Ⅲ・5!Y82</f>
        <v>1906.80752900525</v>
      </c>
      <c r="E82" s="899">
        <f t="shared" si="2"/>
        <v>0.50724194576217996</v>
      </c>
      <c r="F82" s="900">
        <v>1527.9094732360488</v>
      </c>
      <c r="G82" s="904">
        <v>0.40873110216129604</v>
      </c>
      <c r="H82" s="1064"/>
      <c r="I82" s="1065"/>
      <c r="J82" s="1066"/>
    </row>
    <row r="83" spans="1:13" ht="13.5" hidden="1" customHeight="1">
      <c r="A83" s="758"/>
      <c r="B83" s="32"/>
      <c r="C83" s="36" t="s">
        <v>128</v>
      </c>
      <c r="D83" s="906">
        <f>表Ⅲ・5!Y83</f>
        <v>1103.8539741619438</v>
      </c>
      <c r="E83" s="899">
        <f t="shared" si="2"/>
        <v>0.29364318588741944</v>
      </c>
      <c r="F83" s="900">
        <v>860.41923524989352</v>
      </c>
      <c r="G83" s="904">
        <v>0.23017077157040233</v>
      </c>
      <c r="H83" s="1064"/>
      <c r="I83" s="1065"/>
      <c r="J83" s="1066"/>
    </row>
    <row r="84" spans="1:13" ht="13.5" hidden="1" customHeight="1">
      <c r="A84" s="758"/>
      <c r="B84" s="32"/>
      <c r="C84" s="36" t="s">
        <v>129</v>
      </c>
      <c r="D84" s="906">
        <f>表Ⅲ・5!Y84</f>
        <v>109.20183468087529</v>
      </c>
      <c r="E84" s="899">
        <f t="shared" si="2"/>
        <v>2.9049471570538665E-2</v>
      </c>
      <c r="F84" s="900">
        <v>94.331813749957846</v>
      </c>
      <c r="G84" s="904">
        <v>2.5234705902590956E-2</v>
      </c>
      <c r="H84" s="1064"/>
      <c r="I84" s="1065"/>
      <c r="J84" s="1066"/>
    </row>
    <row r="85" spans="1:13" ht="13.5" hidden="1" customHeight="1">
      <c r="A85" s="758"/>
      <c r="B85" s="42"/>
      <c r="C85" s="36" t="s">
        <v>130</v>
      </c>
      <c r="D85" s="906">
        <f>表Ⅲ・5!Y85</f>
        <v>614.56813372984755</v>
      </c>
      <c r="E85" s="899">
        <f t="shared" si="2"/>
        <v>0.16348516104254443</v>
      </c>
      <c r="F85" s="900">
        <v>486.83875220613078</v>
      </c>
      <c r="G85" s="904">
        <v>0.13023424702158401</v>
      </c>
      <c r="H85" s="1064"/>
      <c r="I85" s="1065"/>
      <c r="J85" s="1066"/>
    </row>
    <row r="86" spans="1:13" ht="13.5" thickBot="1">
      <c r="A86" s="758"/>
      <c r="B86" s="58" t="s">
        <v>131</v>
      </c>
      <c r="C86" s="59"/>
      <c r="D86" s="907">
        <f>表Ⅲ・5!Y86</f>
        <v>757.08878934511654</v>
      </c>
      <c r="E86" s="901">
        <f t="shared" si="2"/>
        <v>0.20139798316324603</v>
      </c>
      <c r="F86" s="902">
        <v>249.17957451012543</v>
      </c>
      <c r="G86" s="905">
        <v>6.6658034333603344E-2</v>
      </c>
      <c r="H86" s="1064"/>
      <c r="I86" s="1065"/>
      <c r="J86" s="1066"/>
    </row>
    <row r="87" spans="1:13" ht="13.5" thickTop="1">
      <c r="A87" s="759"/>
      <c r="B87" s="1436" t="s">
        <v>132</v>
      </c>
      <c r="C87" s="1437"/>
      <c r="D87" s="1101">
        <f>表Ⅲ・5!Y87</f>
        <v>375916.7681095631</v>
      </c>
      <c r="E87" s="1102">
        <f t="shared" si="2"/>
        <v>100</v>
      </c>
      <c r="F87" s="1103">
        <v>373817.76555704727</v>
      </c>
      <c r="G87" s="1104">
        <v>100</v>
      </c>
      <c r="H87" s="1064"/>
      <c r="I87" s="1069"/>
    </row>
    <row r="88" spans="1:13">
      <c r="H88" s="1048"/>
    </row>
    <row r="90" spans="1:13">
      <c r="B90" s="1071"/>
      <c r="C90" s="1054"/>
      <c r="D90" s="1438"/>
      <c r="E90" s="1438"/>
      <c r="F90" s="1071"/>
      <c r="G90" s="1054"/>
      <c r="H90" s="1429"/>
      <c r="I90" s="1429"/>
    </row>
    <row r="91" spans="1:13">
      <c r="B91" s="1054"/>
      <c r="C91" s="1054"/>
      <c r="D91" s="1072"/>
      <c r="E91" s="1072"/>
      <c r="F91" s="1054"/>
      <c r="G91" s="1054"/>
      <c r="H91" s="1073"/>
      <c r="I91" s="1073"/>
    </row>
    <row r="92" spans="1:13">
      <c r="B92" s="1074"/>
      <c r="C92" s="1075"/>
      <c r="D92" s="1076"/>
      <c r="E92" s="1077"/>
      <c r="F92" s="1078"/>
      <c r="G92" s="1075"/>
      <c r="H92" s="1079"/>
      <c r="I92" s="1080"/>
      <c r="J92" s="1081"/>
      <c r="L92" s="787"/>
      <c r="M92" s="787"/>
    </row>
    <row r="93" spans="1:13">
      <c r="B93" s="1074"/>
      <c r="C93" s="1075"/>
      <c r="D93" s="1076"/>
      <c r="E93" s="1077"/>
      <c r="F93" s="1078"/>
      <c r="G93" s="1075"/>
      <c r="H93" s="1079"/>
      <c r="I93" s="1080"/>
      <c r="J93" s="1081"/>
      <c r="L93" s="787"/>
      <c r="M93" s="787"/>
    </row>
    <row r="94" spans="1:13">
      <c r="B94" s="1074"/>
      <c r="C94" s="1075"/>
      <c r="D94" s="1076"/>
      <c r="E94" s="1077"/>
      <c r="F94" s="1078"/>
      <c r="G94" s="1075"/>
      <c r="H94" s="1079"/>
      <c r="I94" s="1080"/>
      <c r="J94" s="1081"/>
      <c r="L94" s="787"/>
      <c r="M94" s="787"/>
    </row>
    <row r="95" spans="1:13">
      <c r="B95" s="1074"/>
      <c r="C95" s="1075"/>
      <c r="D95" s="1076"/>
      <c r="E95" s="1077"/>
      <c r="F95" s="1078"/>
      <c r="G95" s="1075"/>
      <c r="H95" s="1079"/>
      <c r="I95" s="1080"/>
      <c r="J95" s="1081"/>
      <c r="L95" s="787"/>
      <c r="M95" s="787"/>
    </row>
    <row r="96" spans="1:13">
      <c r="B96" s="1082"/>
      <c r="C96" s="1075"/>
      <c r="D96" s="1076"/>
      <c r="E96" s="1077"/>
      <c r="F96" s="1078"/>
      <c r="G96" s="1075"/>
      <c r="H96" s="1079"/>
      <c r="I96" s="1080"/>
      <c r="J96" s="1081"/>
      <c r="L96" s="787"/>
      <c r="M96" s="787"/>
    </row>
    <row r="97" spans="1:100">
      <c r="B97" s="1082"/>
      <c r="C97" s="1075"/>
      <c r="D97" s="1076"/>
      <c r="E97" s="1077"/>
      <c r="F97" s="1078"/>
      <c r="G97" s="1075"/>
      <c r="H97" s="1079"/>
      <c r="I97" s="1080"/>
      <c r="J97" s="1081"/>
      <c r="L97" s="787"/>
      <c r="M97" s="787"/>
    </row>
    <row r="98" spans="1:100">
      <c r="B98" s="1082"/>
      <c r="C98" s="1075"/>
      <c r="D98" s="1076"/>
      <c r="E98" s="1077"/>
      <c r="F98" s="1078"/>
      <c r="G98" s="1075"/>
      <c r="H98" s="1079"/>
      <c r="I98" s="1080"/>
      <c r="J98" s="1081"/>
      <c r="L98" s="787"/>
      <c r="M98" s="787"/>
    </row>
    <row r="99" spans="1:100">
      <c r="B99" s="1082"/>
      <c r="C99" s="1075"/>
      <c r="D99" s="1076"/>
      <c r="E99" s="1077"/>
      <c r="F99" s="1078"/>
      <c r="G99" s="1075"/>
      <c r="H99" s="1079"/>
      <c r="I99" s="1080"/>
      <c r="J99" s="1081"/>
      <c r="L99" s="787"/>
      <c r="M99" s="787"/>
    </row>
    <row r="100" spans="1:100">
      <c r="B100" s="1082"/>
      <c r="C100" s="1075"/>
      <c r="D100" s="1076"/>
      <c r="E100" s="1077"/>
      <c r="F100" s="1078"/>
      <c r="G100" s="1075"/>
      <c r="H100" s="1079"/>
      <c r="I100" s="1080"/>
      <c r="J100" s="1081"/>
      <c r="L100" s="787"/>
      <c r="M100" s="787"/>
    </row>
    <row r="101" spans="1:100">
      <c r="B101" s="1082"/>
      <c r="C101" s="1082"/>
      <c r="D101" s="1076"/>
      <c r="E101" s="1077"/>
      <c r="F101" s="1082"/>
      <c r="G101" s="1082"/>
      <c r="H101" s="1079"/>
      <c r="I101" s="1080"/>
      <c r="J101" s="1081"/>
      <c r="L101" s="787"/>
      <c r="M101" s="787"/>
    </row>
    <row r="102" spans="1:100">
      <c r="B102" s="1082"/>
      <c r="C102" s="1075"/>
      <c r="D102" s="1076"/>
      <c r="E102" s="1077"/>
      <c r="F102" s="1082"/>
      <c r="G102" s="1075"/>
      <c r="H102" s="1083"/>
      <c r="I102" s="1080"/>
    </row>
    <row r="103" spans="1:100">
      <c r="B103" s="1082"/>
      <c r="C103" s="1082"/>
      <c r="D103" s="1076"/>
      <c r="E103" s="1077"/>
      <c r="F103" s="1082"/>
      <c r="G103" s="1082"/>
      <c r="H103" s="1079"/>
      <c r="I103" s="1080"/>
    </row>
    <row r="104" spans="1:100">
      <c r="H104" s="1048"/>
      <c r="J104" s="1084"/>
    </row>
    <row r="105" spans="1:100">
      <c r="J105" s="1084"/>
    </row>
    <row r="106" spans="1:100" s="810" customFormat="1">
      <c r="A106" s="1085"/>
      <c r="B106" s="1086"/>
      <c r="C106" s="1086"/>
      <c r="D106" s="1427"/>
      <c r="E106" s="1427"/>
      <c r="F106" s="1427"/>
      <c r="G106" s="1427"/>
      <c r="H106" s="1098"/>
      <c r="I106" s="809"/>
      <c r="J106" s="1099"/>
      <c r="K106" s="809"/>
      <c r="L106" s="809"/>
      <c r="M106" s="809"/>
      <c r="N106" s="809"/>
      <c r="O106" s="809"/>
      <c r="P106" s="809"/>
      <c r="Q106" s="809"/>
      <c r="R106" s="809"/>
      <c r="S106" s="809"/>
      <c r="T106" s="809"/>
      <c r="U106" s="809"/>
      <c r="V106" s="809"/>
      <c r="W106" s="809"/>
      <c r="X106" s="809"/>
      <c r="Y106" s="809"/>
      <c r="Z106" s="809"/>
      <c r="AA106" s="809"/>
      <c r="AB106" s="809"/>
      <c r="AC106" s="809"/>
      <c r="AD106" s="809"/>
      <c r="AE106" s="809"/>
      <c r="AF106" s="809"/>
      <c r="AG106" s="809"/>
      <c r="AH106" s="809"/>
      <c r="AI106" s="809"/>
      <c r="AJ106" s="809"/>
      <c r="AK106" s="809"/>
      <c r="AL106" s="809"/>
      <c r="AM106" s="809"/>
      <c r="AN106" s="809"/>
      <c r="AO106" s="809"/>
      <c r="AP106" s="809"/>
      <c r="AQ106" s="809"/>
      <c r="AR106" s="809"/>
      <c r="AS106" s="809"/>
      <c r="AT106" s="809"/>
      <c r="AU106" s="809"/>
      <c r="AV106" s="809"/>
      <c r="AW106" s="809"/>
      <c r="AX106" s="809"/>
      <c r="AY106" s="809"/>
      <c r="AZ106" s="809"/>
      <c r="BA106" s="809"/>
      <c r="BB106" s="809"/>
      <c r="BC106" s="809"/>
      <c r="BD106" s="809"/>
      <c r="BE106" s="809"/>
      <c r="BF106" s="809"/>
      <c r="BG106" s="809"/>
      <c r="BH106" s="809"/>
      <c r="BI106" s="809"/>
      <c r="BJ106" s="809"/>
      <c r="BK106" s="809"/>
      <c r="BL106" s="809"/>
      <c r="BM106" s="809"/>
      <c r="BN106" s="809"/>
      <c r="BO106" s="809"/>
      <c r="BP106" s="809"/>
      <c r="BQ106" s="809"/>
      <c r="BR106" s="809"/>
      <c r="BS106" s="809"/>
      <c r="BT106" s="809"/>
      <c r="BU106" s="809"/>
      <c r="BV106" s="809"/>
      <c r="BW106" s="809"/>
      <c r="BX106" s="809"/>
      <c r="BY106" s="809"/>
      <c r="BZ106" s="809"/>
      <c r="CA106" s="809"/>
      <c r="CB106" s="809"/>
      <c r="CC106" s="809"/>
      <c r="CD106" s="809"/>
      <c r="CE106" s="809"/>
      <c r="CF106" s="809"/>
      <c r="CG106" s="809"/>
      <c r="CH106" s="809"/>
      <c r="CI106" s="809"/>
      <c r="CJ106" s="809"/>
      <c r="CK106" s="809"/>
      <c r="CL106" s="809"/>
      <c r="CM106" s="809"/>
      <c r="CN106" s="809"/>
      <c r="CO106" s="809"/>
      <c r="CP106" s="809"/>
      <c r="CQ106" s="809"/>
      <c r="CR106" s="809"/>
      <c r="CS106" s="809"/>
      <c r="CT106" s="809"/>
      <c r="CU106" s="809"/>
      <c r="CV106" s="809"/>
    </row>
    <row r="107" spans="1:100" s="810" customFormat="1">
      <c r="A107" s="1085"/>
      <c r="B107" s="1086"/>
      <c r="C107" s="1086"/>
      <c r="D107" s="1030"/>
      <c r="E107" s="1030"/>
      <c r="F107" s="1030"/>
      <c r="G107" s="1030"/>
      <c r="H107" s="1098"/>
      <c r="I107" s="809"/>
      <c r="J107" s="1099"/>
      <c r="K107" s="809"/>
      <c r="L107" s="809"/>
      <c r="M107" s="809"/>
      <c r="N107" s="809"/>
      <c r="O107" s="809"/>
      <c r="P107" s="809"/>
      <c r="Q107" s="809"/>
      <c r="R107" s="809"/>
      <c r="S107" s="809"/>
      <c r="T107" s="809"/>
      <c r="U107" s="809"/>
      <c r="V107" s="809"/>
      <c r="W107" s="809"/>
      <c r="X107" s="809"/>
      <c r="Y107" s="809"/>
      <c r="Z107" s="809"/>
      <c r="AA107" s="809"/>
      <c r="AB107" s="809"/>
      <c r="AC107" s="809"/>
      <c r="AD107" s="809"/>
      <c r="AE107" s="809"/>
      <c r="AF107" s="809"/>
      <c r="AG107" s="809"/>
      <c r="AH107" s="809"/>
      <c r="AI107" s="809"/>
      <c r="AJ107" s="809"/>
      <c r="AK107" s="809"/>
      <c r="AL107" s="809"/>
      <c r="AM107" s="809"/>
      <c r="AN107" s="809"/>
      <c r="AO107" s="809"/>
      <c r="AP107" s="809"/>
      <c r="AQ107" s="809"/>
      <c r="AR107" s="809"/>
      <c r="AS107" s="809"/>
      <c r="AT107" s="809"/>
      <c r="AU107" s="809"/>
      <c r="AV107" s="809"/>
      <c r="AW107" s="809"/>
      <c r="AX107" s="809"/>
      <c r="AY107" s="809"/>
      <c r="AZ107" s="809"/>
      <c r="BA107" s="809"/>
      <c r="BB107" s="809"/>
      <c r="BC107" s="809"/>
      <c r="BD107" s="809"/>
      <c r="BE107" s="809"/>
      <c r="BF107" s="809"/>
      <c r="BG107" s="809"/>
      <c r="BH107" s="809"/>
      <c r="BI107" s="809"/>
      <c r="BJ107" s="809"/>
      <c r="BK107" s="809"/>
      <c r="BL107" s="809"/>
      <c r="BM107" s="809"/>
      <c r="BN107" s="809"/>
      <c r="BO107" s="809"/>
      <c r="BP107" s="809"/>
      <c r="BQ107" s="809"/>
      <c r="BR107" s="809"/>
      <c r="BS107" s="809"/>
      <c r="BT107" s="809"/>
      <c r="BU107" s="809"/>
      <c r="BV107" s="809"/>
      <c r="BW107" s="809"/>
      <c r="BX107" s="809"/>
      <c r="BY107" s="809"/>
      <c r="BZ107" s="809"/>
      <c r="CA107" s="809"/>
      <c r="CB107" s="809"/>
      <c r="CC107" s="809"/>
      <c r="CD107" s="809"/>
      <c r="CE107" s="809"/>
      <c r="CF107" s="809"/>
      <c r="CG107" s="809"/>
      <c r="CH107" s="809"/>
      <c r="CI107" s="809"/>
      <c r="CJ107" s="809"/>
      <c r="CK107" s="809"/>
      <c r="CL107" s="809"/>
      <c r="CM107" s="809"/>
      <c r="CN107" s="809"/>
      <c r="CO107" s="809"/>
      <c r="CP107" s="809"/>
      <c r="CQ107" s="809"/>
      <c r="CR107" s="809"/>
      <c r="CS107" s="809"/>
      <c r="CT107" s="809"/>
      <c r="CU107" s="809"/>
      <c r="CV107" s="809"/>
    </row>
    <row r="108" spans="1:100" s="810" customFormat="1">
      <c r="A108" s="1087"/>
      <c r="B108" s="1088"/>
      <c r="C108" s="1089"/>
      <c r="D108" s="1090"/>
      <c r="E108" s="1091"/>
      <c r="F108" s="1092"/>
      <c r="G108" s="1093"/>
      <c r="H108" s="1100"/>
      <c r="I108" s="809"/>
      <c r="J108" s="1099"/>
      <c r="K108" s="809"/>
      <c r="L108" s="809"/>
      <c r="M108" s="809"/>
      <c r="N108" s="809"/>
      <c r="O108" s="809"/>
      <c r="P108" s="811"/>
      <c r="Q108" s="812"/>
      <c r="R108" s="809"/>
      <c r="S108" s="809"/>
      <c r="T108" s="809"/>
      <c r="U108" s="809"/>
      <c r="V108" s="809"/>
      <c r="W108" s="809"/>
      <c r="X108" s="809"/>
      <c r="Y108" s="809"/>
      <c r="Z108" s="809"/>
      <c r="AA108" s="809"/>
      <c r="AB108" s="809"/>
      <c r="AC108" s="809"/>
      <c r="AD108" s="809"/>
      <c r="AE108" s="809"/>
      <c r="AF108" s="809"/>
      <c r="AG108" s="809"/>
      <c r="AH108" s="809"/>
      <c r="AI108" s="809"/>
      <c r="AJ108" s="809"/>
      <c r="AK108" s="809"/>
      <c r="AL108" s="809"/>
      <c r="AM108" s="809"/>
      <c r="AN108" s="809"/>
      <c r="AO108" s="809"/>
      <c r="AP108" s="809"/>
      <c r="AQ108" s="809"/>
      <c r="AR108" s="809"/>
      <c r="AS108" s="809"/>
      <c r="AT108" s="809"/>
      <c r="AU108" s="809"/>
      <c r="AV108" s="809"/>
      <c r="AW108" s="809"/>
      <c r="AX108" s="809"/>
      <c r="AY108" s="809"/>
      <c r="AZ108" s="809"/>
      <c r="BA108" s="809"/>
      <c r="BB108" s="809"/>
      <c r="BC108" s="809"/>
      <c r="BD108" s="809"/>
      <c r="BE108" s="809"/>
      <c r="BF108" s="809"/>
      <c r="BG108" s="809"/>
      <c r="BH108" s="809"/>
      <c r="BI108" s="809"/>
      <c r="BJ108" s="809"/>
      <c r="BK108" s="809"/>
      <c r="BL108" s="809"/>
      <c r="BM108" s="809"/>
      <c r="BN108" s="809"/>
      <c r="BO108" s="809"/>
      <c r="BP108" s="809"/>
      <c r="BQ108" s="809"/>
      <c r="BR108" s="809"/>
      <c r="BS108" s="809"/>
      <c r="BT108" s="809"/>
      <c r="BU108" s="809"/>
      <c r="BV108" s="809"/>
      <c r="BW108" s="809"/>
      <c r="BX108" s="809"/>
      <c r="BY108" s="809"/>
      <c r="BZ108" s="809"/>
      <c r="CA108" s="809"/>
      <c r="CB108" s="809"/>
      <c r="CC108" s="809"/>
      <c r="CD108" s="809"/>
      <c r="CE108" s="809"/>
      <c r="CF108" s="809"/>
      <c r="CG108" s="809"/>
      <c r="CH108" s="809"/>
      <c r="CI108" s="809"/>
      <c r="CJ108" s="809"/>
      <c r="CK108" s="809"/>
      <c r="CL108" s="809"/>
      <c r="CM108" s="809"/>
      <c r="CN108" s="809"/>
      <c r="CO108" s="809"/>
      <c r="CP108" s="809"/>
      <c r="CQ108" s="809"/>
      <c r="CR108" s="809"/>
      <c r="CS108" s="809"/>
      <c r="CT108" s="809"/>
      <c r="CU108" s="809"/>
      <c r="CV108" s="809"/>
    </row>
    <row r="109" spans="1:100" s="810" customFormat="1">
      <c r="A109" s="1087"/>
      <c r="B109" s="1088"/>
      <c r="C109" s="1089"/>
      <c r="D109" s="1090"/>
      <c r="E109" s="1091"/>
      <c r="F109" s="1092"/>
      <c r="G109" s="1093"/>
      <c r="H109" s="1100"/>
      <c r="I109" s="809"/>
      <c r="J109" s="1099"/>
      <c r="K109" s="809"/>
      <c r="L109" s="809"/>
      <c r="M109" s="809"/>
      <c r="N109" s="809"/>
      <c r="O109" s="809"/>
      <c r="P109" s="811"/>
      <c r="Q109" s="812"/>
      <c r="R109" s="809"/>
      <c r="S109" s="809"/>
      <c r="T109" s="809"/>
      <c r="U109" s="809"/>
      <c r="V109" s="809"/>
      <c r="W109" s="809"/>
      <c r="X109" s="809"/>
      <c r="Y109" s="809"/>
      <c r="Z109" s="809"/>
      <c r="AA109" s="809"/>
      <c r="AB109" s="809"/>
      <c r="AC109" s="809"/>
      <c r="AD109" s="809"/>
      <c r="AE109" s="809"/>
      <c r="AF109" s="809"/>
      <c r="AG109" s="809"/>
      <c r="AH109" s="809"/>
      <c r="AI109" s="809"/>
      <c r="AJ109" s="809"/>
      <c r="AK109" s="809"/>
      <c r="AL109" s="809"/>
      <c r="AM109" s="809"/>
      <c r="AN109" s="809"/>
      <c r="AO109" s="809"/>
      <c r="AP109" s="809"/>
      <c r="AQ109" s="809"/>
      <c r="AR109" s="809"/>
      <c r="AS109" s="809"/>
      <c r="AT109" s="809"/>
      <c r="AU109" s="809"/>
      <c r="AV109" s="809"/>
      <c r="AW109" s="809"/>
      <c r="AX109" s="809"/>
      <c r="AY109" s="809"/>
      <c r="AZ109" s="809"/>
      <c r="BA109" s="809"/>
      <c r="BB109" s="809"/>
      <c r="BC109" s="809"/>
      <c r="BD109" s="809"/>
      <c r="BE109" s="809"/>
      <c r="BF109" s="809"/>
      <c r="BG109" s="809"/>
      <c r="BH109" s="809"/>
      <c r="BI109" s="809"/>
      <c r="BJ109" s="809"/>
      <c r="BK109" s="809"/>
      <c r="BL109" s="809"/>
      <c r="BM109" s="809"/>
      <c r="BN109" s="809"/>
      <c r="BO109" s="809"/>
      <c r="BP109" s="809"/>
      <c r="BQ109" s="809"/>
      <c r="BR109" s="809"/>
      <c r="BS109" s="809"/>
      <c r="BT109" s="809"/>
      <c r="BU109" s="809"/>
      <c r="BV109" s="809"/>
      <c r="BW109" s="809"/>
      <c r="BX109" s="809"/>
      <c r="BY109" s="809"/>
      <c r="BZ109" s="809"/>
      <c r="CA109" s="809"/>
      <c r="CB109" s="809"/>
      <c r="CC109" s="809"/>
      <c r="CD109" s="809"/>
      <c r="CE109" s="809"/>
      <c r="CF109" s="809"/>
      <c r="CG109" s="809"/>
      <c r="CH109" s="809"/>
      <c r="CI109" s="809"/>
      <c r="CJ109" s="809"/>
      <c r="CK109" s="809"/>
      <c r="CL109" s="809"/>
      <c r="CM109" s="809"/>
      <c r="CN109" s="809"/>
      <c r="CO109" s="809"/>
      <c r="CP109" s="809"/>
      <c r="CQ109" s="809"/>
      <c r="CR109" s="809"/>
      <c r="CS109" s="809"/>
      <c r="CT109" s="809"/>
      <c r="CU109" s="809"/>
      <c r="CV109" s="809"/>
    </row>
    <row r="110" spans="1:100" s="810" customFormat="1">
      <c r="A110" s="1087"/>
      <c r="B110" s="1094"/>
      <c r="C110" s="1094"/>
      <c r="D110" s="1095"/>
      <c r="E110" s="1091"/>
      <c r="F110" s="1092"/>
      <c r="G110" s="1093"/>
      <c r="H110" s="1100"/>
      <c r="I110" s="809"/>
      <c r="J110" s="1099"/>
      <c r="K110" s="809"/>
      <c r="L110" s="809"/>
      <c r="M110" s="809"/>
      <c r="N110" s="809"/>
      <c r="O110" s="809"/>
      <c r="P110" s="811"/>
      <c r="Q110" s="812"/>
      <c r="R110" s="809"/>
      <c r="S110" s="809"/>
      <c r="T110" s="809"/>
      <c r="U110" s="809"/>
      <c r="V110" s="809"/>
      <c r="W110" s="809"/>
      <c r="X110" s="809"/>
      <c r="Y110" s="809"/>
      <c r="Z110" s="809"/>
      <c r="AA110" s="809"/>
      <c r="AB110" s="809"/>
      <c r="AC110" s="809"/>
      <c r="AD110" s="809"/>
      <c r="AE110" s="809"/>
      <c r="AF110" s="809"/>
      <c r="AG110" s="809"/>
      <c r="AH110" s="809"/>
      <c r="AI110" s="809"/>
      <c r="AJ110" s="809"/>
      <c r="AK110" s="809"/>
      <c r="AL110" s="809"/>
      <c r="AM110" s="809"/>
      <c r="AN110" s="809"/>
      <c r="AO110" s="809"/>
      <c r="AP110" s="809"/>
      <c r="AQ110" s="809"/>
      <c r="AR110" s="809"/>
      <c r="AS110" s="809"/>
      <c r="AT110" s="809"/>
      <c r="AU110" s="809"/>
      <c r="AV110" s="809"/>
      <c r="AW110" s="809"/>
      <c r="AX110" s="809"/>
      <c r="AY110" s="809"/>
      <c r="AZ110" s="809"/>
      <c r="BA110" s="809"/>
      <c r="BB110" s="809"/>
      <c r="BC110" s="809"/>
      <c r="BD110" s="809"/>
      <c r="BE110" s="809"/>
      <c r="BF110" s="809"/>
      <c r="BG110" s="809"/>
      <c r="BH110" s="809"/>
      <c r="BI110" s="809"/>
      <c r="BJ110" s="809"/>
      <c r="BK110" s="809"/>
      <c r="BL110" s="809"/>
      <c r="BM110" s="809"/>
      <c r="BN110" s="809"/>
      <c r="BO110" s="809"/>
      <c r="BP110" s="809"/>
      <c r="BQ110" s="809"/>
      <c r="BR110" s="809"/>
      <c r="BS110" s="809"/>
      <c r="BT110" s="809"/>
      <c r="BU110" s="809"/>
      <c r="BV110" s="809"/>
      <c r="BW110" s="809"/>
      <c r="BX110" s="809"/>
      <c r="BY110" s="809"/>
      <c r="BZ110" s="809"/>
      <c r="CA110" s="809"/>
      <c r="CB110" s="809"/>
      <c r="CC110" s="809"/>
      <c r="CD110" s="809"/>
      <c r="CE110" s="809"/>
      <c r="CF110" s="809"/>
      <c r="CG110" s="809"/>
      <c r="CH110" s="809"/>
      <c r="CI110" s="809"/>
      <c r="CJ110" s="809"/>
      <c r="CK110" s="809"/>
      <c r="CL110" s="809"/>
      <c r="CM110" s="809"/>
      <c r="CN110" s="809"/>
      <c r="CO110" s="809"/>
      <c r="CP110" s="809"/>
      <c r="CQ110" s="809"/>
      <c r="CR110" s="809"/>
      <c r="CS110" s="809"/>
      <c r="CT110" s="809"/>
      <c r="CU110" s="809"/>
      <c r="CV110" s="809"/>
    </row>
    <row r="111" spans="1:100" s="810" customFormat="1">
      <c r="A111" s="1087"/>
      <c r="B111" s="1088"/>
      <c r="C111" s="1089"/>
      <c r="D111" s="1090"/>
      <c r="E111" s="1091"/>
      <c r="F111" s="1092"/>
      <c r="G111" s="1093"/>
      <c r="H111" s="1100"/>
      <c r="I111" s="809"/>
      <c r="J111" s="1099"/>
      <c r="K111" s="809"/>
      <c r="L111" s="809"/>
      <c r="M111" s="809"/>
      <c r="N111" s="809"/>
      <c r="O111" s="809"/>
      <c r="P111" s="811"/>
      <c r="Q111" s="812"/>
      <c r="R111" s="809"/>
      <c r="S111" s="809"/>
      <c r="T111" s="809"/>
      <c r="U111" s="809"/>
      <c r="V111" s="809"/>
      <c r="W111" s="809"/>
      <c r="X111" s="809"/>
      <c r="Y111" s="809"/>
      <c r="Z111" s="809"/>
      <c r="AA111" s="809"/>
      <c r="AB111" s="809"/>
      <c r="AC111" s="809"/>
      <c r="AD111" s="809"/>
      <c r="AE111" s="809"/>
      <c r="AF111" s="809"/>
      <c r="AG111" s="809"/>
      <c r="AH111" s="809"/>
      <c r="AI111" s="809"/>
      <c r="AJ111" s="809"/>
      <c r="AK111" s="809"/>
      <c r="AL111" s="809"/>
      <c r="AM111" s="809"/>
      <c r="AN111" s="809"/>
      <c r="AO111" s="809"/>
      <c r="AP111" s="809"/>
      <c r="AQ111" s="809"/>
      <c r="AR111" s="809"/>
      <c r="AS111" s="809"/>
      <c r="AT111" s="809"/>
      <c r="AU111" s="809"/>
      <c r="AV111" s="809"/>
      <c r="AW111" s="809"/>
      <c r="AX111" s="809"/>
      <c r="AY111" s="809"/>
      <c r="AZ111" s="809"/>
      <c r="BA111" s="809"/>
      <c r="BB111" s="809"/>
      <c r="BC111" s="809"/>
      <c r="BD111" s="809"/>
      <c r="BE111" s="809"/>
      <c r="BF111" s="809"/>
      <c r="BG111" s="809"/>
      <c r="BH111" s="809"/>
      <c r="BI111" s="809"/>
      <c r="BJ111" s="809"/>
      <c r="BK111" s="809"/>
      <c r="BL111" s="809"/>
      <c r="BM111" s="809"/>
      <c r="BN111" s="809"/>
      <c r="BO111" s="809"/>
      <c r="BP111" s="809"/>
      <c r="BQ111" s="809"/>
      <c r="BR111" s="809"/>
      <c r="BS111" s="809"/>
      <c r="BT111" s="809"/>
      <c r="BU111" s="809"/>
      <c r="BV111" s="809"/>
      <c r="BW111" s="809"/>
      <c r="BX111" s="809"/>
      <c r="BY111" s="809"/>
      <c r="BZ111" s="809"/>
      <c r="CA111" s="809"/>
      <c r="CB111" s="809"/>
      <c r="CC111" s="809"/>
      <c r="CD111" s="809"/>
      <c r="CE111" s="809"/>
      <c r="CF111" s="809"/>
      <c r="CG111" s="809"/>
      <c r="CH111" s="809"/>
      <c r="CI111" s="809"/>
      <c r="CJ111" s="809"/>
      <c r="CK111" s="809"/>
      <c r="CL111" s="809"/>
      <c r="CM111" s="809"/>
      <c r="CN111" s="809"/>
      <c r="CO111" s="809"/>
      <c r="CP111" s="809"/>
      <c r="CQ111" s="809"/>
      <c r="CR111" s="809"/>
      <c r="CS111" s="809"/>
      <c r="CT111" s="809"/>
      <c r="CU111" s="809"/>
      <c r="CV111" s="809"/>
    </row>
    <row r="112" spans="1:100" s="810" customFormat="1">
      <c r="A112" s="1087"/>
      <c r="B112" s="1088"/>
      <c r="C112" s="1089"/>
      <c r="D112" s="1090"/>
      <c r="E112" s="1091"/>
      <c r="F112" s="1092"/>
      <c r="G112" s="1093"/>
      <c r="H112" s="1100"/>
      <c r="I112" s="809"/>
      <c r="J112" s="1099"/>
      <c r="K112" s="809"/>
      <c r="L112" s="809"/>
      <c r="M112" s="809"/>
      <c r="N112" s="809"/>
      <c r="O112" s="809"/>
      <c r="P112" s="811"/>
      <c r="Q112" s="812"/>
      <c r="R112" s="809"/>
      <c r="S112" s="809"/>
      <c r="T112" s="809"/>
      <c r="U112" s="809"/>
      <c r="V112" s="809"/>
      <c r="W112" s="809"/>
      <c r="X112" s="809"/>
      <c r="Y112" s="809"/>
      <c r="Z112" s="809"/>
      <c r="AA112" s="809"/>
      <c r="AB112" s="809"/>
      <c r="AC112" s="809"/>
      <c r="AD112" s="809"/>
      <c r="AE112" s="809"/>
      <c r="AF112" s="809"/>
      <c r="AG112" s="809"/>
      <c r="AH112" s="809"/>
      <c r="AI112" s="809"/>
      <c r="AJ112" s="809"/>
      <c r="AK112" s="809"/>
      <c r="AL112" s="809"/>
      <c r="AM112" s="809"/>
      <c r="AN112" s="809"/>
      <c r="AO112" s="809"/>
      <c r="AP112" s="809"/>
      <c r="AQ112" s="809"/>
      <c r="AR112" s="809"/>
      <c r="AS112" s="809"/>
      <c r="AT112" s="809"/>
      <c r="AU112" s="809"/>
      <c r="AV112" s="809"/>
      <c r="AW112" s="809"/>
      <c r="AX112" s="809"/>
      <c r="AY112" s="809"/>
      <c r="AZ112" s="809"/>
      <c r="BA112" s="809"/>
      <c r="BB112" s="809"/>
      <c r="BC112" s="809"/>
      <c r="BD112" s="809"/>
      <c r="BE112" s="809"/>
      <c r="BF112" s="809"/>
      <c r="BG112" s="809"/>
      <c r="BH112" s="809"/>
      <c r="BI112" s="809"/>
      <c r="BJ112" s="809"/>
      <c r="BK112" s="809"/>
      <c r="BL112" s="809"/>
      <c r="BM112" s="809"/>
      <c r="BN112" s="809"/>
      <c r="BO112" s="809"/>
      <c r="BP112" s="809"/>
      <c r="BQ112" s="809"/>
      <c r="BR112" s="809"/>
      <c r="BS112" s="809"/>
      <c r="BT112" s="809"/>
      <c r="BU112" s="809"/>
      <c r="BV112" s="809"/>
      <c r="BW112" s="809"/>
      <c r="BX112" s="809"/>
      <c r="BY112" s="809"/>
      <c r="BZ112" s="809"/>
      <c r="CA112" s="809"/>
      <c r="CB112" s="809"/>
      <c r="CC112" s="809"/>
      <c r="CD112" s="809"/>
      <c r="CE112" s="809"/>
      <c r="CF112" s="809"/>
      <c r="CG112" s="809"/>
      <c r="CH112" s="809"/>
      <c r="CI112" s="809"/>
      <c r="CJ112" s="809"/>
      <c r="CK112" s="809"/>
      <c r="CL112" s="809"/>
      <c r="CM112" s="809"/>
      <c r="CN112" s="809"/>
      <c r="CO112" s="809"/>
      <c r="CP112" s="809"/>
      <c r="CQ112" s="809"/>
      <c r="CR112" s="809"/>
      <c r="CS112" s="809"/>
      <c r="CT112" s="809"/>
      <c r="CU112" s="809"/>
      <c r="CV112" s="809"/>
    </row>
    <row r="113" spans="1:100" s="810" customFormat="1">
      <c r="A113" s="1087"/>
      <c r="B113" s="1088"/>
      <c r="C113" s="1089"/>
      <c r="D113" s="1090"/>
      <c r="E113" s="1091"/>
      <c r="F113" s="1092"/>
      <c r="G113" s="1093"/>
      <c r="H113" s="1100"/>
      <c r="I113" s="809"/>
      <c r="J113" s="809"/>
      <c r="K113" s="809"/>
      <c r="L113" s="809"/>
      <c r="M113" s="809"/>
      <c r="N113" s="809"/>
      <c r="O113" s="809"/>
      <c r="P113" s="811"/>
      <c r="Q113" s="812"/>
      <c r="R113" s="809"/>
      <c r="S113" s="809"/>
      <c r="T113" s="809"/>
      <c r="U113" s="809"/>
      <c r="V113" s="809"/>
      <c r="W113" s="809"/>
      <c r="X113" s="809"/>
      <c r="Y113" s="809"/>
      <c r="Z113" s="809"/>
      <c r="AA113" s="809"/>
      <c r="AB113" s="809"/>
      <c r="AC113" s="809"/>
      <c r="AD113" s="809"/>
      <c r="AE113" s="809"/>
      <c r="AF113" s="809"/>
      <c r="AG113" s="809"/>
      <c r="AH113" s="809"/>
      <c r="AI113" s="809"/>
      <c r="AJ113" s="809"/>
      <c r="AK113" s="809"/>
      <c r="AL113" s="809"/>
      <c r="AM113" s="809"/>
      <c r="AN113" s="809"/>
      <c r="AO113" s="809"/>
      <c r="AP113" s="809"/>
      <c r="AQ113" s="809"/>
      <c r="AR113" s="809"/>
      <c r="AS113" s="809"/>
      <c r="AT113" s="809"/>
      <c r="AU113" s="809"/>
      <c r="AV113" s="809"/>
      <c r="AW113" s="809"/>
      <c r="AX113" s="809"/>
      <c r="AY113" s="809"/>
      <c r="AZ113" s="809"/>
      <c r="BA113" s="809"/>
      <c r="BB113" s="809"/>
      <c r="BC113" s="809"/>
      <c r="BD113" s="809"/>
      <c r="BE113" s="809"/>
      <c r="BF113" s="809"/>
      <c r="BG113" s="809"/>
      <c r="BH113" s="809"/>
      <c r="BI113" s="809"/>
      <c r="BJ113" s="809"/>
      <c r="BK113" s="809"/>
      <c r="BL113" s="809"/>
      <c r="BM113" s="809"/>
      <c r="BN113" s="809"/>
      <c r="BO113" s="809"/>
      <c r="BP113" s="809"/>
      <c r="BQ113" s="809"/>
      <c r="BR113" s="809"/>
      <c r="BS113" s="809"/>
      <c r="BT113" s="809"/>
      <c r="BU113" s="809"/>
      <c r="BV113" s="809"/>
      <c r="BW113" s="809"/>
      <c r="BX113" s="809"/>
      <c r="BY113" s="809"/>
      <c r="BZ113" s="809"/>
      <c r="CA113" s="809"/>
      <c r="CB113" s="809"/>
      <c r="CC113" s="809"/>
      <c r="CD113" s="809"/>
      <c r="CE113" s="809"/>
      <c r="CF113" s="809"/>
      <c r="CG113" s="809"/>
      <c r="CH113" s="809"/>
      <c r="CI113" s="809"/>
      <c r="CJ113" s="809"/>
      <c r="CK113" s="809"/>
      <c r="CL113" s="809"/>
      <c r="CM113" s="809"/>
      <c r="CN113" s="809"/>
      <c r="CO113" s="809"/>
      <c r="CP113" s="809"/>
      <c r="CQ113" s="809"/>
      <c r="CR113" s="809"/>
      <c r="CS113" s="809"/>
      <c r="CT113" s="809"/>
      <c r="CU113" s="809"/>
      <c r="CV113" s="809"/>
    </row>
    <row r="114" spans="1:100" s="810" customFormat="1">
      <c r="A114" s="1087"/>
      <c r="B114" s="1096"/>
      <c r="C114" s="1089"/>
      <c r="D114" s="1090"/>
      <c r="E114" s="1091"/>
      <c r="F114" s="1092"/>
      <c r="G114" s="1093"/>
      <c r="H114" s="1100"/>
      <c r="I114" s="809"/>
      <c r="J114" s="809"/>
      <c r="K114" s="809"/>
      <c r="L114" s="809"/>
      <c r="M114" s="809"/>
      <c r="N114" s="809"/>
      <c r="O114" s="809"/>
      <c r="P114" s="811"/>
      <c r="Q114" s="812"/>
      <c r="R114" s="809"/>
      <c r="S114" s="809"/>
      <c r="T114" s="809"/>
      <c r="U114" s="809"/>
      <c r="V114" s="809"/>
      <c r="W114" s="809"/>
      <c r="X114" s="809"/>
      <c r="Y114" s="809"/>
      <c r="Z114" s="809"/>
      <c r="AA114" s="809"/>
      <c r="AB114" s="809"/>
      <c r="AC114" s="809"/>
      <c r="AD114" s="809"/>
      <c r="AE114" s="809"/>
      <c r="AF114" s="809"/>
      <c r="AG114" s="809"/>
      <c r="AH114" s="809"/>
      <c r="AI114" s="809"/>
      <c r="AJ114" s="809"/>
      <c r="AK114" s="809"/>
      <c r="AL114" s="809"/>
      <c r="AM114" s="809"/>
      <c r="AN114" s="809"/>
      <c r="AO114" s="809"/>
      <c r="AP114" s="809"/>
      <c r="AQ114" s="809"/>
      <c r="AR114" s="809"/>
      <c r="AS114" s="809"/>
      <c r="AT114" s="809"/>
      <c r="AU114" s="809"/>
      <c r="AV114" s="809"/>
      <c r="AW114" s="809"/>
      <c r="AX114" s="809"/>
      <c r="AY114" s="809"/>
      <c r="AZ114" s="809"/>
      <c r="BA114" s="809"/>
      <c r="BB114" s="809"/>
      <c r="BC114" s="809"/>
      <c r="BD114" s="809"/>
      <c r="BE114" s="809"/>
      <c r="BF114" s="809"/>
      <c r="BG114" s="809"/>
      <c r="BH114" s="809"/>
      <c r="BI114" s="809"/>
      <c r="BJ114" s="809"/>
      <c r="BK114" s="809"/>
      <c r="BL114" s="809"/>
      <c r="BM114" s="809"/>
      <c r="BN114" s="809"/>
      <c r="BO114" s="809"/>
      <c r="BP114" s="809"/>
      <c r="BQ114" s="809"/>
      <c r="BR114" s="809"/>
      <c r="BS114" s="809"/>
      <c r="BT114" s="809"/>
      <c r="BU114" s="809"/>
      <c r="BV114" s="809"/>
      <c r="BW114" s="809"/>
      <c r="BX114" s="809"/>
      <c r="BY114" s="809"/>
      <c r="BZ114" s="809"/>
      <c r="CA114" s="809"/>
      <c r="CB114" s="809"/>
      <c r="CC114" s="809"/>
      <c r="CD114" s="809"/>
      <c r="CE114" s="809"/>
      <c r="CF114" s="809"/>
      <c r="CG114" s="809"/>
      <c r="CH114" s="809"/>
      <c r="CI114" s="809"/>
      <c r="CJ114" s="809"/>
      <c r="CK114" s="809"/>
      <c r="CL114" s="809"/>
      <c r="CM114" s="809"/>
      <c r="CN114" s="809"/>
      <c r="CO114" s="809"/>
      <c r="CP114" s="809"/>
      <c r="CQ114" s="809"/>
      <c r="CR114" s="809"/>
      <c r="CS114" s="809"/>
      <c r="CT114" s="809"/>
      <c r="CU114" s="809"/>
      <c r="CV114" s="809"/>
    </row>
    <row r="115" spans="1:100" s="810" customFormat="1">
      <c r="A115" s="1087"/>
      <c r="B115" s="1088"/>
      <c r="C115" s="1089"/>
      <c r="D115" s="1090"/>
      <c r="E115" s="1091"/>
      <c r="F115" s="1092"/>
      <c r="G115" s="1093"/>
      <c r="H115" s="1100"/>
      <c r="I115" s="809"/>
      <c r="J115" s="809"/>
      <c r="K115" s="809"/>
      <c r="L115" s="809"/>
      <c r="M115" s="809"/>
      <c r="N115" s="809"/>
      <c r="O115" s="809"/>
      <c r="P115" s="811"/>
      <c r="Q115" s="812"/>
      <c r="R115" s="809"/>
      <c r="S115" s="809"/>
      <c r="T115" s="809"/>
      <c r="U115" s="809"/>
      <c r="V115" s="809"/>
      <c r="W115" s="809"/>
      <c r="X115" s="809"/>
      <c r="Y115" s="809"/>
      <c r="Z115" s="809"/>
      <c r="AA115" s="809"/>
      <c r="AB115" s="809"/>
      <c r="AC115" s="809"/>
      <c r="AD115" s="809"/>
      <c r="AE115" s="809"/>
      <c r="AF115" s="809"/>
      <c r="AG115" s="809"/>
      <c r="AH115" s="809"/>
      <c r="AI115" s="809"/>
      <c r="AJ115" s="809"/>
      <c r="AK115" s="809"/>
      <c r="AL115" s="809"/>
      <c r="AM115" s="809"/>
      <c r="AN115" s="809"/>
      <c r="AO115" s="809"/>
      <c r="AP115" s="809"/>
      <c r="AQ115" s="809"/>
      <c r="AR115" s="809"/>
      <c r="AS115" s="809"/>
      <c r="AT115" s="809"/>
      <c r="AU115" s="809"/>
      <c r="AV115" s="809"/>
      <c r="AW115" s="809"/>
      <c r="AX115" s="809"/>
      <c r="AY115" s="809"/>
      <c r="AZ115" s="809"/>
      <c r="BA115" s="809"/>
      <c r="BB115" s="809"/>
      <c r="BC115" s="809"/>
      <c r="BD115" s="809"/>
      <c r="BE115" s="809"/>
      <c r="BF115" s="809"/>
      <c r="BG115" s="809"/>
      <c r="BH115" s="809"/>
      <c r="BI115" s="809"/>
      <c r="BJ115" s="809"/>
      <c r="BK115" s="809"/>
      <c r="BL115" s="809"/>
      <c r="BM115" s="809"/>
      <c r="BN115" s="809"/>
      <c r="BO115" s="809"/>
      <c r="BP115" s="809"/>
      <c r="BQ115" s="809"/>
      <c r="BR115" s="809"/>
      <c r="BS115" s="809"/>
      <c r="BT115" s="809"/>
      <c r="BU115" s="809"/>
      <c r="BV115" s="809"/>
      <c r="BW115" s="809"/>
      <c r="BX115" s="809"/>
      <c r="BY115" s="809"/>
      <c r="BZ115" s="809"/>
      <c r="CA115" s="809"/>
      <c r="CB115" s="809"/>
      <c r="CC115" s="809"/>
      <c r="CD115" s="809"/>
      <c r="CE115" s="809"/>
      <c r="CF115" s="809"/>
      <c r="CG115" s="809"/>
      <c r="CH115" s="809"/>
      <c r="CI115" s="809"/>
      <c r="CJ115" s="809"/>
      <c r="CK115" s="809"/>
      <c r="CL115" s="809"/>
      <c r="CM115" s="809"/>
      <c r="CN115" s="809"/>
      <c r="CO115" s="809"/>
      <c r="CP115" s="809"/>
      <c r="CQ115" s="809"/>
      <c r="CR115" s="809"/>
      <c r="CS115" s="809"/>
      <c r="CT115" s="809"/>
      <c r="CU115" s="809"/>
      <c r="CV115" s="809"/>
    </row>
    <row r="116" spans="1:100" s="810" customFormat="1">
      <c r="A116" s="1087"/>
      <c r="B116" s="1088"/>
      <c r="C116" s="1089"/>
      <c r="D116" s="1090"/>
      <c r="E116" s="1091"/>
      <c r="F116" s="1092"/>
      <c r="G116" s="1093"/>
      <c r="H116" s="1100"/>
      <c r="I116" s="809"/>
      <c r="J116" s="809"/>
      <c r="K116" s="809"/>
      <c r="L116" s="809"/>
      <c r="M116" s="809"/>
      <c r="N116" s="809"/>
      <c r="O116" s="809"/>
      <c r="P116" s="811"/>
      <c r="Q116" s="812"/>
      <c r="R116" s="809"/>
      <c r="S116" s="809"/>
      <c r="T116" s="809"/>
      <c r="U116" s="809"/>
      <c r="V116" s="809"/>
      <c r="W116" s="809"/>
      <c r="X116" s="809"/>
      <c r="Y116" s="809"/>
      <c r="Z116" s="809"/>
      <c r="AA116" s="809"/>
      <c r="AB116" s="809"/>
      <c r="AC116" s="809"/>
      <c r="AD116" s="809"/>
      <c r="AE116" s="809"/>
      <c r="AF116" s="809"/>
      <c r="AG116" s="809"/>
      <c r="AH116" s="809"/>
      <c r="AI116" s="809"/>
      <c r="AJ116" s="809"/>
      <c r="AK116" s="809"/>
      <c r="AL116" s="809"/>
      <c r="AM116" s="809"/>
      <c r="AN116" s="809"/>
      <c r="AO116" s="809"/>
      <c r="AP116" s="809"/>
      <c r="AQ116" s="809"/>
      <c r="AR116" s="809"/>
      <c r="AS116" s="809"/>
      <c r="AT116" s="809"/>
      <c r="AU116" s="809"/>
      <c r="AV116" s="809"/>
      <c r="AW116" s="809"/>
      <c r="AX116" s="809"/>
      <c r="AY116" s="809"/>
      <c r="AZ116" s="809"/>
      <c r="BA116" s="809"/>
      <c r="BB116" s="809"/>
      <c r="BC116" s="809"/>
      <c r="BD116" s="809"/>
      <c r="BE116" s="809"/>
      <c r="BF116" s="809"/>
      <c r="BG116" s="809"/>
      <c r="BH116" s="809"/>
      <c r="BI116" s="809"/>
      <c r="BJ116" s="809"/>
      <c r="BK116" s="809"/>
      <c r="BL116" s="809"/>
      <c r="BM116" s="809"/>
      <c r="BN116" s="809"/>
      <c r="BO116" s="809"/>
      <c r="BP116" s="809"/>
      <c r="BQ116" s="809"/>
      <c r="BR116" s="809"/>
      <c r="BS116" s="809"/>
      <c r="BT116" s="809"/>
      <c r="BU116" s="809"/>
      <c r="BV116" s="809"/>
      <c r="BW116" s="809"/>
      <c r="BX116" s="809"/>
      <c r="BY116" s="809"/>
      <c r="BZ116" s="809"/>
      <c r="CA116" s="809"/>
      <c r="CB116" s="809"/>
      <c r="CC116" s="809"/>
      <c r="CD116" s="809"/>
      <c r="CE116" s="809"/>
      <c r="CF116" s="809"/>
      <c r="CG116" s="809"/>
      <c r="CH116" s="809"/>
      <c r="CI116" s="809"/>
      <c r="CJ116" s="809"/>
      <c r="CK116" s="809"/>
      <c r="CL116" s="809"/>
      <c r="CM116" s="809"/>
      <c r="CN116" s="809"/>
      <c r="CO116" s="809"/>
      <c r="CP116" s="809"/>
      <c r="CQ116" s="809"/>
      <c r="CR116" s="809"/>
      <c r="CS116" s="809"/>
      <c r="CT116" s="809"/>
      <c r="CU116" s="809"/>
      <c r="CV116" s="809"/>
    </row>
    <row r="117" spans="1:100" s="810" customFormat="1">
      <c r="A117" s="1087"/>
      <c r="B117" s="1088"/>
      <c r="C117" s="1089"/>
      <c r="D117" s="1090"/>
      <c r="E117" s="1091"/>
      <c r="F117" s="1092"/>
      <c r="G117" s="1093"/>
      <c r="H117" s="1100"/>
      <c r="I117" s="809"/>
      <c r="J117" s="809"/>
      <c r="K117" s="809"/>
      <c r="L117" s="809"/>
      <c r="M117" s="809"/>
      <c r="N117" s="809"/>
      <c r="O117" s="809"/>
      <c r="P117" s="811"/>
      <c r="Q117" s="812"/>
      <c r="R117" s="809"/>
      <c r="S117" s="809"/>
      <c r="T117" s="809"/>
      <c r="U117" s="809"/>
      <c r="V117" s="809"/>
      <c r="W117" s="809"/>
      <c r="X117" s="809"/>
      <c r="Y117" s="809"/>
      <c r="Z117" s="809"/>
      <c r="AA117" s="809"/>
      <c r="AB117" s="809"/>
      <c r="AC117" s="809"/>
      <c r="AD117" s="809"/>
      <c r="AE117" s="809"/>
      <c r="AF117" s="809"/>
      <c r="AG117" s="809"/>
      <c r="AH117" s="809"/>
      <c r="AI117" s="809"/>
      <c r="AJ117" s="809"/>
      <c r="AK117" s="809"/>
      <c r="AL117" s="809"/>
      <c r="AM117" s="809"/>
      <c r="AN117" s="809"/>
      <c r="AO117" s="809"/>
      <c r="AP117" s="809"/>
      <c r="AQ117" s="809"/>
      <c r="AR117" s="809"/>
      <c r="AS117" s="809"/>
      <c r="AT117" s="809"/>
      <c r="AU117" s="809"/>
      <c r="AV117" s="809"/>
      <c r="AW117" s="809"/>
      <c r="AX117" s="809"/>
      <c r="AY117" s="809"/>
      <c r="AZ117" s="809"/>
      <c r="BA117" s="809"/>
      <c r="BB117" s="809"/>
      <c r="BC117" s="809"/>
      <c r="BD117" s="809"/>
      <c r="BE117" s="809"/>
      <c r="BF117" s="809"/>
      <c r="BG117" s="809"/>
      <c r="BH117" s="809"/>
      <c r="BI117" s="809"/>
      <c r="BJ117" s="809"/>
      <c r="BK117" s="809"/>
      <c r="BL117" s="809"/>
      <c r="BM117" s="809"/>
      <c r="BN117" s="809"/>
      <c r="BO117" s="809"/>
      <c r="BP117" s="809"/>
      <c r="BQ117" s="809"/>
      <c r="BR117" s="809"/>
      <c r="BS117" s="809"/>
      <c r="BT117" s="809"/>
      <c r="BU117" s="809"/>
      <c r="BV117" s="809"/>
      <c r="BW117" s="809"/>
      <c r="BX117" s="809"/>
      <c r="BY117" s="809"/>
      <c r="BZ117" s="809"/>
      <c r="CA117" s="809"/>
      <c r="CB117" s="809"/>
      <c r="CC117" s="809"/>
      <c r="CD117" s="809"/>
      <c r="CE117" s="809"/>
      <c r="CF117" s="809"/>
      <c r="CG117" s="809"/>
      <c r="CH117" s="809"/>
      <c r="CI117" s="809"/>
      <c r="CJ117" s="809"/>
      <c r="CK117" s="809"/>
      <c r="CL117" s="809"/>
      <c r="CM117" s="809"/>
      <c r="CN117" s="809"/>
      <c r="CO117" s="809"/>
      <c r="CP117" s="809"/>
      <c r="CQ117" s="809"/>
      <c r="CR117" s="809"/>
      <c r="CS117" s="809"/>
      <c r="CT117" s="809"/>
      <c r="CU117" s="809"/>
      <c r="CV117" s="809"/>
    </row>
    <row r="118" spans="1:100" s="810" customFormat="1">
      <c r="A118" s="1087"/>
      <c r="B118" s="1088"/>
      <c r="C118" s="1089"/>
      <c r="D118" s="1090"/>
      <c r="E118" s="1091"/>
      <c r="F118" s="1092"/>
      <c r="G118" s="1093"/>
      <c r="H118" s="1100"/>
      <c r="I118" s="809"/>
      <c r="J118" s="809"/>
      <c r="K118" s="809"/>
      <c r="L118" s="809"/>
      <c r="M118" s="809"/>
      <c r="N118" s="809"/>
      <c r="O118" s="809"/>
      <c r="P118" s="811"/>
      <c r="Q118" s="812"/>
      <c r="R118" s="809"/>
      <c r="S118" s="809"/>
      <c r="T118" s="809"/>
      <c r="U118" s="809"/>
      <c r="V118" s="809"/>
      <c r="W118" s="809"/>
      <c r="X118" s="809"/>
      <c r="Y118" s="809"/>
      <c r="Z118" s="809"/>
      <c r="AA118" s="809"/>
      <c r="AB118" s="809"/>
      <c r="AC118" s="809"/>
      <c r="AD118" s="809"/>
      <c r="AE118" s="809"/>
      <c r="AF118" s="809"/>
      <c r="AG118" s="809"/>
      <c r="AH118" s="809"/>
      <c r="AI118" s="809"/>
      <c r="AJ118" s="809"/>
      <c r="AK118" s="809"/>
      <c r="AL118" s="809"/>
      <c r="AM118" s="809"/>
      <c r="AN118" s="809"/>
      <c r="AO118" s="809"/>
      <c r="AP118" s="809"/>
      <c r="AQ118" s="809"/>
      <c r="AR118" s="809"/>
      <c r="AS118" s="809"/>
      <c r="AT118" s="809"/>
      <c r="AU118" s="809"/>
      <c r="AV118" s="809"/>
      <c r="AW118" s="809"/>
      <c r="AX118" s="809"/>
      <c r="AY118" s="809"/>
      <c r="AZ118" s="809"/>
      <c r="BA118" s="809"/>
      <c r="BB118" s="809"/>
      <c r="BC118" s="809"/>
      <c r="BD118" s="809"/>
      <c r="BE118" s="809"/>
      <c r="BF118" s="809"/>
      <c r="BG118" s="809"/>
      <c r="BH118" s="809"/>
      <c r="BI118" s="809"/>
      <c r="BJ118" s="809"/>
      <c r="BK118" s="809"/>
      <c r="BL118" s="809"/>
      <c r="BM118" s="809"/>
      <c r="BN118" s="809"/>
      <c r="BO118" s="809"/>
      <c r="BP118" s="809"/>
      <c r="BQ118" s="809"/>
      <c r="BR118" s="809"/>
      <c r="BS118" s="809"/>
      <c r="BT118" s="809"/>
      <c r="BU118" s="809"/>
      <c r="BV118" s="809"/>
      <c r="BW118" s="809"/>
      <c r="BX118" s="809"/>
      <c r="BY118" s="809"/>
      <c r="BZ118" s="809"/>
      <c r="CA118" s="809"/>
      <c r="CB118" s="809"/>
      <c r="CC118" s="809"/>
      <c r="CD118" s="809"/>
      <c r="CE118" s="809"/>
      <c r="CF118" s="809"/>
      <c r="CG118" s="809"/>
      <c r="CH118" s="809"/>
      <c r="CI118" s="809"/>
      <c r="CJ118" s="809"/>
      <c r="CK118" s="809"/>
      <c r="CL118" s="809"/>
      <c r="CM118" s="809"/>
      <c r="CN118" s="809"/>
      <c r="CO118" s="809"/>
      <c r="CP118" s="809"/>
      <c r="CQ118" s="809"/>
      <c r="CR118" s="809"/>
      <c r="CS118" s="809"/>
      <c r="CT118" s="809"/>
      <c r="CU118" s="809"/>
      <c r="CV118" s="809"/>
    </row>
    <row r="119" spans="1:100" s="810" customFormat="1">
      <c r="A119" s="1087"/>
      <c r="B119" s="1088"/>
      <c r="C119" s="1089"/>
      <c r="D119" s="1090"/>
      <c r="E119" s="1091"/>
      <c r="F119" s="1092"/>
      <c r="G119" s="1093"/>
      <c r="H119" s="1100"/>
      <c r="I119" s="809"/>
      <c r="J119" s="809"/>
      <c r="K119" s="809"/>
      <c r="L119" s="809"/>
      <c r="M119" s="809"/>
      <c r="N119" s="809"/>
      <c r="O119" s="809"/>
      <c r="P119" s="811"/>
      <c r="Q119" s="812"/>
      <c r="R119" s="809"/>
      <c r="S119" s="809"/>
      <c r="T119" s="809"/>
      <c r="U119" s="809"/>
      <c r="V119" s="809"/>
      <c r="W119" s="809"/>
      <c r="X119" s="809"/>
      <c r="Y119" s="809"/>
      <c r="Z119" s="809"/>
      <c r="AA119" s="809"/>
      <c r="AB119" s="809"/>
      <c r="AC119" s="809"/>
      <c r="AD119" s="809"/>
      <c r="AE119" s="809"/>
      <c r="AF119" s="809"/>
      <c r="AG119" s="809"/>
      <c r="AH119" s="809"/>
      <c r="AI119" s="809"/>
      <c r="AJ119" s="809"/>
      <c r="AK119" s="809"/>
      <c r="AL119" s="809"/>
      <c r="AM119" s="809"/>
      <c r="AN119" s="809"/>
      <c r="AO119" s="809"/>
      <c r="AP119" s="809"/>
      <c r="AQ119" s="809"/>
      <c r="AR119" s="809"/>
      <c r="AS119" s="809"/>
      <c r="AT119" s="809"/>
      <c r="AU119" s="809"/>
      <c r="AV119" s="809"/>
      <c r="AW119" s="809"/>
      <c r="AX119" s="809"/>
      <c r="AY119" s="809"/>
      <c r="AZ119" s="809"/>
      <c r="BA119" s="809"/>
      <c r="BB119" s="809"/>
      <c r="BC119" s="809"/>
      <c r="BD119" s="809"/>
      <c r="BE119" s="809"/>
      <c r="BF119" s="809"/>
      <c r="BG119" s="809"/>
      <c r="BH119" s="809"/>
      <c r="BI119" s="809"/>
      <c r="BJ119" s="809"/>
      <c r="BK119" s="809"/>
      <c r="BL119" s="809"/>
      <c r="BM119" s="809"/>
      <c r="BN119" s="809"/>
      <c r="BO119" s="809"/>
      <c r="BP119" s="809"/>
      <c r="BQ119" s="809"/>
      <c r="BR119" s="809"/>
      <c r="BS119" s="809"/>
      <c r="BT119" s="809"/>
      <c r="BU119" s="809"/>
      <c r="BV119" s="809"/>
      <c r="BW119" s="809"/>
      <c r="BX119" s="809"/>
      <c r="BY119" s="809"/>
      <c r="BZ119" s="809"/>
      <c r="CA119" s="809"/>
      <c r="CB119" s="809"/>
      <c r="CC119" s="809"/>
      <c r="CD119" s="809"/>
      <c r="CE119" s="809"/>
      <c r="CF119" s="809"/>
      <c r="CG119" s="809"/>
      <c r="CH119" s="809"/>
      <c r="CI119" s="809"/>
      <c r="CJ119" s="809"/>
      <c r="CK119" s="809"/>
      <c r="CL119" s="809"/>
      <c r="CM119" s="809"/>
      <c r="CN119" s="809"/>
      <c r="CO119" s="809"/>
      <c r="CP119" s="809"/>
      <c r="CQ119" s="809"/>
      <c r="CR119" s="809"/>
      <c r="CS119" s="809"/>
      <c r="CT119" s="809"/>
      <c r="CU119" s="809"/>
      <c r="CV119" s="809"/>
    </row>
    <row r="120" spans="1:100" s="810" customFormat="1">
      <c r="A120" s="1087"/>
      <c r="B120" s="1088"/>
      <c r="C120" s="1089"/>
      <c r="D120" s="1090"/>
      <c r="E120" s="1091"/>
      <c r="F120" s="1092"/>
      <c r="G120" s="1093"/>
      <c r="H120" s="1100"/>
      <c r="I120" s="809"/>
      <c r="J120" s="809"/>
      <c r="K120" s="809"/>
      <c r="L120" s="809"/>
      <c r="M120" s="809"/>
      <c r="N120" s="809"/>
      <c r="O120" s="809"/>
      <c r="P120" s="811"/>
      <c r="Q120" s="812"/>
      <c r="R120" s="809"/>
      <c r="S120" s="809"/>
      <c r="T120" s="809"/>
      <c r="U120" s="809"/>
      <c r="V120" s="809"/>
      <c r="W120" s="809"/>
      <c r="X120" s="809"/>
      <c r="Y120" s="809"/>
      <c r="Z120" s="809"/>
      <c r="AA120" s="809"/>
      <c r="AB120" s="809"/>
      <c r="AC120" s="809"/>
      <c r="AD120" s="809"/>
      <c r="AE120" s="809"/>
      <c r="AF120" s="809"/>
      <c r="AG120" s="809"/>
      <c r="AH120" s="809"/>
      <c r="AI120" s="809"/>
      <c r="AJ120" s="809"/>
      <c r="AK120" s="809"/>
      <c r="AL120" s="809"/>
      <c r="AM120" s="809"/>
      <c r="AN120" s="809"/>
      <c r="AO120" s="809"/>
      <c r="AP120" s="809"/>
      <c r="AQ120" s="809"/>
      <c r="AR120" s="809"/>
      <c r="AS120" s="809"/>
      <c r="AT120" s="809"/>
      <c r="AU120" s="809"/>
      <c r="AV120" s="809"/>
      <c r="AW120" s="809"/>
      <c r="AX120" s="809"/>
      <c r="AY120" s="809"/>
      <c r="AZ120" s="809"/>
      <c r="BA120" s="809"/>
      <c r="BB120" s="809"/>
      <c r="BC120" s="809"/>
      <c r="BD120" s="809"/>
      <c r="BE120" s="809"/>
      <c r="BF120" s="809"/>
      <c r="BG120" s="809"/>
      <c r="BH120" s="809"/>
      <c r="BI120" s="809"/>
      <c r="BJ120" s="809"/>
      <c r="BK120" s="809"/>
      <c r="BL120" s="809"/>
      <c r="BM120" s="809"/>
      <c r="BN120" s="809"/>
      <c r="BO120" s="809"/>
      <c r="BP120" s="809"/>
      <c r="BQ120" s="809"/>
      <c r="BR120" s="809"/>
      <c r="BS120" s="809"/>
      <c r="BT120" s="809"/>
      <c r="BU120" s="809"/>
      <c r="BV120" s="809"/>
      <c r="BW120" s="809"/>
      <c r="BX120" s="809"/>
      <c r="BY120" s="809"/>
      <c r="BZ120" s="809"/>
      <c r="CA120" s="809"/>
      <c r="CB120" s="809"/>
      <c r="CC120" s="809"/>
      <c r="CD120" s="809"/>
      <c r="CE120" s="809"/>
      <c r="CF120" s="809"/>
      <c r="CG120" s="809"/>
      <c r="CH120" s="809"/>
      <c r="CI120" s="809"/>
      <c r="CJ120" s="809"/>
      <c r="CK120" s="809"/>
      <c r="CL120" s="809"/>
      <c r="CM120" s="809"/>
      <c r="CN120" s="809"/>
      <c r="CO120" s="809"/>
      <c r="CP120" s="809"/>
      <c r="CQ120" s="809"/>
      <c r="CR120" s="809"/>
      <c r="CS120" s="809"/>
      <c r="CT120" s="809"/>
      <c r="CU120" s="809"/>
      <c r="CV120" s="809"/>
    </row>
    <row r="121" spans="1:100" s="810" customFormat="1">
      <c r="A121" s="1087"/>
      <c r="B121" s="1088"/>
      <c r="C121" s="1089"/>
      <c r="D121" s="1090"/>
      <c r="E121" s="1091"/>
      <c r="F121" s="1092"/>
      <c r="G121" s="1093"/>
      <c r="H121" s="1100"/>
      <c r="I121" s="809"/>
      <c r="J121" s="809"/>
      <c r="K121" s="809"/>
      <c r="L121" s="809"/>
      <c r="M121" s="809"/>
      <c r="N121" s="809"/>
      <c r="O121" s="809"/>
      <c r="P121" s="809"/>
      <c r="Q121" s="809"/>
      <c r="R121" s="809"/>
      <c r="S121" s="809"/>
      <c r="T121" s="809"/>
      <c r="U121" s="809"/>
      <c r="V121" s="809"/>
      <c r="W121" s="809"/>
      <c r="X121" s="809"/>
      <c r="Y121" s="809"/>
      <c r="Z121" s="809"/>
      <c r="AA121" s="809"/>
      <c r="AB121" s="809"/>
      <c r="AC121" s="809"/>
      <c r="AD121" s="809"/>
      <c r="AE121" s="809"/>
      <c r="AF121" s="809"/>
      <c r="AG121" s="809"/>
      <c r="AH121" s="809"/>
      <c r="AI121" s="809"/>
      <c r="AJ121" s="809"/>
      <c r="AK121" s="809"/>
      <c r="AL121" s="809"/>
      <c r="AM121" s="809"/>
      <c r="AN121" s="809"/>
      <c r="AO121" s="809"/>
      <c r="AP121" s="809"/>
      <c r="AQ121" s="809"/>
      <c r="AR121" s="809"/>
      <c r="AS121" s="809"/>
      <c r="AT121" s="809"/>
      <c r="AU121" s="809"/>
      <c r="AV121" s="809"/>
      <c r="AW121" s="809"/>
      <c r="AX121" s="809"/>
      <c r="AY121" s="809"/>
      <c r="AZ121" s="809"/>
      <c r="BA121" s="809"/>
      <c r="BB121" s="809"/>
      <c r="BC121" s="809"/>
      <c r="BD121" s="809"/>
      <c r="BE121" s="809"/>
      <c r="BF121" s="809"/>
      <c r="BG121" s="809"/>
      <c r="BH121" s="809"/>
      <c r="BI121" s="809"/>
      <c r="BJ121" s="809"/>
      <c r="BK121" s="809"/>
      <c r="BL121" s="809"/>
      <c r="BM121" s="809"/>
      <c r="BN121" s="809"/>
      <c r="BO121" s="809"/>
      <c r="BP121" s="809"/>
      <c r="BQ121" s="809"/>
      <c r="BR121" s="809"/>
      <c r="BS121" s="809"/>
      <c r="BT121" s="809"/>
      <c r="BU121" s="809"/>
      <c r="BV121" s="809"/>
      <c r="BW121" s="809"/>
      <c r="BX121" s="809"/>
      <c r="BY121" s="809"/>
      <c r="BZ121" s="809"/>
      <c r="CA121" s="809"/>
      <c r="CB121" s="809"/>
      <c r="CC121" s="809"/>
      <c r="CD121" s="809"/>
      <c r="CE121" s="809"/>
      <c r="CF121" s="809"/>
      <c r="CG121" s="809"/>
      <c r="CH121" s="809"/>
      <c r="CI121" s="809"/>
      <c r="CJ121" s="809"/>
      <c r="CK121" s="809"/>
      <c r="CL121" s="809"/>
      <c r="CM121" s="809"/>
      <c r="CN121" s="809"/>
      <c r="CO121" s="809"/>
      <c r="CP121" s="809"/>
      <c r="CQ121" s="809"/>
      <c r="CR121" s="809"/>
      <c r="CS121" s="809"/>
      <c r="CT121" s="809"/>
      <c r="CU121" s="809"/>
      <c r="CV121" s="809"/>
    </row>
    <row r="122" spans="1:100" s="810" customFormat="1">
      <c r="A122" s="1087"/>
      <c r="B122" s="1088"/>
      <c r="C122" s="1089"/>
      <c r="D122" s="1090"/>
      <c r="E122" s="1091"/>
      <c r="F122" s="1092"/>
      <c r="G122" s="1093"/>
      <c r="H122" s="1100"/>
      <c r="I122" s="809"/>
      <c r="J122" s="809"/>
      <c r="K122" s="809"/>
      <c r="L122" s="809"/>
      <c r="M122" s="809"/>
      <c r="N122" s="809"/>
      <c r="O122" s="809"/>
      <c r="P122" s="811"/>
      <c r="Q122" s="812"/>
      <c r="R122" s="809"/>
      <c r="S122" s="809"/>
      <c r="T122" s="809"/>
      <c r="U122" s="809"/>
      <c r="V122" s="809"/>
      <c r="W122" s="809"/>
      <c r="X122" s="809"/>
      <c r="Y122" s="809"/>
      <c r="Z122" s="809"/>
      <c r="AA122" s="809"/>
      <c r="AB122" s="809"/>
      <c r="AC122" s="809"/>
      <c r="AD122" s="809"/>
      <c r="AE122" s="809"/>
      <c r="AF122" s="809"/>
      <c r="AG122" s="809"/>
      <c r="AH122" s="809"/>
      <c r="AI122" s="809"/>
      <c r="AJ122" s="809"/>
      <c r="AK122" s="809"/>
      <c r="AL122" s="809"/>
      <c r="AM122" s="809"/>
      <c r="AN122" s="809"/>
      <c r="AO122" s="809"/>
      <c r="AP122" s="809"/>
      <c r="AQ122" s="809"/>
      <c r="AR122" s="809"/>
      <c r="AS122" s="809"/>
      <c r="AT122" s="809"/>
      <c r="AU122" s="809"/>
      <c r="AV122" s="809"/>
      <c r="AW122" s="809"/>
      <c r="AX122" s="809"/>
      <c r="AY122" s="809"/>
      <c r="AZ122" s="809"/>
      <c r="BA122" s="809"/>
      <c r="BB122" s="809"/>
      <c r="BC122" s="809"/>
      <c r="BD122" s="809"/>
      <c r="BE122" s="809"/>
      <c r="BF122" s="809"/>
      <c r="BG122" s="809"/>
      <c r="BH122" s="809"/>
      <c r="BI122" s="809"/>
      <c r="BJ122" s="809"/>
      <c r="BK122" s="809"/>
      <c r="BL122" s="809"/>
      <c r="BM122" s="809"/>
      <c r="BN122" s="809"/>
      <c r="BO122" s="809"/>
      <c r="BP122" s="809"/>
      <c r="BQ122" s="809"/>
      <c r="BR122" s="809"/>
      <c r="BS122" s="809"/>
      <c r="BT122" s="809"/>
      <c r="BU122" s="809"/>
      <c r="BV122" s="809"/>
      <c r="BW122" s="809"/>
      <c r="BX122" s="809"/>
      <c r="BY122" s="809"/>
      <c r="BZ122" s="809"/>
      <c r="CA122" s="809"/>
      <c r="CB122" s="809"/>
      <c r="CC122" s="809"/>
      <c r="CD122" s="809"/>
      <c r="CE122" s="809"/>
      <c r="CF122" s="809"/>
      <c r="CG122" s="809"/>
      <c r="CH122" s="809"/>
      <c r="CI122" s="809"/>
      <c r="CJ122" s="809"/>
      <c r="CK122" s="809"/>
      <c r="CL122" s="809"/>
      <c r="CM122" s="809"/>
      <c r="CN122" s="809"/>
      <c r="CO122" s="809"/>
      <c r="CP122" s="809"/>
      <c r="CQ122" s="809"/>
      <c r="CR122" s="809"/>
      <c r="CS122" s="809"/>
      <c r="CT122" s="809"/>
      <c r="CU122" s="809"/>
      <c r="CV122" s="809"/>
    </row>
    <row r="123" spans="1:100" s="810" customFormat="1">
      <c r="A123" s="1087"/>
      <c r="B123" s="1088"/>
      <c r="C123" s="1089"/>
      <c r="D123" s="1090"/>
      <c r="E123" s="1091"/>
      <c r="F123" s="1092"/>
      <c r="G123" s="1093"/>
      <c r="H123" s="1100"/>
      <c r="I123" s="809"/>
      <c r="J123" s="809"/>
      <c r="K123" s="809"/>
      <c r="L123" s="809"/>
      <c r="M123" s="809"/>
      <c r="N123" s="809"/>
      <c r="O123" s="809"/>
      <c r="P123" s="809"/>
      <c r="Q123" s="809"/>
      <c r="R123" s="809"/>
      <c r="S123" s="809"/>
      <c r="T123" s="809"/>
      <c r="U123" s="809"/>
      <c r="V123" s="809"/>
      <c r="W123" s="809"/>
      <c r="X123" s="809"/>
      <c r="Y123" s="809"/>
      <c r="Z123" s="809"/>
      <c r="AA123" s="809"/>
      <c r="AB123" s="809"/>
      <c r="AC123" s="809"/>
      <c r="AD123" s="809"/>
      <c r="AE123" s="809"/>
      <c r="AF123" s="809"/>
      <c r="AG123" s="809"/>
      <c r="AH123" s="809"/>
      <c r="AI123" s="809"/>
      <c r="AJ123" s="809"/>
      <c r="AK123" s="809"/>
      <c r="AL123" s="809"/>
      <c r="AM123" s="809"/>
      <c r="AN123" s="809"/>
      <c r="AO123" s="809"/>
      <c r="AP123" s="809"/>
      <c r="AQ123" s="809"/>
      <c r="AR123" s="809"/>
      <c r="AS123" s="809"/>
      <c r="AT123" s="809"/>
      <c r="AU123" s="809"/>
      <c r="AV123" s="809"/>
      <c r="AW123" s="809"/>
      <c r="AX123" s="809"/>
      <c r="AY123" s="809"/>
      <c r="AZ123" s="809"/>
      <c r="BA123" s="809"/>
      <c r="BB123" s="809"/>
      <c r="BC123" s="809"/>
      <c r="BD123" s="809"/>
      <c r="BE123" s="809"/>
      <c r="BF123" s="809"/>
      <c r="BG123" s="809"/>
      <c r="BH123" s="809"/>
      <c r="BI123" s="809"/>
      <c r="BJ123" s="809"/>
      <c r="BK123" s="809"/>
      <c r="BL123" s="809"/>
      <c r="BM123" s="809"/>
      <c r="BN123" s="809"/>
      <c r="BO123" s="809"/>
      <c r="BP123" s="809"/>
      <c r="BQ123" s="809"/>
      <c r="BR123" s="809"/>
      <c r="BS123" s="809"/>
      <c r="BT123" s="809"/>
      <c r="BU123" s="809"/>
      <c r="BV123" s="809"/>
      <c r="BW123" s="809"/>
      <c r="BX123" s="809"/>
      <c r="BY123" s="809"/>
      <c r="BZ123" s="809"/>
      <c r="CA123" s="809"/>
      <c r="CB123" s="809"/>
      <c r="CC123" s="809"/>
      <c r="CD123" s="809"/>
      <c r="CE123" s="809"/>
      <c r="CF123" s="809"/>
      <c r="CG123" s="809"/>
      <c r="CH123" s="809"/>
      <c r="CI123" s="809"/>
      <c r="CJ123" s="809"/>
      <c r="CK123" s="809"/>
      <c r="CL123" s="809"/>
      <c r="CM123" s="809"/>
      <c r="CN123" s="809"/>
      <c r="CO123" s="809"/>
      <c r="CP123" s="809"/>
      <c r="CQ123" s="809"/>
      <c r="CR123" s="809"/>
      <c r="CS123" s="809"/>
      <c r="CT123" s="809"/>
      <c r="CU123" s="809"/>
      <c r="CV123" s="809"/>
    </row>
    <row r="124" spans="1:100" s="810" customFormat="1">
      <c r="A124" s="1087"/>
      <c r="B124" s="1088"/>
      <c r="C124" s="1089"/>
      <c r="D124" s="1090"/>
      <c r="E124" s="1091"/>
      <c r="F124" s="1092"/>
      <c r="G124" s="1093"/>
      <c r="H124" s="1100"/>
      <c r="I124" s="809"/>
      <c r="J124" s="809"/>
      <c r="K124" s="809"/>
      <c r="L124" s="809"/>
      <c r="M124" s="809"/>
      <c r="N124" s="809"/>
      <c r="O124" s="809"/>
      <c r="P124" s="811"/>
      <c r="Q124" s="812"/>
      <c r="R124" s="809"/>
      <c r="S124" s="809"/>
      <c r="T124" s="809"/>
      <c r="U124" s="809"/>
      <c r="V124" s="809"/>
      <c r="W124" s="809"/>
      <c r="X124" s="809"/>
      <c r="Y124" s="809"/>
      <c r="Z124" s="809"/>
      <c r="AA124" s="809"/>
      <c r="AB124" s="809"/>
      <c r="AC124" s="809"/>
      <c r="AD124" s="809"/>
      <c r="AE124" s="809"/>
      <c r="AF124" s="809"/>
      <c r="AG124" s="809"/>
      <c r="AH124" s="809"/>
      <c r="AI124" s="809"/>
      <c r="AJ124" s="809"/>
      <c r="AK124" s="809"/>
      <c r="AL124" s="809"/>
      <c r="AM124" s="809"/>
      <c r="AN124" s="809"/>
      <c r="AO124" s="809"/>
      <c r="AP124" s="809"/>
      <c r="AQ124" s="809"/>
      <c r="AR124" s="809"/>
      <c r="AS124" s="809"/>
      <c r="AT124" s="809"/>
      <c r="AU124" s="809"/>
      <c r="AV124" s="809"/>
      <c r="AW124" s="809"/>
      <c r="AX124" s="809"/>
      <c r="AY124" s="809"/>
      <c r="AZ124" s="809"/>
      <c r="BA124" s="809"/>
      <c r="BB124" s="809"/>
      <c r="BC124" s="809"/>
      <c r="BD124" s="809"/>
      <c r="BE124" s="809"/>
      <c r="BF124" s="809"/>
      <c r="BG124" s="809"/>
      <c r="BH124" s="809"/>
      <c r="BI124" s="809"/>
      <c r="BJ124" s="809"/>
      <c r="BK124" s="809"/>
      <c r="BL124" s="809"/>
      <c r="BM124" s="809"/>
      <c r="BN124" s="809"/>
      <c r="BO124" s="809"/>
      <c r="BP124" s="809"/>
      <c r="BQ124" s="809"/>
      <c r="BR124" s="809"/>
      <c r="BS124" s="809"/>
      <c r="BT124" s="809"/>
      <c r="BU124" s="809"/>
      <c r="BV124" s="809"/>
      <c r="BW124" s="809"/>
      <c r="BX124" s="809"/>
      <c r="BY124" s="809"/>
      <c r="BZ124" s="809"/>
      <c r="CA124" s="809"/>
      <c r="CB124" s="809"/>
      <c r="CC124" s="809"/>
      <c r="CD124" s="809"/>
      <c r="CE124" s="809"/>
      <c r="CF124" s="809"/>
      <c r="CG124" s="809"/>
      <c r="CH124" s="809"/>
      <c r="CI124" s="809"/>
      <c r="CJ124" s="809"/>
      <c r="CK124" s="809"/>
      <c r="CL124" s="809"/>
      <c r="CM124" s="809"/>
      <c r="CN124" s="809"/>
      <c r="CO124" s="809"/>
      <c r="CP124" s="809"/>
      <c r="CQ124" s="809"/>
      <c r="CR124" s="809"/>
      <c r="CS124" s="809"/>
      <c r="CT124" s="809"/>
      <c r="CU124" s="809"/>
      <c r="CV124" s="809"/>
    </row>
    <row r="125" spans="1:100" s="810" customFormat="1">
      <c r="A125" s="1087"/>
      <c r="B125" s="1088"/>
      <c r="C125" s="1089"/>
      <c r="D125" s="1090"/>
      <c r="E125" s="1091"/>
      <c r="F125" s="1092"/>
      <c r="G125" s="1093"/>
      <c r="H125" s="1100"/>
      <c r="I125" s="809"/>
      <c r="J125" s="809"/>
      <c r="K125" s="809"/>
      <c r="L125" s="809"/>
      <c r="M125" s="809"/>
      <c r="N125" s="809"/>
      <c r="O125" s="809"/>
      <c r="P125" s="811"/>
      <c r="Q125" s="812"/>
      <c r="R125" s="809"/>
      <c r="S125" s="809"/>
      <c r="T125" s="809"/>
      <c r="U125" s="809"/>
      <c r="V125" s="809"/>
      <c r="W125" s="809"/>
      <c r="X125" s="809"/>
      <c r="Y125" s="809"/>
      <c r="Z125" s="809"/>
      <c r="AA125" s="809"/>
      <c r="AB125" s="809"/>
      <c r="AC125" s="809"/>
      <c r="AD125" s="809"/>
      <c r="AE125" s="809"/>
      <c r="AF125" s="809"/>
      <c r="AG125" s="809"/>
      <c r="AH125" s="809"/>
      <c r="AI125" s="809"/>
      <c r="AJ125" s="809"/>
      <c r="AK125" s="809"/>
      <c r="AL125" s="809"/>
      <c r="AM125" s="809"/>
      <c r="AN125" s="809"/>
      <c r="AO125" s="809"/>
      <c r="AP125" s="809"/>
      <c r="AQ125" s="809"/>
      <c r="AR125" s="809"/>
      <c r="AS125" s="809"/>
      <c r="AT125" s="809"/>
      <c r="AU125" s="809"/>
      <c r="AV125" s="809"/>
      <c r="AW125" s="809"/>
      <c r="AX125" s="809"/>
      <c r="AY125" s="809"/>
      <c r="AZ125" s="809"/>
      <c r="BA125" s="809"/>
      <c r="BB125" s="809"/>
      <c r="BC125" s="809"/>
      <c r="BD125" s="809"/>
      <c r="BE125" s="809"/>
      <c r="BF125" s="809"/>
      <c r="BG125" s="809"/>
      <c r="BH125" s="809"/>
      <c r="BI125" s="809"/>
      <c r="BJ125" s="809"/>
      <c r="BK125" s="809"/>
      <c r="BL125" s="809"/>
      <c r="BM125" s="809"/>
      <c r="BN125" s="809"/>
      <c r="BO125" s="809"/>
      <c r="BP125" s="809"/>
      <c r="BQ125" s="809"/>
      <c r="BR125" s="809"/>
      <c r="BS125" s="809"/>
      <c r="BT125" s="809"/>
      <c r="BU125" s="809"/>
      <c r="BV125" s="809"/>
      <c r="BW125" s="809"/>
      <c r="BX125" s="809"/>
      <c r="BY125" s="809"/>
      <c r="BZ125" s="809"/>
      <c r="CA125" s="809"/>
      <c r="CB125" s="809"/>
      <c r="CC125" s="809"/>
      <c r="CD125" s="809"/>
      <c r="CE125" s="809"/>
      <c r="CF125" s="809"/>
      <c r="CG125" s="809"/>
      <c r="CH125" s="809"/>
      <c r="CI125" s="809"/>
      <c r="CJ125" s="809"/>
      <c r="CK125" s="809"/>
      <c r="CL125" s="809"/>
      <c r="CM125" s="809"/>
      <c r="CN125" s="809"/>
      <c r="CO125" s="809"/>
      <c r="CP125" s="809"/>
      <c r="CQ125" s="809"/>
      <c r="CR125" s="809"/>
      <c r="CS125" s="809"/>
      <c r="CT125" s="809"/>
      <c r="CU125" s="809"/>
      <c r="CV125" s="809"/>
    </row>
    <row r="126" spans="1:100" s="810" customFormat="1">
      <c r="A126" s="1087"/>
      <c r="B126" s="1088"/>
      <c r="C126" s="1089"/>
      <c r="D126" s="1090"/>
      <c r="E126" s="1091"/>
      <c r="F126" s="1092"/>
      <c r="G126" s="1093"/>
      <c r="H126" s="1100"/>
      <c r="I126" s="809"/>
      <c r="J126" s="809"/>
      <c r="K126" s="809"/>
      <c r="L126" s="809"/>
      <c r="M126" s="809"/>
      <c r="N126" s="809"/>
      <c r="O126" s="809"/>
      <c r="P126" s="811"/>
      <c r="Q126" s="812"/>
      <c r="R126" s="809"/>
      <c r="S126" s="809"/>
      <c r="T126" s="809"/>
      <c r="U126" s="809"/>
      <c r="V126" s="809"/>
      <c r="W126" s="809"/>
      <c r="X126" s="809"/>
      <c r="Y126" s="809"/>
      <c r="Z126" s="809"/>
      <c r="AA126" s="809"/>
      <c r="AB126" s="809"/>
      <c r="AC126" s="809"/>
      <c r="AD126" s="809"/>
      <c r="AE126" s="809"/>
      <c r="AF126" s="809"/>
      <c r="AG126" s="809"/>
      <c r="AH126" s="809"/>
      <c r="AI126" s="809"/>
      <c r="AJ126" s="809"/>
      <c r="AK126" s="809"/>
      <c r="AL126" s="809"/>
      <c r="AM126" s="809"/>
      <c r="AN126" s="809"/>
      <c r="AO126" s="809"/>
      <c r="AP126" s="809"/>
      <c r="AQ126" s="809"/>
      <c r="AR126" s="809"/>
      <c r="AS126" s="809"/>
      <c r="AT126" s="809"/>
      <c r="AU126" s="809"/>
      <c r="AV126" s="809"/>
      <c r="AW126" s="809"/>
      <c r="AX126" s="809"/>
      <c r="AY126" s="809"/>
      <c r="AZ126" s="809"/>
      <c r="BA126" s="809"/>
      <c r="BB126" s="809"/>
      <c r="BC126" s="809"/>
      <c r="BD126" s="809"/>
      <c r="BE126" s="809"/>
      <c r="BF126" s="809"/>
      <c r="BG126" s="809"/>
      <c r="BH126" s="809"/>
      <c r="BI126" s="809"/>
      <c r="BJ126" s="809"/>
      <c r="BK126" s="809"/>
      <c r="BL126" s="809"/>
      <c r="BM126" s="809"/>
      <c r="BN126" s="809"/>
      <c r="BO126" s="809"/>
      <c r="BP126" s="809"/>
      <c r="BQ126" s="809"/>
      <c r="BR126" s="809"/>
      <c r="BS126" s="809"/>
      <c r="BT126" s="809"/>
      <c r="BU126" s="809"/>
      <c r="BV126" s="809"/>
      <c r="BW126" s="809"/>
      <c r="BX126" s="809"/>
      <c r="BY126" s="809"/>
      <c r="BZ126" s="809"/>
      <c r="CA126" s="809"/>
      <c r="CB126" s="809"/>
      <c r="CC126" s="809"/>
      <c r="CD126" s="809"/>
      <c r="CE126" s="809"/>
      <c r="CF126" s="809"/>
      <c r="CG126" s="809"/>
      <c r="CH126" s="809"/>
      <c r="CI126" s="809"/>
      <c r="CJ126" s="809"/>
      <c r="CK126" s="809"/>
      <c r="CL126" s="809"/>
      <c r="CM126" s="809"/>
      <c r="CN126" s="809"/>
      <c r="CO126" s="809"/>
      <c r="CP126" s="809"/>
      <c r="CQ126" s="809"/>
      <c r="CR126" s="809"/>
      <c r="CS126" s="809"/>
      <c r="CT126" s="809"/>
      <c r="CU126" s="809"/>
      <c r="CV126" s="809"/>
    </row>
    <row r="127" spans="1:100" s="810" customFormat="1">
      <c r="A127" s="1087"/>
      <c r="B127" s="1088"/>
      <c r="C127" s="1089"/>
      <c r="D127" s="1090"/>
      <c r="E127" s="1091"/>
      <c r="F127" s="1092"/>
      <c r="G127" s="1093"/>
      <c r="H127" s="1100"/>
      <c r="I127" s="809"/>
      <c r="J127" s="809"/>
      <c r="K127" s="809"/>
      <c r="L127" s="809"/>
      <c r="M127" s="809"/>
      <c r="N127" s="809"/>
      <c r="O127" s="809"/>
      <c r="P127" s="811"/>
      <c r="Q127" s="812"/>
      <c r="R127" s="809"/>
      <c r="S127" s="809"/>
      <c r="T127" s="809"/>
      <c r="U127" s="809"/>
      <c r="V127" s="809"/>
      <c r="W127" s="809"/>
      <c r="X127" s="809"/>
      <c r="Y127" s="809"/>
      <c r="Z127" s="809"/>
      <c r="AA127" s="809"/>
      <c r="AB127" s="809"/>
      <c r="AC127" s="809"/>
      <c r="AD127" s="809"/>
      <c r="AE127" s="809"/>
      <c r="AF127" s="809"/>
      <c r="AG127" s="809"/>
      <c r="AH127" s="809"/>
      <c r="AI127" s="809"/>
      <c r="AJ127" s="809"/>
      <c r="AK127" s="809"/>
      <c r="AL127" s="809"/>
      <c r="AM127" s="809"/>
      <c r="AN127" s="809"/>
      <c r="AO127" s="809"/>
      <c r="AP127" s="809"/>
      <c r="AQ127" s="809"/>
      <c r="AR127" s="809"/>
      <c r="AS127" s="809"/>
      <c r="AT127" s="809"/>
      <c r="AU127" s="809"/>
      <c r="AV127" s="809"/>
      <c r="AW127" s="809"/>
      <c r="AX127" s="809"/>
      <c r="AY127" s="809"/>
      <c r="AZ127" s="809"/>
      <c r="BA127" s="809"/>
      <c r="BB127" s="809"/>
      <c r="BC127" s="809"/>
      <c r="BD127" s="809"/>
      <c r="BE127" s="809"/>
      <c r="BF127" s="809"/>
      <c r="BG127" s="809"/>
      <c r="BH127" s="809"/>
      <c r="BI127" s="809"/>
      <c r="BJ127" s="809"/>
      <c r="BK127" s="809"/>
      <c r="BL127" s="809"/>
      <c r="BM127" s="809"/>
      <c r="BN127" s="809"/>
      <c r="BO127" s="809"/>
      <c r="BP127" s="809"/>
      <c r="BQ127" s="809"/>
      <c r="BR127" s="809"/>
      <c r="BS127" s="809"/>
      <c r="BT127" s="809"/>
      <c r="BU127" s="809"/>
      <c r="BV127" s="809"/>
      <c r="BW127" s="809"/>
      <c r="BX127" s="809"/>
      <c r="BY127" s="809"/>
      <c r="BZ127" s="809"/>
      <c r="CA127" s="809"/>
      <c r="CB127" s="809"/>
      <c r="CC127" s="809"/>
      <c r="CD127" s="809"/>
      <c r="CE127" s="809"/>
      <c r="CF127" s="809"/>
      <c r="CG127" s="809"/>
      <c r="CH127" s="809"/>
      <c r="CI127" s="809"/>
      <c r="CJ127" s="809"/>
      <c r="CK127" s="809"/>
      <c r="CL127" s="809"/>
      <c r="CM127" s="809"/>
      <c r="CN127" s="809"/>
      <c r="CO127" s="809"/>
      <c r="CP127" s="809"/>
      <c r="CQ127" s="809"/>
      <c r="CR127" s="809"/>
      <c r="CS127" s="809"/>
      <c r="CT127" s="809"/>
      <c r="CU127" s="809"/>
      <c r="CV127" s="809"/>
    </row>
    <row r="128" spans="1:100" s="810" customFormat="1">
      <c r="A128" s="1087"/>
      <c r="B128" s="1088"/>
      <c r="C128" s="1089"/>
      <c r="D128" s="1090"/>
      <c r="E128" s="1091"/>
      <c r="F128" s="1092"/>
      <c r="G128" s="1093"/>
      <c r="H128" s="1100"/>
      <c r="I128" s="809"/>
      <c r="J128" s="809"/>
      <c r="K128" s="809"/>
      <c r="L128" s="809"/>
      <c r="M128" s="809"/>
      <c r="N128" s="809"/>
      <c r="O128" s="809"/>
      <c r="P128" s="811"/>
      <c r="Q128" s="812"/>
      <c r="R128" s="809"/>
      <c r="S128" s="809"/>
      <c r="T128" s="809"/>
      <c r="U128" s="809"/>
      <c r="V128" s="809"/>
      <c r="W128" s="809"/>
      <c r="X128" s="809"/>
      <c r="Y128" s="809"/>
      <c r="Z128" s="809"/>
      <c r="AA128" s="809"/>
      <c r="AB128" s="809"/>
      <c r="AC128" s="809"/>
      <c r="AD128" s="809"/>
      <c r="AE128" s="809"/>
      <c r="AF128" s="809"/>
      <c r="AG128" s="809"/>
      <c r="AH128" s="809"/>
      <c r="AI128" s="809"/>
      <c r="AJ128" s="809"/>
      <c r="AK128" s="809"/>
      <c r="AL128" s="809"/>
      <c r="AM128" s="809"/>
      <c r="AN128" s="809"/>
      <c r="AO128" s="809"/>
      <c r="AP128" s="809"/>
      <c r="AQ128" s="809"/>
      <c r="AR128" s="809"/>
      <c r="AS128" s="809"/>
      <c r="AT128" s="809"/>
      <c r="AU128" s="809"/>
      <c r="AV128" s="809"/>
      <c r="AW128" s="809"/>
      <c r="AX128" s="809"/>
      <c r="AY128" s="809"/>
      <c r="AZ128" s="809"/>
      <c r="BA128" s="809"/>
      <c r="BB128" s="809"/>
      <c r="BC128" s="809"/>
      <c r="BD128" s="809"/>
      <c r="BE128" s="809"/>
      <c r="BF128" s="809"/>
      <c r="BG128" s="809"/>
      <c r="BH128" s="809"/>
      <c r="BI128" s="809"/>
      <c r="BJ128" s="809"/>
      <c r="BK128" s="809"/>
      <c r="BL128" s="809"/>
      <c r="BM128" s="809"/>
      <c r="BN128" s="809"/>
      <c r="BO128" s="809"/>
      <c r="BP128" s="809"/>
      <c r="BQ128" s="809"/>
      <c r="BR128" s="809"/>
      <c r="BS128" s="809"/>
      <c r="BT128" s="809"/>
      <c r="BU128" s="809"/>
      <c r="BV128" s="809"/>
      <c r="BW128" s="809"/>
      <c r="BX128" s="809"/>
      <c r="BY128" s="809"/>
      <c r="BZ128" s="809"/>
      <c r="CA128" s="809"/>
      <c r="CB128" s="809"/>
      <c r="CC128" s="809"/>
      <c r="CD128" s="809"/>
      <c r="CE128" s="809"/>
      <c r="CF128" s="809"/>
      <c r="CG128" s="809"/>
      <c r="CH128" s="809"/>
      <c r="CI128" s="809"/>
      <c r="CJ128" s="809"/>
      <c r="CK128" s="809"/>
      <c r="CL128" s="809"/>
      <c r="CM128" s="809"/>
      <c r="CN128" s="809"/>
      <c r="CO128" s="809"/>
      <c r="CP128" s="809"/>
      <c r="CQ128" s="809"/>
      <c r="CR128" s="809"/>
      <c r="CS128" s="809"/>
      <c r="CT128" s="809"/>
      <c r="CU128" s="809"/>
      <c r="CV128" s="809"/>
    </row>
    <row r="129" spans="1:100" s="810" customFormat="1">
      <c r="A129" s="1087"/>
      <c r="B129" s="1088"/>
      <c r="C129" s="1089"/>
      <c r="D129" s="1090"/>
      <c r="E129" s="1091"/>
      <c r="F129" s="1092"/>
      <c r="G129" s="1093"/>
      <c r="H129" s="1100"/>
      <c r="I129" s="809"/>
      <c r="J129" s="809"/>
      <c r="K129" s="809"/>
      <c r="L129" s="809"/>
      <c r="M129" s="809"/>
      <c r="N129" s="809"/>
      <c r="O129" s="809"/>
      <c r="P129" s="811"/>
      <c r="Q129" s="812"/>
      <c r="R129" s="809"/>
      <c r="S129" s="809"/>
      <c r="T129" s="809"/>
      <c r="U129" s="809"/>
      <c r="V129" s="809"/>
      <c r="W129" s="809"/>
      <c r="X129" s="809"/>
      <c r="Y129" s="809"/>
      <c r="Z129" s="809"/>
      <c r="AA129" s="809"/>
      <c r="AB129" s="809"/>
      <c r="AC129" s="809"/>
      <c r="AD129" s="809"/>
      <c r="AE129" s="809"/>
      <c r="AF129" s="809"/>
      <c r="AG129" s="809"/>
      <c r="AH129" s="809"/>
      <c r="AI129" s="809"/>
      <c r="AJ129" s="809"/>
      <c r="AK129" s="809"/>
      <c r="AL129" s="809"/>
      <c r="AM129" s="809"/>
      <c r="AN129" s="809"/>
      <c r="AO129" s="809"/>
      <c r="AP129" s="809"/>
      <c r="AQ129" s="809"/>
      <c r="AR129" s="809"/>
      <c r="AS129" s="809"/>
      <c r="AT129" s="809"/>
      <c r="AU129" s="809"/>
      <c r="AV129" s="809"/>
      <c r="AW129" s="809"/>
      <c r="AX129" s="809"/>
      <c r="AY129" s="809"/>
      <c r="AZ129" s="809"/>
      <c r="BA129" s="809"/>
      <c r="BB129" s="809"/>
      <c r="BC129" s="809"/>
      <c r="BD129" s="809"/>
      <c r="BE129" s="809"/>
      <c r="BF129" s="809"/>
      <c r="BG129" s="809"/>
      <c r="BH129" s="809"/>
      <c r="BI129" s="809"/>
      <c r="BJ129" s="809"/>
      <c r="BK129" s="809"/>
      <c r="BL129" s="809"/>
      <c r="BM129" s="809"/>
      <c r="BN129" s="809"/>
      <c r="BO129" s="809"/>
      <c r="BP129" s="809"/>
      <c r="BQ129" s="809"/>
      <c r="BR129" s="809"/>
      <c r="BS129" s="809"/>
      <c r="BT129" s="809"/>
      <c r="BU129" s="809"/>
      <c r="BV129" s="809"/>
      <c r="BW129" s="809"/>
      <c r="BX129" s="809"/>
      <c r="BY129" s="809"/>
      <c r="BZ129" s="809"/>
      <c r="CA129" s="809"/>
      <c r="CB129" s="809"/>
      <c r="CC129" s="809"/>
      <c r="CD129" s="809"/>
      <c r="CE129" s="809"/>
      <c r="CF129" s="809"/>
      <c r="CG129" s="809"/>
      <c r="CH129" s="809"/>
      <c r="CI129" s="809"/>
      <c r="CJ129" s="809"/>
      <c r="CK129" s="809"/>
      <c r="CL129" s="809"/>
      <c r="CM129" s="809"/>
      <c r="CN129" s="809"/>
      <c r="CO129" s="809"/>
      <c r="CP129" s="809"/>
      <c r="CQ129" s="809"/>
      <c r="CR129" s="809"/>
      <c r="CS129" s="809"/>
      <c r="CT129" s="809"/>
      <c r="CU129" s="809"/>
      <c r="CV129" s="809"/>
    </row>
    <row r="130" spans="1:100" s="810" customFormat="1">
      <c r="A130" s="1087"/>
      <c r="B130" s="1088"/>
      <c r="C130" s="1089"/>
      <c r="D130" s="1090"/>
      <c r="E130" s="1091"/>
      <c r="F130" s="1092"/>
      <c r="G130" s="1093"/>
      <c r="H130" s="1100"/>
      <c r="I130" s="809"/>
      <c r="J130" s="809"/>
      <c r="K130" s="809"/>
      <c r="L130" s="809"/>
      <c r="M130" s="809"/>
      <c r="N130" s="809"/>
      <c r="O130" s="809"/>
      <c r="P130" s="811"/>
      <c r="Q130" s="812"/>
      <c r="R130" s="809"/>
      <c r="S130" s="809"/>
      <c r="T130" s="809"/>
      <c r="U130" s="809"/>
      <c r="V130" s="809"/>
      <c r="W130" s="809"/>
      <c r="X130" s="809"/>
      <c r="Y130" s="809"/>
      <c r="Z130" s="809"/>
      <c r="AA130" s="809"/>
      <c r="AB130" s="809"/>
      <c r="AC130" s="809"/>
      <c r="AD130" s="809"/>
      <c r="AE130" s="809"/>
      <c r="AF130" s="809"/>
      <c r="AG130" s="809"/>
      <c r="AH130" s="809"/>
      <c r="AI130" s="809"/>
      <c r="AJ130" s="809"/>
      <c r="AK130" s="809"/>
      <c r="AL130" s="809"/>
      <c r="AM130" s="809"/>
      <c r="AN130" s="809"/>
      <c r="AO130" s="809"/>
      <c r="AP130" s="809"/>
      <c r="AQ130" s="809"/>
      <c r="AR130" s="809"/>
      <c r="AS130" s="809"/>
      <c r="AT130" s="809"/>
      <c r="AU130" s="809"/>
      <c r="AV130" s="809"/>
      <c r="AW130" s="809"/>
      <c r="AX130" s="809"/>
      <c r="AY130" s="809"/>
      <c r="AZ130" s="809"/>
      <c r="BA130" s="809"/>
      <c r="BB130" s="809"/>
      <c r="BC130" s="809"/>
      <c r="BD130" s="809"/>
      <c r="BE130" s="809"/>
      <c r="BF130" s="809"/>
      <c r="BG130" s="809"/>
      <c r="BH130" s="809"/>
      <c r="BI130" s="809"/>
      <c r="BJ130" s="809"/>
      <c r="BK130" s="809"/>
      <c r="BL130" s="809"/>
      <c r="BM130" s="809"/>
      <c r="BN130" s="809"/>
      <c r="BO130" s="809"/>
      <c r="BP130" s="809"/>
      <c r="BQ130" s="809"/>
      <c r="BR130" s="809"/>
      <c r="BS130" s="809"/>
      <c r="BT130" s="809"/>
      <c r="BU130" s="809"/>
      <c r="BV130" s="809"/>
      <c r="BW130" s="809"/>
      <c r="BX130" s="809"/>
      <c r="BY130" s="809"/>
      <c r="BZ130" s="809"/>
      <c r="CA130" s="809"/>
      <c r="CB130" s="809"/>
      <c r="CC130" s="809"/>
      <c r="CD130" s="809"/>
      <c r="CE130" s="809"/>
      <c r="CF130" s="809"/>
      <c r="CG130" s="809"/>
      <c r="CH130" s="809"/>
      <c r="CI130" s="809"/>
      <c r="CJ130" s="809"/>
      <c r="CK130" s="809"/>
      <c r="CL130" s="809"/>
      <c r="CM130" s="809"/>
      <c r="CN130" s="809"/>
      <c r="CO130" s="809"/>
      <c r="CP130" s="809"/>
      <c r="CQ130" s="809"/>
      <c r="CR130" s="809"/>
      <c r="CS130" s="809"/>
      <c r="CT130" s="809"/>
      <c r="CU130" s="809"/>
      <c r="CV130" s="809"/>
    </row>
    <row r="131" spans="1:100" s="810" customFormat="1">
      <c r="A131" s="1087"/>
      <c r="B131" s="1088"/>
      <c r="C131" s="1089"/>
      <c r="D131" s="1090"/>
      <c r="E131" s="1091"/>
      <c r="F131" s="1092"/>
      <c r="G131" s="1093"/>
      <c r="H131" s="1100"/>
      <c r="I131" s="809"/>
      <c r="J131" s="809"/>
      <c r="K131" s="809"/>
      <c r="L131" s="809"/>
      <c r="M131" s="809"/>
      <c r="N131" s="809"/>
      <c r="O131" s="809"/>
      <c r="P131" s="811"/>
      <c r="Q131" s="812"/>
      <c r="R131" s="809"/>
      <c r="S131" s="809"/>
      <c r="T131" s="809"/>
      <c r="U131" s="809"/>
      <c r="V131" s="809"/>
      <c r="W131" s="809"/>
      <c r="X131" s="809"/>
      <c r="Y131" s="809"/>
      <c r="Z131" s="809"/>
      <c r="AA131" s="809"/>
      <c r="AB131" s="809"/>
      <c r="AC131" s="809"/>
      <c r="AD131" s="809"/>
      <c r="AE131" s="809"/>
      <c r="AF131" s="809"/>
      <c r="AG131" s="809"/>
      <c r="AH131" s="809"/>
      <c r="AI131" s="809"/>
      <c r="AJ131" s="809"/>
      <c r="AK131" s="809"/>
      <c r="AL131" s="809"/>
      <c r="AM131" s="809"/>
      <c r="AN131" s="809"/>
      <c r="AO131" s="809"/>
      <c r="AP131" s="809"/>
      <c r="AQ131" s="809"/>
      <c r="AR131" s="809"/>
      <c r="AS131" s="809"/>
      <c r="AT131" s="809"/>
      <c r="AU131" s="809"/>
      <c r="AV131" s="809"/>
      <c r="AW131" s="809"/>
      <c r="AX131" s="809"/>
      <c r="AY131" s="809"/>
      <c r="AZ131" s="809"/>
      <c r="BA131" s="809"/>
      <c r="BB131" s="809"/>
      <c r="BC131" s="809"/>
      <c r="BD131" s="809"/>
      <c r="BE131" s="809"/>
      <c r="BF131" s="809"/>
      <c r="BG131" s="809"/>
      <c r="BH131" s="809"/>
      <c r="BI131" s="809"/>
      <c r="BJ131" s="809"/>
      <c r="BK131" s="809"/>
      <c r="BL131" s="809"/>
      <c r="BM131" s="809"/>
      <c r="BN131" s="809"/>
      <c r="BO131" s="809"/>
      <c r="BP131" s="809"/>
      <c r="BQ131" s="809"/>
      <c r="BR131" s="809"/>
      <c r="BS131" s="809"/>
      <c r="BT131" s="809"/>
      <c r="BU131" s="809"/>
      <c r="BV131" s="809"/>
      <c r="BW131" s="809"/>
      <c r="BX131" s="809"/>
      <c r="BY131" s="809"/>
      <c r="BZ131" s="809"/>
      <c r="CA131" s="809"/>
      <c r="CB131" s="809"/>
      <c r="CC131" s="809"/>
      <c r="CD131" s="809"/>
      <c r="CE131" s="809"/>
      <c r="CF131" s="809"/>
      <c r="CG131" s="809"/>
      <c r="CH131" s="809"/>
      <c r="CI131" s="809"/>
      <c r="CJ131" s="809"/>
      <c r="CK131" s="809"/>
      <c r="CL131" s="809"/>
      <c r="CM131" s="809"/>
      <c r="CN131" s="809"/>
      <c r="CO131" s="809"/>
      <c r="CP131" s="809"/>
      <c r="CQ131" s="809"/>
      <c r="CR131" s="809"/>
      <c r="CS131" s="809"/>
      <c r="CT131" s="809"/>
      <c r="CU131" s="809"/>
      <c r="CV131" s="809"/>
    </row>
    <row r="132" spans="1:100" s="810" customFormat="1">
      <c r="A132" s="1087"/>
      <c r="B132" s="1088"/>
      <c r="C132" s="1089"/>
      <c r="D132" s="1090"/>
      <c r="E132" s="1091"/>
      <c r="F132" s="1092"/>
      <c r="G132" s="1093"/>
      <c r="H132" s="1100"/>
      <c r="I132" s="809"/>
      <c r="J132" s="809"/>
      <c r="K132" s="809"/>
      <c r="L132" s="809"/>
      <c r="M132" s="809"/>
      <c r="N132" s="809"/>
      <c r="O132" s="809"/>
      <c r="P132" s="811"/>
      <c r="Q132" s="812"/>
      <c r="R132" s="809"/>
      <c r="S132" s="809"/>
      <c r="T132" s="809"/>
      <c r="U132" s="809"/>
      <c r="V132" s="809"/>
      <c r="W132" s="809"/>
      <c r="X132" s="809"/>
      <c r="Y132" s="809"/>
      <c r="Z132" s="809"/>
      <c r="AA132" s="809"/>
      <c r="AB132" s="809"/>
      <c r="AC132" s="809"/>
      <c r="AD132" s="809"/>
      <c r="AE132" s="809"/>
      <c r="AF132" s="809"/>
      <c r="AG132" s="809"/>
      <c r="AH132" s="809"/>
      <c r="AI132" s="809"/>
      <c r="AJ132" s="809"/>
      <c r="AK132" s="809"/>
      <c r="AL132" s="809"/>
      <c r="AM132" s="809"/>
      <c r="AN132" s="809"/>
      <c r="AO132" s="809"/>
      <c r="AP132" s="809"/>
      <c r="AQ132" s="809"/>
      <c r="AR132" s="809"/>
      <c r="AS132" s="809"/>
      <c r="AT132" s="809"/>
      <c r="AU132" s="809"/>
      <c r="AV132" s="809"/>
      <c r="AW132" s="809"/>
      <c r="AX132" s="809"/>
      <c r="AY132" s="809"/>
      <c r="AZ132" s="809"/>
      <c r="BA132" s="809"/>
      <c r="BB132" s="809"/>
      <c r="BC132" s="809"/>
      <c r="BD132" s="809"/>
      <c r="BE132" s="809"/>
      <c r="BF132" s="809"/>
      <c r="BG132" s="809"/>
      <c r="BH132" s="809"/>
      <c r="BI132" s="809"/>
      <c r="BJ132" s="809"/>
      <c r="BK132" s="809"/>
      <c r="BL132" s="809"/>
      <c r="BM132" s="809"/>
      <c r="BN132" s="809"/>
      <c r="BO132" s="809"/>
      <c r="BP132" s="809"/>
      <c r="BQ132" s="809"/>
      <c r="BR132" s="809"/>
      <c r="BS132" s="809"/>
      <c r="BT132" s="809"/>
      <c r="BU132" s="809"/>
      <c r="BV132" s="809"/>
      <c r="BW132" s="809"/>
      <c r="BX132" s="809"/>
      <c r="BY132" s="809"/>
      <c r="BZ132" s="809"/>
      <c r="CA132" s="809"/>
      <c r="CB132" s="809"/>
      <c r="CC132" s="809"/>
      <c r="CD132" s="809"/>
      <c r="CE132" s="809"/>
      <c r="CF132" s="809"/>
      <c r="CG132" s="809"/>
      <c r="CH132" s="809"/>
      <c r="CI132" s="809"/>
      <c r="CJ132" s="809"/>
      <c r="CK132" s="809"/>
      <c r="CL132" s="809"/>
      <c r="CM132" s="809"/>
      <c r="CN132" s="809"/>
      <c r="CO132" s="809"/>
      <c r="CP132" s="809"/>
      <c r="CQ132" s="809"/>
      <c r="CR132" s="809"/>
      <c r="CS132" s="809"/>
      <c r="CT132" s="809"/>
      <c r="CU132" s="809"/>
      <c r="CV132" s="809"/>
    </row>
    <row r="133" spans="1:100" s="810" customFormat="1">
      <c r="A133" s="1087"/>
      <c r="B133" s="1088"/>
      <c r="C133" s="1089"/>
      <c r="D133" s="1090"/>
      <c r="E133" s="1091"/>
      <c r="F133" s="1092"/>
      <c r="G133" s="1093"/>
      <c r="H133" s="1100"/>
      <c r="I133" s="809"/>
      <c r="J133" s="809"/>
      <c r="K133" s="809"/>
      <c r="L133" s="809"/>
      <c r="M133" s="809"/>
      <c r="N133" s="809"/>
      <c r="O133" s="809"/>
      <c r="P133" s="811"/>
      <c r="Q133" s="812"/>
      <c r="R133" s="809"/>
      <c r="S133" s="809"/>
      <c r="T133" s="809"/>
      <c r="U133" s="809"/>
      <c r="V133" s="809"/>
      <c r="W133" s="809"/>
      <c r="X133" s="809"/>
      <c r="Y133" s="809"/>
      <c r="Z133" s="809"/>
      <c r="AA133" s="809"/>
      <c r="AB133" s="809"/>
      <c r="AC133" s="809"/>
      <c r="AD133" s="809"/>
      <c r="AE133" s="809"/>
      <c r="AF133" s="809"/>
      <c r="AG133" s="809"/>
      <c r="AH133" s="809"/>
      <c r="AI133" s="809"/>
      <c r="AJ133" s="809"/>
      <c r="AK133" s="809"/>
      <c r="AL133" s="809"/>
      <c r="AM133" s="809"/>
      <c r="AN133" s="809"/>
      <c r="AO133" s="809"/>
      <c r="AP133" s="809"/>
      <c r="AQ133" s="809"/>
      <c r="AR133" s="809"/>
      <c r="AS133" s="809"/>
      <c r="AT133" s="809"/>
      <c r="AU133" s="809"/>
      <c r="AV133" s="809"/>
      <c r="AW133" s="809"/>
      <c r="AX133" s="809"/>
      <c r="AY133" s="809"/>
      <c r="AZ133" s="809"/>
      <c r="BA133" s="809"/>
      <c r="BB133" s="809"/>
      <c r="BC133" s="809"/>
      <c r="BD133" s="809"/>
      <c r="BE133" s="809"/>
      <c r="BF133" s="809"/>
      <c r="BG133" s="809"/>
      <c r="BH133" s="809"/>
      <c r="BI133" s="809"/>
      <c r="BJ133" s="809"/>
      <c r="BK133" s="809"/>
      <c r="BL133" s="809"/>
      <c r="BM133" s="809"/>
      <c r="BN133" s="809"/>
      <c r="BO133" s="809"/>
      <c r="BP133" s="809"/>
      <c r="BQ133" s="809"/>
      <c r="BR133" s="809"/>
      <c r="BS133" s="809"/>
      <c r="BT133" s="809"/>
      <c r="BU133" s="809"/>
      <c r="BV133" s="809"/>
      <c r="BW133" s="809"/>
      <c r="BX133" s="809"/>
      <c r="BY133" s="809"/>
      <c r="BZ133" s="809"/>
      <c r="CA133" s="809"/>
      <c r="CB133" s="809"/>
      <c r="CC133" s="809"/>
      <c r="CD133" s="809"/>
      <c r="CE133" s="809"/>
      <c r="CF133" s="809"/>
      <c r="CG133" s="809"/>
      <c r="CH133" s="809"/>
      <c r="CI133" s="809"/>
      <c r="CJ133" s="809"/>
      <c r="CK133" s="809"/>
      <c r="CL133" s="809"/>
      <c r="CM133" s="809"/>
      <c r="CN133" s="809"/>
      <c r="CO133" s="809"/>
      <c r="CP133" s="809"/>
      <c r="CQ133" s="809"/>
      <c r="CR133" s="809"/>
      <c r="CS133" s="809"/>
      <c r="CT133" s="809"/>
      <c r="CU133" s="809"/>
      <c r="CV133" s="809"/>
    </row>
    <row r="134" spans="1:100" s="810" customFormat="1">
      <c r="A134" s="1087"/>
      <c r="B134" s="1088"/>
      <c r="C134" s="1089"/>
      <c r="D134" s="1090"/>
      <c r="E134" s="1091"/>
      <c r="F134" s="1092"/>
      <c r="G134" s="1093"/>
      <c r="H134" s="1100"/>
      <c r="I134" s="809"/>
      <c r="J134" s="809"/>
      <c r="K134" s="809"/>
      <c r="L134" s="809"/>
      <c r="M134" s="809"/>
      <c r="N134" s="809"/>
      <c r="O134" s="809"/>
      <c r="P134" s="811"/>
      <c r="Q134" s="812"/>
      <c r="R134" s="809"/>
      <c r="S134" s="809"/>
      <c r="T134" s="809"/>
      <c r="U134" s="809"/>
      <c r="V134" s="809"/>
      <c r="W134" s="809"/>
      <c r="X134" s="809"/>
      <c r="Y134" s="809"/>
      <c r="Z134" s="809"/>
      <c r="AA134" s="809"/>
      <c r="AB134" s="809"/>
      <c r="AC134" s="809"/>
      <c r="AD134" s="809"/>
      <c r="AE134" s="809"/>
      <c r="AF134" s="809"/>
      <c r="AG134" s="809"/>
      <c r="AH134" s="809"/>
      <c r="AI134" s="809"/>
      <c r="AJ134" s="809"/>
      <c r="AK134" s="809"/>
      <c r="AL134" s="809"/>
      <c r="AM134" s="809"/>
      <c r="AN134" s="809"/>
      <c r="AO134" s="809"/>
      <c r="AP134" s="809"/>
      <c r="AQ134" s="809"/>
      <c r="AR134" s="809"/>
      <c r="AS134" s="809"/>
      <c r="AT134" s="809"/>
      <c r="AU134" s="809"/>
      <c r="AV134" s="809"/>
      <c r="AW134" s="809"/>
      <c r="AX134" s="809"/>
      <c r="AY134" s="809"/>
      <c r="AZ134" s="809"/>
      <c r="BA134" s="809"/>
      <c r="BB134" s="809"/>
      <c r="BC134" s="809"/>
      <c r="BD134" s="809"/>
      <c r="BE134" s="809"/>
      <c r="BF134" s="809"/>
      <c r="BG134" s="809"/>
      <c r="BH134" s="809"/>
      <c r="BI134" s="809"/>
      <c r="BJ134" s="809"/>
      <c r="BK134" s="809"/>
      <c r="BL134" s="809"/>
      <c r="BM134" s="809"/>
      <c r="BN134" s="809"/>
      <c r="BO134" s="809"/>
      <c r="BP134" s="809"/>
      <c r="BQ134" s="809"/>
      <c r="BR134" s="809"/>
      <c r="BS134" s="809"/>
      <c r="BT134" s="809"/>
      <c r="BU134" s="809"/>
      <c r="BV134" s="809"/>
      <c r="BW134" s="809"/>
      <c r="BX134" s="809"/>
      <c r="BY134" s="809"/>
      <c r="BZ134" s="809"/>
      <c r="CA134" s="809"/>
      <c r="CB134" s="809"/>
      <c r="CC134" s="809"/>
      <c r="CD134" s="809"/>
      <c r="CE134" s="809"/>
      <c r="CF134" s="809"/>
      <c r="CG134" s="809"/>
      <c r="CH134" s="809"/>
      <c r="CI134" s="809"/>
      <c r="CJ134" s="809"/>
      <c r="CK134" s="809"/>
      <c r="CL134" s="809"/>
      <c r="CM134" s="809"/>
      <c r="CN134" s="809"/>
      <c r="CO134" s="809"/>
      <c r="CP134" s="809"/>
      <c r="CQ134" s="809"/>
      <c r="CR134" s="809"/>
      <c r="CS134" s="809"/>
      <c r="CT134" s="809"/>
      <c r="CU134" s="809"/>
      <c r="CV134" s="809"/>
    </row>
    <row r="135" spans="1:100" s="810" customFormat="1">
      <c r="A135" s="1087"/>
      <c r="B135" s="1088"/>
      <c r="C135" s="1089"/>
      <c r="D135" s="1090"/>
      <c r="E135" s="1091"/>
      <c r="F135" s="1092"/>
      <c r="G135" s="1093"/>
      <c r="H135" s="1100"/>
      <c r="I135" s="809"/>
      <c r="J135" s="809"/>
      <c r="K135" s="809"/>
      <c r="L135" s="809"/>
      <c r="M135" s="809"/>
      <c r="N135" s="809"/>
      <c r="O135" s="809"/>
      <c r="P135" s="811"/>
      <c r="Q135" s="812"/>
      <c r="R135" s="809"/>
      <c r="S135" s="809"/>
      <c r="T135" s="809"/>
      <c r="U135" s="809"/>
      <c r="V135" s="809"/>
      <c r="W135" s="809"/>
      <c r="X135" s="809"/>
      <c r="Y135" s="809"/>
      <c r="Z135" s="809"/>
      <c r="AA135" s="809"/>
      <c r="AB135" s="809"/>
      <c r="AC135" s="809"/>
      <c r="AD135" s="809"/>
      <c r="AE135" s="809"/>
      <c r="AF135" s="809"/>
      <c r="AG135" s="809"/>
      <c r="AH135" s="809"/>
      <c r="AI135" s="809"/>
      <c r="AJ135" s="809"/>
      <c r="AK135" s="809"/>
      <c r="AL135" s="809"/>
      <c r="AM135" s="809"/>
      <c r="AN135" s="809"/>
      <c r="AO135" s="809"/>
      <c r="AP135" s="809"/>
      <c r="AQ135" s="809"/>
      <c r="AR135" s="809"/>
      <c r="AS135" s="809"/>
      <c r="AT135" s="809"/>
      <c r="AU135" s="809"/>
      <c r="AV135" s="809"/>
      <c r="AW135" s="809"/>
      <c r="AX135" s="809"/>
      <c r="AY135" s="809"/>
      <c r="AZ135" s="809"/>
      <c r="BA135" s="809"/>
      <c r="BB135" s="809"/>
      <c r="BC135" s="809"/>
      <c r="BD135" s="809"/>
      <c r="BE135" s="809"/>
      <c r="BF135" s="809"/>
      <c r="BG135" s="809"/>
      <c r="BH135" s="809"/>
      <c r="BI135" s="809"/>
      <c r="BJ135" s="809"/>
      <c r="BK135" s="809"/>
      <c r="BL135" s="809"/>
      <c r="BM135" s="809"/>
      <c r="BN135" s="809"/>
      <c r="BO135" s="809"/>
      <c r="BP135" s="809"/>
      <c r="BQ135" s="809"/>
      <c r="BR135" s="809"/>
      <c r="BS135" s="809"/>
      <c r="BT135" s="809"/>
      <c r="BU135" s="809"/>
      <c r="BV135" s="809"/>
      <c r="BW135" s="809"/>
      <c r="BX135" s="809"/>
      <c r="BY135" s="809"/>
      <c r="BZ135" s="809"/>
      <c r="CA135" s="809"/>
      <c r="CB135" s="809"/>
      <c r="CC135" s="809"/>
      <c r="CD135" s="809"/>
      <c r="CE135" s="809"/>
      <c r="CF135" s="809"/>
      <c r="CG135" s="809"/>
      <c r="CH135" s="809"/>
      <c r="CI135" s="809"/>
      <c r="CJ135" s="809"/>
      <c r="CK135" s="809"/>
      <c r="CL135" s="809"/>
      <c r="CM135" s="809"/>
      <c r="CN135" s="809"/>
      <c r="CO135" s="809"/>
      <c r="CP135" s="809"/>
      <c r="CQ135" s="809"/>
      <c r="CR135" s="809"/>
      <c r="CS135" s="809"/>
      <c r="CT135" s="809"/>
      <c r="CU135" s="809"/>
      <c r="CV135" s="809"/>
    </row>
    <row r="136" spans="1:100" s="810" customFormat="1">
      <c r="A136" s="1087"/>
      <c r="B136" s="1088"/>
      <c r="C136" s="1089"/>
      <c r="D136" s="1090"/>
      <c r="E136" s="1091"/>
      <c r="F136" s="1092"/>
      <c r="G136" s="1093"/>
      <c r="H136" s="1100"/>
      <c r="I136" s="809"/>
      <c r="J136" s="809"/>
      <c r="K136" s="809"/>
      <c r="L136" s="809"/>
      <c r="M136" s="809"/>
      <c r="N136" s="809"/>
      <c r="O136" s="809"/>
      <c r="P136" s="811"/>
      <c r="Q136" s="812"/>
      <c r="R136" s="809"/>
      <c r="S136" s="809"/>
      <c r="T136" s="809"/>
      <c r="U136" s="809"/>
      <c r="V136" s="809"/>
      <c r="W136" s="809"/>
      <c r="X136" s="809"/>
      <c r="Y136" s="809"/>
      <c r="Z136" s="809"/>
      <c r="AA136" s="809"/>
      <c r="AB136" s="809"/>
      <c r="AC136" s="809"/>
      <c r="AD136" s="809"/>
      <c r="AE136" s="809"/>
      <c r="AF136" s="809"/>
      <c r="AG136" s="809"/>
      <c r="AH136" s="809"/>
      <c r="AI136" s="809"/>
      <c r="AJ136" s="809"/>
      <c r="AK136" s="809"/>
      <c r="AL136" s="809"/>
      <c r="AM136" s="809"/>
      <c r="AN136" s="809"/>
      <c r="AO136" s="809"/>
      <c r="AP136" s="809"/>
      <c r="AQ136" s="809"/>
      <c r="AR136" s="809"/>
      <c r="AS136" s="809"/>
      <c r="AT136" s="809"/>
      <c r="AU136" s="809"/>
      <c r="AV136" s="809"/>
      <c r="AW136" s="809"/>
      <c r="AX136" s="809"/>
      <c r="AY136" s="809"/>
      <c r="AZ136" s="809"/>
      <c r="BA136" s="809"/>
      <c r="BB136" s="809"/>
      <c r="BC136" s="809"/>
      <c r="BD136" s="809"/>
      <c r="BE136" s="809"/>
      <c r="BF136" s="809"/>
      <c r="BG136" s="809"/>
      <c r="BH136" s="809"/>
      <c r="BI136" s="809"/>
      <c r="BJ136" s="809"/>
      <c r="BK136" s="809"/>
      <c r="BL136" s="809"/>
      <c r="BM136" s="809"/>
      <c r="BN136" s="809"/>
      <c r="BO136" s="809"/>
      <c r="BP136" s="809"/>
      <c r="BQ136" s="809"/>
      <c r="BR136" s="809"/>
      <c r="BS136" s="809"/>
      <c r="BT136" s="809"/>
      <c r="BU136" s="809"/>
      <c r="BV136" s="809"/>
      <c r="BW136" s="809"/>
      <c r="BX136" s="809"/>
      <c r="BY136" s="809"/>
      <c r="BZ136" s="809"/>
      <c r="CA136" s="809"/>
      <c r="CB136" s="809"/>
      <c r="CC136" s="809"/>
      <c r="CD136" s="809"/>
      <c r="CE136" s="809"/>
      <c r="CF136" s="809"/>
      <c r="CG136" s="809"/>
      <c r="CH136" s="809"/>
      <c r="CI136" s="809"/>
      <c r="CJ136" s="809"/>
      <c r="CK136" s="809"/>
      <c r="CL136" s="809"/>
      <c r="CM136" s="809"/>
      <c r="CN136" s="809"/>
      <c r="CO136" s="809"/>
      <c r="CP136" s="809"/>
      <c r="CQ136" s="809"/>
      <c r="CR136" s="809"/>
      <c r="CS136" s="809"/>
      <c r="CT136" s="809"/>
      <c r="CU136" s="809"/>
      <c r="CV136" s="809"/>
    </row>
    <row r="137" spans="1:100" s="810" customFormat="1">
      <c r="A137" s="1087"/>
      <c r="B137" s="1088"/>
      <c r="C137" s="1089"/>
      <c r="D137" s="1090"/>
      <c r="E137" s="1091"/>
      <c r="F137" s="1092"/>
      <c r="G137" s="1093"/>
      <c r="H137" s="1100"/>
      <c r="I137" s="809"/>
      <c r="J137" s="809"/>
      <c r="K137" s="809"/>
      <c r="L137" s="809"/>
      <c r="M137" s="809"/>
      <c r="N137" s="809"/>
      <c r="O137" s="809"/>
      <c r="P137" s="811"/>
      <c r="Q137" s="812"/>
      <c r="R137" s="809"/>
      <c r="S137" s="809"/>
      <c r="T137" s="809"/>
      <c r="U137" s="809"/>
      <c r="V137" s="809"/>
      <c r="W137" s="809"/>
      <c r="X137" s="809"/>
      <c r="Y137" s="809"/>
      <c r="Z137" s="809"/>
      <c r="AA137" s="809"/>
      <c r="AB137" s="809"/>
      <c r="AC137" s="809"/>
      <c r="AD137" s="809"/>
      <c r="AE137" s="809"/>
      <c r="AF137" s="809"/>
      <c r="AG137" s="809"/>
      <c r="AH137" s="809"/>
      <c r="AI137" s="809"/>
      <c r="AJ137" s="809"/>
      <c r="AK137" s="809"/>
      <c r="AL137" s="809"/>
      <c r="AM137" s="809"/>
      <c r="AN137" s="809"/>
      <c r="AO137" s="809"/>
      <c r="AP137" s="809"/>
      <c r="AQ137" s="809"/>
      <c r="AR137" s="809"/>
      <c r="AS137" s="809"/>
      <c r="AT137" s="809"/>
      <c r="AU137" s="809"/>
      <c r="AV137" s="809"/>
      <c r="AW137" s="809"/>
      <c r="AX137" s="809"/>
      <c r="AY137" s="809"/>
      <c r="AZ137" s="809"/>
      <c r="BA137" s="809"/>
      <c r="BB137" s="809"/>
      <c r="BC137" s="809"/>
      <c r="BD137" s="809"/>
      <c r="BE137" s="809"/>
      <c r="BF137" s="809"/>
      <c r="BG137" s="809"/>
      <c r="BH137" s="809"/>
      <c r="BI137" s="809"/>
      <c r="BJ137" s="809"/>
      <c r="BK137" s="809"/>
      <c r="BL137" s="809"/>
      <c r="BM137" s="809"/>
      <c r="BN137" s="809"/>
      <c r="BO137" s="809"/>
      <c r="BP137" s="809"/>
      <c r="BQ137" s="809"/>
      <c r="BR137" s="809"/>
      <c r="BS137" s="809"/>
      <c r="BT137" s="809"/>
      <c r="BU137" s="809"/>
      <c r="BV137" s="809"/>
      <c r="BW137" s="809"/>
      <c r="BX137" s="809"/>
      <c r="BY137" s="809"/>
      <c r="BZ137" s="809"/>
      <c r="CA137" s="809"/>
      <c r="CB137" s="809"/>
      <c r="CC137" s="809"/>
      <c r="CD137" s="809"/>
      <c r="CE137" s="809"/>
      <c r="CF137" s="809"/>
      <c r="CG137" s="809"/>
      <c r="CH137" s="809"/>
      <c r="CI137" s="809"/>
      <c r="CJ137" s="809"/>
      <c r="CK137" s="809"/>
      <c r="CL137" s="809"/>
      <c r="CM137" s="809"/>
      <c r="CN137" s="809"/>
      <c r="CO137" s="809"/>
      <c r="CP137" s="809"/>
      <c r="CQ137" s="809"/>
      <c r="CR137" s="809"/>
      <c r="CS137" s="809"/>
      <c r="CT137" s="809"/>
      <c r="CU137" s="809"/>
      <c r="CV137" s="809"/>
    </row>
    <row r="138" spans="1:100" s="810" customFormat="1">
      <c r="A138" s="1087"/>
      <c r="B138" s="1088"/>
      <c r="C138" s="1089"/>
      <c r="D138" s="1090"/>
      <c r="E138" s="1091"/>
      <c r="F138" s="1092"/>
      <c r="G138" s="1093"/>
      <c r="H138" s="1100"/>
      <c r="I138" s="809"/>
      <c r="J138" s="809"/>
      <c r="K138" s="809"/>
      <c r="L138" s="809"/>
      <c r="M138" s="809"/>
      <c r="N138" s="809"/>
      <c r="O138" s="809"/>
      <c r="P138" s="811"/>
      <c r="Q138" s="812"/>
      <c r="R138" s="809"/>
      <c r="S138" s="809"/>
      <c r="T138" s="809"/>
      <c r="U138" s="809"/>
      <c r="V138" s="809"/>
      <c r="W138" s="809"/>
      <c r="X138" s="809"/>
      <c r="Y138" s="809"/>
      <c r="Z138" s="809"/>
      <c r="AA138" s="809"/>
      <c r="AB138" s="809"/>
      <c r="AC138" s="809"/>
      <c r="AD138" s="809"/>
      <c r="AE138" s="809"/>
      <c r="AF138" s="809"/>
      <c r="AG138" s="809"/>
      <c r="AH138" s="809"/>
      <c r="AI138" s="809"/>
      <c r="AJ138" s="809"/>
      <c r="AK138" s="809"/>
      <c r="AL138" s="809"/>
      <c r="AM138" s="809"/>
      <c r="AN138" s="809"/>
      <c r="AO138" s="809"/>
      <c r="AP138" s="809"/>
      <c r="AQ138" s="809"/>
      <c r="AR138" s="809"/>
      <c r="AS138" s="809"/>
      <c r="AT138" s="809"/>
      <c r="AU138" s="809"/>
      <c r="AV138" s="809"/>
      <c r="AW138" s="809"/>
      <c r="AX138" s="809"/>
      <c r="AY138" s="809"/>
      <c r="AZ138" s="809"/>
      <c r="BA138" s="809"/>
      <c r="BB138" s="809"/>
      <c r="BC138" s="809"/>
      <c r="BD138" s="809"/>
      <c r="BE138" s="809"/>
      <c r="BF138" s="809"/>
      <c r="BG138" s="809"/>
      <c r="BH138" s="809"/>
      <c r="BI138" s="809"/>
      <c r="BJ138" s="809"/>
      <c r="BK138" s="809"/>
      <c r="BL138" s="809"/>
      <c r="BM138" s="809"/>
      <c r="BN138" s="809"/>
      <c r="BO138" s="809"/>
      <c r="BP138" s="809"/>
      <c r="BQ138" s="809"/>
      <c r="BR138" s="809"/>
      <c r="BS138" s="809"/>
      <c r="BT138" s="809"/>
      <c r="BU138" s="809"/>
      <c r="BV138" s="809"/>
      <c r="BW138" s="809"/>
      <c r="BX138" s="809"/>
      <c r="BY138" s="809"/>
      <c r="BZ138" s="809"/>
      <c r="CA138" s="809"/>
      <c r="CB138" s="809"/>
      <c r="CC138" s="809"/>
      <c r="CD138" s="809"/>
      <c r="CE138" s="809"/>
      <c r="CF138" s="809"/>
      <c r="CG138" s="809"/>
      <c r="CH138" s="809"/>
      <c r="CI138" s="809"/>
      <c r="CJ138" s="809"/>
      <c r="CK138" s="809"/>
      <c r="CL138" s="809"/>
      <c r="CM138" s="809"/>
      <c r="CN138" s="809"/>
      <c r="CO138" s="809"/>
      <c r="CP138" s="809"/>
      <c r="CQ138" s="809"/>
      <c r="CR138" s="809"/>
      <c r="CS138" s="809"/>
      <c r="CT138" s="809"/>
      <c r="CU138" s="809"/>
      <c r="CV138" s="809"/>
    </row>
    <row r="139" spans="1:100" s="810" customFormat="1">
      <c r="A139" s="1087"/>
      <c r="B139" s="1088"/>
      <c r="C139" s="1089"/>
      <c r="D139" s="1090"/>
      <c r="E139" s="1091"/>
      <c r="F139" s="1092"/>
      <c r="G139" s="1093"/>
      <c r="H139" s="1100"/>
      <c r="I139" s="809"/>
      <c r="J139" s="809"/>
      <c r="K139" s="809"/>
      <c r="L139" s="809"/>
      <c r="M139" s="809"/>
      <c r="N139" s="809"/>
      <c r="O139" s="809"/>
      <c r="P139" s="811"/>
      <c r="Q139" s="812"/>
      <c r="R139" s="809"/>
      <c r="S139" s="809"/>
      <c r="T139" s="809"/>
      <c r="U139" s="809"/>
      <c r="V139" s="809"/>
      <c r="W139" s="809"/>
      <c r="X139" s="809"/>
      <c r="Y139" s="809"/>
      <c r="Z139" s="809"/>
      <c r="AA139" s="809"/>
      <c r="AB139" s="809"/>
      <c r="AC139" s="809"/>
      <c r="AD139" s="809"/>
      <c r="AE139" s="809"/>
      <c r="AF139" s="809"/>
      <c r="AG139" s="809"/>
      <c r="AH139" s="809"/>
      <c r="AI139" s="809"/>
      <c r="AJ139" s="809"/>
      <c r="AK139" s="809"/>
      <c r="AL139" s="809"/>
      <c r="AM139" s="809"/>
      <c r="AN139" s="809"/>
      <c r="AO139" s="809"/>
      <c r="AP139" s="809"/>
      <c r="AQ139" s="809"/>
      <c r="AR139" s="809"/>
      <c r="AS139" s="809"/>
      <c r="AT139" s="809"/>
      <c r="AU139" s="809"/>
      <c r="AV139" s="809"/>
      <c r="AW139" s="809"/>
      <c r="AX139" s="809"/>
      <c r="AY139" s="809"/>
      <c r="AZ139" s="809"/>
      <c r="BA139" s="809"/>
      <c r="BB139" s="809"/>
      <c r="BC139" s="809"/>
      <c r="BD139" s="809"/>
      <c r="BE139" s="809"/>
      <c r="BF139" s="809"/>
      <c r="BG139" s="809"/>
      <c r="BH139" s="809"/>
      <c r="BI139" s="809"/>
      <c r="BJ139" s="809"/>
      <c r="BK139" s="809"/>
      <c r="BL139" s="809"/>
      <c r="BM139" s="809"/>
      <c r="BN139" s="809"/>
      <c r="BO139" s="809"/>
      <c r="BP139" s="809"/>
      <c r="BQ139" s="809"/>
      <c r="BR139" s="809"/>
      <c r="BS139" s="809"/>
      <c r="BT139" s="809"/>
      <c r="BU139" s="809"/>
      <c r="BV139" s="809"/>
      <c r="BW139" s="809"/>
      <c r="BX139" s="809"/>
      <c r="BY139" s="809"/>
      <c r="BZ139" s="809"/>
      <c r="CA139" s="809"/>
      <c r="CB139" s="809"/>
      <c r="CC139" s="809"/>
      <c r="CD139" s="809"/>
      <c r="CE139" s="809"/>
      <c r="CF139" s="809"/>
      <c r="CG139" s="809"/>
      <c r="CH139" s="809"/>
      <c r="CI139" s="809"/>
      <c r="CJ139" s="809"/>
      <c r="CK139" s="809"/>
      <c r="CL139" s="809"/>
      <c r="CM139" s="809"/>
      <c r="CN139" s="809"/>
      <c r="CO139" s="809"/>
      <c r="CP139" s="809"/>
      <c r="CQ139" s="809"/>
      <c r="CR139" s="809"/>
      <c r="CS139" s="809"/>
      <c r="CT139" s="809"/>
      <c r="CU139" s="809"/>
      <c r="CV139" s="809"/>
    </row>
    <row r="140" spans="1:100" s="810" customFormat="1">
      <c r="A140" s="1087"/>
      <c r="B140" s="1088"/>
      <c r="C140" s="1089"/>
      <c r="D140" s="1090"/>
      <c r="E140" s="1091"/>
      <c r="F140" s="1092"/>
      <c r="G140" s="1093"/>
      <c r="H140" s="1100"/>
      <c r="I140" s="809"/>
      <c r="J140" s="809"/>
      <c r="K140" s="809"/>
      <c r="L140" s="809"/>
      <c r="M140" s="809"/>
      <c r="N140" s="809"/>
      <c r="O140" s="809"/>
      <c r="P140" s="811"/>
      <c r="Q140" s="812"/>
      <c r="R140" s="809"/>
      <c r="S140" s="809"/>
      <c r="T140" s="809"/>
      <c r="U140" s="809"/>
      <c r="V140" s="809"/>
      <c r="W140" s="809"/>
      <c r="X140" s="809"/>
      <c r="Y140" s="809"/>
      <c r="Z140" s="809"/>
      <c r="AA140" s="809"/>
      <c r="AB140" s="809"/>
      <c r="AC140" s="809"/>
      <c r="AD140" s="809"/>
      <c r="AE140" s="809"/>
      <c r="AF140" s="809"/>
      <c r="AG140" s="809"/>
      <c r="AH140" s="809"/>
      <c r="AI140" s="809"/>
      <c r="AJ140" s="809"/>
      <c r="AK140" s="809"/>
      <c r="AL140" s="809"/>
      <c r="AM140" s="809"/>
      <c r="AN140" s="809"/>
      <c r="AO140" s="809"/>
      <c r="AP140" s="809"/>
      <c r="AQ140" s="809"/>
      <c r="AR140" s="809"/>
      <c r="AS140" s="809"/>
      <c r="AT140" s="809"/>
      <c r="AU140" s="809"/>
      <c r="AV140" s="809"/>
      <c r="AW140" s="809"/>
      <c r="AX140" s="809"/>
      <c r="AY140" s="809"/>
      <c r="AZ140" s="809"/>
      <c r="BA140" s="809"/>
      <c r="BB140" s="809"/>
      <c r="BC140" s="809"/>
      <c r="BD140" s="809"/>
      <c r="BE140" s="809"/>
      <c r="BF140" s="809"/>
      <c r="BG140" s="809"/>
      <c r="BH140" s="809"/>
      <c r="BI140" s="809"/>
      <c r="BJ140" s="809"/>
      <c r="BK140" s="809"/>
      <c r="BL140" s="809"/>
      <c r="BM140" s="809"/>
      <c r="BN140" s="809"/>
      <c r="BO140" s="809"/>
      <c r="BP140" s="809"/>
      <c r="BQ140" s="809"/>
      <c r="BR140" s="809"/>
      <c r="BS140" s="809"/>
      <c r="BT140" s="809"/>
      <c r="BU140" s="809"/>
      <c r="BV140" s="809"/>
      <c r="BW140" s="809"/>
      <c r="BX140" s="809"/>
      <c r="BY140" s="809"/>
      <c r="BZ140" s="809"/>
      <c r="CA140" s="809"/>
      <c r="CB140" s="809"/>
      <c r="CC140" s="809"/>
      <c r="CD140" s="809"/>
      <c r="CE140" s="809"/>
      <c r="CF140" s="809"/>
      <c r="CG140" s="809"/>
      <c r="CH140" s="809"/>
      <c r="CI140" s="809"/>
      <c r="CJ140" s="809"/>
      <c r="CK140" s="809"/>
      <c r="CL140" s="809"/>
      <c r="CM140" s="809"/>
      <c r="CN140" s="809"/>
      <c r="CO140" s="809"/>
      <c r="CP140" s="809"/>
      <c r="CQ140" s="809"/>
      <c r="CR140" s="809"/>
      <c r="CS140" s="809"/>
      <c r="CT140" s="809"/>
      <c r="CU140" s="809"/>
      <c r="CV140" s="809"/>
    </row>
    <row r="141" spans="1:100" s="810" customFormat="1">
      <c r="A141" s="1087"/>
      <c r="B141" s="1088"/>
      <c r="C141" s="1089"/>
      <c r="D141" s="1090"/>
      <c r="E141" s="1091"/>
      <c r="F141" s="1092"/>
      <c r="G141" s="1093"/>
      <c r="H141" s="1100"/>
      <c r="I141" s="809"/>
      <c r="J141" s="809"/>
      <c r="K141" s="809"/>
      <c r="L141" s="809"/>
      <c r="M141" s="809"/>
      <c r="N141" s="809"/>
      <c r="O141" s="809"/>
      <c r="P141" s="811"/>
      <c r="Q141" s="812"/>
      <c r="R141" s="809"/>
      <c r="S141" s="809"/>
      <c r="T141" s="809"/>
      <c r="U141" s="809"/>
      <c r="V141" s="809"/>
      <c r="W141" s="809"/>
      <c r="X141" s="809"/>
      <c r="Y141" s="809"/>
      <c r="Z141" s="809"/>
      <c r="AA141" s="809"/>
      <c r="AB141" s="809"/>
      <c r="AC141" s="809"/>
      <c r="AD141" s="809"/>
      <c r="AE141" s="809"/>
      <c r="AF141" s="809"/>
      <c r="AG141" s="809"/>
      <c r="AH141" s="809"/>
      <c r="AI141" s="809"/>
      <c r="AJ141" s="809"/>
      <c r="AK141" s="809"/>
      <c r="AL141" s="809"/>
      <c r="AM141" s="809"/>
      <c r="AN141" s="809"/>
      <c r="AO141" s="809"/>
      <c r="AP141" s="809"/>
      <c r="AQ141" s="809"/>
      <c r="AR141" s="809"/>
      <c r="AS141" s="809"/>
      <c r="AT141" s="809"/>
      <c r="AU141" s="809"/>
      <c r="AV141" s="809"/>
      <c r="AW141" s="809"/>
      <c r="AX141" s="809"/>
      <c r="AY141" s="809"/>
      <c r="AZ141" s="809"/>
      <c r="BA141" s="809"/>
      <c r="BB141" s="809"/>
      <c r="BC141" s="809"/>
      <c r="BD141" s="809"/>
      <c r="BE141" s="809"/>
      <c r="BF141" s="809"/>
      <c r="BG141" s="809"/>
      <c r="BH141" s="809"/>
      <c r="BI141" s="809"/>
      <c r="BJ141" s="809"/>
      <c r="BK141" s="809"/>
      <c r="BL141" s="809"/>
      <c r="BM141" s="809"/>
      <c r="BN141" s="809"/>
      <c r="BO141" s="809"/>
      <c r="BP141" s="809"/>
      <c r="BQ141" s="809"/>
      <c r="BR141" s="809"/>
      <c r="BS141" s="809"/>
      <c r="BT141" s="809"/>
      <c r="BU141" s="809"/>
      <c r="BV141" s="809"/>
      <c r="BW141" s="809"/>
      <c r="BX141" s="809"/>
      <c r="BY141" s="809"/>
      <c r="BZ141" s="809"/>
      <c r="CA141" s="809"/>
      <c r="CB141" s="809"/>
      <c r="CC141" s="809"/>
      <c r="CD141" s="809"/>
      <c r="CE141" s="809"/>
      <c r="CF141" s="809"/>
      <c r="CG141" s="809"/>
      <c r="CH141" s="809"/>
      <c r="CI141" s="809"/>
      <c r="CJ141" s="809"/>
      <c r="CK141" s="809"/>
      <c r="CL141" s="809"/>
      <c r="CM141" s="809"/>
      <c r="CN141" s="809"/>
      <c r="CO141" s="809"/>
      <c r="CP141" s="809"/>
      <c r="CQ141" s="809"/>
      <c r="CR141" s="809"/>
      <c r="CS141" s="809"/>
      <c r="CT141" s="809"/>
      <c r="CU141" s="809"/>
      <c r="CV141" s="809"/>
    </row>
    <row r="142" spans="1:100" s="810" customFormat="1">
      <c r="A142" s="1087"/>
      <c r="B142" s="1088"/>
      <c r="C142" s="1089"/>
      <c r="D142" s="1090"/>
      <c r="E142" s="1091"/>
      <c r="F142" s="1092"/>
      <c r="G142" s="1093"/>
      <c r="H142" s="1100"/>
      <c r="I142" s="809"/>
      <c r="J142" s="809"/>
      <c r="K142" s="809"/>
      <c r="L142" s="809"/>
      <c r="M142" s="809"/>
      <c r="N142" s="809"/>
      <c r="O142" s="809"/>
      <c r="P142" s="811"/>
      <c r="Q142" s="812"/>
      <c r="R142" s="809"/>
      <c r="S142" s="809"/>
      <c r="T142" s="809"/>
      <c r="U142" s="809"/>
      <c r="V142" s="809"/>
      <c r="W142" s="809"/>
      <c r="X142" s="809"/>
      <c r="Y142" s="809"/>
      <c r="Z142" s="809"/>
      <c r="AA142" s="809"/>
      <c r="AB142" s="809"/>
      <c r="AC142" s="809"/>
      <c r="AD142" s="809"/>
      <c r="AE142" s="809"/>
      <c r="AF142" s="809"/>
      <c r="AG142" s="809"/>
      <c r="AH142" s="809"/>
      <c r="AI142" s="809"/>
      <c r="AJ142" s="809"/>
      <c r="AK142" s="809"/>
      <c r="AL142" s="809"/>
      <c r="AM142" s="809"/>
      <c r="AN142" s="809"/>
      <c r="AO142" s="809"/>
      <c r="AP142" s="809"/>
      <c r="AQ142" s="809"/>
      <c r="AR142" s="809"/>
      <c r="AS142" s="809"/>
      <c r="AT142" s="809"/>
      <c r="AU142" s="809"/>
      <c r="AV142" s="809"/>
      <c r="AW142" s="809"/>
      <c r="AX142" s="809"/>
      <c r="AY142" s="809"/>
      <c r="AZ142" s="809"/>
      <c r="BA142" s="809"/>
      <c r="BB142" s="809"/>
      <c r="BC142" s="809"/>
      <c r="BD142" s="809"/>
      <c r="BE142" s="809"/>
      <c r="BF142" s="809"/>
      <c r="BG142" s="809"/>
      <c r="BH142" s="809"/>
      <c r="BI142" s="809"/>
      <c r="BJ142" s="809"/>
      <c r="BK142" s="809"/>
      <c r="BL142" s="809"/>
      <c r="BM142" s="809"/>
      <c r="BN142" s="809"/>
      <c r="BO142" s="809"/>
      <c r="BP142" s="809"/>
      <c r="BQ142" s="809"/>
      <c r="BR142" s="809"/>
      <c r="BS142" s="809"/>
      <c r="BT142" s="809"/>
      <c r="BU142" s="809"/>
      <c r="BV142" s="809"/>
      <c r="BW142" s="809"/>
      <c r="BX142" s="809"/>
      <c r="BY142" s="809"/>
      <c r="BZ142" s="809"/>
      <c r="CA142" s="809"/>
      <c r="CB142" s="809"/>
      <c r="CC142" s="809"/>
      <c r="CD142" s="809"/>
      <c r="CE142" s="809"/>
      <c r="CF142" s="809"/>
      <c r="CG142" s="809"/>
      <c r="CH142" s="809"/>
      <c r="CI142" s="809"/>
      <c r="CJ142" s="809"/>
      <c r="CK142" s="809"/>
      <c r="CL142" s="809"/>
      <c r="CM142" s="809"/>
      <c r="CN142" s="809"/>
      <c r="CO142" s="809"/>
      <c r="CP142" s="809"/>
      <c r="CQ142" s="809"/>
      <c r="CR142" s="809"/>
      <c r="CS142" s="809"/>
      <c r="CT142" s="809"/>
      <c r="CU142" s="809"/>
      <c r="CV142" s="809"/>
    </row>
    <row r="143" spans="1:100" s="810" customFormat="1">
      <c r="A143" s="1087"/>
      <c r="B143" s="1088"/>
      <c r="C143" s="1089"/>
      <c r="D143" s="1090"/>
      <c r="E143" s="1091"/>
      <c r="F143" s="1092"/>
      <c r="G143" s="1093"/>
      <c r="H143" s="1100"/>
      <c r="I143" s="809"/>
      <c r="J143" s="809"/>
      <c r="K143" s="809"/>
      <c r="L143" s="809"/>
      <c r="M143" s="809"/>
      <c r="N143" s="809"/>
      <c r="O143" s="809"/>
      <c r="P143" s="811"/>
      <c r="Q143" s="812"/>
      <c r="R143" s="809"/>
      <c r="S143" s="809"/>
      <c r="T143" s="809"/>
      <c r="U143" s="809"/>
      <c r="V143" s="809"/>
      <c r="W143" s="809"/>
      <c r="X143" s="809"/>
      <c r="Y143" s="809"/>
      <c r="Z143" s="809"/>
      <c r="AA143" s="809"/>
      <c r="AB143" s="809"/>
      <c r="AC143" s="809"/>
      <c r="AD143" s="809"/>
      <c r="AE143" s="809"/>
      <c r="AF143" s="809"/>
      <c r="AG143" s="809"/>
      <c r="AH143" s="809"/>
      <c r="AI143" s="809"/>
      <c r="AJ143" s="809"/>
      <c r="AK143" s="809"/>
      <c r="AL143" s="809"/>
      <c r="AM143" s="809"/>
      <c r="AN143" s="809"/>
      <c r="AO143" s="809"/>
      <c r="AP143" s="809"/>
      <c r="AQ143" s="809"/>
      <c r="AR143" s="809"/>
      <c r="AS143" s="809"/>
      <c r="AT143" s="809"/>
      <c r="AU143" s="809"/>
      <c r="AV143" s="809"/>
      <c r="AW143" s="809"/>
      <c r="AX143" s="809"/>
      <c r="AY143" s="809"/>
      <c r="AZ143" s="809"/>
      <c r="BA143" s="809"/>
      <c r="BB143" s="809"/>
      <c r="BC143" s="809"/>
      <c r="BD143" s="809"/>
      <c r="BE143" s="809"/>
      <c r="BF143" s="809"/>
      <c r="BG143" s="809"/>
      <c r="BH143" s="809"/>
      <c r="BI143" s="809"/>
      <c r="BJ143" s="809"/>
      <c r="BK143" s="809"/>
      <c r="BL143" s="809"/>
      <c r="BM143" s="809"/>
      <c r="BN143" s="809"/>
      <c r="BO143" s="809"/>
      <c r="BP143" s="809"/>
      <c r="BQ143" s="809"/>
      <c r="BR143" s="809"/>
      <c r="BS143" s="809"/>
      <c r="BT143" s="809"/>
      <c r="BU143" s="809"/>
      <c r="BV143" s="809"/>
      <c r="BW143" s="809"/>
      <c r="BX143" s="809"/>
      <c r="BY143" s="809"/>
      <c r="BZ143" s="809"/>
      <c r="CA143" s="809"/>
      <c r="CB143" s="809"/>
      <c r="CC143" s="809"/>
      <c r="CD143" s="809"/>
      <c r="CE143" s="809"/>
      <c r="CF143" s="809"/>
      <c r="CG143" s="809"/>
      <c r="CH143" s="809"/>
      <c r="CI143" s="809"/>
      <c r="CJ143" s="809"/>
      <c r="CK143" s="809"/>
      <c r="CL143" s="809"/>
      <c r="CM143" s="809"/>
      <c r="CN143" s="809"/>
      <c r="CO143" s="809"/>
      <c r="CP143" s="809"/>
      <c r="CQ143" s="809"/>
      <c r="CR143" s="809"/>
      <c r="CS143" s="809"/>
      <c r="CT143" s="809"/>
      <c r="CU143" s="809"/>
      <c r="CV143" s="809"/>
    </row>
    <row r="144" spans="1:100" s="810" customFormat="1">
      <c r="A144" s="1087"/>
      <c r="B144" s="1088"/>
      <c r="C144" s="1089"/>
      <c r="D144" s="1090"/>
      <c r="E144" s="1091"/>
      <c r="F144" s="1092"/>
      <c r="G144" s="1093"/>
      <c r="H144" s="1100"/>
      <c r="I144" s="809"/>
      <c r="J144" s="809"/>
      <c r="K144" s="809"/>
      <c r="L144" s="809"/>
      <c r="M144" s="809"/>
      <c r="N144" s="809"/>
      <c r="O144" s="809"/>
      <c r="P144" s="811"/>
      <c r="Q144" s="812"/>
      <c r="R144" s="809"/>
      <c r="S144" s="809"/>
      <c r="T144" s="809"/>
      <c r="U144" s="809"/>
      <c r="V144" s="809"/>
      <c r="W144" s="809"/>
      <c r="X144" s="809"/>
      <c r="Y144" s="809"/>
      <c r="Z144" s="809"/>
      <c r="AA144" s="809"/>
      <c r="AB144" s="809"/>
      <c r="AC144" s="809"/>
      <c r="AD144" s="809"/>
      <c r="AE144" s="809"/>
      <c r="AF144" s="809"/>
      <c r="AG144" s="809"/>
      <c r="AH144" s="809"/>
      <c r="AI144" s="809"/>
      <c r="AJ144" s="809"/>
      <c r="AK144" s="809"/>
      <c r="AL144" s="809"/>
      <c r="AM144" s="809"/>
      <c r="AN144" s="809"/>
      <c r="AO144" s="809"/>
      <c r="AP144" s="809"/>
      <c r="AQ144" s="809"/>
      <c r="AR144" s="809"/>
      <c r="AS144" s="809"/>
      <c r="AT144" s="809"/>
      <c r="AU144" s="809"/>
      <c r="AV144" s="809"/>
      <c r="AW144" s="809"/>
      <c r="AX144" s="809"/>
      <c r="AY144" s="809"/>
      <c r="AZ144" s="809"/>
      <c r="BA144" s="809"/>
      <c r="BB144" s="809"/>
      <c r="BC144" s="809"/>
      <c r="BD144" s="809"/>
      <c r="BE144" s="809"/>
      <c r="BF144" s="809"/>
      <c r="BG144" s="809"/>
      <c r="BH144" s="809"/>
      <c r="BI144" s="809"/>
      <c r="BJ144" s="809"/>
      <c r="BK144" s="809"/>
      <c r="BL144" s="809"/>
      <c r="BM144" s="809"/>
      <c r="BN144" s="809"/>
      <c r="BO144" s="809"/>
      <c r="BP144" s="809"/>
      <c r="BQ144" s="809"/>
      <c r="BR144" s="809"/>
      <c r="BS144" s="809"/>
      <c r="BT144" s="809"/>
      <c r="BU144" s="809"/>
      <c r="BV144" s="809"/>
      <c r="BW144" s="809"/>
      <c r="BX144" s="809"/>
      <c r="BY144" s="809"/>
      <c r="BZ144" s="809"/>
      <c r="CA144" s="809"/>
      <c r="CB144" s="809"/>
      <c r="CC144" s="809"/>
      <c r="CD144" s="809"/>
      <c r="CE144" s="809"/>
      <c r="CF144" s="809"/>
      <c r="CG144" s="809"/>
      <c r="CH144" s="809"/>
      <c r="CI144" s="809"/>
      <c r="CJ144" s="809"/>
      <c r="CK144" s="809"/>
      <c r="CL144" s="809"/>
      <c r="CM144" s="809"/>
      <c r="CN144" s="809"/>
      <c r="CO144" s="809"/>
      <c r="CP144" s="809"/>
      <c r="CQ144" s="809"/>
      <c r="CR144" s="809"/>
      <c r="CS144" s="809"/>
      <c r="CT144" s="809"/>
      <c r="CU144" s="809"/>
      <c r="CV144" s="809"/>
    </row>
    <row r="145" spans="1:100" s="810" customFormat="1">
      <c r="A145" s="1087"/>
      <c r="B145" s="1088"/>
      <c r="C145" s="1089"/>
      <c r="D145" s="1090"/>
      <c r="E145" s="1091"/>
      <c r="F145" s="1092"/>
      <c r="G145" s="1093"/>
      <c r="H145" s="1100"/>
      <c r="I145" s="809"/>
      <c r="J145" s="809"/>
      <c r="K145" s="809"/>
      <c r="L145" s="809"/>
      <c r="M145" s="809"/>
      <c r="N145" s="809"/>
      <c r="O145" s="809"/>
      <c r="P145" s="811"/>
      <c r="Q145" s="812"/>
      <c r="R145" s="809"/>
      <c r="S145" s="809"/>
      <c r="T145" s="809"/>
      <c r="U145" s="809"/>
      <c r="V145" s="809"/>
      <c r="W145" s="809"/>
      <c r="X145" s="809"/>
      <c r="Y145" s="809"/>
      <c r="Z145" s="809"/>
      <c r="AA145" s="809"/>
      <c r="AB145" s="809"/>
      <c r="AC145" s="809"/>
      <c r="AD145" s="809"/>
      <c r="AE145" s="809"/>
      <c r="AF145" s="809"/>
      <c r="AG145" s="809"/>
      <c r="AH145" s="809"/>
      <c r="AI145" s="809"/>
      <c r="AJ145" s="809"/>
      <c r="AK145" s="809"/>
      <c r="AL145" s="809"/>
      <c r="AM145" s="809"/>
      <c r="AN145" s="809"/>
      <c r="AO145" s="809"/>
      <c r="AP145" s="809"/>
      <c r="AQ145" s="809"/>
      <c r="AR145" s="809"/>
      <c r="AS145" s="809"/>
      <c r="AT145" s="809"/>
      <c r="AU145" s="809"/>
      <c r="AV145" s="809"/>
      <c r="AW145" s="809"/>
      <c r="AX145" s="809"/>
      <c r="AY145" s="809"/>
      <c r="AZ145" s="809"/>
      <c r="BA145" s="809"/>
      <c r="BB145" s="809"/>
      <c r="BC145" s="809"/>
      <c r="BD145" s="809"/>
      <c r="BE145" s="809"/>
      <c r="BF145" s="809"/>
      <c r="BG145" s="809"/>
      <c r="BH145" s="809"/>
      <c r="BI145" s="809"/>
      <c r="BJ145" s="809"/>
      <c r="BK145" s="809"/>
      <c r="BL145" s="809"/>
      <c r="BM145" s="809"/>
      <c r="BN145" s="809"/>
      <c r="BO145" s="809"/>
      <c r="BP145" s="809"/>
      <c r="BQ145" s="809"/>
      <c r="BR145" s="809"/>
      <c r="BS145" s="809"/>
      <c r="BT145" s="809"/>
      <c r="BU145" s="809"/>
      <c r="BV145" s="809"/>
      <c r="BW145" s="809"/>
      <c r="BX145" s="809"/>
      <c r="BY145" s="809"/>
      <c r="BZ145" s="809"/>
      <c r="CA145" s="809"/>
      <c r="CB145" s="809"/>
      <c r="CC145" s="809"/>
      <c r="CD145" s="809"/>
      <c r="CE145" s="809"/>
      <c r="CF145" s="809"/>
      <c r="CG145" s="809"/>
      <c r="CH145" s="809"/>
      <c r="CI145" s="809"/>
      <c r="CJ145" s="809"/>
      <c r="CK145" s="809"/>
      <c r="CL145" s="809"/>
      <c r="CM145" s="809"/>
      <c r="CN145" s="809"/>
      <c r="CO145" s="809"/>
      <c r="CP145" s="809"/>
      <c r="CQ145" s="809"/>
      <c r="CR145" s="809"/>
      <c r="CS145" s="809"/>
      <c r="CT145" s="809"/>
      <c r="CU145" s="809"/>
      <c r="CV145" s="809"/>
    </row>
    <row r="146" spans="1:100" s="810" customFormat="1">
      <c r="A146" s="1087"/>
      <c r="B146" s="1088"/>
      <c r="C146" s="1089"/>
      <c r="D146" s="1090"/>
      <c r="E146" s="1091"/>
      <c r="F146" s="1092"/>
      <c r="G146" s="1093"/>
      <c r="H146" s="1100"/>
      <c r="I146" s="809"/>
      <c r="J146" s="809"/>
      <c r="K146" s="809"/>
      <c r="L146" s="809"/>
      <c r="M146" s="809"/>
      <c r="N146" s="809"/>
      <c r="O146" s="809"/>
      <c r="P146" s="811"/>
      <c r="Q146" s="812"/>
      <c r="R146" s="809"/>
      <c r="S146" s="809"/>
      <c r="T146" s="809"/>
      <c r="U146" s="809"/>
      <c r="V146" s="809"/>
      <c r="W146" s="809"/>
      <c r="X146" s="809"/>
      <c r="Y146" s="809"/>
      <c r="Z146" s="809"/>
      <c r="AA146" s="809"/>
      <c r="AB146" s="809"/>
      <c r="AC146" s="809"/>
      <c r="AD146" s="809"/>
      <c r="AE146" s="809"/>
      <c r="AF146" s="809"/>
      <c r="AG146" s="809"/>
      <c r="AH146" s="809"/>
      <c r="AI146" s="809"/>
      <c r="AJ146" s="809"/>
      <c r="AK146" s="809"/>
      <c r="AL146" s="809"/>
      <c r="AM146" s="809"/>
      <c r="AN146" s="809"/>
      <c r="AO146" s="809"/>
      <c r="AP146" s="809"/>
      <c r="AQ146" s="809"/>
      <c r="AR146" s="809"/>
      <c r="AS146" s="809"/>
      <c r="AT146" s="809"/>
      <c r="AU146" s="809"/>
      <c r="AV146" s="809"/>
      <c r="AW146" s="809"/>
      <c r="AX146" s="809"/>
      <c r="AY146" s="809"/>
      <c r="AZ146" s="809"/>
      <c r="BA146" s="809"/>
      <c r="BB146" s="809"/>
      <c r="BC146" s="809"/>
      <c r="BD146" s="809"/>
      <c r="BE146" s="809"/>
      <c r="BF146" s="809"/>
      <c r="BG146" s="809"/>
      <c r="BH146" s="809"/>
      <c r="BI146" s="809"/>
      <c r="BJ146" s="809"/>
      <c r="BK146" s="809"/>
      <c r="BL146" s="809"/>
      <c r="BM146" s="809"/>
      <c r="BN146" s="809"/>
      <c r="BO146" s="809"/>
      <c r="BP146" s="809"/>
      <c r="BQ146" s="809"/>
      <c r="BR146" s="809"/>
      <c r="BS146" s="809"/>
      <c r="BT146" s="809"/>
      <c r="BU146" s="809"/>
      <c r="BV146" s="809"/>
      <c r="BW146" s="809"/>
      <c r="BX146" s="809"/>
      <c r="BY146" s="809"/>
      <c r="BZ146" s="809"/>
      <c r="CA146" s="809"/>
      <c r="CB146" s="809"/>
      <c r="CC146" s="809"/>
      <c r="CD146" s="809"/>
      <c r="CE146" s="809"/>
      <c r="CF146" s="809"/>
      <c r="CG146" s="809"/>
      <c r="CH146" s="809"/>
      <c r="CI146" s="809"/>
      <c r="CJ146" s="809"/>
      <c r="CK146" s="809"/>
      <c r="CL146" s="809"/>
      <c r="CM146" s="809"/>
      <c r="CN146" s="809"/>
      <c r="CO146" s="809"/>
      <c r="CP146" s="809"/>
      <c r="CQ146" s="809"/>
      <c r="CR146" s="809"/>
      <c r="CS146" s="809"/>
      <c r="CT146" s="809"/>
      <c r="CU146" s="809"/>
      <c r="CV146" s="809"/>
    </row>
    <row r="147" spans="1:100" s="810" customFormat="1">
      <c r="A147" s="1087"/>
      <c r="B147" s="1088"/>
      <c r="C147" s="1089"/>
      <c r="D147" s="1090"/>
      <c r="E147" s="1091"/>
      <c r="F147" s="1092"/>
      <c r="G147" s="1093"/>
      <c r="H147" s="1100"/>
      <c r="I147" s="809"/>
      <c r="J147" s="809"/>
      <c r="K147" s="809"/>
      <c r="L147" s="809"/>
      <c r="M147" s="809"/>
      <c r="N147" s="809"/>
      <c r="O147" s="809"/>
      <c r="P147" s="811"/>
      <c r="Q147" s="812"/>
      <c r="R147" s="809"/>
      <c r="S147" s="809"/>
      <c r="T147" s="809"/>
      <c r="U147" s="809"/>
      <c r="V147" s="809"/>
      <c r="W147" s="809"/>
      <c r="X147" s="809"/>
      <c r="Y147" s="809"/>
      <c r="Z147" s="809"/>
      <c r="AA147" s="809"/>
      <c r="AB147" s="809"/>
      <c r="AC147" s="809"/>
      <c r="AD147" s="809"/>
      <c r="AE147" s="809"/>
      <c r="AF147" s="809"/>
      <c r="AG147" s="809"/>
      <c r="AH147" s="809"/>
      <c r="AI147" s="809"/>
      <c r="AJ147" s="809"/>
      <c r="AK147" s="809"/>
      <c r="AL147" s="809"/>
      <c r="AM147" s="809"/>
      <c r="AN147" s="809"/>
      <c r="AO147" s="809"/>
      <c r="AP147" s="809"/>
      <c r="AQ147" s="809"/>
      <c r="AR147" s="809"/>
      <c r="AS147" s="809"/>
      <c r="AT147" s="809"/>
      <c r="AU147" s="809"/>
      <c r="AV147" s="809"/>
      <c r="AW147" s="809"/>
      <c r="AX147" s="809"/>
      <c r="AY147" s="809"/>
      <c r="AZ147" s="809"/>
      <c r="BA147" s="809"/>
      <c r="BB147" s="809"/>
      <c r="BC147" s="809"/>
      <c r="BD147" s="809"/>
      <c r="BE147" s="809"/>
      <c r="BF147" s="809"/>
      <c r="BG147" s="809"/>
      <c r="BH147" s="809"/>
      <c r="BI147" s="809"/>
      <c r="BJ147" s="809"/>
      <c r="BK147" s="809"/>
      <c r="BL147" s="809"/>
      <c r="BM147" s="809"/>
      <c r="BN147" s="809"/>
      <c r="BO147" s="809"/>
      <c r="BP147" s="809"/>
      <c r="BQ147" s="809"/>
      <c r="BR147" s="809"/>
      <c r="BS147" s="809"/>
      <c r="BT147" s="809"/>
      <c r="BU147" s="809"/>
      <c r="BV147" s="809"/>
      <c r="BW147" s="809"/>
      <c r="BX147" s="809"/>
      <c r="BY147" s="809"/>
      <c r="BZ147" s="809"/>
      <c r="CA147" s="809"/>
      <c r="CB147" s="809"/>
      <c r="CC147" s="809"/>
      <c r="CD147" s="809"/>
      <c r="CE147" s="809"/>
      <c r="CF147" s="809"/>
      <c r="CG147" s="809"/>
      <c r="CH147" s="809"/>
      <c r="CI147" s="809"/>
      <c r="CJ147" s="809"/>
      <c r="CK147" s="809"/>
      <c r="CL147" s="809"/>
      <c r="CM147" s="809"/>
      <c r="CN147" s="809"/>
      <c r="CO147" s="809"/>
      <c r="CP147" s="809"/>
      <c r="CQ147" s="809"/>
      <c r="CR147" s="809"/>
      <c r="CS147" s="809"/>
      <c r="CT147" s="809"/>
      <c r="CU147" s="809"/>
      <c r="CV147" s="809"/>
    </row>
    <row r="148" spans="1:100" s="810" customFormat="1">
      <c r="A148" s="1087"/>
      <c r="B148" s="1088"/>
      <c r="C148" s="1089"/>
      <c r="D148" s="1090"/>
      <c r="E148" s="1091"/>
      <c r="F148" s="1092"/>
      <c r="G148" s="1093"/>
      <c r="H148" s="1100"/>
      <c r="I148" s="809"/>
      <c r="J148" s="809"/>
      <c r="K148" s="809"/>
      <c r="L148" s="809"/>
      <c r="M148" s="809"/>
      <c r="N148" s="809"/>
      <c r="O148" s="809"/>
      <c r="P148" s="809"/>
      <c r="Q148" s="809"/>
      <c r="R148" s="809"/>
      <c r="S148" s="809"/>
      <c r="T148" s="809"/>
      <c r="U148" s="809"/>
      <c r="V148" s="809"/>
      <c r="W148" s="809"/>
      <c r="X148" s="809"/>
      <c r="Y148" s="809"/>
      <c r="Z148" s="809"/>
      <c r="AA148" s="809"/>
      <c r="AB148" s="809"/>
      <c r="AC148" s="809"/>
      <c r="AD148" s="809"/>
      <c r="AE148" s="809"/>
      <c r="AF148" s="809"/>
      <c r="AG148" s="809"/>
      <c r="AH148" s="809"/>
      <c r="AI148" s="809"/>
      <c r="AJ148" s="809"/>
      <c r="AK148" s="809"/>
      <c r="AL148" s="809"/>
      <c r="AM148" s="809"/>
      <c r="AN148" s="809"/>
      <c r="AO148" s="809"/>
      <c r="AP148" s="809"/>
      <c r="AQ148" s="809"/>
      <c r="AR148" s="809"/>
      <c r="AS148" s="809"/>
      <c r="AT148" s="809"/>
      <c r="AU148" s="809"/>
      <c r="AV148" s="809"/>
      <c r="AW148" s="809"/>
      <c r="AX148" s="809"/>
      <c r="AY148" s="809"/>
      <c r="AZ148" s="809"/>
      <c r="BA148" s="809"/>
      <c r="BB148" s="809"/>
      <c r="BC148" s="809"/>
      <c r="BD148" s="809"/>
      <c r="BE148" s="809"/>
      <c r="BF148" s="809"/>
      <c r="BG148" s="809"/>
      <c r="BH148" s="809"/>
      <c r="BI148" s="809"/>
      <c r="BJ148" s="809"/>
      <c r="BK148" s="809"/>
      <c r="BL148" s="809"/>
      <c r="BM148" s="809"/>
      <c r="BN148" s="809"/>
      <c r="BO148" s="809"/>
      <c r="BP148" s="809"/>
      <c r="BQ148" s="809"/>
      <c r="BR148" s="809"/>
      <c r="BS148" s="809"/>
      <c r="BT148" s="809"/>
      <c r="BU148" s="809"/>
      <c r="BV148" s="809"/>
      <c r="BW148" s="809"/>
      <c r="BX148" s="809"/>
      <c r="BY148" s="809"/>
      <c r="BZ148" s="809"/>
      <c r="CA148" s="809"/>
      <c r="CB148" s="809"/>
      <c r="CC148" s="809"/>
      <c r="CD148" s="809"/>
      <c r="CE148" s="809"/>
      <c r="CF148" s="809"/>
      <c r="CG148" s="809"/>
      <c r="CH148" s="809"/>
      <c r="CI148" s="809"/>
      <c r="CJ148" s="809"/>
      <c r="CK148" s="809"/>
      <c r="CL148" s="809"/>
      <c r="CM148" s="809"/>
      <c r="CN148" s="809"/>
      <c r="CO148" s="809"/>
      <c r="CP148" s="809"/>
      <c r="CQ148" s="809"/>
      <c r="CR148" s="809"/>
      <c r="CS148" s="809"/>
      <c r="CT148" s="809"/>
      <c r="CU148" s="809"/>
      <c r="CV148" s="809"/>
    </row>
    <row r="149" spans="1:100" s="810" customFormat="1">
      <c r="A149" s="1085"/>
      <c r="B149" s="1088"/>
      <c r="C149" s="1089"/>
      <c r="D149" s="1090"/>
      <c r="E149" s="1091"/>
      <c r="F149" s="1092"/>
      <c r="G149" s="1093"/>
      <c r="H149" s="1100"/>
      <c r="I149" s="809"/>
      <c r="J149" s="809"/>
      <c r="K149" s="809"/>
      <c r="L149" s="809"/>
      <c r="M149" s="809"/>
      <c r="N149" s="809"/>
      <c r="O149" s="809"/>
      <c r="P149" s="811"/>
      <c r="Q149" s="812"/>
      <c r="R149" s="809"/>
      <c r="S149" s="809"/>
      <c r="T149" s="809"/>
      <c r="U149" s="809"/>
      <c r="V149" s="809"/>
      <c r="W149" s="809"/>
      <c r="X149" s="809"/>
      <c r="Y149" s="809"/>
      <c r="Z149" s="809"/>
      <c r="AA149" s="809"/>
      <c r="AB149" s="809"/>
      <c r="AC149" s="809"/>
      <c r="AD149" s="809"/>
      <c r="AE149" s="809"/>
      <c r="AF149" s="809"/>
      <c r="AG149" s="809"/>
      <c r="AH149" s="809"/>
      <c r="AI149" s="809"/>
      <c r="AJ149" s="809"/>
      <c r="AK149" s="809"/>
      <c r="AL149" s="809"/>
      <c r="AM149" s="809"/>
      <c r="AN149" s="809"/>
      <c r="AO149" s="809"/>
      <c r="AP149" s="809"/>
      <c r="AQ149" s="809"/>
      <c r="AR149" s="809"/>
      <c r="AS149" s="809"/>
      <c r="AT149" s="809"/>
      <c r="AU149" s="809"/>
      <c r="AV149" s="809"/>
      <c r="AW149" s="809"/>
      <c r="AX149" s="809"/>
      <c r="AY149" s="809"/>
      <c r="AZ149" s="809"/>
      <c r="BA149" s="809"/>
      <c r="BB149" s="809"/>
      <c r="BC149" s="809"/>
      <c r="BD149" s="809"/>
      <c r="BE149" s="809"/>
      <c r="BF149" s="809"/>
      <c r="BG149" s="809"/>
      <c r="BH149" s="809"/>
      <c r="BI149" s="809"/>
      <c r="BJ149" s="809"/>
      <c r="BK149" s="809"/>
      <c r="BL149" s="809"/>
      <c r="BM149" s="809"/>
      <c r="BN149" s="809"/>
      <c r="BO149" s="809"/>
      <c r="BP149" s="809"/>
      <c r="BQ149" s="809"/>
      <c r="BR149" s="809"/>
      <c r="BS149" s="809"/>
      <c r="BT149" s="809"/>
      <c r="BU149" s="809"/>
      <c r="BV149" s="809"/>
      <c r="BW149" s="809"/>
      <c r="BX149" s="809"/>
      <c r="BY149" s="809"/>
      <c r="BZ149" s="809"/>
      <c r="CA149" s="809"/>
      <c r="CB149" s="809"/>
      <c r="CC149" s="809"/>
      <c r="CD149" s="809"/>
      <c r="CE149" s="809"/>
      <c r="CF149" s="809"/>
      <c r="CG149" s="809"/>
      <c r="CH149" s="809"/>
      <c r="CI149" s="809"/>
      <c r="CJ149" s="809"/>
      <c r="CK149" s="809"/>
      <c r="CL149" s="809"/>
      <c r="CM149" s="809"/>
      <c r="CN149" s="809"/>
      <c r="CO149" s="809"/>
      <c r="CP149" s="809"/>
      <c r="CQ149" s="809"/>
      <c r="CR149" s="809"/>
      <c r="CS149" s="809"/>
      <c r="CT149" s="809"/>
      <c r="CU149" s="809"/>
      <c r="CV149" s="809"/>
    </row>
    <row r="150" spans="1:100" s="810" customFormat="1">
      <c r="A150" s="1085"/>
      <c r="B150" s="1088"/>
      <c r="C150" s="1089"/>
      <c r="D150" s="1090"/>
      <c r="E150" s="1091"/>
      <c r="F150" s="1092"/>
      <c r="G150" s="1093"/>
      <c r="H150" s="1100"/>
      <c r="I150" s="809"/>
      <c r="J150" s="809"/>
      <c r="K150" s="809"/>
      <c r="L150" s="809"/>
      <c r="M150" s="809"/>
      <c r="N150" s="809"/>
      <c r="O150" s="809"/>
      <c r="P150" s="811"/>
      <c r="Q150" s="812"/>
      <c r="R150" s="809"/>
      <c r="S150" s="809"/>
      <c r="T150" s="809"/>
      <c r="U150" s="809"/>
      <c r="V150" s="809"/>
      <c r="W150" s="809"/>
      <c r="X150" s="809"/>
      <c r="Y150" s="809"/>
      <c r="Z150" s="809"/>
      <c r="AA150" s="809"/>
      <c r="AB150" s="809"/>
      <c r="AC150" s="809"/>
      <c r="AD150" s="809"/>
      <c r="AE150" s="809"/>
      <c r="AF150" s="809"/>
      <c r="AG150" s="809"/>
      <c r="AH150" s="809"/>
      <c r="AI150" s="809"/>
      <c r="AJ150" s="809"/>
      <c r="AK150" s="809"/>
      <c r="AL150" s="809"/>
      <c r="AM150" s="809"/>
      <c r="AN150" s="809"/>
      <c r="AO150" s="809"/>
      <c r="AP150" s="809"/>
      <c r="AQ150" s="809"/>
      <c r="AR150" s="809"/>
      <c r="AS150" s="809"/>
      <c r="AT150" s="809"/>
      <c r="AU150" s="809"/>
      <c r="AV150" s="809"/>
      <c r="AW150" s="809"/>
      <c r="AX150" s="809"/>
      <c r="AY150" s="809"/>
      <c r="AZ150" s="809"/>
      <c r="BA150" s="809"/>
      <c r="BB150" s="809"/>
      <c r="BC150" s="809"/>
      <c r="BD150" s="809"/>
      <c r="BE150" s="809"/>
      <c r="BF150" s="809"/>
      <c r="BG150" s="809"/>
      <c r="BH150" s="809"/>
      <c r="BI150" s="809"/>
      <c r="BJ150" s="809"/>
      <c r="BK150" s="809"/>
      <c r="BL150" s="809"/>
      <c r="BM150" s="809"/>
      <c r="BN150" s="809"/>
      <c r="BO150" s="809"/>
      <c r="BP150" s="809"/>
      <c r="BQ150" s="809"/>
      <c r="BR150" s="809"/>
      <c r="BS150" s="809"/>
      <c r="BT150" s="809"/>
      <c r="BU150" s="809"/>
      <c r="BV150" s="809"/>
      <c r="BW150" s="809"/>
      <c r="BX150" s="809"/>
      <c r="BY150" s="809"/>
      <c r="BZ150" s="809"/>
      <c r="CA150" s="809"/>
      <c r="CB150" s="809"/>
      <c r="CC150" s="809"/>
      <c r="CD150" s="809"/>
      <c r="CE150" s="809"/>
      <c r="CF150" s="809"/>
      <c r="CG150" s="809"/>
      <c r="CH150" s="809"/>
      <c r="CI150" s="809"/>
      <c r="CJ150" s="809"/>
      <c r="CK150" s="809"/>
      <c r="CL150" s="809"/>
      <c r="CM150" s="809"/>
      <c r="CN150" s="809"/>
      <c r="CO150" s="809"/>
      <c r="CP150" s="809"/>
      <c r="CQ150" s="809"/>
      <c r="CR150" s="809"/>
      <c r="CS150" s="809"/>
      <c r="CT150" s="809"/>
      <c r="CU150" s="809"/>
      <c r="CV150" s="809"/>
    </row>
    <row r="151" spans="1:100" s="810" customFormat="1">
      <c r="A151" s="1085"/>
      <c r="B151" s="1088"/>
      <c r="C151" s="1089"/>
      <c r="D151" s="1090"/>
      <c r="E151" s="1091"/>
      <c r="F151" s="1092"/>
      <c r="G151" s="1093"/>
      <c r="H151" s="1100"/>
      <c r="I151" s="809"/>
      <c r="J151" s="809"/>
      <c r="K151" s="809"/>
      <c r="L151" s="809"/>
      <c r="M151" s="809"/>
      <c r="N151" s="809"/>
      <c r="O151" s="809"/>
      <c r="P151" s="811"/>
      <c r="Q151" s="812"/>
      <c r="R151" s="809"/>
      <c r="S151" s="809"/>
      <c r="T151" s="809"/>
      <c r="U151" s="809"/>
      <c r="V151" s="809"/>
      <c r="W151" s="809"/>
      <c r="X151" s="809"/>
      <c r="Y151" s="809"/>
      <c r="Z151" s="809"/>
      <c r="AA151" s="809"/>
      <c r="AB151" s="809"/>
      <c r="AC151" s="809"/>
      <c r="AD151" s="809"/>
      <c r="AE151" s="809"/>
      <c r="AF151" s="809"/>
      <c r="AG151" s="809"/>
      <c r="AH151" s="809"/>
      <c r="AI151" s="809"/>
      <c r="AJ151" s="809"/>
      <c r="AK151" s="809"/>
      <c r="AL151" s="809"/>
      <c r="AM151" s="809"/>
      <c r="AN151" s="809"/>
      <c r="AO151" s="809"/>
      <c r="AP151" s="809"/>
      <c r="AQ151" s="809"/>
      <c r="AR151" s="809"/>
      <c r="AS151" s="809"/>
      <c r="AT151" s="809"/>
      <c r="AU151" s="809"/>
      <c r="AV151" s="809"/>
      <c r="AW151" s="809"/>
      <c r="AX151" s="809"/>
      <c r="AY151" s="809"/>
      <c r="AZ151" s="809"/>
      <c r="BA151" s="809"/>
      <c r="BB151" s="809"/>
      <c r="BC151" s="809"/>
      <c r="BD151" s="809"/>
      <c r="BE151" s="809"/>
      <c r="BF151" s="809"/>
      <c r="BG151" s="809"/>
      <c r="BH151" s="809"/>
      <c r="BI151" s="809"/>
      <c r="BJ151" s="809"/>
      <c r="BK151" s="809"/>
      <c r="BL151" s="809"/>
      <c r="BM151" s="809"/>
      <c r="BN151" s="809"/>
      <c r="BO151" s="809"/>
      <c r="BP151" s="809"/>
      <c r="BQ151" s="809"/>
      <c r="BR151" s="809"/>
      <c r="BS151" s="809"/>
      <c r="BT151" s="809"/>
      <c r="BU151" s="809"/>
      <c r="BV151" s="809"/>
      <c r="BW151" s="809"/>
      <c r="BX151" s="809"/>
      <c r="BY151" s="809"/>
      <c r="BZ151" s="809"/>
      <c r="CA151" s="809"/>
      <c r="CB151" s="809"/>
      <c r="CC151" s="809"/>
      <c r="CD151" s="809"/>
      <c r="CE151" s="809"/>
      <c r="CF151" s="809"/>
      <c r="CG151" s="809"/>
      <c r="CH151" s="809"/>
      <c r="CI151" s="809"/>
      <c r="CJ151" s="809"/>
      <c r="CK151" s="809"/>
      <c r="CL151" s="809"/>
      <c r="CM151" s="809"/>
      <c r="CN151" s="809"/>
      <c r="CO151" s="809"/>
      <c r="CP151" s="809"/>
      <c r="CQ151" s="809"/>
      <c r="CR151" s="809"/>
      <c r="CS151" s="809"/>
      <c r="CT151" s="809"/>
      <c r="CU151" s="809"/>
      <c r="CV151" s="809"/>
    </row>
    <row r="152" spans="1:100" s="810" customFormat="1">
      <c r="A152" s="1085"/>
      <c r="B152" s="1088"/>
      <c r="C152" s="1089"/>
      <c r="D152" s="1090"/>
      <c r="E152" s="1091"/>
      <c r="F152" s="1092"/>
      <c r="G152" s="1093"/>
      <c r="H152" s="1100"/>
      <c r="I152" s="809"/>
      <c r="J152" s="809"/>
      <c r="K152" s="809"/>
      <c r="L152" s="809"/>
      <c r="M152" s="809"/>
      <c r="N152" s="809"/>
      <c r="O152" s="809"/>
      <c r="P152" s="811"/>
      <c r="Q152" s="812"/>
      <c r="R152" s="809"/>
      <c r="S152" s="809"/>
      <c r="T152" s="809"/>
      <c r="U152" s="809"/>
      <c r="V152" s="809"/>
      <c r="W152" s="809"/>
      <c r="X152" s="809"/>
      <c r="Y152" s="809"/>
      <c r="Z152" s="809"/>
      <c r="AA152" s="809"/>
      <c r="AB152" s="809"/>
      <c r="AC152" s="809"/>
      <c r="AD152" s="809"/>
      <c r="AE152" s="809"/>
      <c r="AF152" s="809"/>
      <c r="AG152" s="809"/>
      <c r="AH152" s="809"/>
      <c r="AI152" s="809"/>
      <c r="AJ152" s="809"/>
      <c r="AK152" s="809"/>
      <c r="AL152" s="809"/>
      <c r="AM152" s="809"/>
      <c r="AN152" s="809"/>
      <c r="AO152" s="809"/>
      <c r="AP152" s="809"/>
      <c r="AQ152" s="809"/>
      <c r="AR152" s="809"/>
      <c r="AS152" s="809"/>
      <c r="AT152" s="809"/>
      <c r="AU152" s="809"/>
      <c r="AV152" s="809"/>
      <c r="AW152" s="809"/>
      <c r="AX152" s="809"/>
      <c r="AY152" s="809"/>
      <c r="AZ152" s="809"/>
      <c r="BA152" s="809"/>
      <c r="BB152" s="809"/>
      <c r="BC152" s="809"/>
      <c r="BD152" s="809"/>
      <c r="BE152" s="809"/>
      <c r="BF152" s="809"/>
      <c r="BG152" s="809"/>
      <c r="BH152" s="809"/>
      <c r="BI152" s="809"/>
      <c r="BJ152" s="809"/>
      <c r="BK152" s="809"/>
      <c r="BL152" s="809"/>
      <c r="BM152" s="809"/>
      <c r="BN152" s="809"/>
      <c r="BO152" s="809"/>
      <c r="BP152" s="809"/>
      <c r="BQ152" s="809"/>
      <c r="BR152" s="809"/>
      <c r="BS152" s="809"/>
      <c r="BT152" s="809"/>
      <c r="BU152" s="809"/>
      <c r="BV152" s="809"/>
      <c r="BW152" s="809"/>
      <c r="BX152" s="809"/>
      <c r="BY152" s="809"/>
      <c r="BZ152" s="809"/>
      <c r="CA152" s="809"/>
      <c r="CB152" s="809"/>
      <c r="CC152" s="809"/>
      <c r="CD152" s="809"/>
      <c r="CE152" s="809"/>
      <c r="CF152" s="809"/>
      <c r="CG152" s="809"/>
      <c r="CH152" s="809"/>
      <c r="CI152" s="809"/>
      <c r="CJ152" s="809"/>
      <c r="CK152" s="809"/>
      <c r="CL152" s="809"/>
      <c r="CM152" s="809"/>
      <c r="CN152" s="809"/>
      <c r="CO152" s="809"/>
      <c r="CP152" s="809"/>
      <c r="CQ152" s="809"/>
      <c r="CR152" s="809"/>
      <c r="CS152" s="809"/>
      <c r="CT152" s="809"/>
      <c r="CU152" s="809"/>
      <c r="CV152" s="809"/>
    </row>
    <row r="153" spans="1:100" s="810" customFormat="1">
      <c r="A153" s="1087"/>
      <c r="B153" s="1088"/>
      <c r="C153" s="1089"/>
      <c r="D153" s="1090"/>
      <c r="E153" s="1091"/>
      <c r="F153" s="1092"/>
      <c r="G153" s="1093"/>
      <c r="H153" s="1100"/>
      <c r="I153" s="809"/>
      <c r="J153" s="809"/>
      <c r="K153" s="809"/>
      <c r="L153" s="809"/>
      <c r="M153" s="809"/>
      <c r="N153" s="809"/>
      <c r="O153" s="809"/>
      <c r="P153" s="811"/>
      <c r="Q153" s="812"/>
      <c r="R153" s="809"/>
      <c r="S153" s="809"/>
      <c r="T153" s="809"/>
      <c r="U153" s="809"/>
      <c r="V153" s="809"/>
      <c r="W153" s="809"/>
      <c r="X153" s="809"/>
      <c r="Y153" s="809"/>
      <c r="Z153" s="809"/>
      <c r="AA153" s="809"/>
      <c r="AB153" s="809"/>
      <c r="AC153" s="809"/>
      <c r="AD153" s="809"/>
      <c r="AE153" s="809"/>
      <c r="AF153" s="809"/>
      <c r="AG153" s="809"/>
      <c r="AH153" s="809"/>
      <c r="AI153" s="809"/>
      <c r="AJ153" s="809"/>
      <c r="AK153" s="809"/>
      <c r="AL153" s="809"/>
      <c r="AM153" s="809"/>
      <c r="AN153" s="809"/>
      <c r="AO153" s="809"/>
      <c r="AP153" s="809"/>
      <c r="AQ153" s="809"/>
      <c r="AR153" s="809"/>
      <c r="AS153" s="809"/>
      <c r="AT153" s="809"/>
      <c r="AU153" s="809"/>
      <c r="AV153" s="809"/>
      <c r="AW153" s="809"/>
      <c r="AX153" s="809"/>
      <c r="AY153" s="809"/>
      <c r="AZ153" s="809"/>
      <c r="BA153" s="809"/>
      <c r="BB153" s="809"/>
      <c r="BC153" s="809"/>
      <c r="BD153" s="809"/>
      <c r="BE153" s="809"/>
      <c r="BF153" s="809"/>
      <c r="BG153" s="809"/>
      <c r="BH153" s="809"/>
      <c r="BI153" s="809"/>
      <c r="BJ153" s="809"/>
      <c r="BK153" s="809"/>
      <c r="BL153" s="809"/>
      <c r="BM153" s="809"/>
      <c r="BN153" s="809"/>
      <c r="BO153" s="809"/>
      <c r="BP153" s="809"/>
      <c r="BQ153" s="809"/>
      <c r="BR153" s="809"/>
      <c r="BS153" s="809"/>
      <c r="BT153" s="809"/>
      <c r="BU153" s="809"/>
      <c r="BV153" s="809"/>
      <c r="BW153" s="809"/>
      <c r="BX153" s="809"/>
      <c r="BY153" s="809"/>
      <c r="BZ153" s="809"/>
      <c r="CA153" s="809"/>
      <c r="CB153" s="809"/>
      <c r="CC153" s="809"/>
      <c r="CD153" s="809"/>
      <c r="CE153" s="809"/>
      <c r="CF153" s="809"/>
      <c r="CG153" s="809"/>
      <c r="CH153" s="809"/>
      <c r="CI153" s="809"/>
      <c r="CJ153" s="809"/>
      <c r="CK153" s="809"/>
      <c r="CL153" s="809"/>
      <c r="CM153" s="809"/>
      <c r="CN153" s="809"/>
      <c r="CO153" s="809"/>
      <c r="CP153" s="809"/>
      <c r="CQ153" s="809"/>
      <c r="CR153" s="809"/>
      <c r="CS153" s="809"/>
      <c r="CT153" s="809"/>
      <c r="CU153" s="809"/>
      <c r="CV153" s="809"/>
    </row>
    <row r="154" spans="1:100" s="810" customFormat="1">
      <c r="A154" s="1085"/>
      <c r="B154" s="1088"/>
      <c r="C154" s="1089"/>
      <c r="D154" s="1090"/>
      <c r="E154" s="1091"/>
      <c r="F154" s="1092"/>
      <c r="G154" s="1093"/>
      <c r="H154" s="1100"/>
      <c r="I154" s="809"/>
      <c r="J154" s="809"/>
      <c r="K154" s="809"/>
      <c r="L154" s="809"/>
      <c r="M154" s="809"/>
      <c r="N154" s="809"/>
      <c r="O154" s="809"/>
      <c r="P154" s="811"/>
      <c r="Q154" s="812"/>
      <c r="R154" s="809"/>
      <c r="S154" s="809"/>
      <c r="T154" s="809"/>
      <c r="U154" s="809"/>
      <c r="V154" s="809"/>
      <c r="W154" s="809"/>
      <c r="X154" s="809"/>
      <c r="Y154" s="809"/>
      <c r="Z154" s="809"/>
      <c r="AA154" s="809"/>
      <c r="AB154" s="809"/>
      <c r="AC154" s="809"/>
      <c r="AD154" s="809"/>
      <c r="AE154" s="809"/>
      <c r="AF154" s="809"/>
      <c r="AG154" s="809"/>
      <c r="AH154" s="809"/>
      <c r="AI154" s="809"/>
      <c r="AJ154" s="809"/>
      <c r="AK154" s="809"/>
      <c r="AL154" s="809"/>
      <c r="AM154" s="809"/>
      <c r="AN154" s="809"/>
      <c r="AO154" s="809"/>
      <c r="AP154" s="809"/>
      <c r="AQ154" s="809"/>
      <c r="AR154" s="809"/>
      <c r="AS154" s="809"/>
      <c r="AT154" s="809"/>
      <c r="AU154" s="809"/>
      <c r="AV154" s="809"/>
      <c r="AW154" s="809"/>
      <c r="AX154" s="809"/>
      <c r="AY154" s="809"/>
      <c r="AZ154" s="809"/>
      <c r="BA154" s="809"/>
      <c r="BB154" s="809"/>
      <c r="BC154" s="809"/>
      <c r="BD154" s="809"/>
      <c r="BE154" s="809"/>
      <c r="BF154" s="809"/>
      <c r="BG154" s="809"/>
      <c r="BH154" s="809"/>
      <c r="BI154" s="809"/>
      <c r="BJ154" s="809"/>
      <c r="BK154" s="809"/>
      <c r="BL154" s="809"/>
      <c r="BM154" s="809"/>
      <c r="BN154" s="809"/>
      <c r="BO154" s="809"/>
      <c r="BP154" s="809"/>
      <c r="BQ154" s="809"/>
      <c r="BR154" s="809"/>
      <c r="BS154" s="809"/>
      <c r="BT154" s="809"/>
      <c r="BU154" s="809"/>
      <c r="BV154" s="809"/>
      <c r="BW154" s="809"/>
      <c r="BX154" s="809"/>
      <c r="BY154" s="809"/>
      <c r="BZ154" s="809"/>
      <c r="CA154" s="809"/>
      <c r="CB154" s="809"/>
      <c r="CC154" s="809"/>
      <c r="CD154" s="809"/>
      <c r="CE154" s="809"/>
      <c r="CF154" s="809"/>
      <c r="CG154" s="809"/>
      <c r="CH154" s="809"/>
      <c r="CI154" s="809"/>
      <c r="CJ154" s="809"/>
      <c r="CK154" s="809"/>
      <c r="CL154" s="809"/>
      <c r="CM154" s="809"/>
      <c r="CN154" s="809"/>
      <c r="CO154" s="809"/>
      <c r="CP154" s="809"/>
      <c r="CQ154" s="809"/>
      <c r="CR154" s="809"/>
      <c r="CS154" s="809"/>
      <c r="CT154" s="809"/>
      <c r="CU154" s="809"/>
      <c r="CV154" s="809"/>
    </row>
    <row r="155" spans="1:100" s="810" customFormat="1">
      <c r="A155" s="1085"/>
      <c r="B155" s="1088"/>
      <c r="C155" s="1089"/>
      <c r="D155" s="1090"/>
      <c r="E155" s="1091"/>
      <c r="F155" s="1092"/>
      <c r="G155" s="1093"/>
      <c r="H155" s="1100"/>
      <c r="I155" s="809"/>
      <c r="J155" s="809"/>
      <c r="K155" s="809"/>
      <c r="L155" s="809"/>
      <c r="M155" s="809"/>
      <c r="N155" s="809"/>
      <c r="O155" s="809"/>
      <c r="P155" s="809"/>
      <c r="Q155" s="809"/>
      <c r="R155" s="809"/>
      <c r="S155" s="809"/>
      <c r="T155" s="809"/>
      <c r="U155" s="809"/>
      <c r="V155" s="809"/>
      <c r="W155" s="809"/>
      <c r="X155" s="809"/>
      <c r="Y155" s="809"/>
      <c r="Z155" s="809"/>
      <c r="AA155" s="809"/>
      <c r="AB155" s="809"/>
      <c r="AC155" s="809"/>
      <c r="AD155" s="809"/>
      <c r="AE155" s="809"/>
      <c r="AF155" s="809"/>
      <c r="AG155" s="809"/>
      <c r="AH155" s="809"/>
      <c r="AI155" s="809"/>
      <c r="AJ155" s="809"/>
      <c r="AK155" s="809"/>
      <c r="AL155" s="809"/>
      <c r="AM155" s="809"/>
      <c r="AN155" s="809"/>
      <c r="AO155" s="809"/>
      <c r="AP155" s="809"/>
      <c r="AQ155" s="809"/>
      <c r="AR155" s="809"/>
      <c r="AS155" s="809"/>
      <c r="AT155" s="809"/>
      <c r="AU155" s="809"/>
      <c r="AV155" s="809"/>
      <c r="AW155" s="809"/>
      <c r="AX155" s="809"/>
      <c r="AY155" s="809"/>
      <c r="AZ155" s="809"/>
      <c r="BA155" s="809"/>
      <c r="BB155" s="809"/>
      <c r="BC155" s="809"/>
      <c r="BD155" s="809"/>
      <c r="BE155" s="809"/>
      <c r="BF155" s="809"/>
      <c r="BG155" s="809"/>
      <c r="BH155" s="809"/>
      <c r="BI155" s="809"/>
      <c r="BJ155" s="809"/>
      <c r="BK155" s="809"/>
      <c r="BL155" s="809"/>
      <c r="BM155" s="809"/>
      <c r="BN155" s="809"/>
      <c r="BO155" s="809"/>
      <c r="BP155" s="809"/>
      <c r="BQ155" s="809"/>
      <c r="BR155" s="809"/>
      <c r="BS155" s="809"/>
      <c r="BT155" s="809"/>
      <c r="BU155" s="809"/>
      <c r="BV155" s="809"/>
      <c r="BW155" s="809"/>
      <c r="BX155" s="809"/>
      <c r="BY155" s="809"/>
      <c r="BZ155" s="809"/>
      <c r="CA155" s="809"/>
      <c r="CB155" s="809"/>
      <c r="CC155" s="809"/>
      <c r="CD155" s="809"/>
      <c r="CE155" s="809"/>
      <c r="CF155" s="809"/>
      <c r="CG155" s="809"/>
      <c r="CH155" s="809"/>
      <c r="CI155" s="809"/>
      <c r="CJ155" s="809"/>
      <c r="CK155" s="809"/>
      <c r="CL155" s="809"/>
      <c r="CM155" s="809"/>
      <c r="CN155" s="809"/>
      <c r="CO155" s="809"/>
      <c r="CP155" s="809"/>
      <c r="CQ155" s="809"/>
      <c r="CR155" s="809"/>
      <c r="CS155" s="809"/>
      <c r="CT155" s="809"/>
      <c r="CU155" s="809"/>
      <c r="CV155" s="809"/>
    </row>
    <row r="156" spans="1:100" s="810" customFormat="1">
      <c r="A156" s="1085"/>
      <c r="B156" s="1088"/>
      <c r="C156" s="1089"/>
      <c r="D156" s="1090"/>
      <c r="E156" s="1091"/>
      <c r="F156" s="1092"/>
      <c r="G156" s="1093"/>
      <c r="H156" s="1100"/>
      <c r="I156" s="809"/>
      <c r="J156" s="809"/>
      <c r="K156" s="809"/>
      <c r="L156" s="809"/>
      <c r="M156" s="809"/>
      <c r="N156" s="809"/>
      <c r="O156" s="809"/>
      <c r="P156" s="811"/>
      <c r="Q156" s="812"/>
      <c r="R156" s="809"/>
      <c r="S156" s="809"/>
      <c r="T156" s="809"/>
      <c r="U156" s="809"/>
      <c r="V156" s="809"/>
      <c r="W156" s="809"/>
      <c r="X156" s="809"/>
      <c r="Y156" s="809"/>
      <c r="Z156" s="809"/>
      <c r="AA156" s="809"/>
      <c r="AB156" s="809"/>
      <c r="AC156" s="809"/>
      <c r="AD156" s="809"/>
      <c r="AE156" s="809"/>
      <c r="AF156" s="809"/>
      <c r="AG156" s="809"/>
      <c r="AH156" s="809"/>
      <c r="AI156" s="809"/>
      <c r="AJ156" s="809"/>
      <c r="AK156" s="809"/>
      <c r="AL156" s="809"/>
      <c r="AM156" s="809"/>
      <c r="AN156" s="809"/>
      <c r="AO156" s="809"/>
      <c r="AP156" s="809"/>
      <c r="AQ156" s="809"/>
      <c r="AR156" s="809"/>
      <c r="AS156" s="809"/>
      <c r="AT156" s="809"/>
      <c r="AU156" s="809"/>
      <c r="AV156" s="809"/>
      <c r="AW156" s="809"/>
      <c r="AX156" s="809"/>
      <c r="AY156" s="809"/>
      <c r="AZ156" s="809"/>
      <c r="BA156" s="809"/>
      <c r="BB156" s="809"/>
      <c r="BC156" s="809"/>
      <c r="BD156" s="809"/>
      <c r="BE156" s="809"/>
      <c r="BF156" s="809"/>
      <c r="BG156" s="809"/>
      <c r="BH156" s="809"/>
      <c r="BI156" s="809"/>
      <c r="BJ156" s="809"/>
      <c r="BK156" s="809"/>
      <c r="BL156" s="809"/>
      <c r="BM156" s="809"/>
      <c r="BN156" s="809"/>
      <c r="BO156" s="809"/>
      <c r="BP156" s="809"/>
      <c r="BQ156" s="809"/>
      <c r="BR156" s="809"/>
      <c r="BS156" s="809"/>
      <c r="BT156" s="809"/>
      <c r="BU156" s="809"/>
      <c r="BV156" s="809"/>
      <c r="BW156" s="809"/>
      <c r="BX156" s="809"/>
      <c r="BY156" s="809"/>
      <c r="BZ156" s="809"/>
      <c r="CA156" s="809"/>
      <c r="CB156" s="809"/>
      <c r="CC156" s="809"/>
      <c r="CD156" s="809"/>
      <c r="CE156" s="809"/>
      <c r="CF156" s="809"/>
      <c r="CG156" s="809"/>
      <c r="CH156" s="809"/>
      <c r="CI156" s="809"/>
      <c r="CJ156" s="809"/>
      <c r="CK156" s="809"/>
      <c r="CL156" s="809"/>
      <c r="CM156" s="809"/>
      <c r="CN156" s="809"/>
      <c r="CO156" s="809"/>
      <c r="CP156" s="809"/>
      <c r="CQ156" s="809"/>
      <c r="CR156" s="809"/>
      <c r="CS156" s="809"/>
      <c r="CT156" s="809"/>
      <c r="CU156" s="809"/>
      <c r="CV156" s="809"/>
    </row>
    <row r="157" spans="1:100" s="810" customFormat="1">
      <c r="A157" s="1085"/>
      <c r="B157" s="1088"/>
      <c r="C157" s="1089"/>
      <c r="D157" s="1090"/>
      <c r="E157" s="1091"/>
      <c r="F157" s="1092"/>
      <c r="G157" s="1093"/>
      <c r="H157" s="1100"/>
      <c r="I157" s="809"/>
      <c r="J157" s="809"/>
      <c r="K157" s="809"/>
      <c r="L157" s="809"/>
      <c r="M157" s="809"/>
      <c r="N157" s="809"/>
      <c r="O157" s="809"/>
      <c r="P157" s="811"/>
      <c r="Q157" s="812"/>
      <c r="R157" s="809"/>
      <c r="S157" s="809"/>
      <c r="T157" s="809"/>
      <c r="U157" s="809"/>
      <c r="V157" s="809"/>
      <c r="W157" s="809"/>
      <c r="X157" s="809"/>
      <c r="Y157" s="809"/>
      <c r="Z157" s="809"/>
      <c r="AA157" s="809"/>
      <c r="AB157" s="809"/>
      <c r="AC157" s="809"/>
      <c r="AD157" s="809"/>
      <c r="AE157" s="809"/>
      <c r="AF157" s="809"/>
      <c r="AG157" s="809"/>
      <c r="AH157" s="809"/>
      <c r="AI157" s="809"/>
      <c r="AJ157" s="809"/>
      <c r="AK157" s="809"/>
      <c r="AL157" s="809"/>
      <c r="AM157" s="809"/>
      <c r="AN157" s="809"/>
      <c r="AO157" s="809"/>
      <c r="AP157" s="809"/>
      <c r="AQ157" s="809"/>
      <c r="AR157" s="809"/>
      <c r="AS157" s="809"/>
      <c r="AT157" s="809"/>
      <c r="AU157" s="809"/>
      <c r="AV157" s="809"/>
      <c r="AW157" s="809"/>
      <c r="AX157" s="809"/>
      <c r="AY157" s="809"/>
      <c r="AZ157" s="809"/>
      <c r="BA157" s="809"/>
      <c r="BB157" s="809"/>
      <c r="BC157" s="809"/>
      <c r="BD157" s="809"/>
      <c r="BE157" s="809"/>
      <c r="BF157" s="809"/>
      <c r="BG157" s="809"/>
      <c r="BH157" s="809"/>
      <c r="BI157" s="809"/>
      <c r="BJ157" s="809"/>
      <c r="BK157" s="809"/>
      <c r="BL157" s="809"/>
      <c r="BM157" s="809"/>
      <c r="BN157" s="809"/>
      <c r="BO157" s="809"/>
      <c r="BP157" s="809"/>
      <c r="BQ157" s="809"/>
      <c r="BR157" s="809"/>
      <c r="BS157" s="809"/>
      <c r="BT157" s="809"/>
      <c r="BU157" s="809"/>
      <c r="BV157" s="809"/>
      <c r="BW157" s="809"/>
      <c r="BX157" s="809"/>
      <c r="BY157" s="809"/>
      <c r="BZ157" s="809"/>
      <c r="CA157" s="809"/>
      <c r="CB157" s="809"/>
      <c r="CC157" s="809"/>
      <c r="CD157" s="809"/>
      <c r="CE157" s="809"/>
      <c r="CF157" s="809"/>
      <c r="CG157" s="809"/>
      <c r="CH157" s="809"/>
      <c r="CI157" s="809"/>
      <c r="CJ157" s="809"/>
      <c r="CK157" s="809"/>
      <c r="CL157" s="809"/>
      <c r="CM157" s="809"/>
      <c r="CN157" s="809"/>
      <c r="CO157" s="809"/>
      <c r="CP157" s="809"/>
      <c r="CQ157" s="809"/>
      <c r="CR157" s="809"/>
      <c r="CS157" s="809"/>
      <c r="CT157" s="809"/>
      <c r="CU157" s="809"/>
      <c r="CV157" s="809"/>
    </row>
    <row r="158" spans="1:100" s="810" customFormat="1">
      <c r="A158" s="1085"/>
      <c r="B158" s="1088"/>
      <c r="C158" s="1089"/>
      <c r="D158" s="1090"/>
      <c r="E158" s="1091"/>
      <c r="F158" s="1092"/>
      <c r="G158" s="1093"/>
      <c r="H158" s="1100"/>
      <c r="I158" s="809"/>
      <c r="J158" s="809"/>
      <c r="K158" s="809"/>
      <c r="L158" s="809"/>
      <c r="M158" s="809"/>
      <c r="N158" s="809"/>
      <c r="O158" s="809"/>
      <c r="P158" s="811"/>
      <c r="Q158" s="812"/>
      <c r="R158" s="809"/>
      <c r="S158" s="809"/>
      <c r="T158" s="809"/>
      <c r="U158" s="809"/>
      <c r="V158" s="809"/>
      <c r="W158" s="809"/>
      <c r="X158" s="809"/>
      <c r="Y158" s="809"/>
      <c r="Z158" s="809"/>
      <c r="AA158" s="809"/>
      <c r="AB158" s="809"/>
      <c r="AC158" s="809"/>
      <c r="AD158" s="809"/>
      <c r="AE158" s="809"/>
      <c r="AF158" s="809"/>
      <c r="AG158" s="809"/>
      <c r="AH158" s="809"/>
      <c r="AI158" s="809"/>
      <c r="AJ158" s="809"/>
      <c r="AK158" s="809"/>
      <c r="AL158" s="809"/>
      <c r="AM158" s="809"/>
      <c r="AN158" s="809"/>
      <c r="AO158" s="809"/>
      <c r="AP158" s="809"/>
      <c r="AQ158" s="809"/>
      <c r="AR158" s="809"/>
      <c r="AS158" s="809"/>
      <c r="AT158" s="809"/>
      <c r="AU158" s="809"/>
      <c r="AV158" s="809"/>
      <c r="AW158" s="809"/>
      <c r="AX158" s="809"/>
      <c r="AY158" s="809"/>
      <c r="AZ158" s="809"/>
      <c r="BA158" s="809"/>
      <c r="BB158" s="809"/>
      <c r="BC158" s="809"/>
      <c r="BD158" s="809"/>
      <c r="BE158" s="809"/>
      <c r="BF158" s="809"/>
      <c r="BG158" s="809"/>
      <c r="BH158" s="809"/>
      <c r="BI158" s="809"/>
      <c r="BJ158" s="809"/>
      <c r="BK158" s="809"/>
      <c r="BL158" s="809"/>
      <c r="BM158" s="809"/>
      <c r="BN158" s="809"/>
      <c r="BO158" s="809"/>
      <c r="BP158" s="809"/>
      <c r="BQ158" s="809"/>
      <c r="BR158" s="809"/>
      <c r="BS158" s="809"/>
      <c r="BT158" s="809"/>
      <c r="BU158" s="809"/>
      <c r="BV158" s="809"/>
      <c r="BW158" s="809"/>
      <c r="BX158" s="809"/>
      <c r="BY158" s="809"/>
      <c r="BZ158" s="809"/>
      <c r="CA158" s="809"/>
      <c r="CB158" s="809"/>
      <c r="CC158" s="809"/>
      <c r="CD158" s="809"/>
      <c r="CE158" s="809"/>
      <c r="CF158" s="809"/>
      <c r="CG158" s="809"/>
      <c r="CH158" s="809"/>
      <c r="CI158" s="809"/>
      <c r="CJ158" s="809"/>
      <c r="CK158" s="809"/>
      <c r="CL158" s="809"/>
      <c r="CM158" s="809"/>
      <c r="CN158" s="809"/>
      <c r="CO158" s="809"/>
      <c r="CP158" s="809"/>
      <c r="CQ158" s="809"/>
      <c r="CR158" s="809"/>
      <c r="CS158" s="809"/>
      <c r="CT158" s="809"/>
      <c r="CU158" s="809"/>
      <c r="CV158" s="809"/>
    </row>
    <row r="159" spans="1:100" s="810" customFormat="1">
      <c r="A159" s="1085"/>
      <c r="B159" s="1088"/>
      <c r="C159" s="1089"/>
      <c r="D159" s="1090"/>
      <c r="E159" s="1091"/>
      <c r="F159" s="1092"/>
      <c r="G159" s="1093"/>
      <c r="H159" s="1100"/>
      <c r="I159" s="809"/>
      <c r="J159" s="809"/>
      <c r="K159" s="809"/>
      <c r="L159" s="809"/>
      <c r="M159" s="809"/>
      <c r="N159" s="809"/>
      <c r="O159" s="809"/>
      <c r="P159" s="811"/>
      <c r="Q159" s="812"/>
      <c r="R159" s="809"/>
      <c r="S159" s="809"/>
      <c r="T159" s="809"/>
      <c r="U159" s="809"/>
      <c r="V159" s="809"/>
      <c r="W159" s="809"/>
      <c r="X159" s="809"/>
      <c r="Y159" s="809"/>
      <c r="Z159" s="809"/>
      <c r="AA159" s="809"/>
      <c r="AB159" s="809"/>
      <c r="AC159" s="809"/>
      <c r="AD159" s="809"/>
      <c r="AE159" s="809"/>
      <c r="AF159" s="809"/>
      <c r="AG159" s="809"/>
      <c r="AH159" s="809"/>
      <c r="AI159" s="809"/>
      <c r="AJ159" s="809"/>
      <c r="AK159" s="809"/>
      <c r="AL159" s="809"/>
      <c r="AM159" s="809"/>
      <c r="AN159" s="809"/>
      <c r="AO159" s="809"/>
      <c r="AP159" s="809"/>
      <c r="AQ159" s="809"/>
      <c r="AR159" s="809"/>
      <c r="AS159" s="809"/>
      <c r="AT159" s="809"/>
      <c r="AU159" s="809"/>
      <c r="AV159" s="809"/>
      <c r="AW159" s="809"/>
      <c r="AX159" s="809"/>
      <c r="AY159" s="809"/>
      <c r="AZ159" s="809"/>
      <c r="BA159" s="809"/>
      <c r="BB159" s="809"/>
      <c r="BC159" s="809"/>
      <c r="BD159" s="809"/>
      <c r="BE159" s="809"/>
      <c r="BF159" s="809"/>
      <c r="BG159" s="809"/>
      <c r="BH159" s="809"/>
      <c r="BI159" s="809"/>
      <c r="BJ159" s="809"/>
      <c r="BK159" s="809"/>
      <c r="BL159" s="809"/>
      <c r="BM159" s="809"/>
      <c r="BN159" s="809"/>
      <c r="BO159" s="809"/>
      <c r="BP159" s="809"/>
      <c r="BQ159" s="809"/>
      <c r="BR159" s="809"/>
      <c r="BS159" s="809"/>
      <c r="BT159" s="809"/>
      <c r="BU159" s="809"/>
      <c r="BV159" s="809"/>
      <c r="BW159" s="809"/>
      <c r="BX159" s="809"/>
      <c r="BY159" s="809"/>
      <c r="BZ159" s="809"/>
      <c r="CA159" s="809"/>
      <c r="CB159" s="809"/>
      <c r="CC159" s="809"/>
      <c r="CD159" s="809"/>
      <c r="CE159" s="809"/>
      <c r="CF159" s="809"/>
      <c r="CG159" s="809"/>
      <c r="CH159" s="809"/>
      <c r="CI159" s="809"/>
      <c r="CJ159" s="809"/>
      <c r="CK159" s="809"/>
      <c r="CL159" s="809"/>
      <c r="CM159" s="809"/>
      <c r="CN159" s="809"/>
      <c r="CO159" s="809"/>
      <c r="CP159" s="809"/>
      <c r="CQ159" s="809"/>
      <c r="CR159" s="809"/>
      <c r="CS159" s="809"/>
      <c r="CT159" s="809"/>
      <c r="CU159" s="809"/>
      <c r="CV159" s="809"/>
    </row>
    <row r="160" spans="1:100" s="810" customFormat="1">
      <c r="A160" s="1085"/>
      <c r="B160" s="1088"/>
      <c r="C160" s="1089"/>
      <c r="D160" s="1090"/>
      <c r="E160" s="1091"/>
      <c r="F160" s="1092"/>
      <c r="G160" s="1093"/>
      <c r="H160" s="1100"/>
      <c r="I160" s="809"/>
      <c r="J160" s="809"/>
      <c r="K160" s="809"/>
      <c r="L160" s="809"/>
      <c r="M160" s="809"/>
      <c r="N160" s="809"/>
      <c r="O160" s="809"/>
      <c r="P160" s="811"/>
      <c r="Q160" s="812"/>
      <c r="R160" s="809"/>
      <c r="S160" s="809"/>
      <c r="T160" s="809"/>
      <c r="U160" s="809"/>
      <c r="V160" s="809"/>
      <c r="W160" s="809"/>
      <c r="X160" s="809"/>
      <c r="Y160" s="809"/>
      <c r="Z160" s="809"/>
      <c r="AA160" s="809"/>
      <c r="AB160" s="809"/>
      <c r="AC160" s="809"/>
      <c r="AD160" s="809"/>
      <c r="AE160" s="809"/>
      <c r="AF160" s="809"/>
      <c r="AG160" s="809"/>
      <c r="AH160" s="809"/>
      <c r="AI160" s="809"/>
      <c r="AJ160" s="809"/>
      <c r="AK160" s="809"/>
      <c r="AL160" s="809"/>
      <c r="AM160" s="809"/>
      <c r="AN160" s="809"/>
      <c r="AO160" s="809"/>
      <c r="AP160" s="809"/>
      <c r="AQ160" s="809"/>
      <c r="AR160" s="809"/>
      <c r="AS160" s="809"/>
      <c r="AT160" s="809"/>
      <c r="AU160" s="809"/>
      <c r="AV160" s="809"/>
      <c r="AW160" s="809"/>
      <c r="AX160" s="809"/>
      <c r="AY160" s="809"/>
      <c r="AZ160" s="809"/>
      <c r="BA160" s="809"/>
      <c r="BB160" s="809"/>
      <c r="BC160" s="809"/>
      <c r="BD160" s="809"/>
      <c r="BE160" s="809"/>
      <c r="BF160" s="809"/>
      <c r="BG160" s="809"/>
      <c r="BH160" s="809"/>
      <c r="BI160" s="809"/>
      <c r="BJ160" s="809"/>
      <c r="BK160" s="809"/>
      <c r="BL160" s="809"/>
      <c r="BM160" s="809"/>
      <c r="BN160" s="809"/>
      <c r="BO160" s="809"/>
      <c r="BP160" s="809"/>
      <c r="BQ160" s="809"/>
      <c r="BR160" s="809"/>
      <c r="BS160" s="809"/>
      <c r="BT160" s="809"/>
      <c r="BU160" s="809"/>
      <c r="BV160" s="809"/>
      <c r="BW160" s="809"/>
      <c r="BX160" s="809"/>
      <c r="BY160" s="809"/>
      <c r="BZ160" s="809"/>
      <c r="CA160" s="809"/>
      <c r="CB160" s="809"/>
      <c r="CC160" s="809"/>
      <c r="CD160" s="809"/>
      <c r="CE160" s="809"/>
      <c r="CF160" s="809"/>
      <c r="CG160" s="809"/>
      <c r="CH160" s="809"/>
      <c r="CI160" s="809"/>
      <c r="CJ160" s="809"/>
      <c r="CK160" s="809"/>
      <c r="CL160" s="809"/>
      <c r="CM160" s="809"/>
      <c r="CN160" s="809"/>
      <c r="CO160" s="809"/>
      <c r="CP160" s="809"/>
      <c r="CQ160" s="809"/>
      <c r="CR160" s="809"/>
      <c r="CS160" s="809"/>
      <c r="CT160" s="809"/>
      <c r="CU160" s="809"/>
      <c r="CV160" s="809"/>
    </row>
    <row r="161" spans="1:100" s="810" customFormat="1">
      <c r="A161" s="1085"/>
      <c r="B161" s="1088"/>
      <c r="C161" s="1089"/>
      <c r="D161" s="1090"/>
      <c r="E161" s="1091"/>
      <c r="F161" s="1092"/>
      <c r="G161" s="1093"/>
      <c r="H161" s="1100"/>
      <c r="I161" s="809"/>
      <c r="J161" s="809"/>
      <c r="K161" s="809"/>
      <c r="L161" s="809"/>
      <c r="M161" s="809"/>
      <c r="N161" s="809"/>
      <c r="O161" s="809"/>
      <c r="P161" s="811"/>
      <c r="Q161" s="812"/>
      <c r="R161" s="809"/>
      <c r="S161" s="809"/>
      <c r="T161" s="809"/>
      <c r="U161" s="809"/>
      <c r="V161" s="809"/>
      <c r="W161" s="809"/>
      <c r="X161" s="809"/>
      <c r="Y161" s="809"/>
      <c r="Z161" s="809"/>
      <c r="AA161" s="809"/>
      <c r="AB161" s="809"/>
      <c r="AC161" s="809"/>
      <c r="AD161" s="809"/>
      <c r="AE161" s="809"/>
      <c r="AF161" s="809"/>
      <c r="AG161" s="809"/>
      <c r="AH161" s="809"/>
      <c r="AI161" s="809"/>
      <c r="AJ161" s="809"/>
      <c r="AK161" s="809"/>
      <c r="AL161" s="809"/>
      <c r="AM161" s="809"/>
      <c r="AN161" s="809"/>
      <c r="AO161" s="809"/>
      <c r="AP161" s="809"/>
      <c r="AQ161" s="809"/>
      <c r="AR161" s="809"/>
      <c r="AS161" s="809"/>
      <c r="AT161" s="809"/>
      <c r="AU161" s="809"/>
      <c r="AV161" s="809"/>
      <c r="AW161" s="809"/>
      <c r="AX161" s="809"/>
      <c r="AY161" s="809"/>
      <c r="AZ161" s="809"/>
      <c r="BA161" s="809"/>
      <c r="BB161" s="809"/>
      <c r="BC161" s="809"/>
      <c r="BD161" s="809"/>
      <c r="BE161" s="809"/>
      <c r="BF161" s="809"/>
      <c r="BG161" s="809"/>
      <c r="BH161" s="809"/>
      <c r="BI161" s="809"/>
      <c r="BJ161" s="809"/>
      <c r="BK161" s="809"/>
      <c r="BL161" s="809"/>
      <c r="BM161" s="809"/>
      <c r="BN161" s="809"/>
      <c r="BO161" s="809"/>
      <c r="BP161" s="809"/>
      <c r="BQ161" s="809"/>
      <c r="BR161" s="809"/>
      <c r="BS161" s="809"/>
      <c r="BT161" s="809"/>
      <c r="BU161" s="809"/>
      <c r="BV161" s="809"/>
      <c r="BW161" s="809"/>
      <c r="BX161" s="809"/>
      <c r="BY161" s="809"/>
      <c r="BZ161" s="809"/>
      <c r="CA161" s="809"/>
      <c r="CB161" s="809"/>
      <c r="CC161" s="809"/>
      <c r="CD161" s="809"/>
      <c r="CE161" s="809"/>
      <c r="CF161" s="809"/>
      <c r="CG161" s="809"/>
      <c r="CH161" s="809"/>
      <c r="CI161" s="809"/>
      <c r="CJ161" s="809"/>
      <c r="CK161" s="809"/>
      <c r="CL161" s="809"/>
      <c r="CM161" s="809"/>
      <c r="CN161" s="809"/>
      <c r="CO161" s="809"/>
      <c r="CP161" s="809"/>
      <c r="CQ161" s="809"/>
      <c r="CR161" s="809"/>
      <c r="CS161" s="809"/>
      <c r="CT161" s="809"/>
      <c r="CU161" s="809"/>
      <c r="CV161" s="809"/>
    </row>
    <row r="162" spans="1:100" s="810" customFormat="1">
      <c r="A162" s="1085"/>
      <c r="B162" s="1088"/>
      <c r="C162" s="1089"/>
      <c r="D162" s="1090"/>
      <c r="E162" s="1091"/>
      <c r="F162" s="1092"/>
      <c r="G162" s="1093"/>
      <c r="H162" s="1100"/>
      <c r="I162" s="809"/>
      <c r="J162" s="809"/>
      <c r="K162" s="809"/>
      <c r="L162" s="809"/>
      <c r="M162" s="809"/>
      <c r="N162" s="809"/>
      <c r="O162" s="809"/>
      <c r="P162" s="811"/>
      <c r="Q162" s="812"/>
      <c r="R162" s="809"/>
      <c r="S162" s="809"/>
      <c r="T162" s="809"/>
      <c r="U162" s="809"/>
      <c r="V162" s="809"/>
      <c r="W162" s="809"/>
      <c r="X162" s="809"/>
      <c r="Y162" s="809"/>
      <c r="Z162" s="809"/>
      <c r="AA162" s="809"/>
      <c r="AB162" s="809"/>
      <c r="AC162" s="809"/>
      <c r="AD162" s="809"/>
      <c r="AE162" s="809"/>
      <c r="AF162" s="809"/>
      <c r="AG162" s="809"/>
      <c r="AH162" s="809"/>
      <c r="AI162" s="809"/>
      <c r="AJ162" s="809"/>
      <c r="AK162" s="809"/>
      <c r="AL162" s="809"/>
      <c r="AM162" s="809"/>
      <c r="AN162" s="809"/>
      <c r="AO162" s="809"/>
      <c r="AP162" s="809"/>
      <c r="AQ162" s="809"/>
      <c r="AR162" s="809"/>
      <c r="AS162" s="809"/>
      <c r="AT162" s="809"/>
      <c r="AU162" s="809"/>
      <c r="AV162" s="809"/>
      <c r="AW162" s="809"/>
      <c r="AX162" s="809"/>
      <c r="AY162" s="809"/>
      <c r="AZ162" s="809"/>
      <c r="BA162" s="809"/>
      <c r="BB162" s="809"/>
      <c r="BC162" s="809"/>
      <c r="BD162" s="809"/>
      <c r="BE162" s="809"/>
      <c r="BF162" s="809"/>
      <c r="BG162" s="809"/>
      <c r="BH162" s="809"/>
      <c r="BI162" s="809"/>
      <c r="BJ162" s="809"/>
      <c r="BK162" s="809"/>
      <c r="BL162" s="809"/>
      <c r="BM162" s="809"/>
      <c r="BN162" s="809"/>
      <c r="BO162" s="809"/>
      <c r="BP162" s="809"/>
      <c r="BQ162" s="809"/>
      <c r="BR162" s="809"/>
      <c r="BS162" s="809"/>
      <c r="BT162" s="809"/>
      <c r="BU162" s="809"/>
      <c r="BV162" s="809"/>
      <c r="BW162" s="809"/>
      <c r="BX162" s="809"/>
      <c r="BY162" s="809"/>
      <c r="BZ162" s="809"/>
      <c r="CA162" s="809"/>
      <c r="CB162" s="809"/>
      <c r="CC162" s="809"/>
      <c r="CD162" s="809"/>
      <c r="CE162" s="809"/>
      <c r="CF162" s="809"/>
      <c r="CG162" s="809"/>
      <c r="CH162" s="809"/>
      <c r="CI162" s="809"/>
      <c r="CJ162" s="809"/>
      <c r="CK162" s="809"/>
      <c r="CL162" s="809"/>
      <c r="CM162" s="809"/>
      <c r="CN162" s="809"/>
      <c r="CO162" s="809"/>
      <c r="CP162" s="809"/>
      <c r="CQ162" s="809"/>
      <c r="CR162" s="809"/>
      <c r="CS162" s="809"/>
      <c r="CT162" s="809"/>
      <c r="CU162" s="809"/>
      <c r="CV162" s="809"/>
    </row>
    <row r="163" spans="1:100" s="810" customFormat="1">
      <c r="A163" s="1085"/>
      <c r="B163" s="1096"/>
      <c r="C163" s="1089"/>
      <c r="D163" s="1090"/>
      <c r="E163" s="1091"/>
      <c r="F163" s="1092"/>
      <c r="G163" s="1093"/>
      <c r="H163" s="1100"/>
      <c r="I163" s="809"/>
      <c r="J163" s="809"/>
      <c r="K163" s="809"/>
      <c r="L163" s="809"/>
      <c r="M163" s="809"/>
      <c r="N163" s="809"/>
      <c r="O163" s="809"/>
      <c r="P163" s="811"/>
      <c r="Q163" s="812"/>
      <c r="R163" s="809"/>
      <c r="S163" s="809"/>
      <c r="T163" s="809"/>
      <c r="U163" s="809"/>
      <c r="V163" s="809"/>
      <c r="W163" s="809"/>
      <c r="X163" s="809"/>
      <c r="Y163" s="809"/>
      <c r="Z163" s="809"/>
      <c r="AA163" s="809"/>
      <c r="AB163" s="809"/>
      <c r="AC163" s="809"/>
      <c r="AD163" s="809"/>
      <c r="AE163" s="809"/>
      <c r="AF163" s="809"/>
      <c r="AG163" s="809"/>
      <c r="AH163" s="809"/>
      <c r="AI163" s="809"/>
      <c r="AJ163" s="809"/>
      <c r="AK163" s="809"/>
      <c r="AL163" s="809"/>
      <c r="AM163" s="809"/>
      <c r="AN163" s="809"/>
      <c r="AO163" s="809"/>
      <c r="AP163" s="809"/>
      <c r="AQ163" s="809"/>
      <c r="AR163" s="809"/>
      <c r="AS163" s="809"/>
      <c r="AT163" s="809"/>
      <c r="AU163" s="809"/>
      <c r="AV163" s="809"/>
      <c r="AW163" s="809"/>
      <c r="AX163" s="809"/>
      <c r="AY163" s="809"/>
      <c r="AZ163" s="809"/>
      <c r="BA163" s="809"/>
      <c r="BB163" s="809"/>
      <c r="BC163" s="809"/>
      <c r="BD163" s="809"/>
      <c r="BE163" s="809"/>
      <c r="BF163" s="809"/>
      <c r="BG163" s="809"/>
      <c r="BH163" s="809"/>
      <c r="BI163" s="809"/>
      <c r="BJ163" s="809"/>
      <c r="BK163" s="809"/>
      <c r="BL163" s="809"/>
      <c r="BM163" s="809"/>
      <c r="BN163" s="809"/>
      <c r="BO163" s="809"/>
      <c r="BP163" s="809"/>
      <c r="BQ163" s="809"/>
      <c r="BR163" s="809"/>
      <c r="BS163" s="809"/>
      <c r="BT163" s="809"/>
      <c r="BU163" s="809"/>
      <c r="BV163" s="809"/>
      <c r="BW163" s="809"/>
      <c r="BX163" s="809"/>
      <c r="BY163" s="809"/>
      <c r="BZ163" s="809"/>
      <c r="CA163" s="809"/>
      <c r="CB163" s="809"/>
      <c r="CC163" s="809"/>
      <c r="CD163" s="809"/>
      <c r="CE163" s="809"/>
      <c r="CF163" s="809"/>
      <c r="CG163" s="809"/>
      <c r="CH163" s="809"/>
      <c r="CI163" s="809"/>
      <c r="CJ163" s="809"/>
      <c r="CK163" s="809"/>
      <c r="CL163" s="809"/>
      <c r="CM163" s="809"/>
      <c r="CN163" s="809"/>
      <c r="CO163" s="809"/>
      <c r="CP163" s="809"/>
      <c r="CQ163" s="809"/>
      <c r="CR163" s="809"/>
      <c r="CS163" s="809"/>
      <c r="CT163" s="809"/>
      <c r="CU163" s="809"/>
      <c r="CV163" s="809"/>
    </row>
    <row r="164" spans="1:100" s="810" customFormat="1">
      <c r="A164" s="1085"/>
      <c r="B164" s="1088"/>
      <c r="C164" s="1089"/>
      <c r="D164" s="1090"/>
      <c r="E164" s="1091"/>
      <c r="F164" s="1092"/>
      <c r="G164" s="1093"/>
      <c r="H164" s="1100"/>
      <c r="I164" s="809"/>
      <c r="J164" s="809"/>
      <c r="K164" s="809"/>
      <c r="L164" s="809"/>
      <c r="M164" s="809"/>
      <c r="N164" s="809"/>
      <c r="O164" s="809"/>
      <c r="P164" s="811"/>
      <c r="Q164" s="812"/>
      <c r="R164" s="809"/>
      <c r="S164" s="809"/>
      <c r="T164" s="809"/>
      <c r="U164" s="809"/>
      <c r="V164" s="809"/>
      <c r="W164" s="809"/>
      <c r="X164" s="809"/>
      <c r="Y164" s="809"/>
      <c r="Z164" s="809"/>
      <c r="AA164" s="809"/>
      <c r="AB164" s="809"/>
      <c r="AC164" s="809"/>
      <c r="AD164" s="809"/>
      <c r="AE164" s="809"/>
      <c r="AF164" s="809"/>
      <c r="AG164" s="809"/>
      <c r="AH164" s="809"/>
      <c r="AI164" s="809"/>
      <c r="AJ164" s="809"/>
      <c r="AK164" s="809"/>
      <c r="AL164" s="809"/>
      <c r="AM164" s="809"/>
      <c r="AN164" s="809"/>
      <c r="AO164" s="809"/>
      <c r="AP164" s="809"/>
      <c r="AQ164" s="809"/>
      <c r="AR164" s="809"/>
      <c r="AS164" s="809"/>
      <c r="AT164" s="809"/>
      <c r="AU164" s="809"/>
      <c r="AV164" s="809"/>
      <c r="AW164" s="809"/>
      <c r="AX164" s="809"/>
      <c r="AY164" s="809"/>
      <c r="AZ164" s="809"/>
      <c r="BA164" s="809"/>
      <c r="BB164" s="809"/>
      <c r="BC164" s="809"/>
      <c r="BD164" s="809"/>
      <c r="BE164" s="809"/>
      <c r="BF164" s="809"/>
      <c r="BG164" s="809"/>
      <c r="BH164" s="809"/>
      <c r="BI164" s="809"/>
      <c r="BJ164" s="809"/>
      <c r="BK164" s="809"/>
      <c r="BL164" s="809"/>
      <c r="BM164" s="809"/>
      <c r="BN164" s="809"/>
      <c r="BO164" s="809"/>
      <c r="BP164" s="809"/>
      <c r="BQ164" s="809"/>
      <c r="BR164" s="809"/>
      <c r="BS164" s="809"/>
      <c r="BT164" s="809"/>
      <c r="BU164" s="809"/>
      <c r="BV164" s="809"/>
      <c r="BW164" s="809"/>
      <c r="BX164" s="809"/>
      <c r="BY164" s="809"/>
      <c r="BZ164" s="809"/>
      <c r="CA164" s="809"/>
      <c r="CB164" s="809"/>
      <c r="CC164" s="809"/>
      <c r="CD164" s="809"/>
      <c r="CE164" s="809"/>
      <c r="CF164" s="809"/>
      <c r="CG164" s="809"/>
      <c r="CH164" s="809"/>
      <c r="CI164" s="809"/>
      <c r="CJ164" s="809"/>
      <c r="CK164" s="809"/>
      <c r="CL164" s="809"/>
      <c r="CM164" s="809"/>
      <c r="CN164" s="809"/>
      <c r="CO164" s="809"/>
      <c r="CP164" s="809"/>
      <c r="CQ164" s="809"/>
      <c r="CR164" s="809"/>
      <c r="CS164" s="809"/>
      <c r="CT164" s="809"/>
      <c r="CU164" s="809"/>
      <c r="CV164" s="809"/>
    </row>
    <row r="165" spans="1:100" s="810" customFormat="1">
      <c r="A165" s="1085"/>
      <c r="B165" s="1088"/>
      <c r="C165" s="1089"/>
      <c r="D165" s="1090"/>
      <c r="E165" s="1091"/>
      <c r="F165" s="1092"/>
      <c r="G165" s="1093"/>
      <c r="H165" s="1100"/>
      <c r="I165" s="809"/>
      <c r="J165" s="809"/>
      <c r="K165" s="809"/>
      <c r="L165" s="809"/>
      <c r="M165" s="809"/>
      <c r="N165" s="809"/>
      <c r="O165" s="809"/>
      <c r="P165" s="811"/>
      <c r="Q165" s="812"/>
      <c r="R165" s="809"/>
      <c r="S165" s="809"/>
      <c r="T165" s="809"/>
      <c r="U165" s="809"/>
      <c r="V165" s="809"/>
      <c r="W165" s="809"/>
      <c r="X165" s="809"/>
      <c r="Y165" s="809"/>
      <c r="Z165" s="809"/>
      <c r="AA165" s="809"/>
      <c r="AB165" s="809"/>
      <c r="AC165" s="809"/>
      <c r="AD165" s="809"/>
      <c r="AE165" s="809"/>
      <c r="AF165" s="809"/>
      <c r="AG165" s="809"/>
      <c r="AH165" s="809"/>
      <c r="AI165" s="809"/>
      <c r="AJ165" s="809"/>
      <c r="AK165" s="809"/>
      <c r="AL165" s="809"/>
      <c r="AM165" s="809"/>
      <c r="AN165" s="809"/>
      <c r="AO165" s="809"/>
      <c r="AP165" s="809"/>
      <c r="AQ165" s="809"/>
      <c r="AR165" s="809"/>
      <c r="AS165" s="809"/>
      <c r="AT165" s="809"/>
      <c r="AU165" s="809"/>
      <c r="AV165" s="809"/>
      <c r="AW165" s="809"/>
      <c r="AX165" s="809"/>
      <c r="AY165" s="809"/>
      <c r="AZ165" s="809"/>
      <c r="BA165" s="809"/>
      <c r="BB165" s="809"/>
      <c r="BC165" s="809"/>
      <c r="BD165" s="809"/>
      <c r="BE165" s="809"/>
      <c r="BF165" s="809"/>
      <c r="BG165" s="809"/>
      <c r="BH165" s="809"/>
      <c r="BI165" s="809"/>
      <c r="BJ165" s="809"/>
      <c r="BK165" s="809"/>
      <c r="BL165" s="809"/>
      <c r="BM165" s="809"/>
      <c r="BN165" s="809"/>
      <c r="BO165" s="809"/>
      <c r="BP165" s="809"/>
      <c r="BQ165" s="809"/>
      <c r="BR165" s="809"/>
      <c r="BS165" s="809"/>
      <c r="BT165" s="809"/>
      <c r="BU165" s="809"/>
      <c r="BV165" s="809"/>
      <c r="BW165" s="809"/>
      <c r="BX165" s="809"/>
      <c r="BY165" s="809"/>
      <c r="BZ165" s="809"/>
      <c r="CA165" s="809"/>
      <c r="CB165" s="809"/>
      <c r="CC165" s="809"/>
      <c r="CD165" s="809"/>
      <c r="CE165" s="809"/>
      <c r="CF165" s="809"/>
      <c r="CG165" s="809"/>
      <c r="CH165" s="809"/>
      <c r="CI165" s="809"/>
      <c r="CJ165" s="809"/>
      <c r="CK165" s="809"/>
      <c r="CL165" s="809"/>
      <c r="CM165" s="809"/>
      <c r="CN165" s="809"/>
      <c r="CO165" s="809"/>
      <c r="CP165" s="809"/>
      <c r="CQ165" s="809"/>
      <c r="CR165" s="809"/>
      <c r="CS165" s="809"/>
      <c r="CT165" s="809"/>
      <c r="CU165" s="809"/>
      <c r="CV165" s="809"/>
    </row>
    <row r="166" spans="1:100" s="810" customFormat="1">
      <c r="A166" s="1087"/>
      <c r="B166" s="1088"/>
      <c r="C166" s="1089"/>
      <c r="D166" s="1090"/>
      <c r="E166" s="1091"/>
      <c r="F166" s="1092"/>
      <c r="G166" s="1093"/>
      <c r="H166" s="1100"/>
      <c r="I166" s="809"/>
      <c r="J166" s="809"/>
      <c r="K166" s="809"/>
      <c r="L166" s="809"/>
      <c r="M166" s="809"/>
      <c r="N166" s="809"/>
      <c r="O166" s="809"/>
      <c r="P166" s="811"/>
      <c r="Q166" s="812"/>
      <c r="R166" s="809"/>
      <c r="S166" s="809"/>
      <c r="T166" s="809"/>
      <c r="U166" s="809"/>
      <c r="V166" s="809"/>
      <c r="W166" s="809"/>
      <c r="X166" s="809"/>
      <c r="Y166" s="809"/>
      <c r="Z166" s="809"/>
      <c r="AA166" s="809"/>
      <c r="AB166" s="809"/>
      <c r="AC166" s="809"/>
      <c r="AD166" s="809"/>
      <c r="AE166" s="809"/>
      <c r="AF166" s="809"/>
      <c r="AG166" s="809"/>
      <c r="AH166" s="809"/>
      <c r="AI166" s="809"/>
      <c r="AJ166" s="809"/>
      <c r="AK166" s="809"/>
      <c r="AL166" s="809"/>
      <c r="AM166" s="809"/>
      <c r="AN166" s="809"/>
      <c r="AO166" s="809"/>
      <c r="AP166" s="809"/>
      <c r="AQ166" s="809"/>
      <c r="AR166" s="809"/>
      <c r="AS166" s="809"/>
      <c r="AT166" s="809"/>
      <c r="AU166" s="809"/>
      <c r="AV166" s="809"/>
      <c r="AW166" s="809"/>
      <c r="AX166" s="809"/>
      <c r="AY166" s="809"/>
      <c r="AZ166" s="809"/>
      <c r="BA166" s="809"/>
      <c r="BB166" s="809"/>
      <c r="BC166" s="809"/>
      <c r="BD166" s="809"/>
      <c r="BE166" s="809"/>
      <c r="BF166" s="809"/>
      <c r="BG166" s="809"/>
      <c r="BH166" s="809"/>
      <c r="BI166" s="809"/>
      <c r="BJ166" s="809"/>
      <c r="BK166" s="809"/>
      <c r="BL166" s="809"/>
      <c r="BM166" s="809"/>
      <c r="BN166" s="809"/>
      <c r="BO166" s="809"/>
      <c r="BP166" s="809"/>
      <c r="BQ166" s="809"/>
      <c r="BR166" s="809"/>
      <c r="BS166" s="809"/>
      <c r="BT166" s="809"/>
      <c r="BU166" s="809"/>
      <c r="BV166" s="809"/>
      <c r="BW166" s="809"/>
      <c r="BX166" s="809"/>
      <c r="BY166" s="809"/>
      <c r="BZ166" s="809"/>
      <c r="CA166" s="809"/>
      <c r="CB166" s="809"/>
      <c r="CC166" s="809"/>
      <c r="CD166" s="809"/>
      <c r="CE166" s="809"/>
      <c r="CF166" s="809"/>
      <c r="CG166" s="809"/>
      <c r="CH166" s="809"/>
      <c r="CI166" s="809"/>
      <c r="CJ166" s="809"/>
      <c r="CK166" s="809"/>
      <c r="CL166" s="809"/>
      <c r="CM166" s="809"/>
      <c r="CN166" s="809"/>
      <c r="CO166" s="809"/>
      <c r="CP166" s="809"/>
      <c r="CQ166" s="809"/>
      <c r="CR166" s="809"/>
      <c r="CS166" s="809"/>
      <c r="CT166" s="809"/>
      <c r="CU166" s="809"/>
      <c r="CV166" s="809"/>
    </row>
    <row r="167" spans="1:100" s="810" customFormat="1">
      <c r="A167" s="1087"/>
      <c r="B167" s="1096"/>
      <c r="C167" s="1089"/>
      <c r="D167" s="1090"/>
      <c r="E167" s="1091"/>
      <c r="F167" s="1092"/>
      <c r="G167" s="1093"/>
      <c r="H167" s="1100"/>
      <c r="I167" s="809"/>
      <c r="J167" s="809"/>
      <c r="K167" s="809"/>
      <c r="L167" s="809"/>
      <c r="M167" s="809"/>
      <c r="N167" s="809"/>
      <c r="O167" s="809"/>
      <c r="P167" s="811"/>
      <c r="Q167" s="812"/>
      <c r="R167" s="809"/>
      <c r="S167" s="809"/>
      <c r="T167" s="809"/>
      <c r="U167" s="809"/>
      <c r="V167" s="809"/>
      <c r="W167" s="809"/>
      <c r="X167" s="809"/>
      <c r="Y167" s="809"/>
      <c r="Z167" s="809"/>
      <c r="AA167" s="809"/>
      <c r="AB167" s="809"/>
      <c r="AC167" s="809"/>
      <c r="AD167" s="809"/>
      <c r="AE167" s="809"/>
      <c r="AF167" s="809"/>
      <c r="AG167" s="809"/>
      <c r="AH167" s="809"/>
      <c r="AI167" s="809"/>
      <c r="AJ167" s="809"/>
      <c r="AK167" s="809"/>
      <c r="AL167" s="809"/>
      <c r="AM167" s="809"/>
      <c r="AN167" s="809"/>
      <c r="AO167" s="809"/>
      <c r="AP167" s="809"/>
      <c r="AQ167" s="809"/>
      <c r="AR167" s="809"/>
      <c r="AS167" s="809"/>
      <c r="AT167" s="809"/>
      <c r="AU167" s="809"/>
      <c r="AV167" s="809"/>
      <c r="AW167" s="809"/>
      <c r="AX167" s="809"/>
      <c r="AY167" s="809"/>
      <c r="AZ167" s="809"/>
      <c r="BA167" s="809"/>
      <c r="BB167" s="809"/>
      <c r="BC167" s="809"/>
      <c r="BD167" s="809"/>
      <c r="BE167" s="809"/>
      <c r="BF167" s="809"/>
      <c r="BG167" s="809"/>
      <c r="BH167" s="809"/>
      <c r="BI167" s="809"/>
      <c r="BJ167" s="809"/>
      <c r="BK167" s="809"/>
      <c r="BL167" s="809"/>
      <c r="BM167" s="809"/>
      <c r="BN167" s="809"/>
      <c r="BO167" s="809"/>
      <c r="BP167" s="809"/>
      <c r="BQ167" s="809"/>
      <c r="BR167" s="809"/>
      <c r="BS167" s="809"/>
      <c r="BT167" s="809"/>
      <c r="BU167" s="809"/>
      <c r="BV167" s="809"/>
      <c r="BW167" s="809"/>
      <c r="BX167" s="809"/>
      <c r="BY167" s="809"/>
      <c r="BZ167" s="809"/>
      <c r="CA167" s="809"/>
      <c r="CB167" s="809"/>
      <c r="CC167" s="809"/>
      <c r="CD167" s="809"/>
      <c r="CE167" s="809"/>
      <c r="CF167" s="809"/>
      <c r="CG167" s="809"/>
      <c r="CH167" s="809"/>
      <c r="CI167" s="809"/>
      <c r="CJ167" s="809"/>
      <c r="CK167" s="809"/>
      <c r="CL167" s="809"/>
      <c r="CM167" s="809"/>
      <c r="CN167" s="809"/>
      <c r="CO167" s="809"/>
      <c r="CP167" s="809"/>
      <c r="CQ167" s="809"/>
      <c r="CR167" s="809"/>
      <c r="CS167" s="809"/>
      <c r="CT167" s="809"/>
      <c r="CU167" s="809"/>
      <c r="CV167" s="809"/>
    </row>
    <row r="168" spans="1:100" s="810" customFormat="1">
      <c r="A168" s="1085"/>
      <c r="B168" s="1088"/>
      <c r="C168" s="1089"/>
      <c r="D168" s="1090"/>
      <c r="E168" s="1091"/>
      <c r="F168" s="1092"/>
      <c r="G168" s="1093"/>
      <c r="H168" s="1100"/>
      <c r="I168" s="809"/>
      <c r="J168" s="809"/>
      <c r="K168" s="809"/>
      <c r="L168" s="809"/>
      <c r="M168" s="809"/>
      <c r="N168" s="809"/>
      <c r="O168" s="809"/>
      <c r="P168" s="811"/>
      <c r="Q168" s="812"/>
      <c r="R168" s="809"/>
      <c r="S168" s="809"/>
      <c r="T168" s="809"/>
      <c r="U168" s="809"/>
      <c r="V168" s="809"/>
      <c r="W168" s="809"/>
      <c r="X168" s="809"/>
      <c r="Y168" s="809"/>
      <c r="Z168" s="809"/>
      <c r="AA168" s="809"/>
      <c r="AB168" s="809"/>
      <c r="AC168" s="809"/>
      <c r="AD168" s="809"/>
      <c r="AE168" s="809"/>
      <c r="AF168" s="809"/>
      <c r="AG168" s="809"/>
      <c r="AH168" s="809"/>
      <c r="AI168" s="809"/>
      <c r="AJ168" s="809"/>
      <c r="AK168" s="809"/>
      <c r="AL168" s="809"/>
      <c r="AM168" s="809"/>
      <c r="AN168" s="809"/>
      <c r="AO168" s="809"/>
      <c r="AP168" s="809"/>
      <c r="AQ168" s="809"/>
      <c r="AR168" s="809"/>
      <c r="AS168" s="809"/>
      <c r="AT168" s="809"/>
      <c r="AU168" s="809"/>
      <c r="AV168" s="809"/>
      <c r="AW168" s="809"/>
      <c r="AX168" s="809"/>
      <c r="AY168" s="809"/>
      <c r="AZ168" s="809"/>
      <c r="BA168" s="809"/>
      <c r="BB168" s="809"/>
      <c r="BC168" s="809"/>
      <c r="BD168" s="809"/>
      <c r="BE168" s="809"/>
      <c r="BF168" s="809"/>
      <c r="BG168" s="809"/>
      <c r="BH168" s="809"/>
      <c r="BI168" s="809"/>
      <c r="BJ168" s="809"/>
      <c r="BK168" s="809"/>
      <c r="BL168" s="809"/>
      <c r="BM168" s="809"/>
      <c r="BN168" s="809"/>
      <c r="BO168" s="809"/>
      <c r="BP168" s="809"/>
      <c r="BQ168" s="809"/>
      <c r="BR168" s="809"/>
      <c r="BS168" s="809"/>
      <c r="BT168" s="809"/>
      <c r="BU168" s="809"/>
      <c r="BV168" s="809"/>
      <c r="BW168" s="809"/>
      <c r="BX168" s="809"/>
      <c r="BY168" s="809"/>
      <c r="BZ168" s="809"/>
      <c r="CA168" s="809"/>
      <c r="CB168" s="809"/>
      <c r="CC168" s="809"/>
      <c r="CD168" s="809"/>
      <c r="CE168" s="809"/>
      <c r="CF168" s="809"/>
      <c r="CG168" s="809"/>
      <c r="CH168" s="809"/>
      <c r="CI168" s="809"/>
      <c r="CJ168" s="809"/>
      <c r="CK168" s="809"/>
      <c r="CL168" s="809"/>
      <c r="CM168" s="809"/>
      <c r="CN168" s="809"/>
      <c r="CO168" s="809"/>
      <c r="CP168" s="809"/>
      <c r="CQ168" s="809"/>
      <c r="CR168" s="809"/>
      <c r="CS168" s="809"/>
      <c r="CT168" s="809"/>
      <c r="CU168" s="809"/>
      <c r="CV168" s="809"/>
    </row>
    <row r="169" spans="1:100" s="810" customFormat="1">
      <c r="A169" s="1085"/>
      <c r="B169" s="1088"/>
      <c r="C169" s="1089"/>
      <c r="D169" s="1090"/>
      <c r="E169" s="1091"/>
      <c r="F169" s="1092"/>
      <c r="G169" s="1093"/>
      <c r="H169" s="1100"/>
      <c r="I169" s="809"/>
      <c r="J169" s="809"/>
      <c r="K169" s="809"/>
      <c r="L169" s="809"/>
      <c r="M169" s="809"/>
      <c r="N169" s="809"/>
      <c r="O169" s="809"/>
      <c r="P169" s="811"/>
      <c r="Q169" s="812"/>
      <c r="R169" s="809"/>
      <c r="S169" s="809"/>
      <c r="T169" s="809"/>
      <c r="U169" s="809"/>
      <c r="V169" s="809"/>
      <c r="W169" s="809"/>
      <c r="X169" s="809"/>
      <c r="Y169" s="809"/>
      <c r="Z169" s="809"/>
      <c r="AA169" s="809"/>
      <c r="AB169" s="809"/>
      <c r="AC169" s="809"/>
      <c r="AD169" s="809"/>
      <c r="AE169" s="809"/>
      <c r="AF169" s="809"/>
      <c r="AG169" s="809"/>
      <c r="AH169" s="809"/>
      <c r="AI169" s="809"/>
      <c r="AJ169" s="809"/>
      <c r="AK169" s="809"/>
      <c r="AL169" s="809"/>
      <c r="AM169" s="809"/>
      <c r="AN169" s="809"/>
      <c r="AO169" s="809"/>
      <c r="AP169" s="809"/>
      <c r="AQ169" s="809"/>
      <c r="AR169" s="809"/>
      <c r="AS169" s="809"/>
      <c r="AT169" s="809"/>
      <c r="AU169" s="809"/>
      <c r="AV169" s="809"/>
      <c r="AW169" s="809"/>
      <c r="AX169" s="809"/>
      <c r="AY169" s="809"/>
      <c r="AZ169" s="809"/>
      <c r="BA169" s="809"/>
      <c r="BB169" s="809"/>
      <c r="BC169" s="809"/>
      <c r="BD169" s="809"/>
      <c r="BE169" s="809"/>
      <c r="BF169" s="809"/>
      <c r="BG169" s="809"/>
      <c r="BH169" s="809"/>
      <c r="BI169" s="809"/>
      <c r="BJ169" s="809"/>
      <c r="BK169" s="809"/>
      <c r="BL169" s="809"/>
      <c r="BM169" s="809"/>
      <c r="BN169" s="809"/>
      <c r="BO169" s="809"/>
      <c r="BP169" s="809"/>
      <c r="BQ169" s="809"/>
      <c r="BR169" s="809"/>
      <c r="BS169" s="809"/>
      <c r="BT169" s="809"/>
      <c r="BU169" s="809"/>
      <c r="BV169" s="809"/>
      <c r="BW169" s="809"/>
      <c r="BX169" s="809"/>
      <c r="BY169" s="809"/>
      <c r="BZ169" s="809"/>
      <c r="CA169" s="809"/>
      <c r="CB169" s="809"/>
      <c r="CC169" s="809"/>
      <c r="CD169" s="809"/>
      <c r="CE169" s="809"/>
      <c r="CF169" s="809"/>
      <c r="CG169" s="809"/>
      <c r="CH169" s="809"/>
      <c r="CI169" s="809"/>
      <c r="CJ169" s="809"/>
      <c r="CK169" s="809"/>
      <c r="CL169" s="809"/>
      <c r="CM169" s="809"/>
      <c r="CN169" s="809"/>
      <c r="CO169" s="809"/>
      <c r="CP169" s="809"/>
      <c r="CQ169" s="809"/>
      <c r="CR169" s="809"/>
      <c r="CS169" s="809"/>
      <c r="CT169" s="809"/>
      <c r="CU169" s="809"/>
      <c r="CV169" s="809"/>
    </row>
    <row r="170" spans="1:100" s="810" customFormat="1">
      <c r="A170" s="1085"/>
      <c r="B170" s="1088"/>
      <c r="C170" s="1089"/>
      <c r="D170" s="1090"/>
      <c r="E170" s="1091"/>
      <c r="F170" s="1092"/>
      <c r="G170" s="1093"/>
      <c r="H170" s="1100"/>
      <c r="I170" s="809"/>
      <c r="J170" s="809"/>
      <c r="K170" s="809"/>
      <c r="L170" s="809"/>
      <c r="M170" s="809"/>
      <c r="N170" s="809"/>
      <c r="O170" s="809"/>
      <c r="P170" s="811"/>
      <c r="Q170" s="812"/>
      <c r="R170" s="809"/>
      <c r="S170" s="809"/>
      <c r="T170" s="809"/>
      <c r="U170" s="809"/>
      <c r="V170" s="809"/>
      <c r="W170" s="809"/>
      <c r="X170" s="809"/>
      <c r="Y170" s="809"/>
      <c r="Z170" s="809"/>
      <c r="AA170" s="809"/>
      <c r="AB170" s="809"/>
      <c r="AC170" s="809"/>
      <c r="AD170" s="809"/>
      <c r="AE170" s="809"/>
      <c r="AF170" s="809"/>
      <c r="AG170" s="809"/>
      <c r="AH170" s="809"/>
      <c r="AI170" s="809"/>
      <c r="AJ170" s="809"/>
      <c r="AK170" s="809"/>
      <c r="AL170" s="809"/>
      <c r="AM170" s="809"/>
      <c r="AN170" s="809"/>
      <c r="AO170" s="809"/>
      <c r="AP170" s="809"/>
      <c r="AQ170" s="809"/>
      <c r="AR170" s="809"/>
      <c r="AS170" s="809"/>
      <c r="AT170" s="809"/>
      <c r="AU170" s="809"/>
      <c r="AV170" s="809"/>
      <c r="AW170" s="809"/>
      <c r="AX170" s="809"/>
      <c r="AY170" s="809"/>
      <c r="AZ170" s="809"/>
      <c r="BA170" s="809"/>
      <c r="BB170" s="809"/>
      <c r="BC170" s="809"/>
      <c r="BD170" s="809"/>
      <c r="BE170" s="809"/>
      <c r="BF170" s="809"/>
      <c r="BG170" s="809"/>
      <c r="BH170" s="809"/>
      <c r="BI170" s="809"/>
      <c r="BJ170" s="809"/>
      <c r="BK170" s="809"/>
      <c r="BL170" s="809"/>
      <c r="BM170" s="809"/>
      <c r="BN170" s="809"/>
      <c r="BO170" s="809"/>
      <c r="BP170" s="809"/>
      <c r="BQ170" s="809"/>
      <c r="BR170" s="809"/>
      <c r="BS170" s="809"/>
      <c r="BT170" s="809"/>
      <c r="BU170" s="809"/>
      <c r="BV170" s="809"/>
      <c r="BW170" s="809"/>
      <c r="BX170" s="809"/>
      <c r="BY170" s="809"/>
      <c r="BZ170" s="809"/>
      <c r="CA170" s="809"/>
      <c r="CB170" s="809"/>
      <c r="CC170" s="809"/>
      <c r="CD170" s="809"/>
      <c r="CE170" s="809"/>
      <c r="CF170" s="809"/>
      <c r="CG170" s="809"/>
      <c r="CH170" s="809"/>
      <c r="CI170" s="809"/>
      <c r="CJ170" s="809"/>
      <c r="CK170" s="809"/>
      <c r="CL170" s="809"/>
      <c r="CM170" s="809"/>
      <c r="CN170" s="809"/>
      <c r="CO170" s="809"/>
      <c r="CP170" s="809"/>
      <c r="CQ170" s="809"/>
      <c r="CR170" s="809"/>
      <c r="CS170" s="809"/>
      <c r="CT170" s="809"/>
      <c r="CU170" s="809"/>
      <c r="CV170" s="809"/>
    </row>
    <row r="171" spans="1:100" s="810" customFormat="1">
      <c r="A171" s="1085"/>
      <c r="B171" s="1088"/>
      <c r="C171" s="1089"/>
      <c r="D171" s="1090"/>
      <c r="E171" s="1091"/>
      <c r="F171" s="1092"/>
      <c r="G171" s="1093"/>
      <c r="H171" s="1100"/>
      <c r="I171" s="809"/>
      <c r="J171" s="809"/>
      <c r="K171" s="809"/>
      <c r="L171" s="809"/>
      <c r="M171" s="809"/>
      <c r="N171" s="809"/>
      <c r="O171" s="809"/>
      <c r="P171" s="809"/>
      <c r="Q171" s="809"/>
      <c r="R171" s="809"/>
      <c r="S171" s="809"/>
      <c r="T171" s="809"/>
      <c r="U171" s="809"/>
      <c r="V171" s="809"/>
      <c r="W171" s="809"/>
      <c r="X171" s="809"/>
      <c r="Y171" s="809"/>
      <c r="Z171" s="809"/>
      <c r="AA171" s="809"/>
      <c r="AB171" s="809"/>
      <c r="AC171" s="809"/>
      <c r="AD171" s="809"/>
      <c r="AE171" s="809"/>
      <c r="AF171" s="809"/>
      <c r="AG171" s="809"/>
      <c r="AH171" s="809"/>
      <c r="AI171" s="809"/>
      <c r="AJ171" s="809"/>
      <c r="AK171" s="809"/>
      <c r="AL171" s="809"/>
      <c r="AM171" s="809"/>
      <c r="AN171" s="809"/>
      <c r="AO171" s="809"/>
      <c r="AP171" s="809"/>
      <c r="AQ171" s="809"/>
      <c r="AR171" s="809"/>
      <c r="AS171" s="809"/>
      <c r="AT171" s="809"/>
      <c r="AU171" s="809"/>
      <c r="AV171" s="809"/>
      <c r="AW171" s="809"/>
      <c r="AX171" s="809"/>
      <c r="AY171" s="809"/>
      <c r="AZ171" s="809"/>
      <c r="BA171" s="809"/>
      <c r="BB171" s="809"/>
      <c r="BC171" s="809"/>
      <c r="BD171" s="809"/>
      <c r="BE171" s="809"/>
      <c r="BF171" s="809"/>
      <c r="BG171" s="809"/>
      <c r="BH171" s="809"/>
      <c r="BI171" s="809"/>
      <c r="BJ171" s="809"/>
      <c r="BK171" s="809"/>
      <c r="BL171" s="809"/>
      <c r="BM171" s="809"/>
      <c r="BN171" s="809"/>
      <c r="BO171" s="809"/>
      <c r="BP171" s="809"/>
      <c r="BQ171" s="809"/>
      <c r="BR171" s="809"/>
      <c r="BS171" s="809"/>
      <c r="BT171" s="809"/>
      <c r="BU171" s="809"/>
      <c r="BV171" s="809"/>
      <c r="BW171" s="809"/>
      <c r="BX171" s="809"/>
      <c r="BY171" s="809"/>
      <c r="BZ171" s="809"/>
      <c r="CA171" s="809"/>
      <c r="CB171" s="809"/>
      <c r="CC171" s="809"/>
      <c r="CD171" s="809"/>
      <c r="CE171" s="809"/>
      <c r="CF171" s="809"/>
      <c r="CG171" s="809"/>
      <c r="CH171" s="809"/>
      <c r="CI171" s="809"/>
      <c r="CJ171" s="809"/>
      <c r="CK171" s="809"/>
      <c r="CL171" s="809"/>
      <c r="CM171" s="809"/>
      <c r="CN171" s="809"/>
      <c r="CO171" s="809"/>
      <c r="CP171" s="809"/>
      <c r="CQ171" s="809"/>
      <c r="CR171" s="809"/>
      <c r="CS171" s="809"/>
      <c r="CT171" s="809"/>
      <c r="CU171" s="809"/>
      <c r="CV171" s="809"/>
    </row>
    <row r="172" spans="1:100" s="810" customFormat="1">
      <c r="A172" s="1085"/>
      <c r="B172" s="1088"/>
      <c r="C172" s="1089"/>
      <c r="D172" s="1090"/>
      <c r="E172" s="1091"/>
      <c r="F172" s="1092"/>
      <c r="G172" s="1093"/>
      <c r="H172" s="1100"/>
      <c r="I172" s="809"/>
      <c r="J172" s="809"/>
      <c r="K172" s="809"/>
      <c r="L172" s="809"/>
      <c r="M172" s="809"/>
      <c r="N172" s="809"/>
      <c r="O172" s="809"/>
      <c r="P172" s="811"/>
      <c r="Q172" s="812"/>
      <c r="R172" s="809"/>
      <c r="S172" s="809"/>
      <c r="T172" s="809"/>
      <c r="U172" s="809"/>
      <c r="V172" s="809"/>
      <c r="W172" s="809"/>
      <c r="X172" s="809"/>
      <c r="Y172" s="809"/>
      <c r="Z172" s="809"/>
      <c r="AA172" s="809"/>
      <c r="AB172" s="809"/>
      <c r="AC172" s="809"/>
      <c r="AD172" s="809"/>
      <c r="AE172" s="809"/>
      <c r="AF172" s="809"/>
      <c r="AG172" s="809"/>
      <c r="AH172" s="809"/>
      <c r="AI172" s="809"/>
      <c r="AJ172" s="809"/>
      <c r="AK172" s="809"/>
      <c r="AL172" s="809"/>
      <c r="AM172" s="809"/>
      <c r="AN172" s="809"/>
      <c r="AO172" s="809"/>
      <c r="AP172" s="809"/>
      <c r="AQ172" s="809"/>
      <c r="AR172" s="809"/>
      <c r="AS172" s="809"/>
      <c r="AT172" s="809"/>
      <c r="AU172" s="809"/>
      <c r="AV172" s="809"/>
      <c r="AW172" s="809"/>
      <c r="AX172" s="809"/>
      <c r="AY172" s="809"/>
      <c r="AZ172" s="809"/>
      <c r="BA172" s="809"/>
      <c r="BB172" s="809"/>
      <c r="BC172" s="809"/>
      <c r="BD172" s="809"/>
      <c r="BE172" s="809"/>
      <c r="BF172" s="809"/>
      <c r="BG172" s="809"/>
      <c r="BH172" s="809"/>
      <c r="BI172" s="809"/>
      <c r="BJ172" s="809"/>
      <c r="BK172" s="809"/>
      <c r="BL172" s="809"/>
      <c r="BM172" s="809"/>
      <c r="BN172" s="809"/>
      <c r="BO172" s="809"/>
      <c r="BP172" s="809"/>
      <c r="BQ172" s="809"/>
      <c r="BR172" s="809"/>
      <c r="BS172" s="809"/>
      <c r="BT172" s="809"/>
      <c r="BU172" s="809"/>
      <c r="BV172" s="809"/>
      <c r="BW172" s="809"/>
      <c r="BX172" s="809"/>
      <c r="BY172" s="809"/>
      <c r="BZ172" s="809"/>
      <c r="CA172" s="809"/>
      <c r="CB172" s="809"/>
      <c r="CC172" s="809"/>
      <c r="CD172" s="809"/>
      <c r="CE172" s="809"/>
      <c r="CF172" s="809"/>
      <c r="CG172" s="809"/>
      <c r="CH172" s="809"/>
      <c r="CI172" s="809"/>
      <c r="CJ172" s="809"/>
      <c r="CK172" s="809"/>
      <c r="CL172" s="809"/>
      <c r="CM172" s="809"/>
      <c r="CN172" s="809"/>
      <c r="CO172" s="809"/>
      <c r="CP172" s="809"/>
      <c r="CQ172" s="809"/>
      <c r="CR172" s="809"/>
      <c r="CS172" s="809"/>
      <c r="CT172" s="809"/>
      <c r="CU172" s="809"/>
      <c r="CV172" s="809"/>
    </row>
    <row r="173" spans="1:100" s="810" customFormat="1">
      <c r="A173" s="1085"/>
      <c r="B173" s="1088"/>
      <c r="C173" s="1089"/>
      <c r="D173" s="1090"/>
      <c r="E173" s="1091"/>
      <c r="F173" s="1092"/>
      <c r="G173" s="1093"/>
      <c r="H173" s="1100"/>
      <c r="I173" s="809"/>
      <c r="J173" s="809"/>
      <c r="K173" s="809"/>
      <c r="L173" s="809"/>
      <c r="M173" s="809"/>
      <c r="N173" s="809"/>
      <c r="O173" s="809"/>
      <c r="P173" s="811"/>
      <c r="Q173" s="812"/>
      <c r="R173" s="809"/>
      <c r="S173" s="809"/>
      <c r="T173" s="809"/>
      <c r="U173" s="809"/>
      <c r="V173" s="809"/>
      <c r="W173" s="809"/>
      <c r="X173" s="809"/>
      <c r="Y173" s="809"/>
      <c r="Z173" s="809"/>
      <c r="AA173" s="809"/>
      <c r="AB173" s="809"/>
      <c r="AC173" s="809"/>
      <c r="AD173" s="809"/>
      <c r="AE173" s="809"/>
      <c r="AF173" s="809"/>
      <c r="AG173" s="809"/>
      <c r="AH173" s="809"/>
      <c r="AI173" s="809"/>
      <c r="AJ173" s="809"/>
      <c r="AK173" s="809"/>
      <c r="AL173" s="809"/>
      <c r="AM173" s="809"/>
      <c r="AN173" s="809"/>
      <c r="AO173" s="809"/>
      <c r="AP173" s="809"/>
      <c r="AQ173" s="809"/>
      <c r="AR173" s="809"/>
      <c r="AS173" s="809"/>
      <c r="AT173" s="809"/>
      <c r="AU173" s="809"/>
      <c r="AV173" s="809"/>
      <c r="AW173" s="809"/>
      <c r="AX173" s="809"/>
      <c r="AY173" s="809"/>
      <c r="AZ173" s="809"/>
      <c r="BA173" s="809"/>
      <c r="BB173" s="809"/>
      <c r="BC173" s="809"/>
      <c r="BD173" s="809"/>
      <c r="BE173" s="809"/>
      <c r="BF173" s="809"/>
      <c r="BG173" s="809"/>
      <c r="BH173" s="809"/>
      <c r="BI173" s="809"/>
      <c r="BJ173" s="809"/>
      <c r="BK173" s="809"/>
      <c r="BL173" s="809"/>
      <c r="BM173" s="809"/>
      <c r="BN173" s="809"/>
      <c r="BO173" s="809"/>
      <c r="BP173" s="809"/>
      <c r="BQ173" s="809"/>
      <c r="BR173" s="809"/>
      <c r="BS173" s="809"/>
      <c r="BT173" s="809"/>
      <c r="BU173" s="809"/>
      <c r="BV173" s="809"/>
      <c r="BW173" s="809"/>
      <c r="BX173" s="809"/>
      <c r="BY173" s="809"/>
      <c r="BZ173" s="809"/>
      <c r="CA173" s="809"/>
      <c r="CB173" s="809"/>
      <c r="CC173" s="809"/>
      <c r="CD173" s="809"/>
      <c r="CE173" s="809"/>
      <c r="CF173" s="809"/>
      <c r="CG173" s="809"/>
      <c r="CH173" s="809"/>
      <c r="CI173" s="809"/>
      <c r="CJ173" s="809"/>
      <c r="CK173" s="809"/>
      <c r="CL173" s="809"/>
      <c r="CM173" s="809"/>
      <c r="CN173" s="809"/>
      <c r="CO173" s="809"/>
      <c r="CP173" s="809"/>
      <c r="CQ173" s="809"/>
      <c r="CR173" s="809"/>
      <c r="CS173" s="809"/>
      <c r="CT173" s="809"/>
      <c r="CU173" s="809"/>
      <c r="CV173" s="809"/>
    </row>
    <row r="174" spans="1:100" s="810" customFormat="1">
      <c r="A174" s="1085"/>
      <c r="B174" s="1088"/>
      <c r="C174" s="1089"/>
      <c r="D174" s="1090"/>
      <c r="E174" s="1091"/>
      <c r="F174" s="1092"/>
      <c r="G174" s="1093"/>
      <c r="H174" s="1100"/>
      <c r="I174" s="809"/>
      <c r="J174" s="809"/>
      <c r="K174" s="809"/>
      <c r="L174" s="809"/>
      <c r="M174" s="809"/>
      <c r="N174" s="809"/>
      <c r="O174" s="809"/>
      <c r="P174" s="811"/>
      <c r="Q174" s="812"/>
      <c r="R174" s="809"/>
      <c r="S174" s="809"/>
      <c r="T174" s="809"/>
      <c r="U174" s="809"/>
      <c r="V174" s="809"/>
      <c r="W174" s="809"/>
      <c r="X174" s="809"/>
      <c r="Y174" s="809"/>
      <c r="Z174" s="809"/>
      <c r="AA174" s="809"/>
      <c r="AB174" s="809"/>
      <c r="AC174" s="809"/>
      <c r="AD174" s="809"/>
      <c r="AE174" s="809"/>
      <c r="AF174" s="809"/>
      <c r="AG174" s="809"/>
      <c r="AH174" s="809"/>
      <c r="AI174" s="809"/>
      <c r="AJ174" s="809"/>
      <c r="AK174" s="809"/>
      <c r="AL174" s="809"/>
      <c r="AM174" s="809"/>
      <c r="AN174" s="809"/>
      <c r="AO174" s="809"/>
      <c r="AP174" s="809"/>
      <c r="AQ174" s="809"/>
      <c r="AR174" s="809"/>
      <c r="AS174" s="809"/>
      <c r="AT174" s="809"/>
      <c r="AU174" s="809"/>
      <c r="AV174" s="809"/>
      <c r="AW174" s="809"/>
      <c r="AX174" s="809"/>
      <c r="AY174" s="809"/>
      <c r="AZ174" s="809"/>
      <c r="BA174" s="809"/>
      <c r="BB174" s="809"/>
      <c r="BC174" s="809"/>
      <c r="BD174" s="809"/>
      <c r="BE174" s="809"/>
      <c r="BF174" s="809"/>
      <c r="BG174" s="809"/>
      <c r="BH174" s="809"/>
      <c r="BI174" s="809"/>
      <c r="BJ174" s="809"/>
      <c r="BK174" s="809"/>
      <c r="BL174" s="809"/>
      <c r="BM174" s="809"/>
      <c r="BN174" s="809"/>
      <c r="BO174" s="809"/>
      <c r="BP174" s="809"/>
      <c r="BQ174" s="809"/>
      <c r="BR174" s="809"/>
      <c r="BS174" s="809"/>
      <c r="BT174" s="809"/>
      <c r="BU174" s="809"/>
      <c r="BV174" s="809"/>
      <c r="BW174" s="809"/>
      <c r="BX174" s="809"/>
      <c r="BY174" s="809"/>
      <c r="BZ174" s="809"/>
      <c r="CA174" s="809"/>
      <c r="CB174" s="809"/>
      <c r="CC174" s="809"/>
      <c r="CD174" s="809"/>
      <c r="CE174" s="809"/>
      <c r="CF174" s="809"/>
      <c r="CG174" s="809"/>
      <c r="CH174" s="809"/>
      <c r="CI174" s="809"/>
      <c r="CJ174" s="809"/>
      <c r="CK174" s="809"/>
      <c r="CL174" s="809"/>
      <c r="CM174" s="809"/>
      <c r="CN174" s="809"/>
      <c r="CO174" s="809"/>
      <c r="CP174" s="809"/>
      <c r="CQ174" s="809"/>
      <c r="CR174" s="809"/>
      <c r="CS174" s="809"/>
      <c r="CT174" s="809"/>
      <c r="CU174" s="809"/>
      <c r="CV174" s="809"/>
    </row>
    <row r="175" spans="1:100" s="810" customFormat="1">
      <c r="A175" s="1087"/>
      <c r="B175" s="1088"/>
      <c r="C175" s="1089"/>
      <c r="D175" s="1090"/>
      <c r="E175" s="1091"/>
      <c r="F175" s="1092"/>
      <c r="G175" s="1093"/>
      <c r="H175" s="1100"/>
      <c r="I175" s="809"/>
      <c r="J175" s="809"/>
      <c r="K175" s="809"/>
      <c r="L175" s="809"/>
      <c r="M175" s="809"/>
      <c r="N175" s="809"/>
      <c r="O175" s="809"/>
      <c r="P175" s="811"/>
      <c r="Q175" s="812"/>
      <c r="R175" s="809"/>
      <c r="S175" s="809"/>
      <c r="T175" s="809"/>
      <c r="U175" s="809"/>
      <c r="V175" s="809"/>
      <c r="W175" s="809"/>
      <c r="X175" s="809"/>
      <c r="Y175" s="809"/>
      <c r="Z175" s="809"/>
      <c r="AA175" s="809"/>
      <c r="AB175" s="809"/>
      <c r="AC175" s="809"/>
      <c r="AD175" s="809"/>
      <c r="AE175" s="809"/>
      <c r="AF175" s="809"/>
      <c r="AG175" s="809"/>
      <c r="AH175" s="809"/>
      <c r="AI175" s="809"/>
      <c r="AJ175" s="809"/>
      <c r="AK175" s="809"/>
      <c r="AL175" s="809"/>
      <c r="AM175" s="809"/>
      <c r="AN175" s="809"/>
      <c r="AO175" s="809"/>
      <c r="AP175" s="809"/>
      <c r="AQ175" s="809"/>
      <c r="AR175" s="809"/>
      <c r="AS175" s="809"/>
      <c r="AT175" s="809"/>
      <c r="AU175" s="809"/>
      <c r="AV175" s="809"/>
      <c r="AW175" s="809"/>
      <c r="AX175" s="809"/>
      <c r="AY175" s="809"/>
      <c r="AZ175" s="809"/>
      <c r="BA175" s="809"/>
      <c r="BB175" s="809"/>
      <c r="BC175" s="809"/>
      <c r="BD175" s="809"/>
      <c r="BE175" s="809"/>
      <c r="BF175" s="809"/>
      <c r="BG175" s="809"/>
      <c r="BH175" s="809"/>
      <c r="BI175" s="809"/>
      <c r="BJ175" s="809"/>
      <c r="BK175" s="809"/>
      <c r="BL175" s="809"/>
      <c r="BM175" s="809"/>
      <c r="BN175" s="809"/>
      <c r="BO175" s="809"/>
      <c r="BP175" s="809"/>
      <c r="BQ175" s="809"/>
      <c r="BR175" s="809"/>
      <c r="BS175" s="809"/>
      <c r="BT175" s="809"/>
      <c r="BU175" s="809"/>
      <c r="BV175" s="809"/>
      <c r="BW175" s="809"/>
      <c r="BX175" s="809"/>
      <c r="BY175" s="809"/>
      <c r="BZ175" s="809"/>
      <c r="CA175" s="809"/>
      <c r="CB175" s="809"/>
      <c r="CC175" s="809"/>
      <c r="CD175" s="809"/>
      <c r="CE175" s="809"/>
      <c r="CF175" s="809"/>
      <c r="CG175" s="809"/>
      <c r="CH175" s="809"/>
      <c r="CI175" s="809"/>
      <c r="CJ175" s="809"/>
      <c r="CK175" s="809"/>
      <c r="CL175" s="809"/>
      <c r="CM175" s="809"/>
      <c r="CN175" s="809"/>
      <c r="CO175" s="809"/>
      <c r="CP175" s="809"/>
      <c r="CQ175" s="809"/>
      <c r="CR175" s="809"/>
      <c r="CS175" s="809"/>
      <c r="CT175" s="809"/>
      <c r="CU175" s="809"/>
      <c r="CV175" s="809"/>
    </row>
    <row r="176" spans="1:100" s="810" customFormat="1">
      <c r="A176" s="1085"/>
      <c r="B176" s="1088"/>
      <c r="C176" s="1089"/>
      <c r="D176" s="1090"/>
      <c r="E176" s="1091"/>
      <c r="F176" s="1092"/>
      <c r="G176" s="1093"/>
      <c r="H176" s="1100"/>
      <c r="I176" s="809"/>
      <c r="J176" s="809"/>
      <c r="K176" s="809"/>
      <c r="L176" s="809"/>
      <c r="M176" s="809"/>
      <c r="N176" s="809"/>
      <c r="O176" s="809"/>
      <c r="P176" s="811"/>
      <c r="Q176" s="812"/>
      <c r="R176" s="809"/>
      <c r="S176" s="809"/>
      <c r="T176" s="809"/>
      <c r="U176" s="809"/>
      <c r="V176" s="809"/>
      <c r="W176" s="809"/>
      <c r="X176" s="809"/>
      <c r="Y176" s="809"/>
      <c r="Z176" s="809"/>
      <c r="AA176" s="809"/>
      <c r="AB176" s="809"/>
      <c r="AC176" s="809"/>
      <c r="AD176" s="809"/>
      <c r="AE176" s="809"/>
      <c r="AF176" s="809"/>
      <c r="AG176" s="809"/>
      <c r="AH176" s="809"/>
      <c r="AI176" s="809"/>
      <c r="AJ176" s="809"/>
      <c r="AK176" s="809"/>
      <c r="AL176" s="809"/>
      <c r="AM176" s="809"/>
      <c r="AN176" s="809"/>
      <c r="AO176" s="809"/>
      <c r="AP176" s="809"/>
      <c r="AQ176" s="809"/>
      <c r="AR176" s="809"/>
      <c r="AS176" s="809"/>
      <c r="AT176" s="809"/>
      <c r="AU176" s="809"/>
      <c r="AV176" s="809"/>
      <c r="AW176" s="809"/>
      <c r="AX176" s="809"/>
      <c r="AY176" s="809"/>
      <c r="AZ176" s="809"/>
      <c r="BA176" s="809"/>
      <c r="BB176" s="809"/>
      <c r="BC176" s="809"/>
      <c r="BD176" s="809"/>
      <c r="BE176" s="809"/>
      <c r="BF176" s="809"/>
      <c r="BG176" s="809"/>
      <c r="BH176" s="809"/>
      <c r="BI176" s="809"/>
      <c r="BJ176" s="809"/>
      <c r="BK176" s="809"/>
      <c r="BL176" s="809"/>
      <c r="BM176" s="809"/>
      <c r="BN176" s="809"/>
      <c r="BO176" s="809"/>
      <c r="BP176" s="809"/>
      <c r="BQ176" s="809"/>
      <c r="BR176" s="809"/>
      <c r="BS176" s="809"/>
      <c r="BT176" s="809"/>
      <c r="BU176" s="809"/>
      <c r="BV176" s="809"/>
      <c r="BW176" s="809"/>
      <c r="BX176" s="809"/>
      <c r="BY176" s="809"/>
      <c r="BZ176" s="809"/>
      <c r="CA176" s="809"/>
      <c r="CB176" s="809"/>
      <c r="CC176" s="809"/>
      <c r="CD176" s="809"/>
      <c r="CE176" s="809"/>
      <c r="CF176" s="809"/>
      <c r="CG176" s="809"/>
      <c r="CH176" s="809"/>
      <c r="CI176" s="809"/>
      <c r="CJ176" s="809"/>
      <c r="CK176" s="809"/>
      <c r="CL176" s="809"/>
      <c r="CM176" s="809"/>
      <c r="CN176" s="809"/>
      <c r="CO176" s="809"/>
      <c r="CP176" s="809"/>
      <c r="CQ176" s="809"/>
      <c r="CR176" s="809"/>
      <c r="CS176" s="809"/>
      <c r="CT176" s="809"/>
      <c r="CU176" s="809"/>
      <c r="CV176" s="809"/>
    </row>
    <row r="177" spans="1:100" s="810" customFormat="1">
      <c r="A177" s="1085"/>
      <c r="B177" s="1088"/>
      <c r="C177" s="1089"/>
      <c r="D177" s="1090"/>
      <c r="E177" s="1091"/>
      <c r="F177" s="1092"/>
      <c r="G177" s="1093"/>
      <c r="H177" s="1100"/>
      <c r="I177" s="809"/>
      <c r="J177" s="809"/>
      <c r="K177" s="809"/>
      <c r="L177" s="809"/>
      <c r="M177" s="809"/>
      <c r="N177" s="809"/>
      <c r="O177" s="809"/>
      <c r="P177" s="811"/>
      <c r="Q177" s="812"/>
      <c r="R177" s="809"/>
      <c r="S177" s="809"/>
      <c r="T177" s="809"/>
      <c r="U177" s="809"/>
      <c r="V177" s="809"/>
      <c r="W177" s="809"/>
      <c r="X177" s="809"/>
      <c r="Y177" s="809"/>
      <c r="Z177" s="809"/>
      <c r="AA177" s="809"/>
      <c r="AB177" s="809"/>
      <c r="AC177" s="809"/>
      <c r="AD177" s="809"/>
      <c r="AE177" s="809"/>
      <c r="AF177" s="809"/>
      <c r="AG177" s="809"/>
      <c r="AH177" s="809"/>
      <c r="AI177" s="809"/>
      <c r="AJ177" s="809"/>
      <c r="AK177" s="809"/>
      <c r="AL177" s="809"/>
      <c r="AM177" s="809"/>
      <c r="AN177" s="809"/>
      <c r="AO177" s="809"/>
      <c r="AP177" s="809"/>
      <c r="AQ177" s="809"/>
      <c r="AR177" s="809"/>
      <c r="AS177" s="809"/>
      <c r="AT177" s="809"/>
      <c r="AU177" s="809"/>
      <c r="AV177" s="809"/>
      <c r="AW177" s="809"/>
      <c r="AX177" s="809"/>
      <c r="AY177" s="809"/>
      <c r="AZ177" s="809"/>
      <c r="BA177" s="809"/>
      <c r="BB177" s="809"/>
      <c r="BC177" s="809"/>
      <c r="BD177" s="809"/>
      <c r="BE177" s="809"/>
      <c r="BF177" s="809"/>
      <c r="BG177" s="809"/>
      <c r="BH177" s="809"/>
      <c r="BI177" s="809"/>
      <c r="BJ177" s="809"/>
      <c r="BK177" s="809"/>
      <c r="BL177" s="809"/>
      <c r="BM177" s="809"/>
      <c r="BN177" s="809"/>
      <c r="BO177" s="809"/>
      <c r="BP177" s="809"/>
      <c r="BQ177" s="809"/>
      <c r="BR177" s="809"/>
      <c r="BS177" s="809"/>
      <c r="BT177" s="809"/>
      <c r="BU177" s="809"/>
      <c r="BV177" s="809"/>
      <c r="BW177" s="809"/>
      <c r="BX177" s="809"/>
      <c r="BY177" s="809"/>
      <c r="BZ177" s="809"/>
      <c r="CA177" s="809"/>
      <c r="CB177" s="809"/>
      <c r="CC177" s="809"/>
      <c r="CD177" s="809"/>
      <c r="CE177" s="809"/>
      <c r="CF177" s="809"/>
      <c r="CG177" s="809"/>
      <c r="CH177" s="809"/>
      <c r="CI177" s="809"/>
      <c r="CJ177" s="809"/>
      <c r="CK177" s="809"/>
      <c r="CL177" s="809"/>
      <c r="CM177" s="809"/>
      <c r="CN177" s="809"/>
      <c r="CO177" s="809"/>
      <c r="CP177" s="809"/>
      <c r="CQ177" s="809"/>
      <c r="CR177" s="809"/>
      <c r="CS177" s="809"/>
      <c r="CT177" s="809"/>
      <c r="CU177" s="809"/>
      <c r="CV177" s="809"/>
    </row>
    <row r="178" spans="1:100" s="810" customFormat="1">
      <c r="A178" s="1087"/>
      <c r="B178" s="1088"/>
      <c r="C178" s="1089"/>
      <c r="D178" s="1090"/>
      <c r="E178" s="1091"/>
      <c r="F178" s="1092"/>
      <c r="G178" s="1093"/>
      <c r="H178" s="1100"/>
      <c r="I178" s="809"/>
      <c r="J178" s="809"/>
      <c r="K178" s="809"/>
      <c r="L178" s="809"/>
      <c r="M178" s="809"/>
      <c r="N178" s="809"/>
      <c r="O178" s="809"/>
      <c r="P178" s="811"/>
      <c r="Q178" s="812"/>
      <c r="R178" s="809"/>
      <c r="S178" s="809"/>
      <c r="T178" s="809"/>
      <c r="U178" s="809"/>
      <c r="V178" s="809"/>
      <c r="W178" s="809"/>
      <c r="X178" s="809"/>
      <c r="Y178" s="809"/>
      <c r="Z178" s="809"/>
      <c r="AA178" s="809"/>
      <c r="AB178" s="809"/>
      <c r="AC178" s="809"/>
      <c r="AD178" s="809"/>
      <c r="AE178" s="809"/>
      <c r="AF178" s="809"/>
      <c r="AG178" s="809"/>
      <c r="AH178" s="809"/>
      <c r="AI178" s="809"/>
      <c r="AJ178" s="809"/>
      <c r="AK178" s="809"/>
      <c r="AL178" s="809"/>
      <c r="AM178" s="809"/>
      <c r="AN178" s="809"/>
      <c r="AO178" s="809"/>
      <c r="AP178" s="809"/>
      <c r="AQ178" s="809"/>
      <c r="AR178" s="809"/>
      <c r="AS178" s="809"/>
      <c r="AT178" s="809"/>
      <c r="AU178" s="809"/>
      <c r="AV178" s="809"/>
      <c r="AW178" s="809"/>
      <c r="AX178" s="809"/>
      <c r="AY178" s="809"/>
      <c r="AZ178" s="809"/>
      <c r="BA178" s="809"/>
      <c r="BB178" s="809"/>
      <c r="BC178" s="809"/>
      <c r="BD178" s="809"/>
      <c r="BE178" s="809"/>
      <c r="BF178" s="809"/>
      <c r="BG178" s="809"/>
      <c r="BH178" s="809"/>
      <c r="BI178" s="809"/>
      <c r="BJ178" s="809"/>
      <c r="BK178" s="809"/>
      <c r="BL178" s="809"/>
      <c r="BM178" s="809"/>
      <c r="BN178" s="809"/>
      <c r="BO178" s="809"/>
      <c r="BP178" s="809"/>
      <c r="BQ178" s="809"/>
      <c r="BR178" s="809"/>
      <c r="BS178" s="809"/>
      <c r="BT178" s="809"/>
      <c r="BU178" s="809"/>
      <c r="BV178" s="809"/>
      <c r="BW178" s="809"/>
      <c r="BX178" s="809"/>
      <c r="BY178" s="809"/>
      <c r="BZ178" s="809"/>
      <c r="CA178" s="809"/>
      <c r="CB178" s="809"/>
      <c r="CC178" s="809"/>
      <c r="CD178" s="809"/>
      <c r="CE178" s="809"/>
      <c r="CF178" s="809"/>
      <c r="CG178" s="809"/>
      <c r="CH178" s="809"/>
      <c r="CI178" s="809"/>
      <c r="CJ178" s="809"/>
      <c r="CK178" s="809"/>
      <c r="CL178" s="809"/>
      <c r="CM178" s="809"/>
      <c r="CN178" s="809"/>
      <c r="CO178" s="809"/>
      <c r="CP178" s="809"/>
      <c r="CQ178" s="809"/>
      <c r="CR178" s="809"/>
      <c r="CS178" s="809"/>
      <c r="CT178" s="809"/>
      <c r="CU178" s="809"/>
      <c r="CV178" s="809"/>
    </row>
    <row r="179" spans="1:100" s="810" customFormat="1">
      <c r="A179" s="1085"/>
      <c r="B179" s="1096"/>
      <c r="C179" s="1089"/>
      <c r="D179" s="1090"/>
      <c r="E179" s="1091"/>
      <c r="F179" s="1092"/>
      <c r="G179" s="1093"/>
      <c r="H179" s="1100"/>
      <c r="I179" s="809"/>
      <c r="J179" s="809"/>
      <c r="K179" s="809"/>
      <c r="L179" s="809"/>
      <c r="M179" s="809"/>
      <c r="N179" s="809"/>
      <c r="O179" s="809"/>
      <c r="P179" s="811"/>
      <c r="Q179" s="812"/>
      <c r="R179" s="809"/>
      <c r="S179" s="809"/>
      <c r="T179" s="809"/>
      <c r="U179" s="809"/>
      <c r="V179" s="809"/>
      <c r="W179" s="809"/>
      <c r="X179" s="809"/>
      <c r="Y179" s="809"/>
      <c r="Z179" s="809"/>
      <c r="AA179" s="809"/>
      <c r="AB179" s="809"/>
      <c r="AC179" s="809"/>
      <c r="AD179" s="809"/>
      <c r="AE179" s="809"/>
      <c r="AF179" s="809"/>
      <c r="AG179" s="809"/>
      <c r="AH179" s="809"/>
      <c r="AI179" s="809"/>
      <c r="AJ179" s="809"/>
      <c r="AK179" s="809"/>
      <c r="AL179" s="809"/>
      <c r="AM179" s="809"/>
      <c r="AN179" s="809"/>
      <c r="AO179" s="809"/>
      <c r="AP179" s="809"/>
      <c r="AQ179" s="809"/>
      <c r="AR179" s="809"/>
      <c r="AS179" s="809"/>
      <c r="AT179" s="809"/>
      <c r="AU179" s="809"/>
      <c r="AV179" s="809"/>
      <c r="AW179" s="809"/>
      <c r="AX179" s="809"/>
      <c r="AY179" s="809"/>
      <c r="AZ179" s="809"/>
      <c r="BA179" s="809"/>
      <c r="BB179" s="809"/>
      <c r="BC179" s="809"/>
      <c r="BD179" s="809"/>
      <c r="BE179" s="809"/>
      <c r="BF179" s="809"/>
      <c r="BG179" s="809"/>
      <c r="BH179" s="809"/>
      <c r="BI179" s="809"/>
      <c r="BJ179" s="809"/>
      <c r="BK179" s="809"/>
      <c r="BL179" s="809"/>
      <c r="BM179" s="809"/>
      <c r="BN179" s="809"/>
      <c r="BO179" s="809"/>
      <c r="BP179" s="809"/>
      <c r="BQ179" s="809"/>
      <c r="BR179" s="809"/>
      <c r="BS179" s="809"/>
      <c r="BT179" s="809"/>
      <c r="BU179" s="809"/>
      <c r="BV179" s="809"/>
      <c r="BW179" s="809"/>
      <c r="BX179" s="809"/>
      <c r="BY179" s="809"/>
      <c r="BZ179" s="809"/>
      <c r="CA179" s="809"/>
      <c r="CB179" s="809"/>
      <c r="CC179" s="809"/>
      <c r="CD179" s="809"/>
      <c r="CE179" s="809"/>
      <c r="CF179" s="809"/>
      <c r="CG179" s="809"/>
      <c r="CH179" s="809"/>
      <c r="CI179" s="809"/>
      <c r="CJ179" s="809"/>
      <c r="CK179" s="809"/>
      <c r="CL179" s="809"/>
      <c r="CM179" s="809"/>
      <c r="CN179" s="809"/>
      <c r="CO179" s="809"/>
      <c r="CP179" s="809"/>
      <c r="CQ179" s="809"/>
      <c r="CR179" s="809"/>
      <c r="CS179" s="809"/>
      <c r="CT179" s="809"/>
      <c r="CU179" s="809"/>
      <c r="CV179" s="809"/>
    </row>
    <row r="180" spans="1:100" s="810" customFormat="1">
      <c r="A180" s="1085"/>
      <c r="B180" s="1088"/>
      <c r="C180" s="1089"/>
      <c r="D180" s="1090"/>
      <c r="E180" s="1091"/>
      <c r="F180" s="1092"/>
      <c r="G180" s="1093"/>
      <c r="H180" s="1100"/>
      <c r="I180" s="809"/>
      <c r="J180" s="809"/>
      <c r="K180" s="809"/>
      <c r="L180" s="809"/>
      <c r="M180" s="809"/>
      <c r="N180" s="809"/>
      <c r="O180" s="809"/>
      <c r="P180" s="811"/>
      <c r="Q180" s="812"/>
      <c r="R180" s="809"/>
      <c r="S180" s="809"/>
      <c r="T180" s="809"/>
      <c r="U180" s="809"/>
      <c r="V180" s="809"/>
      <c r="W180" s="809"/>
      <c r="X180" s="809"/>
      <c r="Y180" s="809"/>
      <c r="Z180" s="809"/>
      <c r="AA180" s="809"/>
      <c r="AB180" s="809"/>
      <c r="AC180" s="809"/>
      <c r="AD180" s="809"/>
      <c r="AE180" s="809"/>
      <c r="AF180" s="809"/>
      <c r="AG180" s="809"/>
      <c r="AH180" s="809"/>
      <c r="AI180" s="809"/>
      <c r="AJ180" s="809"/>
      <c r="AK180" s="809"/>
      <c r="AL180" s="809"/>
      <c r="AM180" s="809"/>
      <c r="AN180" s="809"/>
      <c r="AO180" s="809"/>
      <c r="AP180" s="809"/>
      <c r="AQ180" s="809"/>
      <c r="AR180" s="809"/>
      <c r="AS180" s="809"/>
      <c r="AT180" s="809"/>
      <c r="AU180" s="809"/>
      <c r="AV180" s="809"/>
      <c r="AW180" s="809"/>
      <c r="AX180" s="809"/>
      <c r="AY180" s="809"/>
      <c r="AZ180" s="809"/>
      <c r="BA180" s="809"/>
      <c r="BB180" s="809"/>
      <c r="BC180" s="809"/>
      <c r="BD180" s="809"/>
      <c r="BE180" s="809"/>
      <c r="BF180" s="809"/>
      <c r="BG180" s="809"/>
      <c r="BH180" s="809"/>
      <c r="BI180" s="809"/>
      <c r="BJ180" s="809"/>
      <c r="BK180" s="809"/>
      <c r="BL180" s="809"/>
      <c r="BM180" s="809"/>
      <c r="BN180" s="809"/>
      <c r="BO180" s="809"/>
      <c r="BP180" s="809"/>
      <c r="BQ180" s="809"/>
      <c r="BR180" s="809"/>
      <c r="BS180" s="809"/>
      <c r="BT180" s="809"/>
      <c r="BU180" s="809"/>
      <c r="BV180" s="809"/>
      <c r="BW180" s="809"/>
      <c r="BX180" s="809"/>
      <c r="BY180" s="809"/>
      <c r="BZ180" s="809"/>
      <c r="CA180" s="809"/>
      <c r="CB180" s="809"/>
      <c r="CC180" s="809"/>
      <c r="CD180" s="809"/>
      <c r="CE180" s="809"/>
      <c r="CF180" s="809"/>
      <c r="CG180" s="809"/>
      <c r="CH180" s="809"/>
      <c r="CI180" s="809"/>
      <c r="CJ180" s="809"/>
      <c r="CK180" s="809"/>
      <c r="CL180" s="809"/>
      <c r="CM180" s="809"/>
      <c r="CN180" s="809"/>
      <c r="CO180" s="809"/>
      <c r="CP180" s="809"/>
      <c r="CQ180" s="809"/>
      <c r="CR180" s="809"/>
      <c r="CS180" s="809"/>
      <c r="CT180" s="809"/>
      <c r="CU180" s="809"/>
      <c r="CV180" s="809"/>
    </row>
    <row r="181" spans="1:100" s="810" customFormat="1">
      <c r="A181" s="1085"/>
      <c r="B181" s="1096"/>
      <c r="C181" s="1089"/>
      <c r="D181" s="1090"/>
      <c r="E181" s="1091"/>
      <c r="F181" s="1092"/>
      <c r="G181" s="1093"/>
      <c r="H181" s="1100"/>
      <c r="I181" s="809"/>
      <c r="J181" s="809"/>
      <c r="K181" s="809"/>
      <c r="L181" s="809"/>
      <c r="M181" s="809"/>
      <c r="N181" s="809"/>
      <c r="O181" s="809"/>
      <c r="P181" s="811"/>
      <c r="Q181" s="812"/>
      <c r="R181" s="809"/>
      <c r="S181" s="809"/>
      <c r="T181" s="809"/>
      <c r="U181" s="809"/>
      <c r="V181" s="809"/>
      <c r="W181" s="809"/>
      <c r="X181" s="809"/>
      <c r="Y181" s="809"/>
      <c r="Z181" s="809"/>
      <c r="AA181" s="809"/>
      <c r="AB181" s="809"/>
      <c r="AC181" s="809"/>
      <c r="AD181" s="809"/>
      <c r="AE181" s="809"/>
      <c r="AF181" s="809"/>
      <c r="AG181" s="809"/>
      <c r="AH181" s="809"/>
      <c r="AI181" s="809"/>
      <c r="AJ181" s="809"/>
      <c r="AK181" s="809"/>
      <c r="AL181" s="809"/>
      <c r="AM181" s="809"/>
      <c r="AN181" s="809"/>
      <c r="AO181" s="809"/>
      <c r="AP181" s="809"/>
      <c r="AQ181" s="809"/>
      <c r="AR181" s="809"/>
      <c r="AS181" s="809"/>
      <c r="AT181" s="809"/>
      <c r="AU181" s="809"/>
      <c r="AV181" s="809"/>
      <c r="AW181" s="809"/>
      <c r="AX181" s="809"/>
      <c r="AY181" s="809"/>
      <c r="AZ181" s="809"/>
      <c r="BA181" s="809"/>
      <c r="BB181" s="809"/>
      <c r="BC181" s="809"/>
      <c r="BD181" s="809"/>
      <c r="BE181" s="809"/>
      <c r="BF181" s="809"/>
      <c r="BG181" s="809"/>
      <c r="BH181" s="809"/>
      <c r="BI181" s="809"/>
      <c r="BJ181" s="809"/>
      <c r="BK181" s="809"/>
      <c r="BL181" s="809"/>
      <c r="BM181" s="809"/>
      <c r="BN181" s="809"/>
      <c r="BO181" s="809"/>
      <c r="BP181" s="809"/>
      <c r="BQ181" s="809"/>
      <c r="BR181" s="809"/>
      <c r="BS181" s="809"/>
      <c r="BT181" s="809"/>
      <c r="BU181" s="809"/>
      <c r="BV181" s="809"/>
      <c r="BW181" s="809"/>
      <c r="BX181" s="809"/>
      <c r="BY181" s="809"/>
      <c r="BZ181" s="809"/>
      <c r="CA181" s="809"/>
      <c r="CB181" s="809"/>
      <c r="CC181" s="809"/>
      <c r="CD181" s="809"/>
      <c r="CE181" s="809"/>
      <c r="CF181" s="809"/>
      <c r="CG181" s="809"/>
      <c r="CH181" s="809"/>
      <c r="CI181" s="809"/>
      <c r="CJ181" s="809"/>
      <c r="CK181" s="809"/>
      <c r="CL181" s="809"/>
      <c r="CM181" s="809"/>
      <c r="CN181" s="809"/>
      <c r="CO181" s="809"/>
      <c r="CP181" s="809"/>
      <c r="CQ181" s="809"/>
      <c r="CR181" s="809"/>
      <c r="CS181" s="809"/>
      <c r="CT181" s="809"/>
      <c r="CU181" s="809"/>
      <c r="CV181" s="809"/>
    </row>
    <row r="182" spans="1:100" s="810" customFormat="1">
      <c r="A182" s="1085"/>
      <c r="B182" s="1088"/>
      <c r="C182" s="1089"/>
      <c r="D182" s="1090"/>
      <c r="E182" s="1091"/>
      <c r="F182" s="1092"/>
      <c r="G182" s="1093"/>
      <c r="H182" s="1100"/>
      <c r="I182" s="809"/>
      <c r="J182" s="809"/>
      <c r="K182" s="809"/>
      <c r="L182" s="809"/>
      <c r="M182" s="809"/>
      <c r="N182" s="809"/>
      <c r="O182" s="809"/>
      <c r="P182" s="811"/>
      <c r="Q182" s="812"/>
      <c r="R182" s="809"/>
      <c r="S182" s="809"/>
      <c r="T182" s="809"/>
      <c r="U182" s="809"/>
      <c r="V182" s="809"/>
      <c r="W182" s="809"/>
      <c r="X182" s="809"/>
      <c r="Y182" s="809"/>
      <c r="Z182" s="809"/>
      <c r="AA182" s="809"/>
      <c r="AB182" s="809"/>
      <c r="AC182" s="809"/>
      <c r="AD182" s="809"/>
      <c r="AE182" s="809"/>
      <c r="AF182" s="809"/>
      <c r="AG182" s="809"/>
      <c r="AH182" s="809"/>
      <c r="AI182" s="809"/>
      <c r="AJ182" s="809"/>
      <c r="AK182" s="809"/>
      <c r="AL182" s="809"/>
      <c r="AM182" s="809"/>
      <c r="AN182" s="809"/>
      <c r="AO182" s="809"/>
      <c r="AP182" s="809"/>
      <c r="AQ182" s="809"/>
      <c r="AR182" s="809"/>
      <c r="AS182" s="809"/>
      <c r="AT182" s="809"/>
      <c r="AU182" s="809"/>
      <c r="AV182" s="809"/>
      <c r="AW182" s="809"/>
      <c r="AX182" s="809"/>
      <c r="AY182" s="809"/>
      <c r="AZ182" s="809"/>
      <c r="BA182" s="809"/>
      <c r="BB182" s="809"/>
      <c r="BC182" s="809"/>
      <c r="BD182" s="809"/>
      <c r="BE182" s="809"/>
      <c r="BF182" s="809"/>
      <c r="BG182" s="809"/>
      <c r="BH182" s="809"/>
      <c r="BI182" s="809"/>
      <c r="BJ182" s="809"/>
      <c r="BK182" s="809"/>
      <c r="BL182" s="809"/>
      <c r="BM182" s="809"/>
      <c r="BN182" s="809"/>
      <c r="BO182" s="809"/>
      <c r="BP182" s="809"/>
      <c r="BQ182" s="809"/>
      <c r="BR182" s="809"/>
      <c r="BS182" s="809"/>
      <c r="BT182" s="809"/>
      <c r="BU182" s="809"/>
      <c r="BV182" s="809"/>
      <c r="BW182" s="809"/>
      <c r="BX182" s="809"/>
      <c r="BY182" s="809"/>
      <c r="BZ182" s="809"/>
      <c r="CA182" s="809"/>
      <c r="CB182" s="809"/>
      <c r="CC182" s="809"/>
      <c r="CD182" s="809"/>
      <c r="CE182" s="809"/>
      <c r="CF182" s="809"/>
      <c r="CG182" s="809"/>
      <c r="CH182" s="809"/>
      <c r="CI182" s="809"/>
      <c r="CJ182" s="809"/>
      <c r="CK182" s="809"/>
      <c r="CL182" s="809"/>
      <c r="CM182" s="809"/>
      <c r="CN182" s="809"/>
      <c r="CO182" s="809"/>
      <c r="CP182" s="809"/>
      <c r="CQ182" s="809"/>
      <c r="CR182" s="809"/>
      <c r="CS182" s="809"/>
      <c r="CT182" s="809"/>
      <c r="CU182" s="809"/>
      <c r="CV182" s="809"/>
    </row>
    <row r="183" spans="1:100" s="810" customFormat="1">
      <c r="A183" s="1085"/>
      <c r="B183" s="1088"/>
      <c r="C183" s="1089"/>
      <c r="D183" s="1090"/>
      <c r="E183" s="1091"/>
      <c r="F183" s="1092"/>
      <c r="G183" s="1093"/>
      <c r="H183" s="1100"/>
      <c r="I183" s="809"/>
      <c r="J183" s="809"/>
      <c r="K183" s="809"/>
      <c r="L183" s="809"/>
      <c r="M183" s="809"/>
      <c r="N183" s="809"/>
      <c r="O183" s="809"/>
      <c r="P183" s="811"/>
      <c r="Q183" s="812"/>
      <c r="R183" s="809"/>
      <c r="S183" s="809"/>
      <c r="T183" s="809"/>
      <c r="U183" s="809"/>
      <c r="V183" s="809"/>
      <c r="W183" s="809"/>
      <c r="X183" s="809"/>
      <c r="Y183" s="809"/>
      <c r="Z183" s="809"/>
      <c r="AA183" s="809"/>
      <c r="AB183" s="809"/>
      <c r="AC183" s="809"/>
      <c r="AD183" s="809"/>
      <c r="AE183" s="809"/>
      <c r="AF183" s="809"/>
      <c r="AG183" s="809"/>
      <c r="AH183" s="809"/>
      <c r="AI183" s="809"/>
      <c r="AJ183" s="809"/>
      <c r="AK183" s="809"/>
      <c r="AL183" s="809"/>
      <c r="AM183" s="809"/>
      <c r="AN183" s="809"/>
      <c r="AO183" s="809"/>
      <c r="AP183" s="809"/>
      <c r="AQ183" s="809"/>
      <c r="AR183" s="809"/>
      <c r="AS183" s="809"/>
      <c r="AT183" s="809"/>
      <c r="AU183" s="809"/>
      <c r="AV183" s="809"/>
      <c r="AW183" s="809"/>
      <c r="AX183" s="809"/>
      <c r="AY183" s="809"/>
      <c r="AZ183" s="809"/>
      <c r="BA183" s="809"/>
      <c r="BB183" s="809"/>
      <c r="BC183" s="809"/>
      <c r="BD183" s="809"/>
      <c r="BE183" s="809"/>
      <c r="BF183" s="809"/>
      <c r="BG183" s="809"/>
      <c r="BH183" s="809"/>
      <c r="BI183" s="809"/>
      <c r="BJ183" s="809"/>
      <c r="BK183" s="809"/>
      <c r="BL183" s="809"/>
      <c r="BM183" s="809"/>
      <c r="BN183" s="809"/>
      <c r="BO183" s="809"/>
      <c r="BP183" s="809"/>
      <c r="BQ183" s="809"/>
      <c r="BR183" s="809"/>
      <c r="BS183" s="809"/>
      <c r="BT183" s="809"/>
      <c r="BU183" s="809"/>
      <c r="BV183" s="809"/>
      <c r="BW183" s="809"/>
      <c r="BX183" s="809"/>
      <c r="BY183" s="809"/>
      <c r="BZ183" s="809"/>
      <c r="CA183" s="809"/>
      <c r="CB183" s="809"/>
      <c r="CC183" s="809"/>
      <c r="CD183" s="809"/>
      <c r="CE183" s="809"/>
      <c r="CF183" s="809"/>
      <c r="CG183" s="809"/>
      <c r="CH183" s="809"/>
      <c r="CI183" s="809"/>
      <c r="CJ183" s="809"/>
      <c r="CK183" s="809"/>
      <c r="CL183" s="809"/>
      <c r="CM183" s="809"/>
      <c r="CN183" s="809"/>
      <c r="CO183" s="809"/>
      <c r="CP183" s="809"/>
      <c r="CQ183" s="809"/>
      <c r="CR183" s="809"/>
      <c r="CS183" s="809"/>
      <c r="CT183" s="809"/>
      <c r="CU183" s="809"/>
      <c r="CV183" s="809"/>
    </row>
    <row r="184" spans="1:100" s="810" customFormat="1">
      <c r="A184" s="1085"/>
      <c r="B184" s="1088"/>
      <c r="C184" s="1089"/>
      <c r="D184" s="1090"/>
      <c r="E184" s="1091"/>
      <c r="F184" s="1092"/>
      <c r="G184" s="1093"/>
      <c r="H184" s="1100"/>
      <c r="I184" s="809"/>
      <c r="J184" s="809"/>
      <c r="K184" s="809"/>
      <c r="L184" s="809"/>
      <c r="M184" s="809"/>
      <c r="N184" s="809"/>
      <c r="O184" s="809"/>
      <c r="P184" s="811"/>
      <c r="Q184" s="812"/>
      <c r="R184" s="809"/>
      <c r="S184" s="809"/>
      <c r="T184" s="809"/>
      <c r="U184" s="809"/>
      <c r="V184" s="809"/>
      <c r="W184" s="809"/>
      <c r="X184" s="809"/>
      <c r="Y184" s="809"/>
      <c r="Z184" s="809"/>
      <c r="AA184" s="809"/>
      <c r="AB184" s="809"/>
      <c r="AC184" s="809"/>
      <c r="AD184" s="809"/>
      <c r="AE184" s="809"/>
      <c r="AF184" s="809"/>
      <c r="AG184" s="809"/>
      <c r="AH184" s="809"/>
      <c r="AI184" s="809"/>
      <c r="AJ184" s="809"/>
      <c r="AK184" s="809"/>
      <c r="AL184" s="809"/>
      <c r="AM184" s="809"/>
      <c r="AN184" s="809"/>
      <c r="AO184" s="809"/>
      <c r="AP184" s="809"/>
      <c r="AQ184" s="809"/>
      <c r="AR184" s="809"/>
      <c r="AS184" s="809"/>
      <c r="AT184" s="809"/>
      <c r="AU184" s="809"/>
      <c r="AV184" s="809"/>
      <c r="AW184" s="809"/>
      <c r="AX184" s="809"/>
      <c r="AY184" s="809"/>
      <c r="AZ184" s="809"/>
      <c r="BA184" s="809"/>
      <c r="BB184" s="809"/>
      <c r="BC184" s="809"/>
      <c r="BD184" s="809"/>
      <c r="BE184" s="809"/>
      <c r="BF184" s="809"/>
      <c r="BG184" s="809"/>
      <c r="BH184" s="809"/>
      <c r="BI184" s="809"/>
      <c r="BJ184" s="809"/>
      <c r="BK184" s="809"/>
      <c r="BL184" s="809"/>
      <c r="BM184" s="809"/>
      <c r="BN184" s="809"/>
      <c r="BO184" s="809"/>
      <c r="BP184" s="809"/>
      <c r="BQ184" s="809"/>
      <c r="BR184" s="809"/>
      <c r="BS184" s="809"/>
      <c r="BT184" s="809"/>
      <c r="BU184" s="809"/>
      <c r="BV184" s="809"/>
      <c r="BW184" s="809"/>
      <c r="BX184" s="809"/>
      <c r="BY184" s="809"/>
      <c r="BZ184" s="809"/>
      <c r="CA184" s="809"/>
      <c r="CB184" s="809"/>
      <c r="CC184" s="809"/>
      <c r="CD184" s="809"/>
      <c r="CE184" s="809"/>
      <c r="CF184" s="809"/>
      <c r="CG184" s="809"/>
      <c r="CH184" s="809"/>
      <c r="CI184" s="809"/>
      <c r="CJ184" s="809"/>
      <c r="CK184" s="809"/>
      <c r="CL184" s="809"/>
      <c r="CM184" s="809"/>
      <c r="CN184" s="809"/>
      <c r="CO184" s="809"/>
      <c r="CP184" s="809"/>
      <c r="CQ184" s="809"/>
      <c r="CR184" s="809"/>
      <c r="CS184" s="809"/>
      <c r="CT184" s="809"/>
      <c r="CU184" s="809"/>
      <c r="CV184" s="809"/>
    </row>
    <row r="185" spans="1:100" s="810" customFormat="1">
      <c r="A185" s="1085"/>
      <c r="B185" s="1088"/>
      <c r="C185" s="1089"/>
      <c r="D185" s="1090"/>
      <c r="E185" s="1091"/>
      <c r="F185" s="1092"/>
      <c r="G185" s="1093"/>
      <c r="H185" s="1100"/>
      <c r="I185" s="809"/>
      <c r="J185" s="809"/>
      <c r="K185" s="809"/>
      <c r="L185" s="809"/>
      <c r="M185" s="809"/>
      <c r="N185" s="809"/>
      <c r="O185" s="809"/>
      <c r="P185" s="811"/>
      <c r="Q185" s="812"/>
      <c r="R185" s="809"/>
      <c r="S185" s="809"/>
      <c r="T185" s="809"/>
      <c r="U185" s="809"/>
      <c r="V185" s="809"/>
      <c r="W185" s="809"/>
      <c r="X185" s="809"/>
      <c r="Y185" s="809"/>
      <c r="Z185" s="809"/>
      <c r="AA185" s="809"/>
      <c r="AB185" s="809"/>
      <c r="AC185" s="809"/>
      <c r="AD185" s="809"/>
      <c r="AE185" s="809"/>
      <c r="AF185" s="809"/>
      <c r="AG185" s="809"/>
      <c r="AH185" s="809"/>
      <c r="AI185" s="809"/>
      <c r="AJ185" s="809"/>
      <c r="AK185" s="809"/>
      <c r="AL185" s="809"/>
      <c r="AM185" s="809"/>
      <c r="AN185" s="809"/>
      <c r="AO185" s="809"/>
      <c r="AP185" s="809"/>
      <c r="AQ185" s="809"/>
      <c r="AR185" s="809"/>
      <c r="AS185" s="809"/>
      <c r="AT185" s="809"/>
      <c r="AU185" s="809"/>
      <c r="AV185" s="809"/>
      <c r="AW185" s="809"/>
      <c r="AX185" s="809"/>
      <c r="AY185" s="809"/>
      <c r="AZ185" s="809"/>
      <c r="BA185" s="809"/>
      <c r="BB185" s="809"/>
      <c r="BC185" s="809"/>
      <c r="BD185" s="809"/>
      <c r="BE185" s="809"/>
      <c r="BF185" s="809"/>
      <c r="BG185" s="809"/>
      <c r="BH185" s="809"/>
      <c r="BI185" s="809"/>
      <c r="BJ185" s="809"/>
      <c r="BK185" s="809"/>
      <c r="BL185" s="809"/>
      <c r="BM185" s="809"/>
      <c r="BN185" s="809"/>
      <c r="BO185" s="809"/>
      <c r="BP185" s="809"/>
      <c r="BQ185" s="809"/>
      <c r="BR185" s="809"/>
      <c r="BS185" s="809"/>
      <c r="BT185" s="809"/>
      <c r="BU185" s="809"/>
      <c r="BV185" s="809"/>
      <c r="BW185" s="809"/>
      <c r="BX185" s="809"/>
      <c r="BY185" s="809"/>
      <c r="BZ185" s="809"/>
      <c r="CA185" s="809"/>
      <c r="CB185" s="809"/>
      <c r="CC185" s="809"/>
      <c r="CD185" s="809"/>
      <c r="CE185" s="809"/>
      <c r="CF185" s="809"/>
      <c r="CG185" s="809"/>
      <c r="CH185" s="809"/>
      <c r="CI185" s="809"/>
      <c r="CJ185" s="809"/>
      <c r="CK185" s="809"/>
      <c r="CL185" s="809"/>
      <c r="CM185" s="809"/>
      <c r="CN185" s="809"/>
      <c r="CO185" s="809"/>
      <c r="CP185" s="809"/>
      <c r="CQ185" s="809"/>
      <c r="CR185" s="809"/>
      <c r="CS185" s="809"/>
      <c r="CT185" s="809"/>
      <c r="CU185" s="809"/>
      <c r="CV185" s="809"/>
    </row>
    <row r="186" spans="1:100" s="810" customFormat="1">
      <c r="A186" s="1085"/>
      <c r="B186" s="1088"/>
      <c r="C186" s="1089"/>
      <c r="D186" s="1090"/>
      <c r="E186" s="1091"/>
      <c r="F186" s="1092"/>
      <c r="G186" s="1093"/>
      <c r="H186" s="1100"/>
      <c r="I186" s="809"/>
      <c r="J186" s="809"/>
      <c r="K186" s="809"/>
      <c r="L186" s="809"/>
      <c r="M186" s="809"/>
      <c r="N186" s="809"/>
      <c r="O186" s="809"/>
      <c r="P186" s="811"/>
      <c r="Q186" s="812"/>
      <c r="R186" s="809"/>
      <c r="S186" s="809"/>
      <c r="T186" s="809"/>
      <c r="U186" s="809"/>
      <c r="V186" s="809"/>
      <c r="W186" s="809"/>
      <c r="X186" s="809"/>
      <c r="Y186" s="809"/>
      <c r="Z186" s="809"/>
      <c r="AA186" s="809"/>
      <c r="AB186" s="809"/>
      <c r="AC186" s="809"/>
      <c r="AD186" s="809"/>
      <c r="AE186" s="809"/>
      <c r="AF186" s="809"/>
      <c r="AG186" s="809"/>
      <c r="AH186" s="809"/>
      <c r="AI186" s="809"/>
      <c r="AJ186" s="809"/>
      <c r="AK186" s="809"/>
      <c r="AL186" s="809"/>
      <c r="AM186" s="809"/>
      <c r="AN186" s="809"/>
      <c r="AO186" s="809"/>
      <c r="AP186" s="809"/>
      <c r="AQ186" s="809"/>
      <c r="AR186" s="809"/>
      <c r="AS186" s="809"/>
      <c r="AT186" s="809"/>
      <c r="AU186" s="809"/>
      <c r="AV186" s="809"/>
      <c r="AW186" s="809"/>
      <c r="AX186" s="809"/>
      <c r="AY186" s="809"/>
      <c r="AZ186" s="809"/>
      <c r="BA186" s="809"/>
      <c r="BB186" s="809"/>
      <c r="BC186" s="809"/>
      <c r="BD186" s="809"/>
      <c r="BE186" s="809"/>
      <c r="BF186" s="809"/>
      <c r="BG186" s="809"/>
      <c r="BH186" s="809"/>
      <c r="BI186" s="809"/>
      <c r="BJ186" s="809"/>
      <c r="BK186" s="809"/>
      <c r="BL186" s="809"/>
      <c r="BM186" s="809"/>
      <c r="BN186" s="809"/>
      <c r="BO186" s="809"/>
      <c r="BP186" s="809"/>
      <c r="BQ186" s="809"/>
      <c r="BR186" s="809"/>
      <c r="BS186" s="809"/>
      <c r="BT186" s="809"/>
      <c r="BU186" s="809"/>
      <c r="BV186" s="809"/>
      <c r="BW186" s="809"/>
      <c r="BX186" s="809"/>
      <c r="BY186" s="809"/>
      <c r="BZ186" s="809"/>
      <c r="CA186" s="809"/>
      <c r="CB186" s="809"/>
      <c r="CC186" s="809"/>
      <c r="CD186" s="809"/>
      <c r="CE186" s="809"/>
      <c r="CF186" s="809"/>
      <c r="CG186" s="809"/>
      <c r="CH186" s="809"/>
      <c r="CI186" s="809"/>
      <c r="CJ186" s="809"/>
      <c r="CK186" s="809"/>
      <c r="CL186" s="809"/>
      <c r="CM186" s="809"/>
      <c r="CN186" s="809"/>
      <c r="CO186" s="809"/>
      <c r="CP186" s="809"/>
      <c r="CQ186" s="809"/>
      <c r="CR186" s="809"/>
      <c r="CS186" s="809"/>
      <c r="CT186" s="809"/>
      <c r="CU186" s="809"/>
      <c r="CV186" s="809"/>
    </row>
    <row r="187" spans="1:100" s="810" customFormat="1">
      <c r="A187" s="1085"/>
      <c r="B187" s="1088"/>
      <c r="C187" s="1089"/>
      <c r="D187" s="1090"/>
      <c r="E187" s="1091"/>
      <c r="F187" s="1092"/>
      <c r="G187" s="1093"/>
      <c r="H187" s="1100"/>
      <c r="I187" s="809"/>
      <c r="J187" s="809"/>
      <c r="K187" s="809"/>
      <c r="L187" s="809"/>
      <c r="M187" s="809"/>
      <c r="N187" s="809"/>
      <c r="O187" s="809"/>
      <c r="P187" s="811"/>
      <c r="Q187" s="812"/>
      <c r="R187" s="809"/>
      <c r="S187" s="809"/>
      <c r="T187" s="809"/>
      <c r="U187" s="809"/>
      <c r="V187" s="809"/>
      <c r="W187" s="809"/>
      <c r="X187" s="809"/>
      <c r="Y187" s="809"/>
      <c r="Z187" s="809"/>
      <c r="AA187" s="809"/>
      <c r="AB187" s="809"/>
      <c r="AC187" s="809"/>
      <c r="AD187" s="809"/>
      <c r="AE187" s="809"/>
      <c r="AF187" s="809"/>
      <c r="AG187" s="809"/>
      <c r="AH187" s="809"/>
      <c r="AI187" s="809"/>
      <c r="AJ187" s="809"/>
      <c r="AK187" s="809"/>
      <c r="AL187" s="809"/>
      <c r="AM187" s="809"/>
      <c r="AN187" s="809"/>
      <c r="AO187" s="809"/>
      <c r="AP187" s="809"/>
      <c r="AQ187" s="809"/>
      <c r="AR187" s="809"/>
      <c r="AS187" s="809"/>
      <c r="AT187" s="809"/>
      <c r="AU187" s="809"/>
      <c r="AV187" s="809"/>
      <c r="AW187" s="809"/>
      <c r="AX187" s="809"/>
      <c r="AY187" s="809"/>
      <c r="AZ187" s="809"/>
      <c r="BA187" s="809"/>
      <c r="BB187" s="809"/>
      <c r="BC187" s="809"/>
      <c r="BD187" s="809"/>
      <c r="BE187" s="809"/>
      <c r="BF187" s="809"/>
      <c r="BG187" s="809"/>
      <c r="BH187" s="809"/>
      <c r="BI187" s="809"/>
      <c r="BJ187" s="809"/>
      <c r="BK187" s="809"/>
      <c r="BL187" s="809"/>
      <c r="BM187" s="809"/>
      <c r="BN187" s="809"/>
      <c r="BO187" s="809"/>
      <c r="BP187" s="809"/>
      <c r="BQ187" s="809"/>
      <c r="BR187" s="809"/>
      <c r="BS187" s="809"/>
      <c r="BT187" s="809"/>
      <c r="BU187" s="809"/>
      <c r="BV187" s="809"/>
      <c r="BW187" s="809"/>
      <c r="BX187" s="809"/>
      <c r="BY187" s="809"/>
      <c r="BZ187" s="809"/>
      <c r="CA187" s="809"/>
      <c r="CB187" s="809"/>
      <c r="CC187" s="809"/>
      <c r="CD187" s="809"/>
      <c r="CE187" s="809"/>
      <c r="CF187" s="809"/>
      <c r="CG187" s="809"/>
      <c r="CH187" s="809"/>
      <c r="CI187" s="809"/>
      <c r="CJ187" s="809"/>
      <c r="CK187" s="809"/>
      <c r="CL187" s="809"/>
      <c r="CM187" s="809"/>
      <c r="CN187" s="809"/>
      <c r="CO187" s="809"/>
      <c r="CP187" s="809"/>
      <c r="CQ187" s="809"/>
      <c r="CR187" s="809"/>
      <c r="CS187" s="809"/>
      <c r="CT187" s="809"/>
      <c r="CU187" s="809"/>
      <c r="CV187" s="809"/>
    </row>
    <row r="188" spans="1:100" s="810" customFormat="1">
      <c r="A188" s="1085"/>
      <c r="B188" s="1088"/>
      <c r="C188" s="1089"/>
      <c r="D188" s="1090"/>
      <c r="E188" s="1091"/>
      <c r="F188" s="1092"/>
      <c r="G188" s="1093"/>
      <c r="H188" s="1100"/>
      <c r="I188" s="809"/>
      <c r="J188" s="809"/>
      <c r="K188" s="809"/>
      <c r="L188" s="809"/>
      <c r="M188" s="809"/>
      <c r="N188" s="809"/>
      <c r="O188" s="809"/>
      <c r="P188" s="809"/>
      <c r="Q188" s="809"/>
      <c r="R188" s="809"/>
      <c r="S188" s="809"/>
      <c r="T188" s="809"/>
      <c r="U188" s="809"/>
      <c r="V188" s="809"/>
      <c r="W188" s="809"/>
      <c r="X188" s="809"/>
      <c r="Y188" s="809"/>
      <c r="Z188" s="809"/>
      <c r="AA188" s="809"/>
      <c r="AB188" s="809"/>
      <c r="AC188" s="809"/>
      <c r="AD188" s="809"/>
      <c r="AE188" s="809"/>
      <c r="AF188" s="809"/>
      <c r="AG188" s="809"/>
      <c r="AH188" s="809"/>
      <c r="AI188" s="809"/>
      <c r="AJ188" s="809"/>
      <c r="AK188" s="809"/>
      <c r="AL188" s="809"/>
      <c r="AM188" s="809"/>
      <c r="AN188" s="809"/>
      <c r="AO188" s="809"/>
      <c r="AP188" s="809"/>
      <c r="AQ188" s="809"/>
      <c r="AR188" s="809"/>
      <c r="AS188" s="809"/>
      <c r="AT188" s="809"/>
      <c r="AU188" s="809"/>
      <c r="AV188" s="809"/>
      <c r="AW188" s="809"/>
      <c r="AX188" s="809"/>
      <c r="AY188" s="809"/>
      <c r="AZ188" s="809"/>
      <c r="BA188" s="809"/>
      <c r="BB188" s="809"/>
      <c r="BC188" s="809"/>
      <c r="BD188" s="809"/>
      <c r="BE188" s="809"/>
      <c r="BF188" s="809"/>
      <c r="BG188" s="809"/>
      <c r="BH188" s="809"/>
      <c r="BI188" s="809"/>
      <c r="BJ188" s="809"/>
      <c r="BK188" s="809"/>
      <c r="BL188" s="809"/>
      <c r="BM188" s="809"/>
      <c r="BN188" s="809"/>
      <c r="BO188" s="809"/>
      <c r="BP188" s="809"/>
      <c r="BQ188" s="809"/>
      <c r="BR188" s="809"/>
      <c r="BS188" s="809"/>
      <c r="BT188" s="809"/>
      <c r="BU188" s="809"/>
      <c r="BV188" s="809"/>
      <c r="BW188" s="809"/>
      <c r="BX188" s="809"/>
      <c r="BY188" s="809"/>
      <c r="BZ188" s="809"/>
      <c r="CA188" s="809"/>
      <c r="CB188" s="809"/>
      <c r="CC188" s="809"/>
      <c r="CD188" s="809"/>
      <c r="CE188" s="809"/>
      <c r="CF188" s="809"/>
      <c r="CG188" s="809"/>
      <c r="CH188" s="809"/>
      <c r="CI188" s="809"/>
      <c r="CJ188" s="809"/>
      <c r="CK188" s="809"/>
      <c r="CL188" s="809"/>
      <c r="CM188" s="809"/>
      <c r="CN188" s="809"/>
      <c r="CO188" s="809"/>
      <c r="CP188" s="809"/>
      <c r="CQ188" s="809"/>
      <c r="CR188" s="809"/>
      <c r="CS188" s="809"/>
      <c r="CT188" s="809"/>
      <c r="CU188" s="809"/>
      <c r="CV188" s="809"/>
    </row>
    <row r="189" spans="1:100" s="810" customFormat="1">
      <c r="A189" s="1085"/>
      <c r="B189" s="1088"/>
      <c r="C189" s="1089"/>
      <c r="D189" s="1090"/>
      <c r="E189" s="1091"/>
      <c r="F189" s="1092"/>
      <c r="G189" s="1093"/>
      <c r="H189" s="1100"/>
      <c r="I189" s="809"/>
      <c r="J189" s="809"/>
      <c r="K189" s="809"/>
      <c r="L189" s="809"/>
      <c r="M189" s="809"/>
      <c r="N189" s="809"/>
      <c r="O189" s="809"/>
      <c r="P189" s="811"/>
      <c r="Q189" s="812"/>
      <c r="R189" s="809"/>
      <c r="S189" s="809"/>
      <c r="T189" s="809"/>
      <c r="U189" s="809"/>
      <c r="V189" s="809"/>
      <c r="W189" s="809"/>
      <c r="X189" s="809"/>
      <c r="Y189" s="809"/>
      <c r="Z189" s="809"/>
      <c r="AA189" s="809"/>
      <c r="AB189" s="809"/>
      <c r="AC189" s="809"/>
      <c r="AD189" s="809"/>
      <c r="AE189" s="809"/>
      <c r="AF189" s="809"/>
      <c r="AG189" s="809"/>
      <c r="AH189" s="809"/>
      <c r="AI189" s="809"/>
      <c r="AJ189" s="809"/>
      <c r="AK189" s="809"/>
      <c r="AL189" s="809"/>
      <c r="AM189" s="809"/>
      <c r="AN189" s="809"/>
      <c r="AO189" s="809"/>
      <c r="AP189" s="809"/>
      <c r="AQ189" s="809"/>
      <c r="AR189" s="809"/>
      <c r="AS189" s="809"/>
      <c r="AT189" s="809"/>
      <c r="AU189" s="809"/>
      <c r="AV189" s="809"/>
      <c r="AW189" s="809"/>
      <c r="AX189" s="809"/>
      <c r="AY189" s="809"/>
      <c r="AZ189" s="809"/>
      <c r="BA189" s="809"/>
      <c r="BB189" s="809"/>
      <c r="BC189" s="809"/>
      <c r="BD189" s="809"/>
      <c r="BE189" s="809"/>
      <c r="BF189" s="809"/>
      <c r="BG189" s="809"/>
      <c r="BH189" s="809"/>
      <c r="BI189" s="809"/>
      <c r="BJ189" s="809"/>
      <c r="BK189" s="809"/>
      <c r="BL189" s="809"/>
      <c r="BM189" s="809"/>
      <c r="BN189" s="809"/>
      <c r="BO189" s="809"/>
      <c r="BP189" s="809"/>
      <c r="BQ189" s="809"/>
      <c r="BR189" s="809"/>
      <c r="BS189" s="809"/>
      <c r="BT189" s="809"/>
      <c r="BU189" s="809"/>
      <c r="BV189" s="809"/>
      <c r="BW189" s="809"/>
      <c r="BX189" s="809"/>
      <c r="BY189" s="809"/>
      <c r="BZ189" s="809"/>
      <c r="CA189" s="809"/>
      <c r="CB189" s="809"/>
      <c r="CC189" s="809"/>
      <c r="CD189" s="809"/>
      <c r="CE189" s="809"/>
      <c r="CF189" s="809"/>
      <c r="CG189" s="809"/>
      <c r="CH189" s="809"/>
      <c r="CI189" s="809"/>
      <c r="CJ189" s="809"/>
      <c r="CK189" s="809"/>
      <c r="CL189" s="809"/>
      <c r="CM189" s="809"/>
      <c r="CN189" s="809"/>
      <c r="CO189" s="809"/>
      <c r="CP189" s="809"/>
      <c r="CQ189" s="809"/>
      <c r="CR189" s="809"/>
      <c r="CS189" s="809"/>
      <c r="CT189" s="809"/>
      <c r="CU189" s="809"/>
      <c r="CV189" s="809"/>
    </row>
    <row r="190" spans="1:100" s="810" customFormat="1">
      <c r="A190" s="1085"/>
      <c r="B190" s="1088"/>
      <c r="C190" s="1089"/>
      <c r="D190" s="1090"/>
      <c r="E190" s="1091"/>
      <c r="F190" s="1092"/>
      <c r="G190" s="1093"/>
      <c r="H190" s="1100"/>
      <c r="I190" s="809"/>
      <c r="J190" s="809"/>
      <c r="K190" s="809"/>
      <c r="L190" s="809"/>
      <c r="M190" s="809"/>
      <c r="N190" s="809"/>
      <c r="O190" s="809"/>
      <c r="P190" s="811"/>
      <c r="Q190" s="812"/>
      <c r="R190" s="809"/>
      <c r="S190" s="809"/>
      <c r="T190" s="809"/>
      <c r="U190" s="809"/>
      <c r="V190" s="809"/>
      <c r="W190" s="809"/>
      <c r="X190" s="809"/>
      <c r="Y190" s="809"/>
      <c r="Z190" s="809"/>
      <c r="AA190" s="809"/>
      <c r="AB190" s="809"/>
      <c r="AC190" s="809"/>
      <c r="AD190" s="809"/>
      <c r="AE190" s="809"/>
      <c r="AF190" s="809"/>
      <c r="AG190" s="809"/>
      <c r="AH190" s="809"/>
      <c r="AI190" s="809"/>
      <c r="AJ190" s="809"/>
      <c r="AK190" s="809"/>
      <c r="AL190" s="809"/>
      <c r="AM190" s="809"/>
      <c r="AN190" s="809"/>
      <c r="AO190" s="809"/>
      <c r="AP190" s="809"/>
      <c r="AQ190" s="809"/>
      <c r="AR190" s="809"/>
      <c r="AS190" s="809"/>
      <c r="AT190" s="809"/>
      <c r="AU190" s="809"/>
      <c r="AV190" s="809"/>
      <c r="AW190" s="809"/>
      <c r="AX190" s="809"/>
      <c r="AY190" s="809"/>
      <c r="AZ190" s="809"/>
      <c r="BA190" s="809"/>
      <c r="BB190" s="809"/>
      <c r="BC190" s="809"/>
      <c r="BD190" s="809"/>
      <c r="BE190" s="809"/>
      <c r="BF190" s="809"/>
      <c r="BG190" s="809"/>
      <c r="BH190" s="809"/>
      <c r="BI190" s="809"/>
      <c r="BJ190" s="809"/>
      <c r="BK190" s="809"/>
      <c r="BL190" s="809"/>
      <c r="BM190" s="809"/>
      <c r="BN190" s="809"/>
      <c r="BO190" s="809"/>
      <c r="BP190" s="809"/>
      <c r="BQ190" s="809"/>
      <c r="BR190" s="809"/>
      <c r="BS190" s="809"/>
      <c r="BT190" s="809"/>
      <c r="BU190" s="809"/>
      <c r="BV190" s="809"/>
      <c r="BW190" s="809"/>
      <c r="BX190" s="809"/>
      <c r="BY190" s="809"/>
      <c r="BZ190" s="809"/>
      <c r="CA190" s="809"/>
      <c r="CB190" s="809"/>
      <c r="CC190" s="809"/>
      <c r="CD190" s="809"/>
      <c r="CE190" s="809"/>
      <c r="CF190" s="809"/>
      <c r="CG190" s="809"/>
      <c r="CH190" s="809"/>
      <c r="CI190" s="809"/>
      <c r="CJ190" s="809"/>
      <c r="CK190" s="809"/>
      <c r="CL190" s="809"/>
      <c r="CM190" s="809"/>
      <c r="CN190" s="809"/>
      <c r="CO190" s="809"/>
      <c r="CP190" s="809"/>
      <c r="CQ190" s="809"/>
      <c r="CR190" s="809"/>
      <c r="CS190" s="809"/>
      <c r="CT190" s="809"/>
      <c r="CU190" s="809"/>
      <c r="CV190" s="809"/>
    </row>
    <row r="191" spans="1:100" s="810" customFormat="1">
      <c r="A191" s="1085"/>
      <c r="C191" s="809"/>
      <c r="D191" s="809"/>
      <c r="E191" s="809"/>
      <c r="F191" s="809"/>
      <c r="G191" s="809"/>
      <c r="H191" s="1098"/>
      <c r="I191" s="809"/>
      <c r="J191" s="809"/>
      <c r="K191" s="809"/>
      <c r="L191" s="809"/>
      <c r="M191" s="809"/>
      <c r="N191" s="809"/>
      <c r="O191" s="809"/>
      <c r="P191" s="811"/>
      <c r="Q191" s="812"/>
      <c r="R191" s="809"/>
      <c r="S191" s="809"/>
      <c r="T191" s="809"/>
      <c r="U191" s="809"/>
      <c r="V191" s="809"/>
      <c r="W191" s="809"/>
      <c r="X191" s="809"/>
      <c r="Y191" s="809"/>
      <c r="Z191" s="809"/>
      <c r="AA191" s="809"/>
      <c r="AB191" s="809"/>
      <c r="AC191" s="809"/>
      <c r="AD191" s="809"/>
      <c r="AE191" s="809"/>
      <c r="AF191" s="809"/>
      <c r="AG191" s="809"/>
      <c r="AH191" s="809"/>
      <c r="AI191" s="809"/>
      <c r="AJ191" s="809"/>
      <c r="AK191" s="809"/>
      <c r="AL191" s="809"/>
      <c r="AM191" s="809"/>
      <c r="AN191" s="809"/>
      <c r="AO191" s="809"/>
      <c r="AP191" s="809"/>
      <c r="AQ191" s="809"/>
      <c r="AR191" s="809"/>
      <c r="AS191" s="809"/>
      <c r="AT191" s="809"/>
      <c r="AU191" s="809"/>
      <c r="AV191" s="809"/>
      <c r="AW191" s="809"/>
      <c r="AX191" s="809"/>
      <c r="AY191" s="809"/>
      <c r="AZ191" s="809"/>
      <c r="BA191" s="809"/>
      <c r="BB191" s="809"/>
      <c r="BC191" s="809"/>
      <c r="BD191" s="809"/>
      <c r="BE191" s="809"/>
      <c r="BF191" s="809"/>
      <c r="BG191" s="809"/>
      <c r="BH191" s="809"/>
      <c r="BI191" s="809"/>
      <c r="BJ191" s="809"/>
      <c r="BK191" s="809"/>
      <c r="BL191" s="809"/>
      <c r="BM191" s="809"/>
      <c r="BN191" s="809"/>
      <c r="BO191" s="809"/>
      <c r="BP191" s="809"/>
      <c r="BQ191" s="809"/>
      <c r="BR191" s="809"/>
      <c r="BS191" s="809"/>
      <c r="BT191" s="809"/>
      <c r="BU191" s="809"/>
      <c r="BV191" s="809"/>
      <c r="BW191" s="809"/>
      <c r="BX191" s="809"/>
      <c r="BY191" s="809"/>
      <c r="BZ191" s="809"/>
      <c r="CA191" s="809"/>
      <c r="CB191" s="809"/>
      <c r="CC191" s="809"/>
      <c r="CD191" s="809"/>
      <c r="CE191" s="809"/>
      <c r="CF191" s="809"/>
      <c r="CG191" s="809"/>
      <c r="CH191" s="809"/>
      <c r="CI191" s="809"/>
      <c r="CJ191" s="809"/>
      <c r="CK191" s="809"/>
      <c r="CL191" s="809"/>
      <c r="CM191" s="809"/>
      <c r="CN191" s="809"/>
      <c r="CO191" s="809"/>
      <c r="CP191" s="809"/>
      <c r="CQ191" s="809"/>
      <c r="CR191" s="809"/>
      <c r="CS191" s="809"/>
      <c r="CT191" s="809"/>
      <c r="CU191" s="809"/>
      <c r="CV191" s="809"/>
    </row>
    <row r="192" spans="1:100" s="810" customFormat="1">
      <c r="A192" s="1085"/>
      <c r="C192" s="809"/>
      <c r="D192" s="809"/>
      <c r="E192" s="809"/>
      <c r="F192" s="809"/>
      <c r="G192" s="809"/>
      <c r="H192" s="1098"/>
      <c r="I192" s="809"/>
      <c r="J192" s="809"/>
      <c r="K192" s="809"/>
      <c r="L192" s="809"/>
      <c r="M192" s="809"/>
      <c r="N192" s="809"/>
      <c r="O192" s="809"/>
      <c r="P192" s="811"/>
      <c r="Q192" s="812"/>
      <c r="R192" s="809"/>
      <c r="S192" s="809"/>
      <c r="T192" s="809"/>
      <c r="U192" s="809"/>
      <c r="V192" s="809"/>
      <c r="W192" s="809"/>
      <c r="X192" s="809"/>
      <c r="Y192" s="809"/>
      <c r="Z192" s="809"/>
      <c r="AA192" s="809"/>
      <c r="AB192" s="809"/>
      <c r="AC192" s="809"/>
      <c r="AD192" s="809"/>
      <c r="AE192" s="809"/>
      <c r="AF192" s="809"/>
      <c r="AG192" s="809"/>
      <c r="AH192" s="809"/>
      <c r="AI192" s="809"/>
      <c r="AJ192" s="809"/>
      <c r="AK192" s="809"/>
      <c r="AL192" s="809"/>
      <c r="AM192" s="809"/>
      <c r="AN192" s="809"/>
      <c r="AO192" s="809"/>
      <c r="AP192" s="809"/>
      <c r="AQ192" s="809"/>
      <c r="AR192" s="809"/>
      <c r="AS192" s="809"/>
      <c r="AT192" s="809"/>
      <c r="AU192" s="809"/>
      <c r="AV192" s="809"/>
      <c r="AW192" s="809"/>
      <c r="AX192" s="809"/>
      <c r="AY192" s="809"/>
      <c r="AZ192" s="809"/>
      <c r="BA192" s="809"/>
      <c r="BB192" s="809"/>
      <c r="BC192" s="809"/>
      <c r="BD192" s="809"/>
      <c r="BE192" s="809"/>
      <c r="BF192" s="809"/>
      <c r="BG192" s="809"/>
      <c r="BH192" s="809"/>
      <c r="BI192" s="809"/>
      <c r="BJ192" s="809"/>
      <c r="BK192" s="809"/>
      <c r="BL192" s="809"/>
      <c r="BM192" s="809"/>
      <c r="BN192" s="809"/>
      <c r="BO192" s="809"/>
      <c r="BP192" s="809"/>
      <c r="BQ192" s="809"/>
      <c r="BR192" s="809"/>
      <c r="BS192" s="809"/>
      <c r="BT192" s="809"/>
      <c r="BU192" s="809"/>
      <c r="BV192" s="809"/>
      <c r="BW192" s="809"/>
      <c r="BX192" s="809"/>
      <c r="BY192" s="809"/>
      <c r="BZ192" s="809"/>
      <c r="CA192" s="809"/>
      <c r="CB192" s="809"/>
      <c r="CC192" s="809"/>
      <c r="CD192" s="809"/>
      <c r="CE192" s="809"/>
      <c r="CF192" s="809"/>
      <c r="CG192" s="809"/>
      <c r="CH192" s="809"/>
      <c r="CI192" s="809"/>
      <c r="CJ192" s="809"/>
      <c r="CK192" s="809"/>
      <c r="CL192" s="809"/>
      <c r="CM192" s="809"/>
      <c r="CN192" s="809"/>
      <c r="CO192" s="809"/>
      <c r="CP192" s="809"/>
      <c r="CQ192" s="809"/>
      <c r="CR192" s="809"/>
      <c r="CS192" s="809"/>
      <c r="CT192" s="809"/>
      <c r="CU192" s="809"/>
      <c r="CV192" s="809"/>
    </row>
    <row r="193" spans="1:100" s="810" customFormat="1">
      <c r="A193" s="1085"/>
      <c r="C193" s="809"/>
      <c r="D193" s="809"/>
      <c r="E193" s="809"/>
      <c r="F193" s="809"/>
      <c r="G193" s="809"/>
      <c r="H193" s="1098"/>
      <c r="I193" s="809"/>
      <c r="J193" s="809"/>
      <c r="K193" s="809"/>
      <c r="L193" s="809"/>
      <c r="M193" s="809"/>
      <c r="N193" s="809"/>
      <c r="O193" s="809"/>
      <c r="P193" s="811"/>
      <c r="Q193" s="812"/>
      <c r="R193" s="809"/>
      <c r="S193" s="809"/>
      <c r="T193" s="809"/>
      <c r="U193" s="809"/>
      <c r="V193" s="809"/>
      <c r="W193" s="809"/>
      <c r="X193" s="809"/>
      <c r="Y193" s="809"/>
      <c r="Z193" s="809"/>
      <c r="AA193" s="809"/>
      <c r="AB193" s="809"/>
      <c r="AC193" s="809"/>
      <c r="AD193" s="809"/>
      <c r="AE193" s="809"/>
      <c r="AF193" s="809"/>
      <c r="AG193" s="809"/>
      <c r="AH193" s="809"/>
      <c r="AI193" s="809"/>
      <c r="AJ193" s="809"/>
      <c r="AK193" s="809"/>
      <c r="AL193" s="809"/>
      <c r="AM193" s="809"/>
      <c r="AN193" s="809"/>
      <c r="AO193" s="809"/>
      <c r="AP193" s="809"/>
      <c r="AQ193" s="809"/>
      <c r="AR193" s="809"/>
      <c r="AS193" s="809"/>
      <c r="AT193" s="809"/>
      <c r="AU193" s="809"/>
      <c r="AV193" s="809"/>
      <c r="AW193" s="809"/>
      <c r="AX193" s="809"/>
      <c r="AY193" s="809"/>
      <c r="AZ193" s="809"/>
      <c r="BA193" s="809"/>
      <c r="BB193" s="809"/>
      <c r="BC193" s="809"/>
      <c r="BD193" s="809"/>
      <c r="BE193" s="809"/>
      <c r="BF193" s="809"/>
      <c r="BG193" s="809"/>
      <c r="BH193" s="809"/>
      <c r="BI193" s="809"/>
      <c r="BJ193" s="809"/>
      <c r="BK193" s="809"/>
      <c r="BL193" s="809"/>
      <c r="BM193" s="809"/>
      <c r="BN193" s="809"/>
      <c r="BO193" s="809"/>
      <c r="BP193" s="809"/>
      <c r="BQ193" s="809"/>
      <c r="BR193" s="809"/>
      <c r="BS193" s="809"/>
      <c r="BT193" s="809"/>
      <c r="BU193" s="809"/>
      <c r="BV193" s="809"/>
      <c r="BW193" s="809"/>
      <c r="BX193" s="809"/>
      <c r="BY193" s="809"/>
      <c r="BZ193" s="809"/>
      <c r="CA193" s="809"/>
      <c r="CB193" s="809"/>
      <c r="CC193" s="809"/>
      <c r="CD193" s="809"/>
      <c r="CE193" s="809"/>
      <c r="CF193" s="809"/>
      <c r="CG193" s="809"/>
      <c r="CH193" s="809"/>
      <c r="CI193" s="809"/>
      <c r="CJ193" s="809"/>
      <c r="CK193" s="809"/>
      <c r="CL193" s="809"/>
      <c r="CM193" s="809"/>
      <c r="CN193" s="809"/>
      <c r="CO193" s="809"/>
      <c r="CP193" s="809"/>
      <c r="CQ193" s="809"/>
      <c r="CR193" s="809"/>
      <c r="CS193" s="809"/>
      <c r="CT193" s="809"/>
      <c r="CU193" s="809"/>
      <c r="CV193" s="809"/>
    </row>
    <row r="194" spans="1:100" s="810" customFormat="1">
      <c r="A194" s="1085"/>
      <c r="C194" s="809"/>
      <c r="D194" s="809"/>
      <c r="E194" s="809"/>
      <c r="F194" s="809"/>
      <c r="G194" s="809"/>
      <c r="H194" s="1098"/>
      <c r="I194" s="809"/>
      <c r="J194" s="809"/>
      <c r="K194" s="809"/>
      <c r="L194" s="809"/>
      <c r="M194" s="809"/>
      <c r="N194" s="809"/>
      <c r="O194" s="809"/>
      <c r="P194" s="811"/>
      <c r="Q194" s="812"/>
      <c r="R194" s="809"/>
      <c r="S194" s="809"/>
      <c r="T194" s="809"/>
      <c r="U194" s="809"/>
      <c r="V194" s="809"/>
      <c r="W194" s="809"/>
      <c r="X194" s="809"/>
      <c r="Y194" s="809"/>
      <c r="Z194" s="809"/>
      <c r="AA194" s="809"/>
      <c r="AB194" s="809"/>
      <c r="AC194" s="809"/>
      <c r="AD194" s="809"/>
      <c r="AE194" s="809"/>
      <c r="AF194" s="809"/>
      <c r="AG194" s="809"/>
      <c r="AH194" s="809"/>
      <c r="AI194" s="809"/>
      <c r="AJ194" s="809"/>
      <c r="AK194" s="809"/>
      <c r="AL194" s="809"/>
      <c r="AM194" s="809"/>
      <c r="AN194" s="809"/>
      <c r="AO194" s="809"/>
      <c r="AP194" s="809"/>
      <c r="AQ194" s="809"/>
      <c r="AR194" s="809"/>
      <c r="AS194" s="809"/>
      <c r="AT194" s="809"/>
      <c r="AU194" s="809"/>
      <c r="AV194" s="809"/>
      <c r="AW194" s="809"/>
      <c r="AX194" s="809"/>
      <c r="AY194" s="809"/>
      <c r="AZ194" s="809"/>
      <c r="BA194" s="809"/>
      <c r="BB194" s="809"/>
      <c r="BC194" s="809"/>
      <c r="BD194" s="809"/>
      <c r="BE194" s="809"/>
      <c r="BF194" s="809"/>
      <c r="BG194" s="809"/>
      <c r="BH194" s="809"/>
      <c r="BI194" s="809"/>
      <c r="BJ194" s="809"/>
      <c r="BK194" s="809"/>
      <c r="BL194" s="809"/>
      <c r="BM194" s="809"/>
      <c r="BN194" s="809"/>
      <c r="BO194" s="809"/>
      <c r="BP194" s="809"/>
      <c r="BQ194" s="809"/>
      <c r="BR194" s="809"/>
      <c r="BS194" s="809"/>
      <c r="BT194" s="809"/>
      <c r="BU194" s="809"/>
      <c r="BV194" s="809"/>
      <c r="BW194" s="809"/>
      <c r="BX194" s="809"/>
      <c r="BY194" s="809"/>
      <c r="BZ194" s="809"/>
      <c r="CA194" s="809"/>
      <c r="CB194" s="809"/>
      <c r="CC194" s="809"/>
      <c r="CD194" s="809"/>
      <c r="CE194" s="809"/>
      <c r="CF194" s="809"/>
      <c r="CG194" s="809"/>
      <c r="CH194" s="809"/>
      <c r="CI194" s="809"/>
      <c r="CJ194" s="809"/>
      <c r="CK194" s="809"/>
      <c r="CL194" s="809"/>
      <c r="CM194" s="809"/>
      <c r="CN194" s="809"/>
      <c r="CO194" s="809"/>
      <c r="CP194" s="809"/>
      <c r="CQ194" s="809"/>
      <c r="CR194" s="809"/>
      <c r="CS194" s="809"/>
      <c r="CT194" s="809"/>
      <c r="CU194" s="809"/>
      <c r="CV194" s="809"/>
    </row>
    <row r="195" spans="1:100" s="810" customFormat="1">
      <c r="A195" s="1085"/>
      <c r="B195" s="1097"/>
      <c r="C195" s="1097"/>
      <c r="D195" s="1097"/>
      <c r="E195" s="1097"/>
      <c r="F195" s="1097"/>
      <c r="G195" s="1097"/>
      <c r="H195" s="1100"/>
      <c r="I195" s="809"/>
      <c r="J195" s="809"/>
      <c r="K195" s="809"/>
      <c r="L195" s="809"/>
      <c r="M195" s="809"/>
      <c r="N195" s="809"/>
      <c r="O195" s="809"/>
      <c r="P195" s="811"/>
      <c r="Q195" s="812"/>
      <c r="R195" s="809"/>
      <c r="S195" s="809"/>
      <c r="T195" s="809"/>
      <c r="U195" s="809"/>
      <c r="V195" s="809"/>
      <c r="W195" s="809"/>
      <c r="X195" s="809"/>
      <c r="Y195" s="809"/>
      <c r="Z195" s="809"/>
      <c r="AA195" s="809"/>
      <c r="AB195" s="809"/>
      <c r="AC195" s="809"/>
      <c r="AD195" s="809"/>
      <c r="AE195" s="809"/>
      <c r="AF195" s="809"/>
      <c r="AG195" s="809"/>
      <c r="AH195" s="809"/>
      <c r="AI195" s="809"/>
      <c r="AJ195" s="809"/>
      <c r="AK195" s="809"/>
      <c r="AL195" s="809"/>
      <c r="AM195" s="809"/>
      <c r="AN195" s="809"/>
      <c r="AO195" s="809"/>
      <c r="AP195" s="809"/>
      <c r="AQ195" s="809"/>
      <c r="AR195" s="809"/>
      <c r="AS195" s="809"/>
      <c r="AT195" s="809"/>
      <c r="AU195" s="809"/>
      <c r="AV195" s="809"/>
      <c r="AW195" s="809"/>
      <c r="AX195" s="809"/>
      <c r="AY195" s="809"/>
      <c r="AZ195" s="809"/>
      <c r="BA195" s="809"/>
      <c r="BB195" s="809"/>
      <c r="BC195" s="809"/>
      <c r="BD195" s="809"/>
      <c r="BE195" s="809"/>
      <c r="BF195" s="809"/>
      <c r="BG195" s="809"/>
      <c r="BH195" s="809"/>
      <c r="BI195" s="809"/>
      <c r="BJ195" s="809"/>
      <c r="BK195" s="809"/>
      <c r="BL195" s="809"/>
      <c r="BM195" s="809"/>
      <c r="BN195" s="809"/>
      <c r="BO195" s="809"/>
      <c r="BP195" s="809"/>
      <c r="BQ195" s="809"/>
      <c r="BR195" s="809"/>
      <c r="BS195" s="809"/>
      <c r="BT195" s="809"/>
      <c r="BU195" s="809"/>
      <c r="BV195" s="809"/>
      <c r="BW195" s="809"/>
      <c r="BX195" s="809"/>
      <c r="BY195" s="809"/>
      <c r="BZ195" s="809"/>
      <c r="CA195" s="809"/>
      <c r="CB195" s="809"/>
      <c r="CC195" s="809"/>
      <c r="CD195" s="809"/>
      <c r="CE195" s="809"/>
      <c r="CF195" s="809"/>
      <c r="CG195" s="809"/>
      <c r="CH195" s="809"/>
      <c r="CI195" s="809"/>
      <c r="CJ195" s="809"/>
      <c r="CK195" s="809"/>
      <c r="CL195" s="809"/>
      <c r="CM195" s="809"/>
      <c r="CN195" s="809"/>
      <c r="CO195" s="809"/>
      <c r="CP195" s="809"/>
      <c r="CQ195" s="809"/>
      <c r="CR195" s="809"/>
      <c r="CS195" s="809"/>
      <c r="CT195" s="809"/>
      <c r="CU195" s="809"/>
      <c r="CV195" s="809"/>
    </row>
    <row r="196" spans="1:100" s="810" customFormat="1">
      <c r="A196" s="1085"/>
      <c r="B196" s="1097"/>
      <c r="C196" s="1097"/>
      <c r="D196" s="1097"/>
      <c r="E196" s="1097"/>
      <c r="F196" s="1097"/>
      <c r="G196" s="1097"/>
      <c r="H196" s="1100"/>
      <c r="I196" s="809"/>
      <c r="J196" s="809"/>
      <c r="K196" s="809"/>
      <c r="L196" s="809"/>
      <c r="M196" s="809"/>
      <c r="N196" s="809"/>
      <c r="O196" s="809"/>
      <c r="P196" s="811"/>
      <c r="Q196" s="812"/>
      <c r="R196" s="809"/>
      <c r="S196" s="809"/>
      <c r="T196" s="809"/>
      <c r="U196" s="809"/>
      <c r="V196" s="809"/>
      <c r="W196" s="809"/>
      <c r="X196" s="809"/>
      <c r="Y196" s="809"/>
      <c r="Z196" s="809"/>
      <c r="AA196" s="809"/>
      <c r="AB196" s="809"/>
      <c r="AC196" s="809"/>
      <c r="AD196" s="809"/>
      <c r="AE196" s="809"/>
      <c r="AF196" s="809"/>
      <c r="AG196" s="809"/>
      <c r="AH196" s="809"/>
      <c r="AI196" s="809"/>
      <c r="AJ196" s="809"/>
      <c r="AK196" s="809"/>
      <c r="AL196" s="809"/>
      <c r="AM196" s="809"/>
      <c r="AN196" s="809"/>
      <c r="AO196" s="809"/>
      <c r="AP196" s="809"/>
      <c r="AQ196" s="809"/>
      <c r="AR196" s="809"/>
      <c r="AS196" s="809"/>
      <c r="AT196" s="809"/>
      <c r="AU196" s="809"/>
      <c r="AV196" s="809"/>
      <c r="AW196" s="809"/>
      <c r="AX196" s="809"/>
      <c r="AY196" s="809"/>
      <c r="AZ196" s="809"/>
      <c r="BA196" s="809"/>
      <c r="BB196" s="809"/>
      <c r="BC196" s="809"/>
      <c r="BD196" s="809"/>
      <c r="BE196" s="809"/>
      <c r="BF196" s="809"/>
      <c r="BG196" s="809"/>
      <c r="BH196" s="809"/>
      <c r="BI196" s="809"/>
      <c r="BJ196" s="809"/>
      <c r="BK196" s="809"/>
      <c r="BL196" s="809"/>
      <c r="BM196" s="809"/>
      <c r="BN196" s="809"/>
      <c r="BO196" s="809"/>
      <c r="BP196" s="809"/>
      <c r="BQ196" s="809"/>
      <c r="BR196" s="809"/>
      <c r="BS196" s="809"/>
      <c r="BT196" s="809"/>
      <c r="BU196" s="809"/>
      <c r="BV196" s="809"/>
      <c r="BW196" s="809"/>
      <c r="BX196" s="809"/>
      <c r="BY196" s="809"/>
      <c r="BZ196" s="809"/>
      <c r="CA196" s="809"/>
      <c r="CB196" s="809"/>
      <c r="CC196" s="809"/>
      <c r="CD196" s="809"/>
      <c r="CE196" s="809"/>
      <c r="CF196" s="809"/>
      <c r="CG196" s="809"/>
      <c r="CH196" s="809"/>
      <c r="CI196" s="809"/>
      <c r="CJ196" s="809"/>
      <c r="CK196" s="809"/>
      <c r="CL196" s="809"/>
      <c r="CM196" s="809"/>
      <c r="CN196" s="809"/>
      <c r="CO196" s="809"/>
      <c r="CP196" s="809"/>
      <c r="CQ196" s="809"/>
      <c r="CR196" s="809"/>
      <c r="CS196" s="809"/>
      <c r="CT196" s="809"/>
      <c r="CU196" s="809"/>
      <c r="CV196" s="809"/>
    </row>
    <row r="197" spans="1:100" s="810" customFormat="1">
      <c r="A197" s="1085"/>
      <c r="B197" s="1097"/>
      <c r="C197" s="1097"/>
      <c r="D197" s="1097"/>
      <c r="E197" s="1097"/>
      <c r="F197" s="1097"/>
      <c r="G197" s="1097"/>
      <c r="H197" s="1100"/>
      <c r="I197" s="809"/>
      <c r="J197" s="809"/>
      <c r="K197" s="809"/>
      <c r="L197" s="809"/>
      <c r="M197" s="809"/>
      <c r="N197" s="809"/>
      <c r="O197" s="809"/>
      <c r="P197" s="809"/>
      <c r="Q197" s="809"/>
      <c r="R197" s="809"/>
      <c r="S197" s="809"/>
      <c r="T197" s="809"/>
      <c r="U197" s="809"/>
      <c r="V197" s="809"/>
      <c r="W197" s="809"/>
      <c r="X197" s="809"/>
      <c r="Y197" s="809"/>
      <c r="Z197" s="809"/>
      <c r="AA197" s="809"/>
      <c r="AB197" s="809"/>
      <c r="AC197" s="809"/>
      <c r="AD197" s="809"/>
      <c r="AE197" s="809"/>
      <c r="AF197" s="809"/>
      <c r="AG197" s="809"/>
      <c r="AH197" s="809"/>
      <c r="AI197" s="809"/>
      <c r="AJ197" s="809"/>
      <c r="AK197" s="809"/>
      <c r="AL197" s="809"/>
      <c r="AM197" s="809"/>
      <c r="AN197" s="809"/>
      <c r="AO197" s="809"/>
      <c r="AP197" s="809"/>
      <c r="AQ197" s="809"/>
      <c r="AR197" s="809"/>
      <c r="AS197" s="809"/>
      <c r="AT197" s="809"/>
      <c r="AU197" s="809"/>
      <c r="AV197" s="809"/>
      <c r="AW197" s="809"/>
      <c r="AX197" s="809"/>
      <c r="AY197" s="809"/>
      <c r="AZ197" s="809"/>
      <c r="BA197" s="809"/>
      <c r="BB197" s="809"/>
      <c r="BC197" s="809"/>
      <c r="BD197" s="809"/>
      <c r="BE197" s="809"/>
      <c r="BF197" s="809"/>
      <c r="BG197" s="809"/>
      <c r="BH197" s="809"/>
      <c r="BI197" s="809"/>
      <c r="BJ197" s="809"/>
      <c r="BK197" s="809"/>
      <c r="BL197" s="809"/>
      <c r="BM197" s="809"/>
      <c r="BN197" s="809"/>
      <c r="BO197" s="809"/>
      <c r="BP197" s="809"/>
      <c r="BQ197" s="809"/>
      <c r="BR197" s="809"/>
      <c r="BS197" s="809"/>
      <c r="BT197" s="809"/>
      <c r="BU197" s="809"/>
      <c r="BV197" s="809"/>
      <c r="BW197" s="809"/>
      <c r="BX197" s="809"/>
      <c r="BY197" s="809"/>
      <c r="BZ197" s="809"/>
      <c r="CA197" s="809"/>
      <c r="CB197" s="809"/>
      <c r="CC197" s="809"/>
      <c r="CD197" s="809"/>
      <c r="CE197" s="809"/>
      <c r="CF197" s="809"/>
      <c r="CG197" s="809"/>
      <c r="CH197" s="809"/>
      <c r="CI197" s="809"/>
      <c r="CJ197" s="809"/>
      <c r="CK197" s="809"/>
      <c r="CL197" s="809"/>
      <c r="CM197" s="809"/>
      <c r="CN197" s="809"/>
      <c r="CO197" s="809"/>
      <c r="CP197" s="809"/>
      <c r="CQ197" s="809"/>
      <c r="CR197" s="809"/>
      <c r="CS197" s="809"/>
      <c r="CT197" s="809"/>
      <c r="CU197" s="809"/>
      <c r="CV197" s="809"/>
    </row>
    <row r="198" spans="1:100" s="810" customFormat="1">
      <c r="A198" s="1085"/>
      <c r="B198" s="1097"/>
      <c r="C198" s="1097"/>
      <c r="D198" s="1097"/>
      <c r="E198" s="1097"/>
      <c r="F198" s="1097"/>
      <c r="G198" s="1097"/>
      <c r="H198" s="1100"/>
      <c r="I198" s="809"/>
      <c r="J198" s="809"/>
      <c r="K198" s="809"/>
      <c r="L198" s="809"/>
      <c r="M198" s="809"/>
      <c r="N198" s="809"/>
      <c r="O198" s="809"/>
      <c r="P198" s="809"/>
      <c r="Q198" s="809"/>
      <c r="R198" s="809"/>
      <c r="S198" s="809"/>
      <c r="T198" s="809"/>
      <c r="U198" s="809"/>
      <c r="V198" s="809"/>
      <c r="W198" s="809"/>
      <c r="X198" s="809"/>
      <c r="Y198" s="809"/>
      <c r="Z198" s="809"/>
      <c r="AA198" s="809"/>
      <c r="AB198" s="809"/>
      <c r="AC198" s="809"/>
      <c r="AD198" s="809"/>
      <c r="AE198" s="809"/>
      <c r="AF198" s="809"/>
      <c r="AG198" s="809"/>
      <c r="AH198" s="809"/>
      <c r="AI198" s="809"/>
      <c r="AJ198" s="809"/>
      <c r="AK198" s="809"/>
      <c r="AL198" s="809"/>
      <c r="AM198" s="809"/>
      <c r="AN198" s="809"/>
      <c r="AO198" s="809"/>
      <c r="AP198" s="809"/>
      <c r="AQ198" s="809"/>
      <c r="AR198" s="809"/>
      <c r="AS198" s="809"/>
      <c r="AT198" s="809"/>
      <c r="AU198" s="809"/>
      <c r="AV198" s="809"/>
      <c r="AW198" s="809"/>
      <c r="AX198" s="809"/>
      <c r="AY198" s="809"/>
      <c r="AZ198" s="809"/>
      <c r="BA198" s="809"/>
      <c r="BB198" s="809"/>
      <c r="BC198" s="809"/>
      <c r="BD198" s="809"/>
      <c r="BE198" s="809"/>
      <c r="BF198" s="809"/>
      <c r="BG198" s="809"/>
      <c r="BH198" s="809"/>
      <c r="BI198" s="809"/>
      <c r="BJ198" s="809"/>
      <c r="BK198" s="809"/>
      <c r="BL198" s="809"/>
      <c r="BM198" s="809"/>
      <c r="BN198" s="809"/>
      <c r="BO198" s="809"/>
      <c r="BP198" s="809"/>
      <c r="BQ198" s="809"/>
      <c r="BR198" s="809"/>
      <c r="BS198" s="809"/>
      <c r="BT198" s="809"/>
      <c r="BU198" s="809"/>
      <c r="BV198" s="809"/>
      <c r="BW198" s="809"/>
      <c r="BX198" s="809"/>
      <c r="BY198" s="809"/>
      <c r="BZ198" s="809"/>
      <c r="CA198" s="809"/>
      <c r="CB198" s="809"/>
      <c r="CC198" s="809"/>
      <c r="CD198" s="809"/>
      <c r="CE198" s="809"/>
      <c r="CF198" s="809"/>
      <c r="CG198" s="809"/>
      <c r="CH198" s="809"/>
      <c r="CI198" s="809"/>
      <c r="CJ198" s="809"/>
      <c r="CK198" s="809"/>
      <c r="CL198" s="809"/>
      <c r="CM198" s="809"/>
      <c r="CN198" s="809"/>
      <c r="CO198" s="809"/>
      <c r="CP198" s="809"/>
      <c r="CQ198" s="809"/>
      <c r="CR198" s="809"/>
      <c r="CS198" s="809"/>
      <c r="CT198" s="809"/>
      <c r="CU198" s="809"/>
      <c r="CV198" s="809"/>
    </row>
    <row r="199" spans="1:100" s="810" customFormat="1">
      <c r="A199" s="1085"/>
      <c r="B199" s="1097"/>
      <c r="C199" s="1097"/>
      <c r="D199" s="1097"/>
      <c r="E199" s="1097"/>
      <c r="F199" s="1097"/>
      <c r="G199" s="1097"/>
      <c r="H199" s="1100"/>
      <c r="I199" s="809"/>
      <c r="J199" s="809"/>
      <c r="K199" s="809"/>
      <c r="L199" s="809"/>
      <c r="M199" s="809"/>
      <c r="N199" s="809"/>
      <c r="O199" s="809"/>
      <c r="P199" s="809"/>
      <c r="Q199" s="809"/>
      <c r="R199" s="809"/>
      <c r="S199" s="809"/>
      <c r="T199" s="809"/>
      <c r="U199" s="809"/>
      <c r="V199" s="809"/>
      <c r="W199" s="809"/>
      <c r="X199" s="809"/>
      <c r="Y199" s="809"/>
      <c r="Z199" s="809"/>
      <c r="AA199" s="809"/>
      <c r="AB199" s="809"/>
      <c r="AC199" s="809"/>
      <c r="AD199" s="809"/>
      <c r="AE199" s="809"/>
      <c r="AF199" s="809"/>
      <c r="AG199" s="809"/>
      <c r="AH199" s="809"/>
      <c r="AI199" s="809"/>
      <c r="AJ199" s="809"/>
      <c r="AK199" s="809"/>
      <c r="AL199" s="809"/>
      <c r="AM199" s="809"/>
      <c r="AN199" s="809"/>
      <c r="AO199" s="809"/>
      <c r="AP199" s="809"/>
      <c r="AQ199" s="809"/>
      <c r="AR199" s="809"/>
      <c r="AS199" s="809"/>
      <c r="AT199" s="809"/>
      <c r="AU199" s="809"/>
      <c r="AV199" s="809"/>
      <c r="AW199" s="809"/>
      <c r="AX199" s="809"/>
      <c r="AY199" s="809"/>
      <c r="AZ199" s="809"/>
      <c r="BA199" s="809"/>
      <c r="BB199" s="809"/>
      <c r="BC199" s="809"/>
      <c r="BD199" s="809"/>
      <c r="BE199" s="809"/>
      <c r="BF199" s="809"/>
      <c r="BG199" s="809"/>
      <c r="BH199" s="809"/>
      <c r="BI199" s="809"/>
      <c r="BJ199" s="809"/>
      <c r="BK199" s="809"/>
      <c r="BL199" s="809"/>
      <c r="BM199" s="809"/>
      <c r="BN199" s="809"/>
      <c r="BO199" s="809"/>
      <c r="BP199" s="809"/>
      <c r="BQ199" s="809"/>
      <c r="BR199" s="809"/>
      <c r="BS199" s="809"/>
      <c r="BT199" s="809"/>
      <c r="BU199" s="809"/>
      <c r="BV199" s="809"/>
      <c r="BW199" s="809"/>
      <c r="BX199" s="809"/>
      <c r="BY199" s="809"/>
      <c r="BZ199" s="809"/>
      <c r="CA199" s="809"/>
      <c r="CB199" s="809"/>
      <c r="CC199" s="809"/>
      <c r="CD199" s="809"/>
      <c r="CE199" s="809"/>
      <c r="CF199" s="809"/>
      <c r="CG199" s="809"/>
      <c r="CH199" s="809"/>
      <c r="CI199" s="809"/>
      <c r="CJ199" s="809"/>
      <c r="CK199" s="809"/>
      <c r="CL199" s="809"/>
      <c r="CM199" s="809"/>
      <c r="CN199" s="809"/>
      <c r="CO199" s="809"/>
      <c r="CP199" s="809"/>
      <c r="CQ199" s="809"/>
      <c r="CR199" s="809"/>
      <c r="CS199" s="809"/>
      <c r="CT199" s="809"/>
      <c r="CU199" s="809"/>
      <c r="CV199" s="809"/>
    </row>
    <row r="200" spans="1:100" s="810" customFormat="1">
      <c r="A200" s="1085"/>
      <c r="B200" s="1097"/>
      <c r="C200" s="1097"/>
      <c r="D200" s="1097"/>
      <c r="E200" s="1097"/>
      <c r="F200" s="1097"/>
      <c r="G200" s="1097"/>
      <c r="H200" s="1100"/>
      <c r="I200" s="809"/>
      <c r="J200" s="809"/>
      <c r="K200" s="809"/>
      <c r="L200" s="809"/>
      <c r="M200" s="809"/>
      <c r="N200" s="809"/>
      <c r="O200" s="809"/>
      <c r="P200" s="809"/>
      <c r="Q200" s="809"/>
      <c r="R200" s="809"/>
      <c r="S200" s="809"/>
      <c r="T200" s="809"/>
      <c r="U200" s="809"/>
      <c r="V200" s="809"/>
      <c r="W200" s="809"/>
      <c r="X200" s="809"/>
      <c r="Y200" s="809"/>
      <c r="Z200" s="809"/>
      <c r="AA200" s="809"/>
      <c r="AB200" s="809"/>
      <c r="AC200" s="809"/>
      <c r="AD200" s="809"/>
      <c r="AE200" s="809"/>
      <c r="AF200" s="809"/>
      <c r="AG200" s="809"/>
      <c r="AH200" s="809"/>
      <c r="AI200" s="809"/>
      <c r="AJ200" s="809"/>
      <c r="AK200" s="809"/>
      <c r="AL200" s="809"/>
      <c r="AM200" s="809"/>
      <c r="AN200" s="809"/>
      <c r="AO200" s="809"/>
      <c r="AP200" s="809"/>
      <c r="AQ200" s="809"/>
      <c r="AR200" s="809"/>
      <c r="AS200" s="809"/>
      <c r="AT200" s="809"/>
      <c r="AU200" s="809"/>
      <c r="AV200" s="809"/>
      <c r="AW200" s="809"/>
      <c r="AX200" s="809"/>
      <c r="AY200" s="809"/>
      <c r="AZ200" s="809"/>
      <c r="BA200" s="809"/>
      <c r="BB200" s="809"/>
      <c r="BC200" s="809"/>
      <c r="BD200" s="809"/>
      <c r="BE200" s="809"/>
      <c r="BF200" s="809"/>
      <c r="BG200" s="809"/>
      <c r="BH200" s="809"/>
      <c r="BI200" s="809"/>
      <c r="BJ200" s="809"/>
      <c r="BK200" s="809"/>
      <c r="BL200" s="809"/>
      <c r="BM200" s="809"/>
      <c r="BN200" s="809"/>
      <c r="BO200" s="809"/>
      <c r="BP200" s="809"/>
      <c r="BQ200" s="809"/>
      <c r="BR200" s="809"/>
      <c r="BS200" s="809"/>
      <c r="BT200" s="809"/>
      <c r="BU200" s="809"/>
      <c r="BV200" s="809"/>
      <c r="BW200" s="809"/>
      <c r="BX200" s="809"/>
      <c r="BY200" s="809"/>
      <c r="BZ200" s="809"/>
      <c r="CA200" s="809"/>
      <c r="CB200" s="809"/>
      <c r="CC200" s="809"/>
      <c r="CD200" s="809"/>
      <c r="CE200" s="809"/>
      <c r="CF200" s="809"/>
      <c r="CG200" s="809"/>
      <c r="CH200" s="809"/>
      <c r="CI200" s="809"/>
      <c r="CJ200" s="809"/>
      <c r="CK200" s="809"/>
      <c r="CL200" s="809"/>
      <c r="CM200" s="809"/>
      <c r="CN200" s="809"/>
      <c r="CO200" s="809"/>
      <c r="CP200" s="809"/>
      <c r="CQ200" s="809"/>
      <c r="CR200" s="809"/>
      <c r="CS200" s="809"/>
      <c r="CT200" s="809"/>
      <c r="CU200" s="809"/>
      <c r="CV200" s="809"/>
    </row>
    <row r="201" spans="1:100" s="810" customFormat="1">
      <c r="A201" s="1085"/>
      <c r="B201" s="1097"/>
      <c r="C201" s="1097"/>
      <c r="D201" s="1097"/>
      <c r="E201" s="1097"/>
      <c r="F201" s="1097"/>
      <c r="G201" s="1097"/>
      <c r="H201" s="1100"/>
      <c r="I201" s="809"/>
      <c r="J201" s="809"/>
      <c r="K201" s="809"/>
      <c r="L201" s="809"/>
      <c r="M201" s="809"/>
      <c r="N201" s="809"/>
      <c r="O201" s="809"/>
      <c r="P201" s="809"/>
      <c r="Q201" s="809"/>
      <c r="R201" s="809"/>
      <c r="S201" s="809"/>
      <c r="T201" s="809"/>
      <c r="U201" s="809"/>
      <c r="V201" s="809"/>
      <c r="W201" s="809"/>
      <c r="X201" s="809"/>
      <c r="Y201" s="809"/>
      <c r="Z201" s="809"/>
      <c r="AA201" s="809"/>
      <c r="AB201" s="809"/>
      <c r="AC201" s="809"/>
      <c r="AD201" s="809"/>
      <c r="AE201" s="809"/>
      <c r="AF201" s="809"/>
      <c r="AG201" s="809"/>
      <c r="AH201" s="809"/>
      <c r="AI201" s="809"/>
      <c r="AJ201" s="809"/>
      <c r="AK201" s="809"/>
      <c r="AL201" s="809"/>
      <c r="AM201" s="809"/>
      <c r="AN201" s="809"/>
      <c r="AO201" s="809"/>
      <c r="AP201" s="809"/>
      <c r="AQ201" s="809"/>
      <c r="AR201" s="809"/>
      <c r="AS201" s="809"/>
      <c r="AT201" s="809"/>
      <c r="AU201" s="809"/>
      <c r="AV201" s="809"/>
      <c r="AW201" s="809"/>
      <c r="AX201" s="809"/>
      <c r="AY201" s="809"/>
      <c r="AZ201" s="809"/>
      <c r="BA201" s="809"/>
      <c r="BB201" s="809"/>
      <c r="BC201" s="809"/>
      <c r="BD201" s="809"/>
      <c r="BE201" s="809"/>
      <c r="BF201" s="809"/>
      <c r="BG201" s="809"/>
      <c r="BH201" s="809"/>
      <c r="BI201" s="809"/>
      <c r="BJ201" s="809"/>
      <c r="BK201" s="809"/>
      <c r="BL201" s="809"/>
      <c r="BM201" s="809"/>
      <c r="BN201" s="809"/>
      <c r="BO201" s="809"/>
      <c r="BP201" s="809"/>
      <c r="BQ201" s="809"/>
      <c r="BR201" s="809"/>
      <c r="BS201" s="809"/>
      <c r="BT201" s="809"/>
      <c r="BU201" s="809"/>
      <c r="BV201" s="809"/>
      <c r="BW201" s="809"/>
      <c r="BX201" s="809"/>
      <c r="BY201" s="809"/>
      <c r="BZ201" s="809"/>
      <c r="CA201" s="809"/>
      <c r="CB201" s="809"/>
      <c r="CC201" s="809"/>
      <c r="CD201" s="809"/>
      <c r="CE201" s="809"/>
      <c r="CF201" s="809"/>
      <c r="CG201" s="809"/>
      <c r="CH201" s="809"/>
      <c r="CI201" s="809"/>
      <c r="CJ201" s="809"/>
      <c r="CK201" s="809"/>
      <c r="CL201" s="809"/>
      <c r="CM201" s="809"/>
      <c r="CN201" s="809"/>
      <c r="CO201" s="809"/>
      <c r="CP201" s="809"/>
      <c r="CQ201" s="809"/>
      <c r="CR201" s="809"/>
      <c r="CS201" s="809"/>
      <c r="CT201" s="809"/>
      <c r="CU201" s="809"/>
      <c r="CV201" s="809"/>
    </row>
    <row r="202" spans="1:100" s="810" customFormat="1">
      <c r="A202" s="1085"/>
      <c r="B202" s="1097"/>
      <c r="C202" s="1097"/>
      <c r="D202" s="1097"/>
      <c r="E202" s="1097"/>
      <c r="F202" s="1097"/>
      <c r="G202" s="1097"/>
      <c r="H202" s="1100"/>
      <c r="I202" s="809"/>
      <c r="J202" s="809"/>
      <c r="K202" s="809"/>
      <c r="L202" s="809"/>
      <c r="M202" s="809"/>
      <c r="N202" s="809"/>
      <c r="O202" s="809"/>
      <c r="P202" s="809"/>
      <c r="Q202" s="809"/>
      <c r="R202" s="809"/>
      <c r="S202" s="809"/>
      <c r="T202" s="809"/>
      <c r="U202" s="809"/>
      <c r="V202" s="809"/>
      <c r="W202" s="809"/>
      <c r="X202" s="809"/>
      <c r="Y202" s="809"/>
      <c r="Z202" s="809"/>
      <c r="AA202" s="809"/>
      <c r="AB202" s="809"/>
      <c r="AC202" s="809"/>
      <c r="AD202" s="809"/>
      <c r="AE202" s="809"/>
      <c r="AF202" s="809"/>
      <c r="AG202" s="809"/>
      <c r="AH202" s="809"/>
      <c r="AI202" s="809"/>
      <c r="AJ202" s="809"/>
      <c r="AK202" s="809"/>
      <c r="AL202" s="809"/>
      <c r="AM202" s="809"/>
      <c r="AN202" s="809"/>
      <c r="AO202" s="809"/>
      <c r="AP202" s="809"/>
      <c r="AQ202" s="809"/>
      <c r="AR202" s="809"/>
      <c r="AS202" s="809"/>
      <c r="AT202" s="809"/>
      <c r="AU202" s="809"/>
      <c r="AV202" s="809"/>
      <c r="AW202" s="809"/>
      <c r="AX202" s="809"/>
      <c r="AY202" s="809"/>
      <c r="AZ202" s="809"/>
      <c r="BA202" s="809"/>
      <c r="BB202" s="809"/>
      <c r="BC202" s="809"/>
      <c r="BD202" s="809"/>
      <c r="BE202" s="809"/>
      <c r="BF202" s="809"/>
      <c r="BG202" s="809"/>
      <c r="BH202" s="809"/>
      <c r="BI202" s="809"/>
      <c r="BJ202" s="809"/>
      <c r="BK202" s="809"/>
      <c r="BL202" s="809"/>
      <c r="BM202" s="809"/>
      <c r="BN202" s="809"/>
      <c r="BO202" s="809"/>
      <c r="BP202" s="809"/>
      <c r="BQ202" s="809"/>
      <c r="BR202" s="809"/>
      <c r="BS202" s="809"/>
      <c r="BT202" s="809"/>
      <c r="BU202" s="809"/>
      <c r="BV202" s="809"/>
      <c r="BW202" s="809"/>
      <c r="BX202" s="809"/>
      <c r="BY202" s="809"/>
      <c r="BZ202" s="809"/>
      <c r="CA202" s="809"/>
      <c r="CB202" s="809"/>
      <c r="CC202" s="809"/>
      <c r="CD202" s="809"/>
      <c r="CE202" s="809"/>
      <c r="CF202" s="809"/>
      <c r="CG202" s="809"/>
      <c r="CH202" s="809"/>
      <c r="CI202" s="809"/>
      <c r="CJ202" s="809"/>
      <c r="CK202" s="809"/>
      <c r="CL202" s="809"/>
      <c r="CM202" s="809"/>
      <c r="CN202" s="809"/>
      <c r="CO202" s="809"/>
      <c r="CP202" s="809"/>
      <c r="CQ202" s="809"/>
      <c r="CR202" s="809"/>
      <c r="CS202" s="809"/>
      <c r="CT202" s="809"/>
      <c r="CU202" s="809"/>
      <c r="CV202" s="809"/>
    </row>
    <row r="203" spans="1:100" s="810" customFormat="1">
      <c r="A203" s="1085"/>
      <c r="B203" s="1097"/>
      <c r="C203" s="1097"/>
      <c r="D203" s="1097"/>
      <c r="E203" s="1097"/>
      <c r="F203" s="1097"/>
      <c r="G203" s="1097"/>
      <c r="H203" s="1100"/>
      <c r="I203" s="809"/>
      <c r="J203" s="809"/>
      <c r="K203" s="809"/>
      <c r="L203" s="809"/>
      <c r="M203" s="809"/>
      <c r="N203" s="809"/>
      <c r="O203" s="809"/>
      <c r="P203" s="809"/>
      <c r="Q203" s="809"/>
      <c r="R203" s="809"/>
      <c r="S203" s="809"/>
      <c r="T203" s="809"/>
      <c r="U203" s="809"/>
      <c r="V203" s="809"/>
      <c r="W203" s="809"/>
      <c r="X203" s="809"/>
      <c r="Y203" s="809"/>
      <c r="Z203" s="809"/>
      <c r="AA203" s="809"/>
      <c r="AB203" s="809"/>
      <c r="AC203" s="809"/>
      <c r="AD203" s="809"/>
      <c r="AE203" s="809"/>
      <c r="AF203" s="809"/>
      <c r="AG203" s="809"/>
      <c r="AH203" s="809"/>
      <c r="AI203" s="809"/>
      <c r="AJ203" s="809"/>
      <c r="AK203" s="809"/>
      <c r="AL203" s="809"/>
      <c r="AM203" s="809"/>
      <c r="AN203" s="809"/>
      <c r="AO203" s="809"/>
      <c r="AP203" s="809"/>
      <c r="AQ203" s="809"/>
      <c r="AR203" s="809"/>
      <c r="AS203" s="809"/>
      <c r="AT203" s="809"/>
      <c r="AU203" s="809"/>
      <c r="AV203" s="809"/>
      <c r="AW203" s="809"/>
      <c r="AX203" s="809"/>
      <c r="AY203" s="809"/>
      <c r="AZ203" s="809"/>
      <c r="BA203" s="809"/>
      <c r="BB203" s="809"/>
      <c r="BC203" s="809"/>
      <c r="BD203" s="809"/>
      <c r="BE203" s="809"/>
      <c r="BF203" s="809"/>
      <c r="BG203" s="809"/>
      <c r="BH203" s="809"/>
      <c r="BI203" s="809"/>
      <c r="BJ203" s="809"/>
      <c r="BK203" s="809"/>
      <c r="BL203" s="809"/>
      <c r="BM203" s="809"/>
      <c r="BN203" s="809"/>
      <c r="BO203" s="809"/>
      <c r="BP203" s="809"/>
      <c r="BQ203" s="809"/>
      <c r="BR203" s="809"/>
      <c r="BS203" s="809"/>
      <c r="BT203" s="809"/>
      <c r="BU203" s="809"/>
      <c r="BV203" s="809"/>
      <c r="BW203" s="809"/>
      <c r="BX203" s="809"/>
      <c r="BY203" s="809"/>
      <c r="BZ203" s="809"/>
      <c r="CA203" s="809"/>
      <c r="CB203" s="809"/>
      <c r="CC203" s="809"/>
      <c r="CD203" s="809"/>
      <c r="CE203" s="809"/>
      <c r="CF203" s="809"/>
      <c r="CG203" s="809"/>
      <c r="CH203" s="809"/>
      <c r="CI203" s="809"/>
      <c r="CJ203" s="809"/>
      <c r="CK203" s="809"/>
      <c r="CL203" s="809"/>
      <c r="CM203" s="809"/>
      <c r="CN203" s="809"/>
      <c r="CO203" s="809"/>
      <c r="CP203" s="809"/>
      <c r="CQ203" s="809"/>
      <c r="CR203" s="809"/>
      <c r="CS203" s="809"/>
      <c r="CT203" s="809"/>
      <c r="CU203" s="809"/>
      <c r="CV203" s="809"/>
    </row>
    <row r="204" spans="1:100" s="810" customFormat="1">
      <c r="A204" s="1085"/>
      <c r="B204" s="1097"/>
      <c r="C204" s="1097"/>
      <c r="D204" s="1097"/>
      <c r="E204" s="1097"/>
      <c r="F204" s="1097"/>
      <c r="G204" s="1097"/>
      <c r="H204" s="1100"/>
      <c r="I204" s="809"/>
      <c r="J204" s="809"/>
      <c r="K204" s="809"/>
      <c r="L204" s="809"/>
      <c r="M204" s="809"/>
      <c r="N204" s="809"/>
      <c r="O204" s="809"/>
      <c r="P204" s="809"/>
      <c r="Q204" s="809"/>
      <c r="R204" s="809"/>
      <c r="S204" s="809"/>
      <c r="T204" s="809"/>
      <c r="U204" s="809"/>
      <c r="V204" s="809"/>
      <c r="W204" s="809"/>
      <c r="X204" s="809"/>
      <c r="Y204" s="809"/>
      <c r="Z204" s="809"/>
      <c r="AA204" s="809"/>
      <c r="AB204" s="809"/>
      <c r="AC204" s="809"/>
      <c r="AD204" s="809"/>
      <c r="AE204" s="809"/>
      <c r="AF204" s="809"/>
      <c r="AG204" s="809"/>
      <c r="AH204" s="809"/>
      <c r="AI204" s="809"/>
      <c r="AJ204" s="809"/>
      <c r="AK204" s="809"/>
      <c r="AL204" s="809"/>
      <c r="AM204" s="809"/>
      <c r="AN204" s="809"/>
      <c r="AO204" s="809"/>
      <c r="AP204" s="809"/>
      <c r="AQ204" s="809"/>
      <c r="AR204" s="809"/>
      <c r="AS204" s="809"/>
      <c r="AT204" s="809"/>
      <c r="AU204" s="809"/>
      <c r="AV204" s="809"/>
      <c r="AW204" s="809"/>
      <c r="AX204" s="809"/>
      <c r="AY204" s="809"/>
      <c r="AZ204" s="809"/>
      <c r="BA204" s="809"/>
      <c r="BB204" s="809"/>
      <c r="BC204" s="809"/>
      <c r="BD204" s="809"/>
      <c r="BE204" s="809"/>
      <c r="BF204" s="809"/>
      <c r="BG204" s="809"/>
      <c r="BH204" s="809"/>
      <c r="BI204" s="809"/>
      <c r="BJ204" s="809"/>
      <c r="BK204" s="809"/>
      <c r="BL204" s="809"/>
      <c r="BM204" s="809"/>
      <c r="BN204" s="809"/>
      <c r="BO204" s="809"/>
      <c r="BP204" s="809"/>
      <c r="BQ204" s="809"/>
      <c r="BR204" s="809"/>
      <c r="BS204" s="809"/>
      <c r="BT204" s="809"/>
      <c r="BU204" s="809"/>
      <c r="BV204" s="809"/>
      <c r="BW204" s="809"/>
      <c r="BX204" s="809"/>
      <c r="BY204" s="809"/>
      <c r="BZ204" s="809"/>
      <c r="CA204" s="809"/>
      <c r="CB204" s="809"/>
      <c r="CC204" s="809"/>
      <c r="CD204" s="809"/>
      <c r="CE204" s="809"/>
      <c r="CF204" s="809"/>
      <c r="CG204" s="809"/>
      <c r="CH204" s="809"/>
      <c r="CI204" s="809"/>
      <c r="CJ204" s="809"/>
      <c r="CK204" s="809"/>
      <c r="CL204" s="809"/>
      <c r="CM204" s="809"/>
      <c r="CN204" s="809"/>
      <c r="CO204" s="809"/>
      <c r="CP204" s="809"/>
      <c r="CQ204" s="809"/>
      <c r="CR204" s="809"/>
      <c r="CS204" s="809"/>
      <c r="CT204" s="809"/>
      <c r="CU204" s="809"/>
      <c r="CV204" s="809"/>
    </row>
    <row r="205" spans="1:100" s="810" customFormat="1">
      <c r="A205" s="1085"/>
      <c r="B205" s="1097"/>
      <c r="C205" s="1097"/>
      <c r="D205" s="1097"/>
      <c r="E205" s="1097"/>
      <c r="F205" s="1097"/>
      <c r="G205" s="1097"/>
      <c r="H205" s="1100"/>
      <c r="I205" s="809"/>
      <c r="J205" s="809"/>
      <c r="K205" s="809"/>
      <c r="L205" s="809"/>
      <c r="M205" s="809"/>
      <c r="N205" s="809"/>
      <c r="O205" s="809"/>
      <c r="P205" s="809"/>
      <c r="Q205" s="809"/>
      <c r="R205" s="809"/>
      <c r="S205" s="809"/>
      <c r="T205" s="809"/>
      <c r="U205" s="809"/>
      <c r="V205" s="809"/>
      <c r="W205" s="809"/>
      <c r="X205" s="809"/>
      <c r="Y205" s="809"/>
      <c r="Z205" s="809"/>
      <c r="AA205" s="809"/>
      <c r="AB205" s="809"/>
      <c r="AC205" s="809"/>
      <c r="AD205" s="809"/>
      <c r="AE205" s="809"/>
      <c r="AF205" s="809"/>
      <c r="AG205" s="809"/>
      <c r="AH205" s="809"/>
      <c r="AI205" s="809"/>
      <c r="AJ205" s="809"/>
      <c r="AK205" s="809"/>
      <c r="AL205" s="809"/>
      <c r="AM205" s="809"/>
      <c r="AN205" s="809"/>
      <c r="AO205" s="809"/>
      <c r="AP205" s="809"/>
      <c r="AQ205" s="809"/>
      <c r="AR205" s="809"/>
      <c r="AS205" s="809"/>
      <c r="AT205" s="809"/>
      <c r="AU205" s="809"/>
      <c r="AV205" s="809"/>
      <c r="AW205" s="809"/>
      <c r="AX205" s="809"/>
      <c r="AY205" s="809"/>
      <c r="AZ205" s="809"/>
      <c r="BA205" s="809"/>
      <c r="BB205" s="809"/>
      <c r="BC205" s="809"/>
      <c r="BD205" s="809"/>
      <c r="BE205" s="809"/>
      <c r="BF205" s="809"/>
      <c r="BG205" s="809"/>
      <c r="BH205" s="809"/>
      <c r="BI205" s="809"/>
      <c r="BJ205" s="809"/>
      <c r="BK205" s="809"/>
      <c r="BL205" s="809"/>
      <c r="BM205" s="809"/>
      <c r="BN205" s="809"/>
      <c r="BO205" s="809"/>
      <c r="BP205" s="809"/>
      <c r="BQ205" s="809"/>
      <c r="BR205" s="809"/>
      <c r="BS205" s="809"/>
      <c r="BT205" s="809"/>
      <c r="BU205" s="809"/>
      <c r="BV205" s="809"/>
      <c r="BW205" s="809"/>
      <c r="BX205" s="809"/>
      <c r="BY205" s="809"/>
      <c r="BZ205" s="809"/>
      <c r="CA205" s="809"/>
      <c r="CB205" s="809"/>
      <c r="CC205" s="809"/>
      <c r="CD205" s="809"/>
      <c r="CE205" s="809"/>
      <c r="CF205" s="809"/>
      <c r="CG205" s="809"/>
      <c r="CH205" s="809"/>
      <c r="CI205" s="809"/>
      <c r="CJ205" s="809"/>
      <c r="CK205" s="809"/>
      <c r="CL205" s="809"/>
      <c r="CM205" s="809"/>
      <c r="CN205" s="809"/>
      <c r="CO205" s="809"/>
      <c r="CP205" s="809"/>
      <c r="CQ205" s="809"/>
      <c r="CR205" s="809"/>
      <c r="CS205" s="809"/>
      <c r="CT205" s="809"/>
      <c r="CU205" s="809"/>
      <c r="CV205" s="809"/>
    </row>
    <row r="206" spans="1:100" s="810" customFormat="1">
      <c r="A206" s="1085"/>
      <c r="B206" s="1097"/>
      <c r="C206" s="1097"/>
      <c r="D206" s="1097"/>
      <c r="E206" s="1097"/>
      <c r="F206" s="1097"/>
      <c r="G206" s="1097"/>
      <c r="H206" s="1100"/>
      <c r="I206" s="809"/>
      <c r="J206" s="809"/>
      <c r="K206" s="809"/>
      <c r="L206" s="809"/>
      <c r="M206" s="809"/>
      <c r="N206" s="809"/>
      <c r="O206" s="809"/>
      <c r="P206" s="809"/>
      <c r="Q206" s="809"/>
      <c r="R206" s="809"/>
      <c r="S206" s="809"/>
      <c r="T206" s="809"/>
      <c r="U206" s="809"/>
      <c r="V206" s="809"/>
      <c r="W206" s="809"/>
      <c r="X206" s="809"/>
      <c r="Y206" s="809"/>
      <c r="Z206" s="809"/>
      <c r="AA206" s="809"/>
      <c r="AB206" s="809"/>
      <c r="AC206" s="809"/>
      <c r="AD206" s="809"/>
      <c r="AE206" s="809"/>
      <c r="AF206" s="809"/>
      <c r="AG206" s="809"/>
      <c r="AH206" s="809"/>
      <c r="AI206" s="809"/>
      <c r="AJ206" s="809"/>
      <c r="AK206" s="809"/>
      <c r="AL206" s="809"/>
      <c r="AM206" s="809"/>
      <c r="AN206" s="809"/>
      <c r="AO206" s="809"/>
      <c r="AP206" s="809"/>
      <c r="AQ206" s="809"/>
      <c r="AR206" s="809"/>
      <c r="AS206" s="809"/>
      <c r="AT206" s="809"/>
      <c r="AU206" s="809"/>
      <c r="AV206" s="809"/>
      <c r="AW206" s="809"/>
      <c r="AX206" s="809"/>
      <c r="AY206" s="809"/>
      <c r="AZ206" s="809"/>
      <c r="BA206" s="809"/>
      <c r="BB206" s="809"/>
      <c r="BC206" s="809"/>
      <c r="BD206" s="809"/>
      <c r="BE206" s="809"/>
      <c r="BF206" s="809"/>
      <c r="BG206" s="809"/>
      <c r="BH206" s="809"/>
      <c r="BI206" s="809"/>
      <c r="BJ206" s="809"/>
      <c r="BK206" s="809"/>
      <c r="BL206" s="809"/>
      <c r="BM206" s="809"/>
      <c r="BN206" s="809"/>
      <c r="BO206" s="809"/>
      <c r="BP206" s="809"/>
      <c r="BQ206" s="809"/>
      <c r="BR206" s="809"/>
      <c r="BS206" s="809"/>
      <c r="BT206" s="809"/>
      <c r="BU206" s="809"/>
      <c r="BV206" s="809"/>
      <c r="BW206" s="809"/>
      <c r="BX206" s="809"/>
      <c r="BY206" s="809"/>
      <c r="BZ206" s="809"/>
      <c r="CA206" s="809"/>
      <c r="CB206" s="809"/>
      <c r="CC206" s="809"/>
      <c r="CD206" s="809"/>
      <c r="CE206" s="809"/>
      <c r="CF206" s="809"/>
      <c r="CG206" s="809"/>
      <c r="CH206" s="809"/>
      <c r="CI206" s="809"/>
      <c r="CJ206" s="809"/>
      <c r="CK206" s="809"/>
      <c r="CL206" s="809"/>
      <c r="CM206" s="809"/>
      <c r="CN206" s="809"/>
      <c r="CO206" s="809"/>
      <c r="CP206" s="809"/>
      <c r="CQ206" s="809"/>
      <c r="CR206" s="809"/>
      <c r="CS206" s="809"/>
      <c r="CT206" s="809"/>
      <c r="CU206" s="809"/>
      <c r="CV206" s="809"/>
    </row>
    <row r="207" spans="1:100" s="810" customFormat="1">
      <c r="A207" s="1085"/>
      <c r="B207" s="1097"/>
      <c r="C207" s="1097"/>
      <c r="D207" s="1097"/>
      <c r="E207" s="1097"/>
      <c r="F207" s="1097"/>
      <c r="G207" s="1097"/>
      <c r="H207" s="1100"/>
      <c r="I207" s="809"/>
      <c r="J207" s="809"/>
      <c r="K207" s="809"/>
      <c r="L207" s="809"/>
      <c r="M207" s="809"/>
      <c r="N207" s="809"/>
      <c r="O207" s="809"/>
      <c r="P207" s="809"/>
      <c r="Q207" s="809"/>
      <c r="R207" s="809"/>
      <c r="S207" s="809"/>
      <c r="T207" s="809"/>
      <c r="U207" s="809"/>
      <c r="V207" s="809"/>
      <c r="W207" s="809"/>
      <c r="X207" s="809"/>
      <c r="Y207" s="809"/>
      <c r="Z207" s="809"/>
      <c r="AA207" s="809"/>
      <c r="AB207" s="809"/>
      <c r="AC207" s="809"/>
      <c r="AD207" s="809"/>
      <c r="AE207" s="809"/>
      <c r="AF207" s="809"/>
      <c r="AG207" s="809"/>
      <c r="AH207" s="809"/>
      <c r="AI207" s="809"/>
      <c r="AJ207" s="809"/>
      <c r="AK207" s="809"/>
      <c r="AL207" s="809"/>
      <c r="AM207" s="809"/>
      <c r="AN207" s="809"/>
      <c r="AO207" s="809"/>
      <c r="AP207" s="809"/>
      <c r="AQ207" s="809"/>
      <c r="AR207" s="809"/>
      <c r="AS207" s="809"/>
      <c r="AT207" s="809"/>
      <c r="AU207" s="809"/>
      <c r="AV207" s="809"/>
      <c r="AW207" s="809"/>
      <c r="AX207" s="809"/>
      <c r="AY207" s="809"/>
      <c r="AZ207" s="809"/>
      <c r="BA207" s="809"/>
      <c r="BB207" s="809"/>
      <c r="BC207" s="809"/>
      <c r="BD207" s="809"/>
      <c r="BE207" s="809"/>
      <c r="BF207" s="809"/>
      <c r="BG207" s="809"/>
      <c r="BH207" s="809"/>
      <c r="BI207" s="809"/>
      <c r="BJ207" s="809"/>
      <c r="BK207" s="809"/>
      <c r="BL207" s="809"/>
      <c r="BM207" s="809"/>
      <c r="BN207" s="809"/>
      <c r="BO207" s="809"/>
      <c r="BP207" s="809"/>
      <c r="BQ207" s="809"/>
      <c r="BR207" s="809"/>
      <c r="BS207" s="809"/>
      <c r="BT207" s="809"/>
      <c r="BU207" s="809"/>
      <c r="BV207" s="809"/>
      <c r="BW207" s="809"/>
      <c r="BX207" s="809"/>
      <c r="BY207" s="809"/>
      <c r="BZ207" s="809"/>
      <c r="CA207" s="809"/>
      <c r="CB207" s="809"/>
      <c r="CC207" s="809"/>
      <c r="CD207" s="809"/>
      <c r="CE207" s="809"/>
      <c r="CF207" s="809"/>
      <c r="CG207" s="809"/>
      <c r="CH207" s="809"/>
      <c r="CI207" s="809"/>
      <c r="CJ207" s="809"/>
      <c r="CK207" s="809"/>
      <c r="CL207" s="809"/>
      <c r="CM207" s="809"/>
      <c r="CN207" s="809"/>
      <c r="CO207" s="809"/>
      <c r="CP207" s="809"/>
      <c r="CQ207" s="809"/>
      <c r="CR207" s="809"/>
      <c r="CS207" s="809"/>
      <c r="CT207" s="809"/>
      <c r="CU207" s="809"/>
      <c r="CV207" s="809"/>
    </row>
    <row r="208" spans="1:100" s="810" customFormat="1">
      <c r="A208" s="1085"/>
      <c r="B208" s="1097"/>
      <c r="C208" s="1097"/>
      <c r="D208" s="1097"/>
      <c r="E208" s="1097"/>
      <c r="F208" s="1097"/>
      <c r="G208" s="1097"/>
      <c r="H208" s="1100"/>
      <c r="I208" s="809"/>
      <c r="J208" s="809"/>
      <c r="K208" s="809"/>
      <c r="L208" s="809"/>
      <c r="M208" s="809"/>
      <c r="N208" s="809"/>
      <c r="O208" s="809"/>
      <c r="P208" s="809"/>
      <c r="Q208" s="809"/>
      <c r="R208" s="809"/>
      <c r="S208" s="809"/>
      <c r="T208" s="809"/>
      <c r="U208" s="809"/>
      <c r="V208" s="809"/>
      <c r="W208" s="809"/>
      <c r="X208" s="809"/>
      <c r="Y208" s="809"/>
      <c r="Z208" s="809"/>
      <c r="AA208" s="809"/>
      <c r="AB208" s="809"/>
      <c r="AC208" s="809"/>
      <c r="AD208" s="809"/>
      <c r="AE208" s="809"/>
      <c r="AF208" s="809"/>
      <c r="AG208" s="809"/>
      <c r="AH208" s="809"/>
      <c r="AI208" s="809"/>
      <c r="AJ208" s="809"/>
      <c r="AK208" s="809"/>
      <c r="AL208" s="809"/>
      <c r="AM208" s="809"/>
      <c r="AN208" s="809"/>
      <c r="AO208" s="809"/>
      <c r="AP208" s="809"/>
      <c r="AQ208" s="809"/>
      <c r="AR208" s="809"/>
      <c r="AS208" s="809"/>
      <c r="AT208" s="809"/>
      <c r="AU208" s="809"/>
      <c r="AV208" s="809"/>
      <c r="AW208" s="809"/>
      <c r="AX208" s="809"/>
      <c r="AY208" s="809"/>
      <c r="AZ208" s="809"/>
      <c r="BA208" s="809"/>
      <c r="BB208" s="809"/>
      <c r="BC208" s="809"/>
      <c r="BD208" s="809"/>
      <c r="BE208" s="809"/>
      <c r="BF208" s="809"/>
      <c r="BG208" s="809"/>
      <c r="BH208" s="809"/>
      <c r="BI208" s="809"/>
      <c r="BJ208" s="809"/>
      <c r="BK208" s="809"/>
      <c r="BL208" s="809"/>
      <c r="BM208" s="809"/>
      <c r="BN208" s="809"/>
      <c r="BO208" s="809"/>
      <c r="BP208" s="809"/>
      <c r="BQ208" s="809"/>
      <c r="BR208" s="809"/>
      <c r="BS208" s="809"/>
      <c r="BT208" s="809"/>
      <c r="BU208" s="809"/>
      <c r="BV208" s="809"/>
      <c r="BW208" s="809"/>
      <c r="BX208" s="809"/>
      <c r="BY208" s="809"/>
      <c r="BZ208" s="809"/>
      <c r="CA208" s="809"/>
      <c r="CB208" s="809"/>
      <c r="CC208" s="809"/>
      <c r="CD208" s="809"/>
      <c r="CE208" s="809"/>
      <c r="CF208" s="809"/>
      <c r="CG208" s="809"/>
      <c r="CH208" s="809"/>
      <c r="CI208" s="809"/>
      <c r="CJ208" s="809"/>
      <c r="CK208" s="809"/>
      <c r="CL208" s="809"/>
      <c r="CM208" s="809"/>
      <c r="CN208" s="809"/>
      <c r="CO208" s="809"/>
      <c r="CP208" s="809"/>
      <c r="CQ208" s="809"/>
      <c r="CR208" s="809"/>
      <c r="CS208" s="809"/>
      <c r="CT208" s="809"/>
      <c r="CU208" s="809"/>
      <c r="CV208" s="809"/>
    </row>
    <row r="209" spans="1:100" s="810" customFormat="1">
      <c r="A209" s="1085"/>
      <c r="B209" s="1097"/>
      <c r="C209" s="1097"/>
      <c r="D209" s="1097"/>
      <c r="E209" s="1097"/>
      <c r="F209" s="1097"/>
      <c r="G209" s="1097"/>
      <c r="H209" s="1100"/>
      <c r="I209" s="809"/>
      <c r="J209" s="809"/>
      <c r="K209" s="809"/>
      <c r="L209" s="809"/>
      <c r="M209" s="809"/>
      <c r="N209" s="809"/>
      <c r="O209" s="809"/>
      <c r="P209" s="809"/>
      <c r="Q209" s="809"/>
      <c r="R209" s="809"/>
      <c r="S209" s="809"/>
      <c r="T209" s="809"/>
      <c r="U209" s="809"/>
      <c r="V209" s="809"/>
      <c r="W209" s="809"/>
      <c r="X209" s="809"/>
      <c r="Y209" s="809"/>
      <c r="Z209" s="809"/>
      <c r="AA209" s="809"/>
      <c r="AB209" s="809"/>
      <c r="AC209" s="809"/>
      <c r="AD209" s="809"/>
      <c r="AE209" s="809"/>
      <c r="AF209" s="809"/>
      <c r="AG209" s="809"/>
      <c r="AH209" s="809"/>
      <c r="AI209" s="809"/>
      <c r="AJ209" s="809"/>
      <c r="AK209" s="809"/>
      <c r="AL209" s="809"/>
      <c r="AM209" s="809"/>
      <c r="AN209" s="809"/>
      <c r="AO209" s="809"/>
      <c r="AP209" s="809"/>
      <c r="AQ209" s="809"/>
      <c r="AR209" s="809"/>
      <c r="AS209" s="809"/>
      <c r="AT209" s="809"/>
      <c r="AU209" s="809"/>
      <c r="AV209" s="809"/>
      <c r="AW209" s="809"/>
      <c r="AX209" s="809"/>
      <c r="AY209" s="809"/>
      <c r="AZ209" s="809"/>
      <c r="BA209" s="809"/>
      <c r="BB209" s="809"/>
      <c r="BC209" s="809"/>
      <c r="BD209" s="809"/>
      <c r="BE209" s="809"/>
      <c r="BF209" s="809"/>
      <c r="BG209" s="809"/>
      <c r="BH209" s="809"/>
      <c r="BI209" s="809"/>
      <c r="BJ209" s="809"/>
      <c r="BK209" s="809"/>
      <c r="BL209" s="809"/>
      <c r="BM209" s="809"/>
      <c r="BN209" s="809"/>
      <c r="BO209" s="809"/>
      <c r="BP209" s="809"/>
      <c r="BQ209" s="809"/>
      <c r="BR209" s="809"/>
      <c r="BS209" s="809"/>
      <c r="BT209" s="809"/>
      <c r="BU209" s="809"/>
      <c r="BV209" s="809"/>
      <c r="BW209" s="809"/>
      <c r="BX209" s="809"/>
      <c r="BY209" s="809"/>
      <c r="BZ209" s="809"/>
      <c r="CA209" s="809"/>
      <c r="CB209" s="809"/>
      <c r="CC209" s="809"/>
      <c r="CD209" s="809"/>
      <c r="CE209" s="809"/>
      <c r="CF209" s="809"/>
      <c r="CG209" s="809"/>
      <c r="CH209" s="809"/>
      <c r="CI209" s="809"/>
      <c r="CJ209" s="809"/>
      <c r="CK209" s="809"/>
      <c r="CL209" s="809"/>
      <c r="CM209" s="809"/>
      <c r="CN209" s="809"/>
      <c r="CO209" s="809"/>
      <c r="CP209" s="809"/>
      <c r="CQ209" s="809"/>
      <c r="CR209" s="809"/>
      <c r="CS209" s="809"/>
      <c r="CT209" s="809"/>
      <c r="CU209" s="809"/>
      <c r="CV209" s="809"/>
    </row>
    <row r="210" spans="1:100" s="810" customFormat="1">
      <c r="A210" s="1085"/>
      <c r="B210" s="1097"/>
      <c r="C210" s="1097"/>
      <c r="D210" s="1097"/>
      <c r="E210" s="1097"/>
      <c r="F210" s="1097"/>
      <c r="G210" s="1097"/>
      <c r="H210" s="1100"/>
      <c r="I210" s="809"/>
      <c r="J210" s="809"/>
      <c r="K210" s="809"/>
      <c r="L210" s="809"/>
      <c r="M210" s="809"/>
      <c r="N210" s="809"/>
      <c r="O210" s="809"/>
      <c r="P210" s="809"/>
      <c r="Q210" s="809"/>
      <c r="R210" s="809"/>
      <c r="S210" s="809"/>
      <c r="T210" s="809"/>
      <c r="U210" s="809"/>
      <c r="V210" s="809"/>
      <c r="W210" s="809"/>
      <c r="X210" s="809"/>
      <c r="Y210" s="809"/>
      <c r="Z210" s="809"/>
      <c r="AA210" s="809"/>
      <c r="AB210" s="809"/>
      <c r="AC210" s="809"/>
      <c r="AD210" s="809"/>
      <c r="AE210" s="809"/>
      <c r="AF210" s="809"/>
      <c r="AG210" s="809"/>
      <c r="AH210" s="809"/>
      <c r="AI210" s="809"/>
      <c r="AJ210" s="809"/>
      <c r="AK210" s="809"/>
      <c r="AL210" s="809"/>
      <c r="AM210" s="809"/>
      <c r="AN210" s="809"/>
      <c r="AO210" s="809"/>
      <c r="AP210" s="809"/>
      <c r="AQ210" s="809"/>
      <c r="AR210" s="809"/>
      <c r="AS210" s="809"/>
      <c r="AT210" s="809"/>
      <c r="AU210" s="809"/>
      <c r="AV210" s="809"/>
      <c r="AW210" s="809"/>
      <c r="AX210" s="809"/>
      <c r="AY210" s="809"/>
      <c r="AZ210" s="809"/>
      <c r="BA210" s="809"/>
      <c r="BB210" s="809"/>
      <c r="BC210" s="809"/>
      <c r="BD210" s="809"/>
      <c r="BE210" s="809"/>
      <c r="BF210" s="809"/>
      <c r="BG210" s="809"/>
      <c r="BH210" s="809"/>
      <c r="BI210" s="809"/>
      <c r="BJ210" s="809"/>
      <c r="BK210" s="809"/>
      <c r="BL210" s="809"/>
      <c r="BM210" s="809"/>
      <c r="BN210" s="809"/>
      <c r="BO210" s="809"/>
      <c r="BP210" s="809"/>
      <c r="BQ210" s="809"/>
      <c r="BR210" s="809"/>
      <c r="BS210" s="809"/>
      <c r="BT210" s="809"/>
      <c r="BU210" s="809"/>
      <c r="BV210" s="809"/>
      <c r="BW210" s="809"/>
      <c r="BX210" s="809"/>
      <c r="BY210" s="809"/>
      <c r="BZ210" s="809"/>
      <c r="CA210" s="809"/>
      <c r="CB210" s="809"/>
      <c r="CC210" s="809"/>
      <c r="CD210" s="809"/>
      <c r="CE210" s="809"/>
      <c r="CF210" s="809"/>
      <c r="CG210" s="809"/>
      <c r="CH210" s="809"/>
      <c r="CI210" s="809"/>
      <c r="CJ210" s="809"/>
      <c r="CK210" s="809"/>
      <c r="CL210" s="809"/>
      <c r="CM210" s="809"/>
      <c r="CN210" s="809"/>
      <c r="CO210" s="809"/>
      <c r="CP210" s="809"/>
      <c r="CQ210" s="809"/>
      <c r="CR210" s="809"/>
      <c r="CS210" s="809"/>
      <c r="CT210" s="809"/>
      <c r="CU210" s="809"/>
      <c r="CV210" s="809"/>
    </row>
    <row r="211" spans="1:100" s="810" customFormat="1">
      <c r="A211" s="1085"/>
      <c r="B211" s="1097"/>
      <c r="C211" s="1097"/>
      <c r="D211" s="1097"/>
      <c r="E211" s="1097"/>
      <c r="F211" s="1097"/>
      <c r="G211" s="1097"/>
      <c r="H211" s="1100"/>
      <c r="I211" s="809"/>
      <c r="J211" s="809"/>
      <c r="K211" s="809"/>
      <c r="L211" s="809"/>
      <c r="M211" s="809"/>
      <c r="N211" s="809"/>
      <c r="O211" s="809"/>
      <c r="P211" s="809"/>
      <c r="Q211" s="809"/>
      <c r="R211" s="809"/>
      <c r="S211" s="809"/>
      <c r="T211" s="809"/>
      <c r="U211" s="809"/>
      <c r="V211" s="809"/>
      <c r="W211" s="809"/>
      <c r="X211" s="809"/>
      <c r="Y211" s="809"/>
      <c r="Z211" s="809"/>
      <c r="AA211" s="809"/>
      <c r="AB211" s="809"/>
      <c r="AC211" s="809"/>
      <c r="AD211" s="809"/>
      <c r="AE211" s="809"/>
      <c r="AF211" s="809"/>
      <c r="AG211" s="809"/>
      <c r="AH211" s="809"/>
      <c r="AI211" s="809"/>
      <c r="AJ211" s="809"/>
      <c r="AK211" s="809"/>
      <c r="AL211" s="809"/>
      <c r="AM211" s="809"/>
      <c r="AN211" s="809"/>
      <c r="AO211" s="809"/>
      <c r="AP211" s="809"/>
      <c r="AQ211" s="809"/>
      <c r="AR211" s="809"/>
      <c r="AS211" s="809"/>
      <c r="AT211" s="809"/>
      <c r="AU211" s="809"/>
      <c r="AV211" s="809"/>
      <c r="AW211" s="809"/>
      <c r="AX211" s="809"/>
      <c r="AY211" s="809"/>
      <c r="AZ211" s="809"/>
      <c r="BA211" s="809"/>
      <c r="BB211" s="809"/>
      <c r="BC211" s="809"/>
      <c r="BD211" s="809"/>
      <c r="BE211" s="809"/>
      <c r="BF211" s="809"/>
      <c r="BG211" s="809"/>
      <c r="BH211" s="809"/>
      <c r="BI211" s="809"/>
      <c r="BJ211" s="809"/>
      <c r="BK211" s="809"/>
      <c r="BL211" s="809"/>
      <c r="BM211" s="809"/>
      <c r="BN211" s="809"/>
      <c r="BO211" s="809"/>
      <c r="BP211" s="809"/>
      <c r="BQ211" s="809"/>
      <c r="BR211" s="809"/>
      <c r="BS211" s="809"/>
      <c r="BT211" s="809"/>
      <c r="BU211" s="809"/>
      <c r="BV211" s="809"/>
      <c r="BW211" s="809"/>
      <c r="BX211" s="809"/>
      <c r="BY211" s="809"/>
      <c r="BZ211" s="809"/>
      <c r="CA211" s="809"/>
      <c r="CB211" s="809"/>
      <c r="CC211" s="809"/>
      <c r="CD211" s="809"/>
      <c r="CE211" s="809"/>
      <c r="CF211" s="809"/>
      <c r="CG211" s="809"/>
      <c r="CH211" s="809"/>
      <c r="CI211" s="809"/>
      <c r="CJ211" s="809"/>
      <c r="CK211" s="809"/>
      <c r="CL211" s="809"/>
      <c r="CM211" s="809"/>
      <c r="CN211" s="809"/>
      <c r="CO211" s="809"/>
      <c r="CP211" s="809"/>
      <c r="CQ211" s="809"/>
      <c r="CR211" s="809"/>
      <c r="CS211" s="809"/>
      <c r="CT211" s="809"/>
      <c r="CU211" s="809"/>
      <c r="CV211" s="809"/>
    </row>
    <row r="212" spans="1:100" s="810" customFormat="1">
      <c r="A212" s="1085"/>
      <c r="B212" s="1097"/>
      <c r="C212" s="1097"/>
      <c r="D212" s="1097"/>
      <c r="E212" s="1097"/>
      <c r="F212" s="1097"/>
      <c r="G212" s="1097"/>
      <c r="H212" s="1100"/>
      <c r="I212" s="809"/>
      <c r="J212" s="809"/>
      <c r="K212" s="809"/>
      <c r="L212" s="809"/>
      <c r="M212" s="809"/>
      <c r="N212" s="809"/>
      <c r="O212" s="809"/>
      <c r="P212" s="809"/>
      <c r="Q212" s="809"/>
      <c r="R212" s="809"/>
      <c r="S212" s="809"/>
      <c r="T212" s="809"/>
      <c r="U212" s="809"/>
      <c r="V212" s="809"/>
      <c r="W212" s="809"/>
      <c r="X212" s="809"/>
      <c r="Y212" s="809"/>
      <c r="Z212" s="809"/>
      <c r="AA212" s="809"/>
      <c r="AB212" s="809"/>
      <c r="AC212" s="809"/>
      <c r="AD212" s="809"/>
      <c r="AE212" s="809"/>
      <c r="AF212" s="809"/>
      <c r="AG212" s="809"/>
      <c r="AH212" s="809"/>
      <c r="AI212" s="809"/>
      <c r="AJ212" s="809"/>
      <c r="AK212" s="809"/>
      <c r="AL212" s="809"/>
      <c r="AM212" s="809"/>
      <c r="AN212" s="809"/>
      <c r="AO212" s="809"/>
      <c r="AP212" s="809"/>
      <c r="AQ212" s="809"/>
      <c r="AR212" s="809"/>
      <c r="AS212" s="809"/>
      <c r="AT212" s="809"/>
      <c r="AU212" s="809"/>
      <c r="AV212" s="809"/>
      <c r="AW212" s="809"/>
      <c r="AX212" s="809"/>
      <c r="AY212" s="809"/>
      <c r="AZ212" s="809"/>
      <c r="BA212" s="809"/>
      <c r="BB212" s="809"/>
      <c r="BC212" s="809"/>
      <c r="BD212" s="809"/>
      <c r="BE212" s="809"/>
      <c r="BF212" s="809"/>
      <c r="BG212" s="809"/>
      <c r="BH212" s="809"/>
      <c r="BI212" s="809"/>
      <c r="BJ212" s="809"/>
      <c r="BK212" s="809"/>
      <c r="BL212" s="809"/>
      <c r="BM212" s="809"/>
      <c r="BN212" s="809"/>
      <c r="BO212" s="809"/>
      <c r="BP212" s="809"/>
      <c r="BQ212" s="809"/>
      <c r="BR212" s="809"/>
      <c r="BS212" s="809"/>
      <c r="BT212" s="809"/>
      <c r="BU212" s="809"/>
      <c r="BV212" s="809"/>
      <c r="BW212" s="809"/>
      <c r="BX212" s="809"/>
      <c r="BY212" s="809"/>
      <c r="BZ212" s="809"/>
      <c r="CA212" s="809"/>
      <c r="CB212" s="809"/>
      <c r="CC212" s="809"/>
      <c r="CD212" s="809"/>
      <c r="CE212" s="809"/>
      <c r="CF212" s="809"/>
      <c r="CG212" s="809"/>
      <c r="CH212" s="809"/>
      <c r="CI212" s="809"/>
      <c r="CJ212" s="809"/>
      <c r="CK212" s="809"/>
      <c r="CL212" s="809"/>
      <c r="CM212" s="809"/>
      <c r="CN212" s="809"/>
      <c r="CO212" s="809"/>
      <c r="CP212" s="809"/>
      <c r="CQ212" s="809"/>
      <c r="CR212" s="809"/>
      <c r="CS212" s="809"/>
      <c r="CT212" s="809"/>
      <c r="CU212" s="809"/>
      <c r="CV212" s="809"/>
    </row>
    <row r="213" spans="1:100" s="810" customFormat="1">
      <c r="A213" s="1085"/>
      <c r="B213" s="1097"/>
      <c r="C213" s="1097"/>
      <c r="D213" s="1097"/>
      <c r="E213" s="1097"/>
      <c r="F213" s="1097"/>
      <c r="G213" s="1097"/>
      <c r="H213" s="1100"/>
      <c r="I213" s="809"/>
      <c r="J213" s="809"/>
      <c r="K213" s="809"/>
      <c r="L213" s="809"/>
      <c r="M213" s="809"/>
      <c r="N213" s="809"/>
      <c r="O213" s="809"/>
      <c r="P213" s="809"/>
      <c r="Q213" s="809"/>
      <c r="R213" s="809"/>
      <c r="S213" s="809"/>
      <c r="T213" s="809"/>
      <c r="U213" s="809"/>
      <c r="V213" s="809"/>
      <c r="W213" s="809"/>
      <c r="X213" s="809"/>
      <c r="Y213" s="809"/>
      <c r="Z213" s="809"/>
      <c r="AA213" s="809"/>
      <c r="AB213" s="809"/>
      <c r="AC213" s="809"/>
      <c r="AD213" s="809"/>
      <c r="AE213" s="809"/>
      <c r="AF213" s="809"/>
      <c r="AG213" s="809"/>
      <c r="AH213" s="809"/>
      <c r="AI213" s="809"/>
      <c r="AJ213" s="809"/>
      <c r="AK213" s="809"/>
      <c r="AL213" s="809"/>
      <c r="AM213" s="809"/>
      <c r="AN213" s="809"/>
      <c r="AO213" s="809"/>
      <c r="AP213" s="809"/>
      <c r="AQ213" s="809"/>
      <c r="AR213" s="809"/>
      <c r="AS213" s="809"/>
      <c r="AT213" s="809"/>
      <c r="AU213" s="809"/>
      <c r="AV213" s="809"/>
      <c r="AW213" s="809"/>
      <c r="AX213" s="809"/>
      <c r="AY213" s="809"/>
      <c r="AZ213" s="809"/>
      <c r="BA213" s="809"/>
      <c r="BB213" s="809"/>
      <c r="BC213" s="809"/>
      <c r="BD213" s="809"/>
      <c r="BE213" s="809"/>
      <c r="BF213" s="809"/>
      <c r="BG213" s="809"/>
      <c r="BH213" s="809"/>
      <c r="BI213" s="809"/>
      <c r="BJ213" s="809"/>
      <c r="BK213" s="809"/>
      <c r="BL213" s="809"/>
      <c r="BM213" s="809"/>
      <c r="BN213" s="809"/>
      <c r="BO213" s="809"/>
      <c r="BP213" s="809"/>
      <c r="BQ213" s="809"/>
      <c r="BR213" s="809"/>
      <c r="BS213" s="809"/>
      <c r="BT213" s="809"/>
      <c r="BU213" s="809"/>
      <c r="BV213" s="809"/>
      <c r="BW213" s="809"/>
      <c r="BX213" s="809"/>
      <c r="BY213" s="809"/>
      <c r="BZ213" s="809"/>
      <c r="CA213" s="809"/>
      <c r="CB213" s="809"/>
      <c r="CC213" s="809"/>
      <c r="CD213" s="809"/>
      <c r="CE213" s="809"/>
      <c r="CF213" s="809"/>
      <c r="CG213" s="809"/>
      <c r="CH213" s="809"/>
      <c r="CI213" s="809"/>
      <c r="CJ213" s="809"/>
      <c r="CK213" s="809"/>
      <c r="CL213" s="809"/>
      <c r="CM213" s="809"/>
      <c r="CN213" s="809"/>
      <c r="CO213" s="809"/>
      <c r="CP213" s="809"/>
      <c r="CQ213" s="809"/>
      <c r="CR213" s="809"/>
      <c r="CS213" s="809"/>
      <c r="CT213" s="809"/>
      <c r="CU213" s="809"/>
      <c r="CV213" s="809"/>
    </row>
    <row r="214" spans="1:100" s="810" customFormat="1">
      <c r="A214" s="1085"/>
      <c r="B214" s="1097"/>
      <c r="C214" s="1097"/>
      <c r="D214" s="1097"/>
      <c r="E214" s="1097"/>
      <c r="F214" s="1097"/>
      <c r="G214" s="1097"/>
      <c r="H214" s="1100"/>
      <c r="I214" s="809"/>
      <c r="J214" s="809"/>
      <c r="K214" s="809"/>
      <c r="L214" s="809"/>
      <c r="M214" s="809"/>
      <c r="N214" s="809"/>
      <c r="O214" s="809"/>
      <c r="P214" s="809"/>
      <c r="Q214" s="809"/>
      <c r="R214" s="809"/>
      <c r="S214" s="809"/>
      <c r="T214" s="809"/>
      <c r="U214" s="809"/>
      <c r="V214" s="809"/>
      <c r="W214" s="809"/>
      <c r="X214" s="809"/>
      <c r="Y214" s="809"/>
      <c r="Z214" s="809"/>
      <c r="AA214" s="809"/>
      <c r="AB214" s="809"/>
      <c r="AC214" s="809"/>
      <c r="AD214" s="809"/>
      <c r="AE214" s="809"/>
      <c r="AF214" s="809"/>
      <c r="AG214" s="809"/>
      <c r="AH214" s="809"/>
      <c r="AI214" s="809"/>
      <c r="AJ214" s="809"/>
      <c r="AK214" s="809"/>
      <c r="AL214" s="809"/>
      <c r="AM214" s="809"/>
      <c r="AN214" s="809"/>
      <c r="AO214" s="809"/>
      <c r="AP214" s="809"/>
      <c r="AQ214" s="809"/>
      <c r="AR214" s="809"/>
      <c r="AS214" s="809"/>
      <c r="AT214" s="809"/>
      <c r="AU214" s="809"/>
      <c r="AV214" s="809"/>
      <c r="AW214" s="809"/>
      <c r="AX214" s="809"/>
      <c r="AY214" s="809"/>
      <c r="AZ214" s="809"/>
      <c r="BA214" s="809"/>
      <c r="BB214" s="809"/>
      <c r="BC214" s="809"/>
      <c r="BD214" s="809"/>
      <c r="BE214" s="809"/>
      <c r="BF214" s="809"/>
      <c r="BG214" s="809"/>
      <c r="BH214" s="809"/>
      <c r="BI214" s="809"/>
      <c r="BJ214" s="809"/>
      <c r="BK214" s="809"/>
      <c r="BL214" s="809"/>
      <c r="BM214" s="809"/>
      <c r="BN214" s="809"/>
      <c r="BO214" s="809"/>
      <c r="BP214" s="809"/>
      <c r="BQ214" s="809"/>
      <c r="BR214" s="809"/>
      <c r="BS214" s="809"/>
      <c r="BT214" s="809"/>
      <c r="BU214" s="809"/>
      <c r="BV214" s="809"/>
      <c r="BW214" s="809"/>
      <c r="BX214" s="809"/>
      <c r="BY214" s="809"/>
      <c r="BZ214" s="809"/>
      <c r="CA214" s="809"/>
      <c r="CB214" s="809"/>
      <c r="CC214" s="809"/>
      <c r="CD214" s="809"/>
      <c r="CE214" s="809"/>
      <c r="CF214" s="809"/>
      <c r="CG214" s="809"/>
      <c r="CH214" s="809"/>
      <c r="CI214" s="809"/>
      <c r="CJ214" s="809"/>
      <c r="CK214" s="809"/>
      <c r="CL214" s="809"/>
      <c r="CM214" s="809"/>
      <c r="CN214" s="809"/>
      <c r="CO214" s="809"/>
      <c r="CP214" s="809"/>
      <c r="CQ214" s="809"/>
      <c r="CR214" s="809"/>
      <c r="CS214" s="809"/>
      <c r="CT214" s="809"/>
      <c r="CU214" s="809"/>
      <c r="CV214" s="809"/>
    </row>
    <row r="215" spans="1:100" s="810" customFormat="1">
      <c r="A215" s="1085"/>
      <c r="B215" s="1097"/>
      <c r="C215" s="1097"/>
      <c r="D215" s="1097"/>
      <c r="E215" s="1097"/>
      <c r="F215" s="1097"/>
      <c r="G215" s="1097"/>
      <c r="H215" s="1100"/>
      <c r="I215" s="809"/>
      <c r="J215" s="809"/>
      <c r="K215" s="809"/>
      <c r="L215" s="809"/>
      <c r="M215" s="809"/>
      <c r="N215" s="809"/>
      <c r="O215" s="809"/>
      <c r="P215" s="809"/>
      <c r="Q215" s="809"/>
      <c r="R215" s="809"/>
      <c r="S215" s="809"/>
      <c r="T215" s="809"/>
      <c r="U215" s="809"/>
      <c r="V215" s="809"/>
      <c r="W215" s="809"/>
      <c r="X215" s="809"/>
      <c r="Y215" s="809"/>
      <c r="Z215" s="809"/>
      <c r="AA215" s="809"/>
      <c r="AB215" s="809"/>
      <c r="AC215" s="809"/>
      <c r="AD215" s="809"/>
      <c r="AE215" s="809"/>
      <c r="AF215" s="809"/>
      <c r="AG215" s="809"/>
      <c r="AH215" s="809"/>
      <c r="AI215" s="809"/>
      <c r="AJ215" s="809"/>
      <c r="AK215" s="809"/>
      <c r="AL215" s="809"/>
      <c r="AM215" s="809"/>
      <c r="AN215" s="809"/>
      <c r="AO215" s="809"/>
      <c r="AP215" s="809"/>
      <c r="AQ215" s="809"/>
      <c r="AR215" s="809"/>
      <c r="AS215" s="809"/>
      <c r="AT215" s="809"/>
      <c r="AU215" s="809"/>
      <c r="AV215" s="809"/>
      <c r="AW215" s="809"/>
      <c r="AX215" s="809"/>
      <c r="AY215" s="809"/>
      <c r="AZ215" s="809"/>
      <c r="BA215" s="809"/>
      <c r="BB215" s="809"/>
      <c r="BC215" s="809"/>
      <c r="BD215" s="809"/>
      <c r="BE215" s="809"/>
      <c r="BF215" s="809"/>
      <c r="BG215" s="809"/>
      <c r="BH215" s="809"/>
      <c r="BI215" s="809"/>
      <c r="BJ215" s="809"/>
      <c r="BK215" s="809"/>
      <c r="BL215" s="809"/>
      <c r="BM215" s="809"/>
      <c r="BN215" s="809"/>
      <c r="BO215" s="809"/>
      <c r="BP215" s="809"/>
      <c r="BQ215" s="809"/>
      <c r="BR215" s="809"/>
      <c r="BS215" s="809"/>
      <c r="BT215" s="809"/>
      <c r="BU215" s="809"/>
      <c r="BV215" s="809"/>
      <c r="BW215" s="809"/>
      <c r="BX215" s="809"/>
      <c r="BY215" s="809"/>
      <c r="BZ215" s="809"/>
      <c r="CA215" s="809"/>
      <c r="CB215" s="809"/>
      <c r="CC215" s="809"/>
      <c r="CD215" s="809"/>
      <c r="CE215" s="809"/>
      <c r="CF215" s="809"/>
      <c r="CG215" s="809"/>
      <c r="CH215" s="809"/>
      <c r="CI215" s="809"/>
      <c r="CJ215" s="809"/>
      <c r="CK215" s="809"/>
      <c r="CL215" s="809"/>
      <c r="CM215" s="809"/>
      <c r="CN215" s="809"/>
      <c r="CO215" s="809"/>
      <c r="CP215" s="809"/>
      <c r="CQ215" s="809"/>
      <c r="CR215" s="809"/>
      <c r="CS215" s="809"/>
      <c r="CT215" s="809"/>
      <c r="CU215" s="809"/>
      <c r="CV215" s="809"/>
    </row>
    <row r="216" spans="1:100" s="810" customFormat="1">
      <c r="A216" s="1085"/>
      <c r="B216" s="1097"/>
      <c r="C216" s="1097"/>
      <c r="D216" s="1097"/>
      <c r="E216" s="1097"/>
      <c r="F216" s="1097"/>
      <c r="G216" s="1097"/>
      <c r="H216" s="1100"/>
      <c r="I216" s="809"/>
      <c r="J216" s="809"/>
      <c r="K216" s="809"/>
      <c r="L216" s="809"/>
      <c r="M216" s="809"/>
      <c r="N216" s="809"/>
      <c r="O216" s="809"/>
      <c r="P216" s="809"/>
      <c r="Q216" s="809"/>
      <c r="R216" s="809"/>
      <c r="S216" s="809"/>
      <c r="T216" s="809"/>
      <c r="U216" s="809"/>
      <c r="V216" s="809"/>
      <c r="W216" s="809"/>
      <c r="X216" s="809"/>
      <c r="Y216" s="809"/>
      <c r="Z216" s="809"/>
      <c r="AA216" s="809"/>
      <c r="AB216" s="809"/>
      <c r="AC216" s="809"/>
      <c r="AD216" s="809"/>
      <c r="AE216" s="809"/>
      <c r="AF216" s="809"/>
      <c r="AG216" s="809"/>
      <c r="AH216" s="809"/>
      <c r="AI216" s="809"/>
      <c r="AJ216" s="809"/>
      <c r="AK216" s="809"/>
      <c r="AL216" s="809"/>
      <c r="AM216" s="809"/>
      <c r="AN216" s="809"/>
      <c r="AO216" s="809"/>
      <c r="AP216" s="809"/>
      <c r="AQ216" s="809"/>
      <c r="AR216" s="809"/>
      <c r="AS216" s="809"/>
      <c r="AT216" s="809"/>
      <c r="AU216" s="809"/>
      <c r="AV216" s="809"/>
      <c r="AW216" s="809"/>
      <c r="AX216" s="809"/>
      <c r="AY216" s="809"/>
      <c r="AZ216" s="809"/>
      <c r="BA216" s="809"/>
      <c r="BB216" s="809"/>
      <c r="BC216" s="809"/>
      <c r="BD216" s="809"/>
      <c r="BE216" s="809"/>
      <c r="BF216" s="809"/>
      <c r="BG216" s="809"/>
      <c r="BH216" s="809"/>
      <c r="BI216" s="809"/>
      <c r="BJ216" s="809"/>
      <c r="BK216" s="809"/>
      <c r="BL216" s="809"/>
      <c r="BM216" s="809"/>
      <c r="BN216" s="809"/>
      <c r="BO216" s="809"/>
      <c r="BP216" s="809"/>
      <c r="BQ216" s="809"/>
      <c r="BR216" s="809"/>
      <c r="BS216" s="809"/>
      <c r="BT216" s="809"/>
      <c r="BU216" s="809"/>
      <c r="BV216" s="809"/>
      <c r="BW216" s="809"/>
      <c r="BX216" s="809"/>
      <c r="BY216" s="809"/>
      <c r="BZ216" s="809"/>
      <c r="CA216" s="809"/>
      <c r="CB216" s="809"/>
      <c r="CC216" s="809"/>
      <c r="CD216" s="809"/>
      <c r="CE216" s="809"/>
      <c r="CF216" s="809"/>
      <c r="CG216" s="809"/>
      <c r="CH216" s="809"/>
      <c r="CI216" s="809"/>
      <c r="CJ216" s="809"/>
      <c r="CK216" s="809"/>
      <c r="CL216" s="809"/>
      <c r="CM216" s="809"/>
      <c r="CN216" s="809"/>
      <c r="CO216" s="809"/>
      <c r="CP216" s="809"/>
      <c r="CQ216" s="809"/>
      <c r="CR216" s="809"/>
      <c r="CS216" s="809"/>
      <c r="CT216" s="809"/>
      <c r="CU216" s="809"/>
      <c r="CV216" s="809"/>
    </row>
    <row r="217" spans="1:100" s="810" customFormat="1">
      <c r="A217" s="1085"/>
      <c r="B217" s="1097"/>
      <c r="C217" s="1097"/>
      <c r="D217" s="1097"/>
      <c r="E217" s="1097"/>
      <c r="F217" s="1097"/>
      <c r="G217" s="1097"/>
      <c r="H217" s="1100"/>
      <c r="I217" s="809"/>
      <c r="J217" s="809"/>
      <c r="K217" s="809"/>
      <c r="L217" s="809"/>
      <c r="M217" s="809"/>
      <c r="N217" s="809"/>
      <c r="O217" s="809"/>
      <c r="P217" s="809"/>
      <c r="Q217" s="809"/>
      <c r="R217" s="809"/>
      <c r="S217" s="809"/>
      <c r="T217" s="809"/>
      <c r="U217" s="809"/>
      <c r="V217" s="809"/>
      <c r="W217" s="809"/>
      <c r="X217" s="809"/>
      <c r="Y217" s="809"/>
      <c r="Z217" s="809"/>
      <c r="AA217" s="809"/>
      <c r="AB217" s="809"/>
      <c r="AC217" s="809"/>
      <c r="AD217" s="809"/>
      <c r="AE217" s="809"/>
      <c r="AF217" s="809"/>
      <c r="AG217" s="809"/>
      <c r="AH217" s="809"/>
      <c r="AI217" s="809"/>
      <c r="AJ217" s="809"/>
      <c r="AK217" s="809"/>
      <c r="AL217" s="809"/>
      <c r="AM217" s="809"/>
      <c r="AN217" s="809"/>
      <c r="AO217" s="809"/>
      <c r="AP217" s="809"/>
      <c r="AQ217" s="809"/>
      <c r="AR217" s="809"/>
      <c r="AS217" s="809"/>
      <c r="AT217" s="809"/>
      <c r="AU217" s="809"/>
      <c r="AV217" s="809"/>
      <c r="AW217" s="809"/>
      <c r="AX217" s="809"/>
      <c r="AY217" s="809"/>
      <c r="AZ217" s="809"/>
      <c r="BA217" s="809"/>
      <c r="BB217" s="809"/>
      <c r="BC217" s="809"/>
      <c r="BD217" s="809"/>
      <c r="BE217" s="809"/>
      <c r="BF217" s="809"/>
      <c r="BG217" s="809"/>
      <c r="BH217" s="809"/>
      <c r="BI217" s="809"/>
      <c r="BJ217" s="809"/>
      <c r="BK217" s="809"/>
      <c r="BL217" s="809"/>
      <c r="BM217" s="809"/>
      <c r="BN217" s="809"/>
      <c r="BO217" s="809"/>
      <c r="BP217" s="809"/>
      <c r="BQ217" s="809"/>
      <c r="BR217" s="809"/>
      <c r="BS217" s="809"/>
      <c r="BT217" s="809"/>
      <c r="BU217" s="809"/>
      <c r="BV217" s="809"/>
      <c r="BW217" s="809"/>
      <c r="BX217" s="809"/>
      <c r="BY217" s="809"/>
      <c r="BZ217" s="809"/>
      <c r="CA217" s="809"/>
      <c r="CB217" s="809"/>
      <c r="CC217" s="809"/>
      <c r="CD217" s="809"/>
      <c r="CE217" s="809"/>
      <c r="CF217" s="809"/>
      <c r="CG217" s="809"/>
      <c r="CH217" s="809"/>
      <c r="CI217" s="809"/>
      <c r="CJ217" s="809"/>
      <c r="CK217" s="809"/>
      <c r="CL217" s="809"/>
      <c r="CM217" s="809"/>
      <c r="CN217" s="809"/>
      <c r="CO217" s="809"/>
      <c r="CP217" s="809"/>
      <c r="CQ217" s="809"/>
      <c r="CR217" s="809"/>
      <c r="CS217" s="809"/>
      <c r="CT217" s="809"/>
      <c r="CU217" s="809"/>
      <c r="CV217" s="809"/>
    </row>
    <row r="218" spans="1:100" s="810" customFormat="1">
      <c r="A218" s="1085"/>
      <c r="B218" s="1097"/>
      <c r="C218" s="1097"/>
      <c r="D218" s="1097"/>
      <c r="E218" s="1097"/>
      <c r="F218" s="1097"/>
      <c r="G218" s="1097"/>
      <c r="H218" s="1100"/>
      <c r="I218" s="809"/>
      <c r="J218" s="809"/>
      <c r="K218" s="809"/>
      <c r="L218" s="809"/>
      <c r="M218" s="809"/>
      <c r="N218" s="809"/>
      <c r="O218" s="809"/>
      <c r="P218" s="809"/>
      <c r="Q218" s="809"/>
      <c r="R218" s="809"/>
      <c r="S218" s="809"/>
      <c r="T218" s="809"/>
      <c r="U218" s="809"/>
      <c r="V218" s="809"/>
      <c r="W218" s="809"/>
      <c r="X218" s="809"/>
      <c r="Y218" s="809"/>
      <c r="Z218" s="809"/>
      <c r="AA218" s="809"/>
      <c r="AB218" s="809"/>
      <c r="AC218" s="809"/>
      <c r="AD218" s="809"/>
      <c r="AE218" s="809"/>
      <c r="AF218" s="809"/>
      <c r="AG218" s="809"/>
      <c r="AH218" s="809"/>
      <c r="AI218" s="809"/>
      <c r="AJ218" s="809"/>
      <c r="AK218" s="809"/>
      <c r="AL218" s="809"/>
      <c r="AM218" s="809"/>
      <c r="AN218" s="809"/>
      <c r="AO218" s="809"/>
      <c r="AP218" s="809"/>
      <c r="AQ218" s="809"/>
      <c r="AR218" s="809"/>
      <c r="AS218" s="809"/>
      <c r="AT218" s="809"/>
      <c r="AU218" s="809"/>
      <c r="AV218" s="809"/>
      <c r="AW218" s="809"/>
      <c r="AX218" s="809"/>
      <c r="AY218" s="809"/>
      <c r="AZ218" s="809"/>
      <c r="BA218" s="809"/>
      <c r="BB218" s="809"/>
      <c r="BC218" s="809"/>
      <c r="BD218" s="809"/>
      <c r="BE218" s="809"/>
      <c r="BF218" s="809"/>
      <c r="BG218" s="809"/>
      <c r="BH218" s="809"/>
      <c r="BI218" s="809"/>
      <c r="BJ218" s="809"/>
      <c r="BK218" s="809"/>
      <c r="BL218" s="809"/>
      <c r="BM218" s="809"/>
      <c r="BN218" s="809"/>
      <c r="BO218" s="809"/>
      <c r="BP218" s="809"/>
      <c r="BQ218" s="809"/>
      <c r="BR218" s="809"/>
      <c r="BS218" s="809"/>
      <c r="BT218" s="809"/>
      <c r="BU218" s="809"/>
      <c r="BV218" s="809"/>
      <c r="BW218" s="809"/>
      <c r="BX218" s="809"/>
      <c r="BY218" s="809"/>
      <c r="BZ218" s="809"/>
      <c r="CA218" s="809"/>
      <c r="CB218" s="809"/>
      <c r="CC218" s="809"/>
      <c r="CD218" s="809"/>
      <c r="CE218" s="809"/>
      <c r="CF218" s="809"/>
      <c r="CG218" s="809"/>
      <c r="CH218" s="809"/>
      <c r="CI218" s="809"/>
      <c r="CJ218" s="809"/>
      <c r="CK218" s="809"/>
      <c r="CL218" s="809"/>
      <c r="CM218" s="809"/>
      <c r="CN218" s="809"/>
      <c r="CO218" s="809"/>
      <c r="CP218" s="809"/>
      <c r="CQ218" s="809"/>
      <c r="CR218" s="809"/>
      <c r="CS218" s="809"/>
      <c r="CT218" s="809"/>
      <c r="CU218" s="809"/>
      <c r="CV218" s="809"/>
    </row>
    <row r="219" spans="1:100" s="810" customFormat="1">
      <c r="A219" s="1085"/>
      <c r="B219" s="1097"/>
      <c r="C219" s="1097"/>
      <c r="D219" s="1097"/>
      <c r="E219" s="1097"/>
      <c r="F219" s="1097"/>
      <c r="G219" s="1097"/>
      <c r="H219" s="1100"/>
      <c r="I219" s="809"/>
      <c r="J219" s="809"/>
      <c r="K219" s="809"/>
      <c r="L219" s="809"/>
      <c r="M219" s="809"/>
      <c r="N219" s="809"/>
      <c r="O219" s="809"/>
      <c r="P219" s="809"/>
      <c r="Q219" s="809"/>
      <c r="R219" s="809"/>
      <c r="S219" s="809"/>
      <c r="T219" s="809"/>
      <c r="U219" s="809"/>
      <c r="V219" s="809"/>
      <c r="W219" s="809"/>
      <c r="X219" s="809"/>
      <c r="Y219" s="809"/>
      <c r="Z219" s="809"/>
      <c r="AA219" s="809"/>
      <c r="AB219" s="809"/>
      <c r="AC219" s="809"/>
      <c r="AD219" s="809"/>
      <c r="AE219" s="809"/>
      <c r="AF219" s="809"/>
      <c r="AG219" s="809"/>
      <c r="AH219" s="809"/>
      <c r="AI219" s="809"/>
      <c r="AJ219" s="809"/>
      <c r="AK219" s="809"/>
      <c r="AL219" s="809"/>
      <c r="AM219" s="809"/>
      <c r="AN219" s="809"/>
      <c r="AO219" s="809"/>
      <c r="AP219" s="809"/>
      <c r="AQ219" s="809"/>
      <c r="AR219" s="809"/>
      <c r="AS219" s="809"/>
      <c r="AT219" s="809"/>
      <c r="AU219" s="809"/>
      <c r="AV219" s="809"/>
      <c r="AW219" s="809"/>
      <c r="AX219" s="809"/>
      <c r="AY219" s="809"/>
      <c r="AZ219" s="809"/>
      <c r="BA219" s="809"/>
      <c r="BB219" s="809"/>
      <c r="BC219" s="809"/>
      <c r="BD219" s="809"/>
      <c r="BE219" s="809"/>
      <c r="BF219" s="809"/>
      <c r="BG219" s="809"/>
      <c r="BH219" s="809"/>
      <c r="BI219" s="809"/>
      <c r="BJ219" s="809"/>
      <c r="BK219" s="809"/>
      <c r="BL219" s="809"/>
      <c r="BM219" s="809"/>
      <c r="BN219" s="809"/>
      <c r="BO219" s="809"/>
      <c r="BP219" s="809"/>
      <c r="BQ219" s="809"/>
      <c r="BR219" s="809"/>
      <c r="BS219" s="809"/>
      <c r="BT219" s="809"/>
      <c r="BU219" s="809"/>
      <c r="BV219" s="809"/>
      <c r="BW219" s="809"/>
      <c r="BX219" s="809"/>
      <c r="BY219" s="809"/>
      <c r="BZ219" s="809"/>
      <c r="CA219" s="809"/>
      <c r="CB219" s="809"/>
      <c r="CC219" s="809"/>
      <c r="CD219" s="809"/>
      <c r="CE219" s="809"/>
      <c r="CF219" s="809"/>
      <c r="CG219" s="809"/>
      <c r="CH219" s="809"/>
      <c r="CI219" s="809"/>
      <c r="CJ219" s="809"/>
      <c r="CK219" s="809"/>
      <c r="CL219" s="809"/>
      <c r="CM219" s="809"/>
      <c r="CN219" s="809"/>
      <c r="CO219" s="809"/>
      <c r="CP219" s="809"/>
      <c r="CQ219" s="809"/>
      <c r="CR219" s="809"/>
      <c r="CS219" s="809"/>
      <c r="CT219" s="809"/>
      <c r="CU219" s="809"/>
      <c r="CV219" s="809"/>
    </row>
    <row r="220" spans="1:100" s="810" customFormat="1">
      <c r="A220" s="1085"/>
      <c r="B220" s="1097"/>
      <c r="C220" s="1097"/>
      <c r="D220" s="1097"/>
      <c r="E220" s="1097"/>
      <c r="F220" s="1097"/>
      <c r="G220" s="1097"/>
      <c r="H220" s="1100"/>
      <c r="I220" s="809"/>
      <c r="J220" s="809"/>
      <c r="K220" s="809"/>
      <c r="L220" s="809"/>
      <c r="M220" s="809"/>
      <c r="N220" s="809"/>
      <c r="O220" s="809"/>
      <c r="P220" s="809"/>
      <c r="Q220" s="809"/>
      <c r="R220" s="809"/>
      <c r="S220" s="809"/>
      <c r="T220" s="809"/>
      <c r="U220" s="809"/>
      <c r="V220" s="809"/>
      <c r="W220" s="809"/>
      <c r="X220" s="809"/>
      <c r="Y220" s="809"/>
      <c r="Z220" s="809"/>
      <c r="AA220" s="809"/>
      <c r="AB220" s="809"/>
      <c r="AC220" s="809"/>
      <c r="AD220" s="809"/>
      <c r="AE220" s="809"/>
      <c r="AF220" s="809"/>
      <c r="AG220" s="809"/>
      <c r="AH220" s="809"/>
      <c r="AI220" s="809"/>
      <c r="AJ220" s="809"/>
      <c r="AK220" s="809"/>
      <c r="AL220" s="809"/>
      <c r="AM220" s="809"/>
      <c r="AN220" s="809"/>
      <c r="AO220" s="809"/>
      <c r="AP220" s="809"/>
      <c r="AQ220" s="809"/>
      <c r="AR220" s="809"/>
      <c r="AS220" s="809"/>
      <c r="AT220" s="809"/>
      <c r="AU220" s="809"/>
      <c r="AV220" s="809"/>
      <c r="AW220" s="809"/>
      <c r="AX220" s="809"/>
      <c r="AY220" s="809"/>
      <c r="AZ220" s="809"/>
      <c r="BA220" s="809"/>
      <c r="BB220" s="809"/>
      <c r="BC220" s="809"/>
      <c r="BD220" s="809"/>
      <c r="BE220" s="809"/>
      <c r="BF220" s="809"/>
      <c r="BG220" s="809"/>
      <c r="BH220" s="809"/>
      <c r="BI220" s="809"/>
      <c r="BJ220" s="809"/>
      <c r="BK220" s="809"/>
      <c r="BL220" s="809"/>
      <c r="BM220" s="809"/>
      <c r="BN220" s="809"/>
      <c r="BO220" s="809"/>
      <c r="BP220" s="809"/>
      <c r="BQ220" s="809"/>
      <c r="BR220" s="809"/>
      <c r="BS220" s="809"/>
      <c r="BT220" s="809"/>
      <c r="BU220" s="809"/>
      <c r="BV220" s="809"/>
      <c r="BW220" s="809"/>
      <c r="BX220" s="809"/>
      <c r="BY220" s="809"/>
      <c r="BZ220" s="809"/>
      <c r="CA220" s="809"/>
      <c r="CB220" s="809"/>
      <c r="CC220" s="809"/>
      <c r="CD220" s="809"/>
      <c r="CE220" s="809"/>
      <c r="CF220" s="809"/>
      <c r="CG220" s="809"/>
      <c r="CH220" s="809"/>
      <c r="CI220" s="809"/>
      <c r="CJ220" s="809"/>
      <c r="CK220" s="809"/>
      <c r="CL220" s="809"/>
      <c r="CM220" s="809"/>
      <c r="CN220" s="809"/>
      <c r="CO220" s="809"/>
      <c r="CP220" s="809"/>
      <c r="CQ220" s="809"/>
      <c r="CR220" s="809"/>
      <c r="CS220" s="809"/>
      <c r="CT220" s="809"/>
      <c r="CU220" s="809"/>
      <c r="CV220" s="809"/>
    </row>
    <row r="221" spans="1:100" s="810" customFormat="1">
      <c r="A221" s="1085"/>
      <c r="B221" s="1097"/>
      <c r="C221" s="1097"/>
      <c r="D221" s="1097"/>
      <c r="E221" s="1097"/>
      <c r="F221" s="1097"/>
      <c r="G221" s="1097"/>
      <c r="H221" s="1100"/>
      <c r="I221" s="809"/>
      <c r="J221" s="809"/>
      <c r="K221" s="809"/>
      <c r="L221" s="809"/>
      <c r="M221" s="809"/>
      <c r="N221" s="809"/>
      <c r="O221" s="809"/>
      <c r="P221" s="809"/>
      <c r="Q221" s="809"/>
      <c r="R221" s="809"/>
      <c r="S221" s="809"/>
      <c r="T221" s="809"/>
      <c r="U221" s="809"/>
      <c r="V221" s="809"/>
      <c r="W221" s="809"/>
      <c r="X221" s="809"/>
      <c r="Y221" s="809"/>
      <c r="Z221" s="809"/>
      <c r="AA221" s="809"/>
      <c r="AB221" s="809"/>
      <c r="AC221" s="809"/>
      <c r="AD221" s="809"/>
      <c r="AE221" s="809"/>
      <c r="AF221" s="809"/>
      <c r="AG221" s="809"/>
      <c r="AH221" s="809"/>
      <c r="AI221" s="809"/>
      <c r="AJ221" s="809"/>
      <c r="AK221" s="809"/>
      <c r="AL221" s="809"/>
      <c r="AM221" s="809"/>
      <c r="AN221" s="809"/>
      <c r="AO221" s="809"/>
      <c r="AP221" s="809"/>
      <c r="AQ221" s="809"/>
      <c r="AR221" s="809"/>
      <c r="AS221" s="809"/>
      <c r="AT221" s="809"/>
      <c r="AU221" s="809"/>
      <c r="AV221" s="809"/>
      <c r="AW221" s="809"/>
      <c r="AX221" s="809"/>
      <c r="AY221" s="809"/>
      <c r="AZ221" s="809"/>
      <c r="BA221" s="809"/>
      <c r="BB221" s="809"/>
      <c r="BC221" s="809"/>
      <c r="BD221" s="809"/>
      <c r="BE221" s="809"/>
      <c r="BF221" s="809"/>
      <c r="BG221" s="809"/>
      <c r="BH221" s="809"/>
      <c r="BI221" s="809"/>
      <c r="BJ221" s="809"/>
      <c r="BK221" s="809"/>
      <c r="BL221" s="809"/>
      <c r="BM221" s="809"/>
      <c r="BN221" s="809"/>
      <c r="BO221" s="809"/>
      <c r="BP221" s="809"/>
      <c r="BQ221" s="809"/>
      <c r="BR221" s="809"/>
      <c r="BS221" s="809"/>
      <c r="BT221" s="809"/>
      <c r="BU221" s="809"/>
      <c r="BV221" s="809"/>
      <c r="BW221" s="809"/>
      <c r="BX221" s="809"/>
      <c r="BY221" s="809"/>
      <c r="BZ221" s="809"/>
      <c r="CA221" s="809"/>
      <c r="CB221" s="809"/>
      <c r="CC221" s="809"/>
      <c r="CD221" s="809"/>
      <c r="CE221" s="809"/>
      <c r="CF221" s="809"/>
      <c r="CG221" s="809"/>
      <c r="CH221" s="809"/>
      <c r="CI221" s="809"/>
      <c r="CJ221" s="809"/>
      <c r="CK221" s="809"/>
      <c r="CL221" s="809"/>
      <c r="CM221" s="809"/>
      <c r="CN221" s="809"/>
      <c r="CO221" s="809"/>
      <c r="CP221" s="809"/>
      <c r="CQ221" s="809"/>
      <c r="CR221" s="809"/>
      <c r="CS221" s="809"/>
      <c r="CT221" s="809"/>
      <c r="CU221" s="809"/>
      <c r="CV221" s="809"/>
    </row>
    <row r="222" spans="1:100" s="810" customFormat="1">
      <c r="A222" s="1085"/>
      <c r="B222" s="1097"/>
      <c r="C222" s="1097"/>
      <c r="D222" s="1097"/>
      <c r="E222" s="1097"/>
      <c r="F222" s="1097"/>
      <c r="G222" s="1097"/>
      <c r="H222" s="1100"/>
      <c r="I222" s="809"/>
      <c r="J222" s="809"/>
      <c r="K222" s="809"/>
      <c r="L222" s="809"/>
      <c r="M222" s="809"/>
      <c r="N222" s="809"/>
      <c r="O222" s="809"/>
      <c r="P222" s="809"/>
      <c r="Q222" s="809"/>
      <c r="R222" s="809"/>
      <c r="S222" s="809"/>
      <c r="T222" s="809"/>
      <c r="U222" s="809"/>
      <c r="V222" s="809"/>
      <c r="W222" s="809"/>
      <c r="X222" s="809"/>
      <c r="Y222" s="809"/>
      <c r="Z222" s="809"/>
      <c r="AA222" s="809"/>
      <c r="AB222" s="809"/>
      <c r="AC222" s="809"/>
      <c r="AD222" s="809"/>
      <c r="AE222" s="809"/>
      <c r="AF222" s="809"/>
      <c r="AG222" s="809"/>
      <c r="AH222" s="809"/>
      <c r="AI222" s="809"/>
      <c r="AJ222" s="809"/>
      <c r="AK222" s="809"/>
      <c r="AL222" s="809"/>
      <c r="AM222" s="809"/>
      <c r="AN222" s="809"/>
      <c r="AO222" s="809"/>
      <c r="AP222" s="809"/>
      <c r="AQ222" s="809"/>
      <c r="AR222" s="809"/>
      <c r="AS222" s="809"/>
      <c r="AT222" s="809"/>
      <c r="AU222" s="809"/>
      <c r="AV222" s="809"/>
      <c r="AW222" s="809"/>
      <c r="AX222" s="809"/>
      <c r="AY222" s="809"/>
      <c r="AZ222" s="809"/>
      <c r="BA222" s="809"/>
      <c r="BB222" s="809"/>
      <c r="BC222" s="809"/>
      <c r="BD222" s="809"/>
      <c r="BE222" s="809"/>
      <c r="BF222" s="809"/>
      <c r="BG222" s="809"/>
      <c r="BH222" s="809"/>
      <c r="BI222" s="809"/>
      <c r="BJ222" s="809"/>
      <c r="BK222" s="809"/>
      <c r="BL222" s="809"/>
      <c r="BM222" s="809"/>
      <c r="BN222" s="809"/>
      <c r="BO222" s="809"/>
      <c r="BP222" s="809"/>
      <c r="BQ222" s="809"/>
      <c r="BR222" s="809"/>
      <c r="BS222" s="809"/>
      <c r="BT222" s="809"/>
      <c r="BU222" s="809"/>
      <c r="BV222" s="809"/>
      <c r="BW222" s="809"/>
      <c r="BX222" s="809"/>
      <c r="BY222" s="809"/>
      <c r="BZ222" s="809"/>
      <c r="CA222" s="809"/>
      <c r="CB222" s="809"/>
      <c r="CC222" s="809"/>
      <c r="CD222" s="809"/>
      <c r="CE222" s="809"/>
      <c r="CF222" s="809"/>
      <c r="CG222" s="809"/>
      <c r="CH222" s="809"/>
      <c r="CI222" s="809"/>
      <c r="CJ222" s="809"/>
      <c r="CK222" s="809"/>
      <c r="CL222" s="809"/>
      <c r="CM222" s="809"/>
      <c r="CN222" s="809"/>
      <c r="CO222" s="809"/>
      <c r="CP222" s="809"/>
      <c r="CQ222" s="809"/>
      <c r="CR222" s="809"/>
      <c r="CS222" s="809"/>
      <c r="CT222" s="809"/>
      <c r="CU222" s="809"/>
      <c r="CV222" s="809"/>
    </row>
    <row r="223" spans="1:100" s="810" customFormat="1">
      <c r="A223" s="1085"/>
      <c r="B223" s="1097"/>
      <c r="C223" s="1097"/>
      <c r="D223" s="1097"/>
      <c r="E223" s="1097"/>
      <c r="F223" s="1097"/>
      <c r="G223" s="1097"/>
      <c r="H223" s="1100"/>
      <c r="I223" s="809"/>
      <c r="J223" s="809"/>
      <c r="K223" s="809"/>
      <c r="L223" s="809"/>
      <c r="M223" s="809"/>
      <c r="N223" s="809"/>
      <c r="O223" s="809"/>
      <c r="P223" s="809"/>
      <c r="Q223" s="809"/>
      <c r="R223" s="809"/>
      <c r="S223" s="809"/>
      <c r="T223" s="809"/>
      <c r="U223" s="809"/>
      <c r="V223" s="809"/>
      <c r="W223" s="809"/>
      <c r="X223" s="809"/>
      <c r="Y223" s="809"/>
      <c r="Z223" s="809"/>
      <c r="AA223" s="809"/>
      <c r="AB223" s="809"/>
      <c r="AC223" s="809"/>
      <c r="AD223" s="809"/>
      <c r="AE223" s="809"/>
      <c r="AF223" s="809"/>
      <c r="AG223" s="809"/>
      <c r="AH223" s="809"/>
      <c r="AI223" s="809"/>
      <c r="AJ223" s="809"/>
      <c r="AK223" s="809"/>
      <c r="AL223" s="809"/>
      <c r="AM223" s="809"/>
      <c r="AN223" s="809"/>
      <c r="AO223" s="809"/>
      <c r="AP223" s="809"/>
      <c r="AQ223" s="809"/>
      <c r="AR223" s="809"/>
      <c r="AS223" s="809"/>
      <c r="AT223" s="809"/>
      <c r="AU223" s="809"/>
      <c r="AV223" s="809"/>
      <c r="AW223" s="809"/>
      <c r="AX223" s="809"/>
      <c r="AY223" s="809"/>
      <c r="AZ223" s="809"/>
      <c r="BA223" s="809"/>
      <c r="BB223" s="809"/>
      <c r="BC223" s="809"/>
      <c r="BD223" s="809"/>
      <c r="BE223" s="809"/>
      <c r="BF223" s="809"/>
      <c r="BG223" s="809"/>
      <c r="BH223" s="809"/>
      <c r="BI223" s="809"/>
      <c r="BJ223" s="809"/>
      <c r="BK223" s="809"/>
      <c r="BL223" s="809"/>
      <c r="BM223" s="809"/>
      <c r="BN223" s="809"/>
      <c r="BO223" s="809"/>
      <c r="BP223" s="809"/>
      <c r="BQ223" s="809"/>
      <c r="BR223" s="809"/>
      <c r="BS223" s="809"/>
      <c r="BT223" s="809"/>
      <c r="BU223" s="809"/>
      <c r="BV223" s="809"/>
      <c r="BW223" s="809"/>
      <c r="BX223" s="809"/>
      <c r="BY223" s="809"/>
      <c r="BZ223" s="809"/>
      <c r="CA223" s="809"/>
      <c r="CB223" s="809"/>
      <c r="CC223" s="809"/>
      <c r="CD223" s="809"/>
      <c r="CE223" s="809"/>
      <c r="CF223" s="809"/>
      <c r="CG223" s="809"/>
      <c r="CH223" s="809"/>
      <c r="CI223" s="809"/>
      <c r="CJ223" s="809"/>
      <c r="CK223" s="809"/>
      <c r="CL223" s="809"/>
      <c r="CM223" s="809"/>
      <c r="CN223" s="809"/>
      <c r="CO223" s="809"/>
      <c r="CP223" s="809"/>
      <c r="CQ223" s="809"/>
      <c r="CR223" s="809"/>
      <c r="CS223" s="809"/>
      <c r="CT223" s="809"/>
      <c r="CU223" s="809"/>
      <c r="CV223" s="809"/>
    </row>
    <row r="224" spans="1:100" s="810" customFormat="1">
      <c r="A224" s="1085"/>
      <c r="B224" s="1097"/>
      <c r="C224" s="1097"/>
      <c r="D224" s="1097"/>
      <c r="E224" s="1097"/>
      <c r="F224" s="1097"/>
      <c r="G224" s="1097"/>
      <c r="H224" s="1100"/>
      <c r="I224" s="809"/>
      <c r="J224" s="809"/>
      <c r="K224" s="809"/>
      <c r="L224" s="809"/>
      <c r="M224" s="809"/>
      <c r="N224" s="809"/>
      <c r="O224" s="809"/>
      <c r="P224" s="809"/>
      <c r="Q224" s="809"/>
      <c r="R224" s="809"/>
      <c r="S224" s="809"/>
      <c r="T224" s="809"/>
      <c r="U224" s="809"/>
      <c r="V224" s="809"/>
      <c r="W224" s="809"/>
      <c r="X224" s="809"/>
      <c r="Y224" s="809"/>
      <c r="Z224" s="809"/>
      <c r="AA224" s="809"/>
      <c r="AB224" s="809"/>
      <c r="AC224" s="809"/>
      <c r="AD224" s="809"/>
      <c r="AE224" s="809"/>
      <c r="AF224" s="809"/>
      <c r="AG224" s="809"/>
      <c r="AH224" s="809"/>
      <c r="AI224" s="809"/>
      <c r="AJ224" s="809"/>
      <c r="AK224" s="809"/>
      <c r="AL224" s="809"/>
      <c r="AM224" s="809"/>
      <c r="AN224" s="809"/>
      <c r="AO224" s="809"/>
      <c r="AP224" s="809"/>
      <c r="AQ224" s="809"/>
      <c r="AR224" s="809"/>
      <c r="AS224" s="809"/>
      <c r="AT224" s="809"/>
      <c r="AU224" s="809"/>
      <c r="AV224" s="809"/>
      <c r="AW224" s="809"/>
      <c r="AX224" s="809"/>
      <c r="AY224" s="809"/>
      <c r="AZ224" s="809"/>
      <c r="BA224" s="809"/>
      <c r="BB224" s="809"/>
      <c r="BC224" s="809"/>
      <c r="BD224" s="809"/>
      <c r="BE224" s="809"/>
      <c r="BF224" s="809"/>
      <c r="BG224" s="809"/>
      <c r="BH224" s="809"/>
      <c r="BI224" s="809"/>
      <c r="BJ224" s="809"/>
      <c r="BK224" s="809"/>
      <c r="BL224" s="809"/>
      <c r="BM224" s="809"/>
      <c r="BN224" s="809"/>
      <c r="BO224" s="809"/>
      <c r="BP224" s="809"/>
      <c r="BQ224" s="809"/>
      <c r="BR224" s="809"/>
      <c r="BS224" s="809"/>
      <c r="BT224" s="809"/>
      <c r="BU224" s="809"/>
      <c r="BV224" s="809"/>
      <c r="BW224" s="809"/>
      <c r="BX224" s="809"/>
      <c r="BY224" s="809"/>
      <c r="BZ224" s="809"/>
      <c r="CA224" s="809"/>
      <c r="CB224" s="809"/>
      <c r="CC224" s="809"/>
      <c r="CD224" s="809"/>
      <c r="CE224" s="809"/>
      <c r="CF224" s="809"/>
      <c r="CG224" s="809"/>
      <c r="CH224" s="809"/>
      <c r="CI224" s="809"/>
      <c r="CJ224" s="809"/>
      <c r="CK224" s="809"/>
      <c r="CL224" s="809"/>
      <c r="CM224" s="809"/>
      <c r="CN224" s="809"/>
      <c r="CO224" s="809"/>
      <c r="CP224" s="809"/>
      <c r="CQ224" s="809"/>
      <c r="CR224" s="809"/>
      <c r="CS224" s="809"/>
      <c r="CT224" s="809"/>
      <c r="CU224" s="809"/>
      <c r="CV224" s="809"/>
    </row>
    <row r="225" spans="1:100" s="810" customFormat="1">
      <c r="A225" s="1085"/>
      <c r="B225" s="1097"/>
      <c r="C225" s="1097"/>
      <c r="D225" s="1097"/>
      <c r="E225" s="1097"/>
      <c r="F225" s="1097"/>
      <c r="G225" s="1097"/>
      <c r="H225" s="1100"/>
      <c r="I225" s="809"/>
      <c r="J225" s="809"/>
      <c r="K225" s="809"/>
      <c r="L225" s="809"/>
      <c r="M225" s="809"/>
      <c r="N225" s="809"/>
      <c r="O225" s="809"/>
      <c r="P225" s="809"/>
      <c r="Q225" s="809"/>
      <c r="R225" s="809"/>
      <c r="S225" s="809"/>
      <c r="T225" s="809"/>
      <c r="U225" s="809"/>
      <c r="V225" s="809"/>
      <c r="W225" s="809"/>
      <c r="X225" s="809"/>
      <c r="Y225" s="809"/>
      <c r="Z225" s="809"/>
      <c r="AA225" s="809"/>
      <c r="AB225" s="809"/>
      <c r="AC225" s="809"/>
      <c r="AD225" s="809"/>
      <c r="AE225" s="809"/>
      <c r="AF225" s="809"/>
      <c r="AG225" s="809"/>
      <c r="AH225" s="809"/>
      <c r="AI225" s="809"/>
      <c r="AJ225" s="809"/>
      <c r="AK225" s="809"/>
      <c r="AL225" s="809"/>
      <c r="AM225" s="809"/>
      <c r="AN225" s="809"/>
      <c r="AO225" s="809"/>
      <c r="AP225" s="809"/>
      <c r="AQ225" s="809"/>
      <c r="AR225" s="809"/>
      <c r="AS225" s="809"/>
      <c r="AT225" s="809"/>
      <c r="AU225" s="809"/>
      <c r="AV225" s="809"/>
      <c r="AW225" s="809"/>
      <c r="AX225" s="809"/>
      <c r="AY225" s="809"/>
      <c r="AZ225" s="809"/>
      <c r="BA225" s="809"/>
      <c r="BB225" s="809"/>
      <c r="BC225" s="809"/>
      <c r="BD225" s="809"/>
      <c r="BE225" s="809"/>
      <c r="BF225" s="809"/>
      <c r="BG225" s="809"/>
      <c r="BH225" s="809"/>
      <c r="BI225" s="809"/>
      <c r="BJ225" s="809"/>
      <c r="BK225" s="809"/>
      <c r="BL225" s="809"/>
      <c r="BM225" s="809"/>
      <c r="BN225" s="809"/>
      <c r="BO225" s="809"/>
      <c r="BP225" s="809"/>
      <c r="BQ225" s="809"/>
      <c r="BR225" s="809"/>
      <c r="BS225" s="809"/>
      <c r="BT225" s="809"/>
      <c r="BU225" s="809"/>
      <c r="BV225" s="809"/>
      <c r="BW225" s="809"/>
      <c r="BX225" s="809"/>
      <c r="BY225" s="809"/>
      <c r="BZ225" s="809"/>
      <c r="CA225" s="809"/>
      <c r="CB225" s="809"/>
      <c r="CC225" s="809"/>
      <c r="CD225" s="809"/>
      <c r="CE225" s="809"/>
      <c r="CF225" s="809"/>
      <c r="CG225" s="809"/>
      <c r="CH225" s="809"/>
      <c r="CI225" s="809"/>
      <c r="CJ225" s="809"/>
      <c r="CK225" s="809"/>
      <c r="CL225" s="809"/>
      <c r="CM225" s="809"/>
      <c r="CN225" s="809"/>
      <c r="CO225" s="809"/>
      <c r="CP225" s="809"/>
      <c r="CQ225" s="809"/>
      <c r="CR225" s="809"/>
      <c r="CS225" s="809"/>
      <c r="CT225" s="809"/>
      <c r="CU225" s="809"/>
      <c r="CV225" s="809"/>
    </row>
    <row r="226" spans="1:100" s="810" customFormat="1">
      <c r="A226" s="1085"/>
      <c r="B226" s="1097"/>
      <c r="C226" s="1097"/>
      <c r="D226" s="1097"/>
      <c r="E226" s="1097"/>
      <c r="F226" s="1097"/>
      <c r="G226" s="1097"/>
      <c r="H226" s="1100"/>
      <c r="I226" s="809"/>
      <c r="J226" s="809"/>
      <c r="K226" s="809"/>
      <c r="L226" s="809"/>
      <c r="M226" s="809"/>
      <c r="N226" s="809"/>
      <c r="O226" s="809"/>
      <c r="P226" s="809"/>
      <c r="Q226" s="809"/>
      <c r="R226" s="809"/>
      <c r="S226" s="809"/>
      <c r="T226" s="809"/>
      <c r="U226" s="809"/>
      <c r="V226" s="809"/>
      <c r="W226" s="809"/>
      <c r="X226" s="809"/>
      <c r="Y226" s="809"/>
      <c r="Z226" s="809"/>
      <c r="AA226" s="809"/>
      <c r="AB226" s="809"/>
      <c r="AC226" s="809"/>
      <c r="AD226" s="809"/>
      <c r="AE226" s="809"/>
      <c r="AF226" s="809"/>
      <c r="AG226" s="809"/>
      <c r="AH226" s="809"/>
      <c r="AI226" s="809"/>
      <c r="AJ226" s="809"/>
      <c r="AK226" s="809"/>
      <c r="AL226" s="809"/>
      <c r="AM226" s="809"/>
      <c r="AN226" s="809"/>
      <c r="AO226" s="809"/>
      <c r="AP226" s="809"/>
      <c r="AQ226" s="809"/>
      <c r="AR226" s="809"/>
      <c r="AS226" s="809"/>
      <c r="AT226" s="809"/>
      <c r="AU226" s="809"/>
      <c r="AV226" s="809"/>
      <c r="AW226" s="809"/>
      <c r="AX226" s="809"/>
      <c r="AY226" s="809"/>
      <c r="AZ226" s="809"/>
      <c r="BA226" s="809"/>
      <c r="BB226" s="809"/>
      <c r="BC226" s="809"/>
      <c r="BD226" s="809"/>
      <c r="BE226" s="809"/>
      <c r="BF226" s="809"/>
      <c r="BG226" s="809"/>
      <c r="BH226" s="809"/>
      <c r="BI226" s="809"/>
      <c r="BJ226" s="809"/>
      <c r="BK226" s="809"/>
      <c r="BL226" s="809"/>
      <c r="BM226" s="809"/>
      <c r="BN226" s="809"/>
      <c r="BO226" s="809"/>
      <c r="BP226" s="809"/>
      <c r="BQ226" s="809"/>
      <c r="BR226" s="809"/>
      <c r="BS226" s="809"/>
      <c r="BT226" s="809"/>
      <c r="BU226" s="809"/>
      <c r="BV226" s="809"/>
      <c r="BW226" s="809"/>
      <c r="BX226" s="809"/>
      <c r="BY226" s="809"/>
      <c r="BZ226" s="809"/>
      <c r="CA226" s="809"/>
      <c r="CB226" s="809"/>
      <c r="CC226" s="809"/>
      <c r="CD226" s="809"/>
      <c r="CE226" s="809"/>
      <c r="CF226" s="809"/>
      <c r="CG226" s="809"/>
      <c r="CH226" s="809"/>
      <c r="CI226" s="809"/>
      <c r="CJ226" s="809"/>
      <c r="CK226" s="809"/>
      <c r="CL226" s="809"/>
      <c r="CM226" s="809"/>
      <c r="CN226" s="809"/>
      <c r="CO226" s="809"/>
      <c r="CP226" s="809"/>
      <c r="CQ226" s="809"/>
      <c r="CR226" s="809"/>
      <c r="CS226" s="809"/>
      <c r="CT226" s="809"/>
      <c r="CU226" s="809"/>
      <c r="CV226" s="809"/>
    </row>
    <row r="227" spans="1:100" s="810" customFormat="1">
      <c r="A227" s="1085"/>
      <c r="B227" s="1097"/>
      <c r="C227" s="1097"/>
      <c r="D227" s="1097"/>
      <c r="E227" s="1097"/>
      <c r="F227" s="1097"/>
      <c r="G227" s="1097"/>
      <c r="H227" s="1100"/>
      <c r="I227" s="809"/>
      <c r="J227" s="809"/>
      <c r="K227" s="809"/>
      <c r="L227" s="809"/>
      <c r="M227" s="809"/>
      <c r="N227" s="809"/>
      <c r="O227" s="809"/>
      <c r="P227" s="809"/>
      <c r="Q227" s="809"/>
      <c r="R227" s="809"/>
      <c r="S227" s="809"/>
      <c r="T227" s="809"/>
      <c r="U227" s="809"/>
      <c r="V227" s="809"/>
      <c r="W227" s="809"/>
      <c r="X227" s="809"/>
      <c r="Y227" s="809"/>
      <c r="Z227" s="809"/>
      <c r="AA227" s="809"/>
      <c r="AB227" s="809"/>
      <c r="AC227" s="809"/>
      <c r="AD227" s="809"/>
      <c r="AE227" s="809"/>
      <c r="AF227" s="809"/>
      <c r="AG227" s="809"/>
      <c r="AH227" s="809"/>
      <c r="AI227" s="809"/>
      <c r="AJ227" s="809"/>
      <c r="AK227" s="809"/>
      <c r="AL227" s="809"/>
      <c r="AM227" s="809"/>
      <c r="AN227" s="809"/>
      <c r="AO227" s="809"/>
      <c r="AP227" s="809"/>
      <c r="AQ227" s="809"/>
      <c r="AR227" s="809"/>
      <c r="AS227" s="809"/>
      <c r="AT227" s="809"/>
      <c r="AU227" s="809"/>
      <c r="AV227" s="809"/>
      <c r="AW227" s="809"/>
      <c r="AX227" s="809"/>
      <c r="AY227" s="809"/>
      <c r="AZ227" s="809"/>
      <c r="BA227" s="809"/>
      <c r="BB227" s="809"/>
      <c r="BC227" s="809"/>
      <c r="BD227" s="809"/>
      <c r="BE227" s="809"/>
      <c r="BF227" s="809"/>
      <c r="BG227" s="809"/>
      <c r="BH227" s="809"/>
      <c r="BI227" s="809"/>
      <c r="BJ227" s="809"/>
      <c r="BK227" s="809"/>
      <c r="BL227" s="809"/>
      <c r="BM227" s="809"/>
      <c r="BN227" s="809"/>
      <c r="BO227" s="809"/>
      <c r="BP227" s="809"/>
      <c r="BQ227" s="809"/>
      <c r="BR227" s="809"/>
      <c r="BS227" s="809"/>
      <c r="BT227" s="809"/>
      <c r="BU227" s="809"/>
      <c r="BV227" s="809"/>
      <c r="BW227" s="809"/>
      <c r="BX227" s="809"/>
      <c r="BY227" s="809"/>
      <c r="BZ227" s="809"/>
      <c r="CA227" s="809"/>
      <c r="CB227" s="809"/>
      <c r="CC227" s="809"/>
      <c r="CD227" s="809"/>
      <c r="CE227" s="809"/>
      <c r="CF227" s="809"/>
      <c r="CG227" s="809"/>
      <c r="CH227" s="809"/>
      <c r="CI227" s="809"/>
      <c r="CJ227" s="809"/>
      <c r="CK227" s="809"/>
      <c r="CL227" s="809"/>
      <c r="CM227" s="809"/>
      <c r="CN227" s="809"/>
      <c r="CO227" s="809"/>
      <c r="CP227" s="809"/>
      <c r="CQ227" s="809"/>
      <c r="CR227" s="809"/>
      <c r="CS227" s="809"/>
      <c r="CT227" s="809"/>
      <c r="CU227" s="809"/>
      <c r="CV227" s="809"/>
    </row>
    <row r="228" spans="1:100" s="810" customFormat="1">
      <c r="A228" s="1085"/>
      <c r="B228" s="1097"/>
      <c r="C228" s="1097"/>
      <c r="D228" s="1097"/>
      <c r="E228" s="1097"/>
      <c r="F228" s="1097"/>
      <c r="G228" s="1097"/>
      <c r="H228" s="1100"/>
      <c r="I228" s="809"/>
      <c r="J228" s="809"/>
      <c r="K228" s="809"/>
      <c r="L228" s="809"/>
      <c r="M228" s="809"/>
      <c r="N228" s="809"/>
      <c r="O228" s="809"/>
      <c r="P228" s="809"/>
      <c r="Q228" s="809"/>
      <c r="R228" s="809"/>
      <c r="S228" s="809"/>
      <c r="T228" s="809"/>
      <c r="U228" s="809"/>
      <c r="V228" s="809"/>
      <c r="W228" s="809"/>
      <c r="X228" s="809"/>
      <c r="Y228" s="809"/>
      <c r="Z228" s="809"/>
      <c r="AA228" s="809"/>
      <c r="AB228" s="809"/>
      <c r="AC228" s="809"/>
      <c r="AD228" s="809"/>
      <c r="AE228" s="809"/>
      <c r="AF228" s="809"/>
      <c r="AG228" s="809"/>
      <c r="AH228" s="809"/>
      <c r="AI228" s="809"/>
      <c r="AJ228" s="809"/>
      <c r="AK228" s="809"/>
      <c r="AL228" s="809"/>
      <c r="AM228" s="809"/>
      <c r="AN228" s="809"/>
      <c r="AO228" s="809"/>
      <c r="AP228" s="809"/>
      <c r="AQ228" s="809"/>
      <c r="AR228" s="809"/>
      <c r="AS228" s="809"/>
      <c r="AT228" s="809"/>
      <c r="AU228" s="809"/>
      <c r="AV228" s="809"/>
      <c r="AW228" s="809"/>
      <c r="AX228" s="809"/>
      <c r="AY228" s="809"/>
      <c r="AZ228" s="809"/>
      <c r="BA228" s="809"/>
      <c r="BB228" s="809"/>
      <c r="BC228" s="809"/>
      <c r="BD228" s="809"/>
      <c r="BE228" s="809"/>
      <c r="BF228" s="809"/>
      <c r="BG228" s="809"/>
      <c r="BH228" s="809"/>
      <c r="BI228" s="809"/>
      <c r="BJ228" s="809"/>
      <c r="BK228" s="809"/>
      <c r="BL228" s="809"/>
      <c r="BM228" s="809"/>
      <c r="BN228" s="809"/>
      <c r="BO228" s="809"/>
      <c r="BP228" s="809"/>
      <c r="BQ228" s="809"/>
      <c r="BR228" s="809"/>
      <c r="BS228" s="809"/>
      <c r="BT228" s="809"/>
      <c r="BU228" s="809"/>
      <c r="BV228" s="809"/>
      <c r="BW228" s="809"/>
      <c r="BX228" s="809"/>
      <c r="BY228" s="809"/>
      <c r="BZ228" s="809"/>
      <c r="CA228" s="809"/>
      <c r="CB228" s="809"/>
      <c r="CC228" s="809"/>
      <c r="CD228" s="809"/>
      <c r="CE228" s="809"/>
      <c r="CF228" s="809"/>
      <c r="CG228" s="809"/>
      <c r="CH228" s="809"/>
      <c r="CI228" s="809"/>
      <c r="CJ228" s="809"/>
      <c r="CK228" s="809"/>
      <c r="CL228" s="809"/>
      <c r="CM228" s="809"/>
      <c r="CN228" s="809"/>
      <c r="CO228" s="809"/>
      <c r="CP228" s="809"/>
      <c r="CQ228" s="809"/>
      <c r="CR228" s="809"/>
      <c r="CS228" s="809"/>
      <c r="CT228" s="809"/>
      <c r="CU228" s="809"/>
      <c r="CV228" s="809"/>
    </row>
    <row r="229" spans="1:100" s="810" customFormat="1">
      <c r="A229" s="1085"/>
      <c r="B229" s="1097"/>
      <c r="C229" s="1097"/>
      <c r="D229" s="1097"/>
      <c r="E229" s="1097"/>
      <c r="F229" s="1097"/>
      <c r="G229" s="1097"/>
      <c r="H229" s="1100"/>
      <c r="I229" s="809"/>
      <c r="J229" s="809"/>
      <c r="K229" s="809"/>
      <c r="L229" s="809"/>
      <c r="M229" s="809"/>
      <c r="N229" s="809"/>
      <c r="O229" s="809"/>
      <c r="P229" s="809"/>
      <c r="Q229" s="809"/>
      <c r="R229" s="809"/>
      <c r="S229" s="809"/>
      <c r="T229" s="809"/>
      <c r="U229" s="809"/>
      <c r="V229" s="809"/>
      <c r="W229" s="809"/>
      <c r="X229" s="809"/>
      <c r="Y229" s="809"/>
      <c r="Z229" s="809"/>
      <c r="AA229" s="809"/>
      <c r="AB229" s="809"/>
      <c r="AC229" s="809"/>
      <c r="AD229" s="809"/>
      <c r="AE229" s="809"/>
      <c r="AF229" s="809"/>
      <c r="AG229" s="809"/>
      <c r="AH229" s="809"/>
      <c r="AI229" s="809"/>
      <c r="AJ229" s="809"/>
      <c r="AK229" s="809"/>
      <c r="AL229" s="809"/>
      <c r="AM229" s="809"/>
      <c r="AN229" s="809"/>
      <c r="AO229" s="809"/>
      <c r="AP229" s="809"/>
      <c r="AQ229" s="809"/>
      <c r="AR229" s="809"/>
      <c r="AS229" s="809"/>
      <c r="AT229" s="809"/>
      <c r="AU229" s="809"/>
      <c r="AV229" s="809"/>
      <c r="AW229" s="809"/>
      <c r="AX229" s="809"/>
      <c r="AY229" s="809"/>
      <c r="AZ229" s="809"/>
      <c r="BA229" s="809"/>
      <c r="BB229" s="809"/>
      <c r="BC229" s="809"/>
      <c r="BD229" s="809"/>
      <c r="BE229" s="809"/>
      <c r="BF229" s="809"/>
      <c r="BG229" s="809"/>
      <c r="BH229" s="809"/>
      <c r="BI229" s="809"/>
      <c r="BJ229" s="809"/>
      <c r="BK229" s="809"/>
      <c r="BL229" s="809"/>
      <c r="BM229" s="809"/>
      <c r="BN229" s="809"/>
      <c r="BO229" s="809"/>
      <c r="BP229" s="809"/>
      <c r="BQ229" s="809"/>
      <c r="BR229" s="809"/>
      <c r="BS229" s="809"/>
      <c r="BT229" s="809"/>
      <c r="BU229" s="809"/>
      <c r="BV229" s="809"/>
      <c r="BW229" s="809"/>
      <c r="BX229" s="809"/>
      <c r="BY229" s="809"/>
      <c r="BZ229" s="809"/>
      <c r="CA229" s="809"/>
      <c r="CB229" s="809"/>
      <c r="CC229" s="809"/>
      <c r="CD229" s="809"/>
      <c r="CE229" s="809"/>
      <c r="CF229" s="809"/>
      <c r="CG229" s="809"/>
      <c r="CH229" s="809"/>
      <c r="CI229" s="809"/>
      <c r="CJ229" s="809"/>
      <c r="CK229" s="809"/>
      <c r="CL229" s="809"/>
      <c r="CM229" s="809"/>
      <c r="CN229" s="809"/>
      <c r="CO229" s="809"/>
      <c r="CP229" s="809"/>
      <c r="CQ229" s="809"/>
      <c r="CR229" s="809"/>
      <c r="CS229" s="809"/>
      <c r="CT229" s="809"/>
      <c r="CU229" s="809"/>
      <c r="CV229" s="809"/>
    </row>
    <row r="230" spans="1:100" s="810" customFormat="1">
      <c r="A230" s="1085"/>
      <c r="B230" s="1097"/>
      <c r="C230" s="1097"/>
      <c r="D230" s="1097"/>
      <c r="E230" s="1097"/>
      <c r="F230" s="1097"/>
      <c r="G230" s="1097"/>
      <c r="H230" s="1100"/>
      <c r="I230" s="809"/>
      <c r="J230" s="809"/>
      <c r="K230" s="809"/>
      <c r="L230" s="809"/>
      <c r="M230" s="809"/>
      <c r="N230" s="809"/>
      <c r="O230" s="809"/>
      <c r="P230" s="809"/>
      <c r="Q230" s="809"/>
      <c r="R230" s="809"/>
      <c r="S230" s="809"/>
      <c r="T230" s="809"/>
      <c r="U230" s="809"/>
      <c r="V230" s="809"/>
      <c r="W230" s="809"/>
      <c r="X230" s="809"/>
      <c r="Y230" s="809"/>
      <c r="Z230" s="809"/>
      <c r="AA230" s="809"/>
      <c r="AB230" s="809"/>
      <c r="AC230" s="809"/>
      <c r="AD230" s="809"/>
      <c r="AE230" s="809"/>
      <c r="AF230" s="809"/>
      <c r="AG230" s="809"/>
      <c r="AH230" s="809"/>
      <c r="AI230" s="809"/>
      <c r="AJ230" s="809"/>
      <c r="AK230" s="809"/>
      <c r="AL230" s="809"/>
      <c r="AM230" s="809"/>
      <c r="AN230" s="809"/>
      <c r="AO230" s="809"/>
      <c r="AP230" s="809"/>
      <c r="AQ230" s="809"/>
      <c r="AR230" s="809"/>
      <c r="AS230" s="809"/>
      <c r="AT230" s="809"/>
      <c r="AU230" s="809"/>
      <c r="AV230" s="809"/>
      <c r="AW230" s="809"/>
      <c r="AX230" s="809"/>
      <c r="AY230" s="809"/>
      <c r="AZ230" s="809"/>
      <c r="BA230" s="809"/>
      <c r="BB230" s="809"/>
      <c r="BC230" s="809"/>
      <c r="BD230" s="809"/>
      <c r="BE230" s="809"/>
      <c r="BF230" s="809"/>
      <c r="BG230" s="809"/>
      <c r="BH230" s="809"/>
      <c r="BI230" s="809"/>
      <c r="BJ230" s="809"/>
      <c r="BK230" s="809"/>
      <c r="BL230" s="809"/>
      <c r="BM230" s="809"/>
      <c r="BN230" s="809"/>
      <c r="BO230" s="809"/>
      <c r="BP230" s="809"/>
      <c r="BQ230" s="809"/>
      <c r="BR230" s="809"/>
      <c r="BS230" s="809"/>
      <c r="BT230" s="809"/>
      <c r="BU230" s="809"/>
      <c r="BV230" s="809"/>
      <c r="BW230" s="809"/>
      <c r="BX230" s="809"/>
      <c r="BY230" s="809"/>
      <c r="BZ230" s="809"/>
      <c r="CA230" s="809"/>
      <c r="CB230" s="809"/>
      <c r="CC230" s="809"/>
      <c r="CD230" s="809"/>
      <c r="CE230" s="809"/>
      <c r="CF230" s="809"/>
      <c r="CG230" s="809"/>
      <c r="CH230" s="809"/>
      <c r="CI230" s="809"/>
      <c r="CJ230" s="809"/>
      <c r="CK230" s="809"/>
      <c r="CL230" s="809"/>
      <c r="CM230" s="809"/>
      <c r="CN230" s="809"/>
      <c r="CO230" s="809"/>
      <c r="CP230" s="809"/>
      <c r="CQ230" s="809"/>
      <c r="CR230" s="809"/>
      <c r="CS230" s="809"/>
      <c r="CT230" s="809"/>
      <c r="CU230" s="809"/>
      <c r="CV230" s="809"/>
    </row>
    <row r="231" spans="1:100" s="810" customFormat="1">
      <c r="A231" s="1085"/>
      <c r="B231" s="1097"/>
      <c r="C231" s="1097"/>
      <c r="D231" s="1097"/>
      <c r="E231" s="1097"/>
      <c r="F231" s="1097"/>
      <c r="G231" s="1097"/>
      <c r="H231" s="1100"/>
      <c r="I231" s="809"/>
      <c r="J231" s="809"/>
      <c r="K231" s="809"/>
      <c r="L231" s="809"/>
      <c r="M231" s="809"/>
      <c r="N231" s="809"/>
      <c r="O231" s="809"/>
      <c r="P231" s="809"/>
      <c r="Q231" s="809"/>
      <c r="R231" s="809"/>
      <c r="S231" s="809"/>
      <c r="T231" s="809"/>
      <c r="U231" s="809"/>
      <c r="V231" s="809"/>
      <c r="W231" s="809"/>
      <c r="X231" s="809"/>
      <c r="Y231" s="809"/>
      <c r="Z231" s="809"/>
      <c r="AA231" s="809"/>
      <c r="AB231" s="809"/>
      <c r="AC231" s="809"/>
      <c r="AD231" s="809"/>
      <c r="AE231" s="809"/>
      <c r="AF231" s="809"/>
      <c r="AG231" s="809"/>
      <c r="AH231" s="809"/>
      <c r="AI231" s="809"/>
      <c r="AJ231" s="809"/>
      <c r="AK231" s="809"/>
      <c r="AL231" s="809"/>
      <c r="AM231" s="809"/>
      <c r="AN231" s="809"/>
      <c r="AO231" s="809"/>
      <c r="AP231" s="809"/>
      <c r="AQ231" s="809"/>
      <c r="AR231" s="809"/>
      <c r="AS231" s="809"/>
      <c r="AT231" s="809"/>
      <c r="AU231" s="809"/>
      <c r="AV231" s="809"/>
      <c r="AW231" s="809"/>
      <c r="AX231" s="809"/>
      <c r="AY231" s="809"/>
      <c r="AZ231" s="809"/>
      <c r="BA231" s="809"/>
      <c r="BB231" s="809"/>
      <c r="BC231" s="809"/>
      <c r="BD231" s="809"/>
      <c r="BE231" s="809"/>
      <c r="BF231" s="809"/>
      <c r="BG231" s="809"/>
      <c r="BH231" s="809"/>
      <c r="BI231" s="809"/>
      <c r="BJ231" s="809"/>
      <c r="BK231" s="809"/>
      <c r="BL231" s="809"/>
      <c r="BM231" s="809"/>
      <c r="BN231" s="809"/>
      <c r="BO231" s="809"/>
      <c r="BP231" s="809"/>
      <c r="BQ231" s="809"/>
      <c r="BR231" s="809"/>
      <c r="BS231" s="809"/>
      <c r="BT231" s="809"/>
      <c r="BU231" s="809"/>
      <c r="BV231" s="809"/>
      <c r="BW231" s="809"/>
      <c r="BX231" s="809"/>
      <c r="BY231" s="809"/>
      <c r="BZ231" s="809"/>
      <c r="CA231" s="809"/>
      <c r="CB231" s="809"/>
      <c r="CC231" s="809"/>
      <c r="CD231" s="809"/>
      <c r="CE231" s="809"/>
      <c r="CF231" s="809"/>
      <c r="CG231" s="809"/>
      <c r="CH231" s="809"/>
      <c r="CI231" s="809"/>
      <c r="CJ231" s="809"/>
      <c r="CK231" s="809"/>
      <c r="CL231" s="809"/>
      <c r="CM231" s="809"/>
      <c r="CN231" s="809"/>
      <c r="CO231" s="809"/>
      <c r="CP231" s="809"/>
      <c r="CQ231" s="809"/>
      <c r="CR231" s="809"/>
      <c r="CS231" s="809"/>
      <c r="CT231" s="809"/>
      <c r="CU231" s="809"/>
      <c r="CV231" s="809"/>
    </row>
    <row r="232" spans="1:100" s="810" customFormat="1">
      <c r="A232" s="1085"/>
      <c r="B232" s="1097"/>
      <c r="C232" s="1097"/>
      <c r="D232" s="1097"/>
      <c r="E232" s="1097"/>
      <c r="F232" s="1097"/>
      <c r="G232" s="1097"/>
      <c r="H232" s="1100"/>
      <c r="I232" s="809"/>
      <c r="J232" s="809"/>
      <c r="K232" s="809"/>
      <c r="L232" s="809"/>
      <c r="M232" s="809"/>
      <c r="N232" s="809"/>
      <c r="O232" s="809"/>
      <c r="P232" s="809"/>
      <c r="Q232" s="809"/>
      <c r="R232" s="809"/>
      <c r="S232" s="809"/>
      <c r="T232" s="809"/>
      <c r="U232" s="809"/>
      <c r="V232" s="809"/>
      <c r="W232" s="809"/>
      <c r="X232" s="809"/>
      <c r="Y232" s="809"/>
      <c r="Z232" s="809"/>
      <c r="AA232" s="809"/>
      <c r="AB232" s="809"/>
      <c r="AC232" s="809"/>
      <c r="AD232" s="809"/>
      <c r="AE232" s="809"/>
      <c r="AF232" s="809"/>
      <c r="AG232" s="809"/>
      <c r="AH232" s="809"/>
      <c r="AI232" s="809"/>
      <c r="AJ232" s="809"/>
      <c r="AK232" s="809"/>
      <c r="AL232" s="809"/>
      <c r="AM232" s="809"/>
      <c r="AN232" s="809"/>
      <c r="AO232" s="809"/>
      <c r="AP232" s="809"/>
      <c r="AQ232" s="809"/>
      <c r="AR232" s="809"/>
      <c r="AS232" s="809"/>
      <c r="AT232" s="809"/>
      <c r="AU232" s="809"/>
      <c r="AV232" s="809"/>
      <c r="AW232" s="809"/>
      <c r="AX232" s="809"/>
      <c r="AY232" s="809"/>
      <c r="AZ232" s="809"/>
      <c r="BA232" s="809"/>
      <c r="BB232" s="809"/>
      <c r="BC232" s="809"/>
      <c r="BD232" s="809"/>
      <c r="BE232" s="809"/>
      <c r="BF232" s="809"/>
      <c r="BG232" s="809"/>
      <c r="BH232" s="809"/>
      <c r="BI232" s="809"/>
      <c r="BJ232" s="809"/>
      <c r="BK232" s="809"/>
      <c r="BL232" s="809"/>
      <c r="BM232" s="809"/>
      <c r="BN232" s="809"/>
      <c r="BO232" s="809"/>
      <c r="BP232" s="809"/>
      <c r="BQ232" s="809"/>
      <c r="BR232" s="809"/>
      <c r="BS232" s="809"/>
      <c r="BT232" s="809"/>
      <c r="BU232" s="809"/>
      <c r="BV232" s="809"/>
      <c r="BW232" s="809"/>
      <c r="BX232" s="809"/>
      <c r="BY232" s="809"/>
      <c r="BZ232" s="809"/>
      <c r="CA232" s="809"/>
      <c r="CB232" s="809"/>
      <c r="CC232" s="809"/>
      <c r="CD232" s="809"/>
      <c r="CE232" s="809"/>
      <c r="CF232" s="809"/>
      <c r="CG232" s="809"/>
      <c r="CH232" s="809"/>
      <c r="CI232" s="809"/>
      <c r="CJ232" s="809"/>
      <c r="CK232" s="809"/>
      <c r="CL232" s="809"/>
      <c r="CM232" s="809"/>
      <c r="CN232" s="809"/>
      <c r="CO232" s="809"/>
      <c r="CP232" s="809"/>
      <c r="CQ232" s="809"/>
      <c r="CR232" s="809"/>
      <c r="CS232" s="809"/>
      <c r="CT232" s="809"/>
      <c r="CU232" s="809"/>
      <c r="CV232" s="809"/>
    </row>
    <row r="233" spans="1:100" s="810" customFormat="1">
      <c r="A233" s="1085"/>
      <c r="B233" s="1097"/>
      <c r="C233" s="1097"/>
      <c r="D233" s="1097"/>
      <c r="E233" s="1097"/>
      <c r="F233" s="1097"/>
      <c r="G233" s="1097"/>
      <c r="H233" s="1100"/>
      <c r="I233" s="809"/>
      <c r="J233" s="809"/>
      <c r="K233" s="809"/>
      <c r="L233" s="809"/>
      <c r="M233" s="809"/>
      <c r="N233" s="809"/>
      <c r="O233" s="809"/>
      <c r="P233" s="809"/>
      <c r="Q233" s="809"/>
      <c r="R233" s="809"/>
      <c r="S233" s="809"/>
      <c r="T233" s="809"/>
      <c r="U233" s="809"/>
      <c r="V233" s="809"/>
      <c r="W233" s="809"/>
      <c r="X233" s="809"/>
      <c r="Y233" s="809"/>
      <c r="Z233" s="809"/>
      <c r="AA233" s="809"/>
      <c r="AB233" s="809"/>
      <c r="AC233" s="809"/>
      <c r="AD233" s="809"/>
      <c r="AE233" s="809"/>
      <c r="AF233" s="809"/>
      <c r="AG233" s="809"/>
      <c r="AH233" s="809"/>
      <c r="AI233" s="809"/>
      <c r="AJ233" s="809"/>
      <c r="AK233" s="809"/>
      <c r="AL233" s="809"/>
      <c r="AM233" s="809"/>
      <c r="AN233" s="809"/>
      <c r="AO233" s="809"/>
      <c r="AP233" s="809"/>
      <c r="AQ233" s="809"/>
      <c r="AR233" s="809"/>
      <c r="AS233" s="809"/>
      <c r="AT233" s="809"/>
      <c r="AU233" s="809"/>
      <c r="AV233" s="809"/>
      <c r="AW233" s="809"/>
      <c r="AX233" s="809"/>
      <c r="AY233" s="809"/>
      <c r="AZ233" s="809"/>
      <c r="BA233" s="809"/>
      <c r="BB233" s="809"/>
      <c r="BC233" s="809"/>
      <c r="BD233" s="809"/>
      <c r="BE233" s="809"/>
      <c r="BF233" s="809"/>
      <c r="BG233" s="809"/>
      <c r="BH233" s="809"/>
      <c r="BI233" s="809"/>
      <c r="BJ233" s="809"/>
      <c r="BK233" s="809"/>
      <c r="BL233" s="809"/>
      <c r="BM233" s="809"/>
      <c r="BN233" s="809"/>
      <c r="BO233" s="809"/>
      <c r="BP233" s="809"/>
      <c r="BQ233" s="809"/>
      <c r="BR233" s="809"/>
      <c r="BS233" s="809"/>
      <c r="BT233" s="809"/>
      <c r="BU233" s="809"/>
      <c r="BV233" s="809"/>
      <c r="BW233" s="809"/>
      <c r="BX233" s="809"/>
      <c r="BY233" s="809"/>
      <c r="BZ233" s="809"/>
      <c r="CA233" s="809"/>
      <c r="CB233" s="809"/>
      <c r="CC233" s="809"/>
      <c r="CD233" s="809"/>
      <c r="CE233" s="809"/>
      <c r="CF233" s="809"/>
      <c r="CG233" s="809"/>
      <c r="CH233" s="809"/>
      <c r="CI233" s="809"/>
      <c r="CJ233" s="809"/>
      <c r="CK233" s="809"/>
      <c r="CL233" s="809"/>
      <c r="CM233" s="809"/>
      <c r="CN233" s="809"/>
      <c r="CO233" s="809"/>
      <c r="CP233" s="809"/>
      <c r="CQ233" s="809"/>
      <c r="CR233" s="809"/>
      <c r="CS233" s="809"/>
      <c r="CT233" s="809"/>
      <c r="CU233" s="809"/>
      <c r="CV233" s="809"/>
    </row>
    <row r="234" spans="1:100" s="810" customFormat="1">
      <c r="A234" s="1085"/>
      <c r="B234" s="1097"/>
      <c r="C234" s="1097"/>
      <c r="D234" s="1097"/>
      <c r="E234" s="1097"/>
      <c r="F234" s="1097"/>
      <c r="G234" s="1097"/>
      <c r="H234" s="1100"/>
      <c r="I234" s="809"/>
      <c r="J234" s="809"/>
      <c r="K234" s="809"/>
      <c r="L234" s="809"/>
      <c r="M234" s="809"/>
      <c r="N234" s="809"/>
      <c r="O234" s="809"/>
      <c r="P234" s="809"/>
      <c r="Q234" s="809"/>
      <c r="R234" s="809"/>
      <c r="S234" s="809"/>
      <c r="T234" s="809"/>
      <c r="U234" s="809"/>
      <c r="V234" s="809"/>
      <c r="W234" s="809"/>
      <c r="X234" s="809"/>
      <c r="Y234" s="809"/>
      <c r="Z234" s="809"/>
      <c r="AA234" s="809"/>
      <c r="AB234" s="809"/>
      <c r="AC234" s="809"/>
      <c r="AD234" s="809"/>
      <c r="AE234" s="809"/>
      <c r="AF234" s="809"/>
      <c r="AG234" s="809"/>
      <c r="AH234" s="809"/>
      <c r="AI234" s="809"/>
      <c r="AJ234" s="809"/>
      <c r="AK234" s="809"/>
      <c r="AL234" s="809"/>
      <c r="AM234" s="809"/>
      <c r="AN234" s="809"/>
      <c r="AO234" s="809"/>
      <c r="AP234" s="809"/>
      <c r="AQ234" s="809"/>
      <c r="AR234" s="809"/>
      <c r="AS234" s="809"/>
      <c r="AT234" s="809"/>
      <c r="AU234" s="809"/>
      <c r="AV234" s="809"/>
      <c r="AW234" s="809"/>
      <c r="AX234" s="809"/>
      <c r="AY234" s="809"/>
      <c r="AZ234" s="809"/>
      <c r="BA234" s="809"/>
      <c r="BB234" s="809"/>
      <c r="BC234" s="809"/>
      <c r="BD234" s="809"/>
      <c r="BE234" s="809"/>
      <c r="BF234" s="809"/>
      <c r="BG234" s="809"/>
      <c r="BH234" s="809"/>
      <c r="BI234" s="809"/>
      <c r="BJ234" s="809"/>
      <c r="BK234" s="809"/>
      <c r="BL234" s="809"/>
      <c r="BM234" s="809"/>
      <c r="BN234" s="809"/>
      <c r="BO234" s="809"/>
      <c r="BP234" s="809"/>
      <c r="BQ234" s="809"/>
      <c r="BR234" s="809"/>
      <c r="BS234" s="809"/>
      <c r="BT234" s="809"/>
      <c r="BU234" s="809"/>
      <c r="BV234" s="809"/>
      <c r="BW234" s="809"/>
      <c r="BX234" s="809"/>
      <c r="BY234" s="809"/>
      <c r="BZ234" s="809"/>
      <c r="CA234" s="809"/>
      <c r="CB234" s="809"/>
      <c r="CC234" s="809"/>
      <c r="CD234" s="809"/>
      <c r="CE234" s="809"/>
      <c r="CF234" s="809"/>
      <c r="CG234" s="809"/>
      <c r="CH234" s="809"/>
      <c r="CI234" s="809"/>
      <c r="CJ234" s="809"/>
      <c r="CK234" s="809"/>
      <c r="CL234" s="809"/>
      <c r="CM234" s="809"/>
      <c r="CN234" s="809"/>
      <c r="CO234" s="809"/>
      <c r="CP234" s="809"/>
      <c r="CQ234" s="809"/>
      <c r="CR234" s="809"/>
      <c r="CS234" s="809"/>
      <c r="CT234" s="809"/>
      <c r="CU234" s="809"/>
      <c r="CV234" s="809"/>
    </row>
  </sheetData>
  <sortState xmlns:xlrd2="http://schemas.microsoft.com/office/spreadsheetml/2017/richdata2" ref="A108:H148">
    <sortCondition ref="H108:H148"/>
  </sortState>
  <mergeCells count="9">
    <mergeCell ref="D106:E106"/>
    <mergeCell ref="F106:G106"/>
    <mergeCell ref="B1:G1"/>
    <mergeCell ref="H90:I90"/>
    <mergeCell ref="B3:C4"/>
    <mergeCell ref="F3:G3"/>
    <mergeCell ref="D3:E3"/>
    <mergeCell ref="B87:C87"/>
    <mergeCell ref="D90:E90"/>
  </mergeCells>
  <phoneticPr fontId="18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4"/>
    <pageSetUpPr fitToPage="1"/>
  </sheetPr>
  <dimension ref="A1:CW149"/>
  <sheetViews>
    <sheetView showGridLines="0" showZeros="0" topLeftCell="B1" zoomScale="85" zoomScaleNormal="85" zoomScaleSheetLayoutView="85" workbookViewId="0">
      <selection activeCell="B1" sqref="B1"/>
    </sheetView>
  </sheetViews>
  <sheetFormatPr defaultColWidth="8.90625" defaultRowHeight="13"/>
  <cols>
    <col min="1" max="1" width="2.36328125" style="57" customWidth="1"/>
    <col min="2" max="2" width="29.453125" style="57" customWidth="1"/>
    <col min="3" max="6" width="13.7265625" style="56" customWidth="1"/>
    <col min="7" max="7" width="7.08984375" style="1033" customWidth="1"/>
    <col min="8" max="9" width="8.7265625" style="56" customWidth="1"/>
    <col min="10" max="10" width="30" style="1059" customWidth="1"/>
    <col min="11" max="16" width="10.6328125" style="56" customWidth="1"/>
    <col min="17" max="17" width="9" style="56" customWidth="1"/>
    <col min="18" max="99" width="10.6328125" style="56" customWidth="1"/>
    <col min="100" max="122" width="10.6328125" style="57" customWidth="1"/>
    <col min="123" max="16384" width="8.90625" style="57"/>
  </cols>
  <sheetData>
    <row r="1" spans="1:96" s="20" customFormat="1" ht="21">
      <c r="A1" s="15"/>
      <c r="B1" s="16" t="s">
        <v>824</v>
      </c>
      <c r="C1" s="17"/>
      <c r="D1" s="17"/>
      <c r="E1" s="17"/>
      <c r="F1" s="18"/>
      <c r="G1" s="1050"/>
      <c r="H1" s="19"/>
      <c r="I1" s="19"/>
      <c r="Q1" s="260">
        <f>表Ⅲ・5!Z87</f>
        <v>0</v>
      </c>
      <c r="R1" s="260">
        <f>表Ⅲ・5!AA87</f>
        <v>0</v>
      </c>
      <c r="S1" s="260">
        <f>表Ⅲ・5!AB87</f>
        <v>0</v>
      </c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2"/>
    </row>
    <row r="2" spans="1:96" s="20" customFormat="1" ht="12" customHeight="1" thickBot="1">
      <c r="A2" s="23"/>
      <c r="B2" s="24"/>
      <c r="C2" s="25"/>
      <c r="D2" s="25"/>
      <c r="E2" s="26"/>
      <c r="H2" s="19"/>
      <c r="I2" s="19"/>
      <c r="J2" s="19"/>
      <c r="K2" s="19"/>
      <c r="O2" s="19"/>
      <c r="P2" s="19"/>
      <c r="Q2" s="19"/>
      <c r="R2" s="19"/>
      <c r="S2" s="19"/>
      <c r="T2" s="19"/>
      <c r="U2" s="19"/>
      <c r="V2" s="19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</row>
    <row r="3" spans="1:96" s="20" customFormat="1" ht="12" customHeight="1">
      <c r="A3" s="23"/>
      <c r="B3" s="1439" t="s">
        <v>136</v>
      </c>
      <c r="C3" s="1443" t="s">
        <v>821</v>
      </c>
      <c r="D3" s="1444"/>
      <c r="E3" s="1441" t="s">
        <v>823</v>
      </c>
      <c r="F3" s="1442"/>
      <c r="G3" s="19"/>
      <c r="N3" s="19"/>
      <c r="O3" s="19"/>
      <c r="P3" s="19"/>
      <c r="Q3" s="19"/>
      <c r="R3" s="19"/>
      <c r="S3" s="19"/>
      <c r="T3" s="19"/>
      <c r="U3" s="19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</row>
    <row r="4" spans="1:96" s="30" customFormat="1" ht="12">
      <c r="A4" s="27"/>
      <c r="B4" s="1440"/>
      <c r="C4" s="62" t="s">
        <v>55</v>
      </c>
      <c r="D4" s="63" t="s">
        <v>56</v>
      </c>
      <c r="E4" s="751" t="s">
        <v>55</v>
      </c>
      <c r="F4" s="64" t="s">
        <v>56</v>
      </c>
      <c r="G4" s="1056"/>
      <c r="N4" s="28"/>
      <c r="O4" s="28"/>
      <c r="P4" s="28"/>
      <c r="Q4" s="28"/>
      <c r="R4" s="28"/>
      <c r="S4" s="28"/>
      <c r="T4" s="28"/>
      <c r="U4" s="29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O4" s="28"/>
      <c r="CP4" s="28"/>
    </row>
    <row r="5" spans="1:96" s="35" customFormat="1" ht="26.25" customHeight="1">
      <c r="A5" s="31"/>
      <c r="B5" s="65" t="s">
        <v>137</v>
      </c>
      <c r="C5" s="752">
        <f>表Ⅲ・5!F87</f>
        <v>2185.1607971821136</v>
      </c>
      <c r="D5" s="66">
        <f t="shared" ref="D5:D24" si="0">C5/$C$24*100</f>
        <v>0.58128846131844691</v>
      </c>
      <c r="E5" s="908">
        <v>2058.7970616478365</v>
      </c>
      <c r="F5" s="68">
        <v>0.55074885447991084</v>
      </c>
      <c r="G5" s="1026"/>
      <c r="H5" s="1034"/>
      <c r="I5" s="10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</row>
    <row r="6" spans="1:96" s="45" customFormat="1" ht="26.25" customHeight="1">
      <c r="A6" s="41"/>
      <c r="B6" s="65" t="s">
        <v>792</v>
      </c>
      <c r="C6" s="912">
        <f>表Ⅲ・5!G87</f>
        <v>159817.75443998029</v>
      </c>
      <c r="D6" s="66">
        <f t="shared" si="0"/>
        <v>42.514132913964744</v>
      </c>
      <c r="E6" s="909">
        <v>163648.40839301638</v>
      </c>
      <c r="F6" s="68">
        <v>43.777589903774242</v>
      </c>
      <c r="G6" s="1026"/>
      <c r="H6" s="1034"/>
      <c r="I6" s="1034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</row>
    <row r="7" spans="1:96" s="46" customFormat="1" ht="26.25" customHeight="1">
      <c r="A7" s="41"/>
      <c r="B7" s="65" t="s">
        <v>139</v>
      </c>
      <c r="C7" s="913">
        <f>表Ⅲ・5!H87</f>
        <v>2935.5721881341333</v>
      </c>
      <c r="D7" s="66">
        <f t="shared" si="0"/>
        <v>0.78091014745012488</v>
      </c>
      <c r="E7" s="909">
        <v>2906.005910569866</v>
      </c>
      <c r="F7" s="68">
        <v>0.77738571526675848</v>
      </c>
      <c r="G7" s="1026"/>
      <c r="H7" s="1034"/>
      <c r="I7" s="1034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</row>
    <row r="8" spans="1:96" s="46" customFormat="1" ht="26.25" customHeight="1">
      <c r="A8" s="41"/>
      <c r="B8" s="65" t="s">
        <v>140</v>
      </c>
      <c r="C8" s="913">
        <f>表Ⅲ・5!I87</f>
        <v>3103.3050696915343</v>
      </c>
      <c r="D8" s="66">
        <f t="shared" si="0"/>
        <v>0.82552983345160547</v>
      </c>
      <c r="E8" s="909">
        <v>2970.5614251694701</v>
      </c>
      <c r="F8" s="68">
        <v>0.79465496262406532</v>
      </c>
      <c r="G8" s="1026"/>
      <c r="H8" s="1034"/>
      <c r="I8" s="1034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</row>
    <row r="9" spans="1:96" s="46" customFormat="1" ht="26.25" customHeight="1">
      <c r="A9" s="41"/>
      <c r="B9" s="65" t="s">
        <v>141</v>
      </c>
      <c r="C9" s="913">
        <f>表Ⅲ・5!J87</f>
        <v>2521.1706440462258</v>
      </c>
      <c r="D9" s="66">
        <f t="shared" si="0"/>
        <v>0.67067256848500467</v>
      </c>
      <c r="E9" s="909">
        <v>2435.4180662459257</v>
      </c>
      <c r="F9" s="68">
        <v>0.65149874902728866</v>
      </c>
      <c r="G9" s="1026"/>
      <c r="H9" s="1034"/>
      <c r="I9" s="1034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</row>
    <row r="10" spans="1:96" s="46" customFormat="1" ht="26.25" customHeight="1">
      <c r="A10" s="69"/>
      <c r="B10" s="65" t="s">
        <v>142</v>
      </c>
      <c r="C10" s="913">
        <f>表Ⅲ・5!K87</f>
        <v>7350.8713651979351</v>
      </c>
      <c r="D10" s="66">
        <f t="shared" si="0"/>
        <v>1.9554518416841364</v>
      </c>
      <c r="E10" s="909">
        <v>6937.6732845451288</v>
      </c>
      <c r="F10" s="68">
        <v>1.8558971573239449</v>
      </c>
      <c r="G10" s="1026"/>
      <c r="H10" s="1034"/>
      <c r="I10" s="1034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</row>
    <row r="11" spans="1:96" s="49" customFormat="1" ht="26.25" customHeight="1">
      <c r="A11" s="52"/>
      <c r="B11" s="65" t="s">
        <v>143</v>
      </c>
      <c r="C11" s="913">
        <f>表Ⅲ・5!L87</f>
        <v>790.8979011681115</v>
      </c>
      <c r="D11" s="66">
        <f t="shared" si="0"/>
        <v>0.21039175909748184</v>
      </c>
      <c r="E11" s="909">
        <v>855.77900080813936</v>
      </c>
      <c r="F11" s="68">
        <v>0.22892946233651953</v>
      </c>
      <c r="G11" s="1026"/>
      <c r="H11" s="1034"/>
      <c r="I11" s="1034"/>
      <c r="J11" s="1058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</row>
    <row r="12" spans="1:96" s="20" customFormat="1" ht="26.25" customHeight="1">
      <c r="A12" s="53"/>
      <c r="B12" s="65" t="s">
        <v>144</v>
      </c>
      <c r="C12" s="913">
        <f>表Ⅲ・5!M87</f>
        <v>7739.6094707895127</v>
      </c>
      <c r="D12" s="66">
        <f t="shared" si="0"/>
        <v>2.0588625268596052</v>
      </c>
      <c r="E12" s="909">
        <v>7789.8523903523528</v>
      </c>
      <c r="F12" s="68">
        <v>2.0838636116569385</v>
      </c>
      <c r="G12" s="1026"/>
      <c r="H12" s="1034"/>
      <c r="I12" s="1034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</row>
    <row r="13" spans="1:96" s="20" customFormat="1" ht="26.25" customHeight="1">
      <c r="A13" s="53"/>
      <c r="B13" s="65" t="s">
        <v>145</v>
      </c>
      <c r="C13" s="913">
        <f>表Ⅲ・5!N87</f>
        <v>92.804393156803741</v>
      </c>
      <c r="D13" s="66">
        <f t="shared" si="0"/>
        <v>2.4687484312951789E-2</v>
      </c>
      <c r="E13" s="909">
        <v>88.144307992894028</v>
      </c>
      <c r="F13" s="68">
        <v>2.3579486079679798E-2</v>
      </c>
      <c r="G13" s="1026"/>
      <c r="H13" s="1034"/>
      <c r="I13" s="1034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</row>
    <row r="14" spans="1:96" s="20" customFormat="1" ht="26.25" customHeight="1">
      <c r="A14" s="53"/>
      <c r="B14" s="65" t="s">
        <v>146</v>
      </c>
      <c r="C14" s="913">
        <f>表Ⅲ・5!O87</f>
        <v>2316.3915879842361</v>
      </c>
      <c r="D14" s="66">
        <f t="shared" si="0"/>
        <v>0.61619799500646655</v>
      </c>
      <c r="E14" s="909">
        <v>2377.0414532825876</v>
      </c>
      <c r="F14" s="68">
        <v>0.63588241980431881</v>
      </c>
      <c r="G14" s="1026"/>
      <c r="H14" s="1034"/>
      <c r="I14" s="1034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</row>
    <row r="15" spans="1:96" s="20" customFormat="1" ht="26.25" customHeight="1">
      <c r="A15" s="53"/>
      <c r="B15" s="65" t="s">
        <v>147</v>
      </c>
      <c r="C15" s="913">
        <f>表Ⅲ・5!P87</f>
        <v>74.619114848555583</v>
      </c>
      <c r="D15" s="66">
        <f t="shared" si="0"/>
        <v>1.9849903270823879E-2</v>
      </c>
      <c r="E15" s="909">
        <v>101.90037775314832</v>
      </c>
      <c r="F15" s="68">
        <v>2.7259372652153311E-2</v>
      </c>
      <c r="G15" s="1026"/>
      <c r="H15" s="1034"/>
      <c r="I15" s="1034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</row>
    <row r="16" spans="1:96" s="20" customFormat="1" ht="26.25" customHeight="1">
      <c r="A16" s="53"/>
      <c r="B16" s="65" t="s">
        <v>148</v>
      </c>
      <c r="C16" s="913">
        <f>表Ⅲ・5!Q87</f>
        <v>15.480395919422694</v>
      </c>
      <c r="D16" s="66">
        <f t="shared" si="0"/>
        <v>4.1180381490486858E-3</v>
      </c>
      <c r="E16" s="909">
        <v>18.14808078889266</v>
      </c>
      <c r="F16" s="68">
        <v>4.8547935547817436E-3</v>
      </c>
      <c r="G16" s="1026"/>
      <c r="H16" s="1034"/>
      <c r="I16" s="1034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</row>
    <row r="17" spans="1:99" s="20" customFormat="1" ht="26.25" customHeight="1">
      <c r="A17" s="53"/>
      <c r="B17" s="65" t="s">
        <v>149</v>
      </c>
      <c r="C17" s="913">
        <f>表Ⅲ・5!R87</f>
        <v>6894.5500932826744</v>
      </c>
      <c r="D17" s="66">
        <f t="shared" si="0"/>
        <v>1.8340629304605049</v>
      </c>
      <c r="E17" s="909">
        <v>6149.5142497949555</v>
      </c>
      <c r="F17" s="68">
        <v>1.6450567138325305</v>
      </c>
      <c r="G17" s="1026"/>
      <c r="H17" s="1034"/>
      <c r="I17" s="1034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</row>
    <row r="18" spans="1:99" s="20" customFormat="1" ht="26.25" customHeight="1">
      <c r="A18" s="53"/>
      <c r="B18" s="65" t="s">
        <v>757</v>
      </c>
      <c r="C18" s="913">
        <f>表Ⅲ・5!S87</f>
        <v>8040.8928990107306</v>
      </c>
      <c r="D18" s="66">
        <f t="shared" si="0"/>
        <v>2.1390088394958657</v>
      </c>
      <c r="E18" s="909">
        <v>7831.6798034676085</v>
      </c>
      <c r="F18" s="68">
        <v>2.0950528640063895</v>
      </c>
      <c r="G18" s="1026"/>
      <c r="H18" s="1034"/>
      <c r="I18" s="1034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</row>
    <row r="19" spans="1:99" s="20" customFormat="1" ht="26.25" customHeight="1">
      <c r="A19" s="53"/>
      <c r="B19" s="65" t="s">
        <v>150</v>
      </c>
      <c r="C19" s="913">
        <f>表Ⅲ・5!T87</f>
        <v>11303.013345663001</v>
      </c>
      <c r="D19" s="66">
        <f t="shared" si="0"/>
        <v>3.0067861570805676</v>
      </c>
      <c r="E19" s="909">
        <v>10778.232794422584</v>
      </c>
      <c r="F19" s="68">
        <v>2.8832853297812964</v>
      </c>
      <c r="G19" s="1026"/>
      <c r="H19" s="1034"/>
      <c r="I19" s="1034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</row>
    <row r="20" spans="1:99" ht="26.25" customHeight="1">
      <c r="A20" s="53"/>
      <c r="B20" s="65" t="s">
        <v>151</v>
      </c>
      <c r="C20" s="913">
        <f>表Ⅲ・5!U87</f>
        <v>62498.852876911078</v>
      </c>
      <c r="D20" s="66">
        <f t="shared" si="0"/>
        <v>16.625715631470694</v>
      </c>
      <c r="E20" s="909">
        <v>59713.295187723219</v>
      </c>
      <c r="F20" s="68">
        <v>15.97390511891296</v>
      </c>
      <c r="G20" s="1026"/>
      <c r="H20" s="1034"/>
      <c r="I20" s="1034"/>
      <c r="J20" s="56"/>
      <c r="CO20" s="57"/>
      <c r="CP20" s="57"/>
      <c r="CQ20" s="57"/>
      <c r="CR20" s="57"/>
      <c r="CS20" s="57"/>
      <c r="CT20" s="57"/>
      <c r="CU20" s="57"/>
    </row>
    <row r="21" spans="1:99" ht="26.25" customHeight="1">
      <c r="A21" s="53"/>
      <c r="B21" s="65" t="s">
        <v>152</v>
      </c>
      <c r="C21" s="913">
        <f>表Ⅲ・5!V87</f>
        <v>81270.546315000014</v>
      </c>
      <c r="D21" s="66">
        <f t="shared" si="0"/>
        <v>21.619292675796054</v>
      </c>
      <c r="E21" s="909">
        <v>81854.846344999969</v>
      </c>
      <c r="F21" s="68">
        <v>21.896992033811816</v>
      </c>
      <c r="G21" s="1026"/>
      <c r="H21" s="1034"/>
      <c r="I21" s="1034"/>
      <c r="J21" s="56"/>
      <c r="CO21" s="57"/>
      <c r="CP21" s="57"/>
      <c r="CQ21" s="57"/>
      <c r="CR21" s="57"/>
      <c r="CS21" s="57"/>
      <c r="CT21" s="57"/>
      <c r="CU21" s="57"/>
    </row>
    <row r="22" spans="1:99" ht="26.25" customHeight="1">
      <c r="A22" s="53"/>
      <c r="B22" s="65" t="s">
        <v>153</v>
      </c>
      <c r="C22" s="913">
        <f>表Ⅲ・5!W87</f>
        <v>167.53165202568269</v>
      </c>
      <c r="D22" s="66">
        <f t="shared" si="0"/>
        <v>4.4566155659450296E-2</v>
      </c>
      <c r="E22" s="909">
        <v>166.18954138060363</v>
      </c>
      <c r="F22" s="68">
        <v>4.4457368454106257E-2</v>
      </c>
      <c r="G22" s="1026"/>
      <c r="H22" s="1034"/>
      <c r="I22" s="1034"/>
      <c r="J22" s="56"/>
      <c r="CO22" s="57"/>
      <c r="CP22" s="57"/>
      <c r="CQ22" s="57"/>
      <c r="CR22" s="57"/>
      <c r="CS22" s="57"/>
      <c r="CT22" s="57"/>
      <c r="CU22" s="57"/>
    </row>
    <row r="23" spans="1:99" ht="26.25" customHeight="1" thickBot="1">
      <c r="A23" s="53"/>
      <c r="B23" s="70" t="s">
        <v>154</v>
      </c>
      <c r="C23" s="912">
        <f>表Ⅲ・5!X87</f>
        <v>16797.743559571052</v>
      </c>
      <c r="D23" s="261">
        <f t="shared" si="0"/>
        <v>4.4684741369864227</v>
      </c>
      <c r="E23" s="910">
        <v>15136.27788308579</v>
      </c>
      <c r="F23" s="915">
        <v>4.0491060826203258</v>
      </c>
      <c r="G23" s="1026"/>
      <c r="H23" s="1034"/>
      <c r="I23" s="1034"/>
      <c r="J23" s="56"/>
      <c r="CO23" s="57"/>
      <c r="CP23" s="57"/>
      <c r="CQ23" s="57"/>
      <c r="CR23" s="57"/>
      <c r="CS23" s="57"/>
      <c r="CT23" s="57"/>
      <c r="CU23" s="57"/>
    </row>
    <row r="24" spans="1:99" ht="26.25" customHeight="1" thickTop="1" thickBot="1">
      <c r="B24" s="71" t="s">
        <v>155</v>
      </c>
      <c r="C24" s="914">
        <f>表Ⅲ・5!Y87</f>
        <v>375916.7681095631</v>
      </c>
      <c r="D24" s="262">
        <f t="shared" si="0"/>
        <v>100</v>
      </c>
      <c r="E24" s="911">
        <v>373817.76555704727</v>
      </c>
      <c r="F24" s="916">
        <v>100</v>
      </c>
      <c r="G24" s="1026"/>
      <c r="H24" s="1034"/>
      <c r="I24" s="1034"/>
      <c r="J24" s="56"/>
      <c r="CO24" s="57"/>
      <c r="CP24" s="57"/>
      <c r="CQ24" s="57"/>
      <c r="CR24" s="57"/>
      <c r="CS24" s="57"/>
      <c r="CT24" s="57"/>
      <c r="CU24" s="57"/>
    </row>
    <row r="25" spans="1:99" s="30" customFormat="1">
      <c r="A25" s="27"/>
      <c r="B25" s="57"/>
      <c r="C25" s="56"/>
      <c r="D25" s="56"/>
      <c r="E25" s="56"/>
      <c r="F25" s="56"/>
      <c r="G25" s="1035"/>
      <c r="H25" s="1056"/>
      <c r="I25" s="1056"/>
      <c r="J25" s="1056"/>
      <c r="K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9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S25" s="28"/>
      <c r="CT25" s="28"/>
    </row>
    <row r="26" spans="1:99">
      <c r="B26" s="743"/>
      <c r="C26" s="744"/>
      <c r="D26" s="744"/>
      <c r="E26" s="743"/>
      <c r="F26" s="744"/>
    </row>
    <row r="27" spans="1:99">
      <c r="B27" s="743"/>
      <c r="C27" s="745"/>
      <c r="D27" s="745"/>
      <c r="E27" s="743"/>
      <c r="F27" s="745"/>
      <c r="G27" s="1037"/>
    </row>
    <row r="28" spans="1:99">
      <c r="B28" s="746"/>
      <c r="C28" s="747"/>
      <c r="D28" s="748"/>
      <c r="E28" s="749"/>
      <c r="F28" s="750"/>
      <c r="G28" s="1045"/>
      <c r="J28" s="30"/>
      <c r="K28" s="28"/>
    </row>
    <row r="29" spans="1:99">
      <c r="B29" s="746"/>
      <c r="C29" s="747"/>
      <c r="D29" s="748"/>
      <c r="E29" s="749"/>
      <c r="F29" s="750"/>
      <c r="G29" s="1045"/>
    </row>
    <row r="30" spans="1:99">
      <c r="B30" s="746"/>
      <c r="C30" s="747"/>
      <c r="D30" s="748"/>
      <c r="E30" s="749"/>
      <c r="F30" s="750"/>
      <c r="G30" s="1045"/>
    </row>
    <row r="31" spans="1:99">
      <c r="B31" s="746"/>
      <c r="C31" s="747"/>
      <c r="D31" s="748"/>
      <c r="E31" s="749"/>
      <c r="F31" s="750"/>
      <c r="G31" s="1045"/>
    </row>
    <row r="32" spans="1:99">
      <c r="B32" s="746"/>
      <c r="C32" s="747"/>
      <c r="D32" s="748"/>
      <c r="E32" s="749"/>
      <c r="F32" s="750"/>
      <c r="G32" s="1045"/>
    </row>
    <row r="33" spans="1:101">
      <c r="B33" s="746"/>
      <c r="C33" s="747"/>
      <c r="D33" s="748"/>
      <c r="E33" s="749"/>
      <c r="F33" s="750"/>
      <c r="G33" s="1045"/>
    </row>
    <row r="34" spans="1:101">
      <c r="B34" s="746"/>
      <c r="C34" s="747"/>
      <c r="D34" s="748"/>
      <c r="E34" s="749"/>
      <c r="F34" s="750"/>
      <c r="G34" s="1045"/>
    </row>
    <row r="35" spans="1:101">
      <c r="B35" s="746"/>
      <c r="C35" s="747"/>
      <c r="D35" s="748"/>
      <c r="E35" s="749"/>
      <c r="F35" s="750"/>
      <c r="G35" s="1045"/>
    </row>
    <row r="36" spans="1:101" s="56" customFormat="1">
      <c r="A36" s="57"/>
      <c r="B36" s="746"/>
      <c r="C36" s="747"/>
      <c r="D36" s="748"/>
      <c r="E36" s="749"/>
      <c r="F36" s="750"/>
      <c r="G36" s="1045"/>
      <c r="CV36" s="57"/>
      <c r="CW36" s="57"/>
    </row>
    <row r="37" spans="1:101" s="56" customFormat="1">
      <c r="A37" s="57"/>
      <c r="B37" s="746"/>
      <c r="C37" s="747"/>
      <c r="D37" s="748"/>
      <c r="E37" s="749"/>
      <c r="F37" s="750"/>
      <c r="G37" s="1045"/>
      <c r="CV37" s="57"/>
      <c r="CW37" s="57"/>
    </row>
    <row r="38" spans="1:101" s="56" customFormat="1">
      <c r="A38" s="57"/>
      <c r="B38" s="746"/>
      <c r="C38" s="747"/>
      <c r="D38" s="748"/>
      <c r="E38" s="749"/>
      <c r="F38" s="750"/>
      <c r="G38" s="1045"/>
      <c r="CV38" s="57"/>
      <c r="CW38" s="57"/>
    </row>
    <row r="39" spans="1:101" s="56" customFormat="1">
      <c r="A39" s="57"/>
      <c r="B39" s="746"/>
      <c r="C39" s="747"/>
      <c r="D39" s="748"/>
      <c r="E39" s="749"/>
      <c r="F39" s="750"/>
      <c r="G39" s="1045"/>
      <c r="CV39" s="57"/>
      <c r="CW39" s="57"/>
    </row>
    <row r="40" spans="1:101" s="56" customFormat="1">
      <c r="A40" s="57"/>
      <c r="B40" s="746"/>
      <c r="C40" s="1032"/>
      <c r="D40" s="1038"/>
      <c r="E40" s="749"/>
      <c r="F40" s="1046"/>
      <c r="G40" s="1031"/>
      <c r="CV40" s="57"/>
      <c r="CW40" s="57"/>
    </row>
    <row r="41" spans="1:101" s="56" customFormat="1">
      <c r="A41" s="57"/>
      <c r="B41" s="746"/>
      <c r="C41" s="1032"/>
      <c r="D41" s="1038"/>
      <c r="E41" s="749"/>
      <c r="F41" s="1046"/>
      <c r="G41" s="1031"/>
      <c r="CV41" s="57"/>
      <c r="CW41" s="57"/>
    </row>
    <row r="42" spans="1:101" s="56" customFormat="1">
      <c r="A42" s="57"/>
      <c r="B42" s="746"/>
      <c r="C42" s="1032"/>
      <c r="D42" s="1038"/>
      <c r="E42" s="749"/>
      <c r="F42" s="1046"/>
      <c r="G42" s="1031"/>
      <c r="CV42" s="57"/>
      <c r="CW42" s="57"/>
    </row>
    <row r="43" spans="1:101" s="56" customFormat="1">
      <c r="A43" s="57"/>
      <c r="B43" s="746"/>
      <c r="C43" s="1032"/>
      <c r="D43" s="1038"/>
      <c r="E43" s="749"/>
      <c r="F43" s="1046"/>
      <c r="G43" s="1031"/>
      <c r="CV43" s="57"/>
      <c r="CW43" s="57"/>
    </row>
    <row r="44" spans="1:101" s="56" customFormat="1">
      <c r="A44" s="57"/>
      <c r="B44" s="746"/>
      <c r="C44" s="1032"/>
      <c r="D44" s="1038"/>
      <c r="E44" s="749"/>
      <c r="F44" s="1046"/>
      <c r="G44" s="1031"/>
      <c r="CV44" s="57"/>
      <c r="CW44" s="57"/>
    </row>
    <row r="45" spans="1:101" s="56" customFormat="1">
      <c r="A45" s="57"/>
      <c r="B45" s="746"/>
      <c r="C45" s="1032"/>
      <c r="D45" s="1038"/>
      <c r="E45" s="749"/>
      <c r="F45" s="1046"/>
      <c r="G45" s="1031"/>
      <c r="CV45" s="57"/>
      <c r="CW45" s="57"/>
    </row>
    <row r="46" spans="1:101" s="56" customFormat="1">
      <c r="A46" s="57"/>
      <c r="B46" s="746"/>
      <c r="C46" s="1032"/>
      <c r="D46" s="1038"/>
      <c r="E46" s="749"/>
      <c r="F46" s="1046"/>
      <c r="G46" s="1031"/>
      <c r="CV46" s="57"/>
      <c r="CW46" s="57"/>
    </row>
    <row r="47" spans="1:101" s="56" customFormat="1">
      <c r="A47" s="57"/>
      <c r="B47" s="746"/>
      <c r="C47" s="1032"/>
      <c r="D47" s="1038"/>
      <c r="E47" s="746"/>
      <c r="F47" s="1046"/>
      <c r="G47" s="1031"/>
      <c r="CV47" s="57"/>
      <c r="CW47" s="57"/>
    </row>
    <row r="48" spans="1:101" s="56" customFormat="1">
      <c r="A48" s="57"/>
      <c r="B48" s="57"/>
      <c r="G48" s="1055"/>
      <c r="J48" s="1060"/>
      <c r="CV48" s="57"/>
      <c r="CW48" s="57"/>
    </row>
    <row r="49" spans="1:101" s="56" customFormat="1">
      <c r="A49" s="57"/>
      <c r="B49" s="57"/>
      <c r="G49" s="1055"/>
      <c r="J49" s="1060"/>
      <c r="CV49" s="57"/>
      <c r="CW49" s="57"/>
    </row>
    <row r="50" spans="1:101" s="56" customFormat="1">
      <c r="A50" s="57"/>
      <c r="B50" s="743"/>
      <c r="C50" s="1446"/>
      <c r="D50" s="1446"/>
      <c r="E50" s="1054"/>
      <c r="F50" s="1446"/>
      <c r="G50" s="1446"/>
      <c r="J50" s="1060"/>
      <c r="CV50" s="57"/>
      <c r="CW50" s="57"/>
    </row>
    <row r="51" spans="1:101" s="56" customFormat="1">
      <c r="A51" s="57"/>
      <c r="B51" s="743"/>
      <c r="C51" s="745"/>
      <c r="D51" s="745"/>
      <c r="E51" s="1054"/>
      <c r="F51" s="745"/>
      <c r="G51" s="745"/>
      <c r="J51" s="1060"/>
      <c r="CV51" s="57"/>
      <c r="CW51" s="57"/>
    </row>
    <row r="52" spans="1:101" s="56" customFormat="1">
      <c r="A52" s="57"/>
      <c r="B52" s="749"/>
      <c r="C52" s="1046"/>
      <c r="D52" s="1061"/>
      <c r="E52" s="1053"/>
      <c r="F52" s="1046"/>
      <c r="G52" s="1057"/>
      <c r="J52" s="1060"/>
      <c r="K52" s="1060"/>
      <c r="CV52" s="57"/>
      <c r="CW52" s="57"/>
    </row>
    <row r="53" spans="1:101" s="56" customFormat="1">
      <c r="A53" s="57"/>
      <c r="B53" s="749"/>
      <c r="C53" s="1046"/>
      <c r="D53" s="1061"/>
      <c r="E53" s="1053"/>
      <c r="F53" s="1046"/>
      <c r="G53" s="1057"/>
      <c r="J53" s="1060"/>
      <c r="K53" s="1060"/>
      <c r="CV53" s="57"/>
      <c r="CW53" s="57"/>
    </row>
    <row r="54" spans="1:101" s="56" customFormat="1">
      <c r="A54" s="57"/>
      <c r="B54" s="749"/>
      <c r="C54" s="1046"/>
      <c r="D54" s="1061"/>
      <c r="E54" s="1053"/>
      <c r="F54" s="1046"/>
      <c r="G54" s="1057"/>
      <c r="J54" s="1060"/>
      <c r="K54" s="1060"/>
      <c r="CV54" s="57"/>
      <c r="CW54" s="57"/>
    </row>
    <row r="55" spans="1:101" s="56" customFormat="1">
      <c r="A55" s="57"/>
      <c r="B55" s="749"/>
      <c r="C55" s="1046"/>
      <c r="D55" s="1061"/>
      <c r="E55" s="1053"/>
      <c r="F55" s="1046"/>
      <c r="G55" s="1057"/>
      <c r="J55" s="1060"/>
      <c r="CV55" s="57"/>
      <c r="CW55" s="57"/>
    </row>
    <row r="56" spans="1:101" s="56" customFormat="1">
      <c r="A56" s="57"/>
      <c r="B56" s="749"/>
      <c r="C56" s="1046"/>
      <c r="D56" s="1061"/>
      <c r="E56" s="1053"/>
      <c r="F56" s="1046"/>
      <c r="G56" s="1057"/>
      <c r="J56" s="1060"/>
      <c r="CV56" s="57"/>
      <c r="CW56" s="57"/>
    </row>
    <row r="57" spans="1:101" s="56" customFormat="1">
      <c r="A57" s="57"/>
      <c r="B57" s="749"/>
      <c r="C57" s="1046"/>
      <c r="D57" s="1061"/>
      <c r="E57" s="1053"/>
      <c r="F57" s="1046"/>
      <c r="G57" s="1057"/>
      <c r="J57" s="1060"/>
      <c r="CV57" s="57"/>
      <c r="CW57" s="57"/>
    </row>
    <row r="58" spans="1:101" s="56" customFormat="1">
      <c r="A58" s="57"/>
      <c r="B58" s="749"/>
      <c r="C58" s="1046"/>
      <c r="D58" s="1061"/>
      <c r="E58" s="1053"/>
      <c r="F58" s="1046"/>
      <c r="G58" s="1057"/>
      <c r="J58" s="1060"/>
      <c r="CV58" s="57"/>
      <c r="CW58" s="57"/>
    </row>
    <row r="59" spans="1:101" s="56" customFormat="1">
      <c r="A59" s="57"/>
      <c r="B59" s="749"/>
      <c r="C59" s="1046"/>
      <c r="D59" s="1061"/>
      <c r="E59" s="1053"/>
      <c r="F59" s="1046"/>
      <c r="G59" s="1057"/>
      <c r="J59" s="1060"/>
      <c r="CV59" s="57"/>
      <c r="CW59" s="57"/>
    </row>
    <row r="60" spans="1:101" s="56" customFormat="1">
      <c r="A60" s="57"/>
      <c r="B60" s="749"/>
      <c r="C60" s="1046"/>
      <c r="D60" s="1061"/>
      <c r="E60" s="1053"/>
      <c r="F60" s="1046"/>
      <c r="G60" s="1057"/>
      <c r="J60" s="1060"/>
      <c r="CV60" s="57"/>
      <c r="CW60" s="57"/>
    </row>
    <row r="61" spans="1:101" s="56" customFormat="1">
      <c r="A61" s="57"/>
      <c r="B61" s="749"/>
      <c r="C61" s="1046"/>
      <c r="D61" s="1061"/>
      <c r="E61" s="1053"/>
      <c r="F61" s="1046"/>
      <c r="G61" s="1057"/>
      <c r="J61" s="1060"/>
      <c r="CV61" s="57"/>
      <c r="CW61" s="57"/>
    </row>
    <row r="62" spans="1:101" s="56" customFormat="1">
      <c r="A62" s="57"/>
      <c r="B62" s="749"/>
      <c r="C62" s="1046"/>
      <c r="D62" s="1061"/>
      <c r="E62" s="1053"/>
      <c r="F62" s="1046"/>
      <c r="G62" s="1057"/>
      <c r="J62" s="1060"/>
      <c r="CV62" s="57"/>
      <c r="CW62" s="57"/>
    </row>
    <row r="63" spans="1:101" s="56" customFormat="1">
      <c r="A63" s="57"/>
      <c r="B63" s="749"/>
      <c r="C63" s="1046"/>
      <c r="D63" s="1061"/>
      <c r="E63" s="1053"/>
      <c r="F63" s="1046"/>
      <c r="G63" s="1057"/>
      <c r="J63" s="1060"/>
      <c r="CV63" s="57"/>
      <c r="CW63" s="57"/>
    </row>
    <row r="64" spans="1:101">
      <c r="A64" s="1041"/>
      <c r="B64" s="1041"/>
      <c r="C64" s="1048"/>
      <c r="D64" s="1048"/>
      <c r="E64" s="1048"/>
      <c r="F64" s="1048"/>
      <c r="G64" s="1027"/>
      <c r="H64" s="1048"/>
      <c r="I64" s="1048"/>
      <c r="J64" s="1042"/>
      <c r="K64" s="1048"/>
      <c r="L64" s="1048"/>
      <c r="M64" s="1048"/>
      <c r="N64" s="1048"/>
      <c r="O64" s="1048"/>
      <c r="P64" s="1048"/>
    </row>
    <row r="65" spans="1:99">
      <c r="A65" s="1041"/>
      <c r="B65" s="1041"/>
      <c r="C65" s="1048"/>
      <c r="D65" s="1048"/>
      <c r="E65" s="1048"/>
      <c r="F65" s="1048"/>
      <c r="G65" s="1027"/>
      <c r="H65" s="1048"/>
      <c r="I65" s="1048"/>
      <c r="J65" s="1042"/>
      <c r="K65" s="1048"/>
      <c r="L65" s="1048"/>
      <c r="M65" s="1048"/>
      <c r="N65" s="1048"/>
      <c r="O65" s="1048"/>
      <c r="P65" s="1048"/>
    </row>
    <row r="66" spans="1:99" s="810" customFormat="1">
      <c r="C66" s="1427"/>
      <c r="D66" s="1427"/>
      <c r="E66" s="1427"/>
      <c r="F66" s="1427"/>
      <c r="G66" s="1049"/>
      <c r="H66" s="809"/>
      <c r="I66" s="809"/>
      <c r="J66" s="1036"/>
      <c r="K66" s="809"/>
      <c r="L66" s="809"/>
      <c r="M66" s="809"/>
      <c r="N66" s="809"/>
      <c r="O66" s="809"/>
      <c r="P66" s="809"/>
      <c r="Q66" s="809"/>
      <c r="R66" s="809"/>
      <c r="S66" s="809"/>
      <c r="T66" s="809"/>
      <c r="U66" s="809"/>
      <c r="V66" s="809"/>
      <c r="W66" s="809"/>
      <c r="X66" s="809"/>
      <c r="Y66" s="809"/>
      <c r="Z66" s="809"/>
      <c r="AA66" s="809"/>
      <c r="AB66" s="809"/>
      <c r="AC66" s="809"/>
      <c r="AD66" s="809"/>
      <c r="AE66" s="809"/>
      <c r="AF66" s="809"/>
      <c r="AG66" s="809"/>
      <c r="AH66" s="809"/>
      <c r="AI66" s="809"/>
      <c r="AJ66" s="809"/>
      <c r="AK66" s="809"/>
      <c r="AL66" s="809"/>
      <c r="AM66" s="809"/>
      <c r="AN66" s="809"/>
      <c r="AO66" s="809"/>
      <c r="AP66" s="809"/>
      <c r="AQ66" s="809"/>
      <c r="AR66" s="809"/>
      <c r="AS66" s="809"/>
      <c r="AT66" s="809"/>
      <c r="AU66" s="809"/>
      <c r="AV66" s="809"/>
      <c r="AW66" s="809"/>
      <c r="AX66" s="809"/>
      <c r="AY66" s="809"/>
      <c r="AZ66" s="809"/>
      <c r="BA66" s="809"/>
      <c r="BB66" s="809"/>
      <c r="BC66" s="809"/>
      <c r="BD66" s="809"/>
      <c r="BE66" s="809"/>
      <c r="BF66" s="809"/>
      <c r="BG66" s="809"/>
      <c r="BH66" s="809"/>
      <c r="BI66" s="809"/>
      <c r="BJ66" s="809"/>
      <c r="BK66" s="809"/>
      <c r="BL66" s="809"/>
      <c r="BM66" s="809"/>
      <c r="BN66" s="809"/>
      <c r="BO66" s="809"/>
      <c r="BP66" s="809"/>
      <c r="BQ66" s="809"/>
      <c r="BR66" s="809"/>
      <c r="BS66" s="809"/>
      <c r="BT66" s="809"/>
      <c r="BU66" s="809"/>
      <c r="BV66" s="809"/>
      <c r="BW66" s="809"/>
      <c r="BX66" s="809"/>
      <c r="BY66" s="809"/>
      <c r="BZ66" s="809"/>
      <c r="CA66" s="809"/>
      <c r="CB66" s="809"/>
      <c r="CC66" s="809"/>
      <c r="CD66" s="809"/>
      <c r="CE66" s="809"/>
      <c r="CF66" s="809"/>
      <c r="CG66" s="809"/>
      <c r="CH66" s="809"/>
      <c r="CI66" s="809"/>
      <c r="CJ66" s="809"/>
      <c r="CK66" s="809"/>
      <c r="CL66" s="809"/>
      <c r="CM66" s="809"/>
      <c r="CN66" s="809"/>
      <c r="CO66" s="809"/>
      <c r="CP66" s="809"/>
      <c r="CQ66" s="809"/>
      <c r="CR66" s="809"/>
      <c r="CS66" s="809"/>
      <c r="CT66" s="809"/>
      <c r="CU66" s="809"/>
    </row>
    <row r="67" spans="1:99" s="810" customFormat="1">
      <c r="C67" s="1030"/>
      <c r="D67" s="1030"/>
      <c r="E67" s="1030"/>
      <c r="F67" s="1030"/>
      <c r="G67" s="1049"/>
      <c r="H67" s="809"/>
      <c r="I67" s="809"/>
      <c r="J67" s="1036"/>
      <c r="K67" s="809"/>
      <c r="L67" s="809"/>
      <c r="M67" s="809"/>
      <c r="N67" s="809"/>
      <c r="O67" s="809"/>
      <c r="P67" s="1040"/>
      <c r="Q67" s="809"/>
      <c r="R67" s="809"/>
      <c r="S67" s="809"/>
      <c r="T67" s="809"/>
      <c r="U67" s="809"/>
      <c r="V67" s="809"/>
      <c r="W67" s="809"/>
      <c r="X67" s="809"/>
      <c r="Y67" s="809"/>
      <c r="Z67" s="809"/>
      <c r="AA67" s="809"/>
      <c r="AB67" s="809"/>
      <c r="AC67" s="809"/>
      <c r="AD67" s="809"/>
      <c r="AE67" s="809"/>
      <c r="AF67" s="809"/>
      <c r="AG67" s="809"/>
      <c r="AH67" s="809"/>
      <c r="AI67" s="809"/>
      <c r="AJ67" s="809"/>
      <c r="AK67" s="809"/>
      <c r="AL67" s="809"/>
      <c r="AM67" s="809"/>
      <c r="AN67" s="809"/>
      <c r="AO67" s="809"/>
      <c r="AP67" s="809"/>
      <c r="AQ67" s="809"/>
      <c r="AR67" s="809"/>
      <c r="AS67" s="809"/>
      <c r="AT67" s="809"/>
      <c r="AU67" s="809"/>
      <c r="AV67" s="809"/>
      <c r="AW67" s="809"/>
      <c r="AX67" s="809"/>
      <c r="AY67" s="809"/>
      <c r="AZ67" s="809"/>
      <c r="BA67" s="809"/>
      <c r="BB67" s="809"/>
      <c r="BC67" s="809"/>
      <c r="BD67" s="809"/>
      <c r="BE67" s="809"/>
      <c r="BF67" s="809"/>
      <c r="BG67" s="809"/>
      <c r="BH67" s="809"/>
      <c r="BI67" s="809"/>
      <c r="BJ67" s="809"/>
      <c r="BK67" s="809"/>
      <c r="BL67" s="809"/>
      <c r="BM67" s="809"/>
      <c r="BN67" s="809"/>
      <c r="BO67" s="809"/>
      <c r="BP67" s="809"/>
      <c r="BQ67" s="809"/>
      <c r="BR67" s="809"/>
      <c r="BS67" s="809"/>
      <c r="BT67" s="809"/>
      <c r="BU67" s="809"/>
      <c r="BV67" s="809"/>
      <c r="BW67" s="809"/>
      <c r="BX67" s="809"/>
      <c r="BY67" s="809"/>
      <c r="BZ67" s="809"/>
      <c r="CA67" s="809"/>
      <c r="CB67" s="809"/>
      <c r="CC67" s="809"/>
      <c r="CD67" s="809"/>
      <c r="CE67" s="809"/>
      <c r="CF67" s="809"/>
      <c r="CG67" s="809"/>
      <c r="CH67" s="809"/>
      <c r="CI67" s="809"/>
      <c r="CJ67" s="809"/>
      <c r="CK67" s="809"/>
      <c r="CL67" s="809"/>
      <c r="CM67" s="809"/>
      <c r="CN67" s="809"/>
      <c r="CO67" s="809"/>
      <c r="CP67" s="809"/>
      <c r="CQ67" s="809"/>
      <c r="CR67" s="809"/>
      <c r="CS67" s="809"/>
      <c r="CT67" s="809"/>
      <c r="CU67" s="809"/>
    </row>
    <row r="68" spans="1:99" s="810" customFormat="1">
      <c r="B68" s="1043"/>
      <c r="C68" s="1047"/>
      <c r="D68" s="1029"/>
      <c r="E68" s="1028"/>
      <c r="F68" s="1029"/>
      <c r="G68" s="1036"/>
      <c r="H68" s="809"/>
      <c r="I68" s="809"/>
      <c r="J68" s="1036"/>
      <c r="K68" s="809"/>
      <c r="L68" s="809"/>
      <c r="M68" s="809"/>
      <c r="N68" s="1040"/>
      <c r="O68" s="809"/>
      <c r="P68" s="1040"/>
      <c r="Q68" s="809"/>
      <c r="R68" s="809"/>
      <c r="S68" s="809"/>
      <c r="T68" s="809"/>
      <c r="U68" s="809"/>
      <c r="V68" s="809"/>
      <c r="W68" s="809"/>
      <c r="X68" s="809"/>
      <c r="Y68" s="809"/>
      <c r="Z68" s="809"/>
      <c r="AA68" s="809"/>
      <c r="AB68" s="809"/>
      <c r="AC68" s="809"/>
      <c r="AD68" s="809"/>
      <c r="AE68" s="809"/>
      <c r="AF68" s="809"/>
      <c r="AG68" s="809"/>
      <c r="AH68" s="809"/>
      <c r="AI68" s="809"/>
      <c r="AJ68" s="809"/>
      <c r="AK68" s="809"/>
      <c r="AL68" s="809"/>
      <c r="AM68" s="809"/>
      <c r="AN68" s="809"/>
      <c r="AO68" s="809"/>
      <c r="AP68" s="809"/>
      <c r="AQ68" s="809"/>
      <c r="AR68" s="809"/>
      <c r="AS68" s="809"/>
      <c r="AT68" s="809"/>
      <c r="AU68" s="809"/>
      <c r="AV68" s="809"/>
      <c r="AW68" s="809"/>
      <c r="AX68" s="809"/>
      <c r="AY68" s="809"/>
      <c r="AZ68" s="809"/>
      <c r="BA68" s="809"/>
      <c r="BB68" s="809"/>
      <c r="BC68" s="809"/>
      <c r="BD68" s="809"/>
      <c r="BE68" s="809"/>
      <c r="BF68" s="809"/>
      <c r="BG68" s="809"/>
      <c r="BH68" s="809"/>
      <c r="BI68" s="809"/>
      <c r="BJ68" s="809"/>
      <c r="BK68" s="809"/>
      <c r="BL68" s="809"/>
      <c r="BM68" s="809"/>
      <c r="BN68" s="809"/>
      <c r="BO68" s="809"/>
      <c r="BP68" s="809"/>
      <c r="BQ68" s="809"/>
      <c r="BR68" s="809"/>
      <c r="BS68" s="809"/>
      <c r="BT68" s="809"/>
      <c r="BU68" s="809"/>
      <c r="BV68" s="809"/>
      <c r="BW68" s="809"/>
      <c r="BX68" s="809"/>
      <c r="BY68" s="809"/>
      <c r="BZ68" s="809"/>
      <c r="CA68" s="809"/>
      <c r="CB68" s="809"/>
      <c r="CC68" s="809"/>
      <c r="CD68" s="809"/>
      <c r="CE68" s="809"/>
      <c r="CF68" s="809"/>
      <c r="CG68" s="809"/>
      <c r="CH68" s="809"/>
      <c r="CI68" s="809"/>
      <c r="CJ68" s="809"/>
      <c r="CK68" s="809"/>
      <c r="CL68" s="809"/>
      <c r="CM68" s="809"/>
      <c r="CN68" s="809"/>
      <c r="CO68" s="809"/>
      <c r="CP68" s="809"/>
      <c r="CQ68" s="809"/>
      <c r="CR68" s="809"/>
      <c r="CS68" s="809"/>
      <c r="CT68" s="809"/>
      <c r="CU68" s="809"/>
    </row>
    <row r="69" spans="1:99" s="810" customFormat="1">
      <c r="B69" s="1043"/>
      <c r="C69" s="1047"/>
      <c r="D69" s="1029"/>
      <c r="E69" s="1028"/>
      <c r="F69" s="1029"/>
      <c r="G69" s="1036"/>
      <c r="H69" s="809"/>
      <c r="I69" s="809"/>
      <c r="J69" s="1036"/>
      <c r="K69" s="809"/>
      <c r="L69" s="809"/>
      <c r="M69" s="1040"/>
      <c r="N69" s="1040"/>
      <c r="O69" s="809"/>
      <c r="P69" s="1040"/>
      <c r="Q69" s="809"/>
      <c r="R69" s="809"/>
      <c r="S69" s="809"/>
      <c r="T69" s="809"/>
      <c r="U69" s="809"/>
      <c r="V69" s="809"/>
      <c r="W69" s="809"/>
      <c r="X69" s="809"/>
      <c r="Y69" s="809"/>
      <c r="Z69" s="809"/>
      <c r="AA69" s="809"/>
      <c r="AB69" s="809"/>
      <c r="AC69" s="809"/>
      <c r="AD69" s="809"/>
      <c r="AE69" s="809"/>
      <c r="AF69" s="809"/>
      <c r="AG69" s="809"/>
      <c r="AH69" s="809"/>
      <c r="AI69" s="809"/>
      <c r="AJ69" s="809"/>
      <c r="AK69" s="809"/>
      <c r="AL69" s="809"/>
      <c r="AM69" s="809"/>
      <c r="AN69" s="809"/>
      <c r="AO69" s="809"/>
      <c r="AP69" s="809"/>
      <c r="AQ69" s="809"/>
      <c r="AR69" s="809"/>
      <c r="AS69" s="809"/>
      <c r="AT69" s="809"/>
      <c r="AU69" s="809"/>
      <c r="AV69" s="809"/>
      <c r="AW69" s="809"/>
      <c r="AX69" s="809"/>
      <c r="AY69" s="809"/>
      <c r="AZ69" s="809"/>
      <c r="BA69" s="809"/>
      <c r="BB69" s="809"/>
      <c r="BC69" s="809"/>
      <c r="BD69" s="809"/>
      <c r="BE69" s="809"/>
      <c r="BF69" s="809"/>
      <c r="BG69" s="809"/>
      <c r="BH69" s="809"/>
      <c r="BI69" s="809"/>
      <c r="BJ69" s="809"/>
      <c r="BK69" s="809"/>
      <c r="BL69" s="809"/>
      <c r="BM69" s="809"/>
      <c r="BN69" s="809"/>
      <c r="BO69" s="809"/>
      <c r="BP69" s="809"/>
      <c r="BQ69" s="809"/>
      <c r="BR69" s="809"/>
      <c r="BS69" s="809"/>
      <c r="BT69" s="809"/>
      <c r="BU69" s="809"/>
      <c r="BV69" s="809"/>
      <c r="BW69" s="809"/>
      <c r="BX69" s="809"/>
      <c r="BY69" s="809"/>
      <c r="BZ69" s="809"/>
      <c r="CA69" s="809"/>
      <c r="CB69" s="809"/>
      <c r="CC69" s="809"/>
      <c r="CD69" s="809"/>
      <c r="CE69" s="809"/>
      <c r="CF69" s="809"/>
      <c r="CG69" s="809"/>
      <c r="CH69" s="809"/>
      <c r="CI69" s="809"/>
      <c r="CJ69" s="809"/>
      <c r="CK69" s="809"/>
      <c r="CL69" s="809"/>
      <c r="CM69" s="809"/>
      <c r="CN69" s="809"/>
      <c r="CO69" s="809"/>
      <c r="CP69" s="809"/>
      <c r="CQ69" s="809"/>
      <c r="CR69" s="809"/>
      <c r="CS69" s="809"/>
      <c r="CT69" s="809"/>
      <c r="CU69" s="809"/>
    </row>
    <row r="70" spans="1:99" s="810" customFormat="1">
      <c r="B70" s="1043"/>
      <c r="C70" s="1047"/>
      <c r="D70" s="1029"/>
      <c r="E70" s="1028"/>
      <c r="F70" s="1029"/>
      <c r="G70" s="1036"/>
      <c r="H70" s="809"/>
      <c r="I70" s="809"/>
      <c r="J70" s="1036"/>
      <c r="K70" s="809"/>
      <c r="L70" s="809"/>
      <c r="M70" s="1040"/>
      <c r="N70" s="1040"/>
      <c r="O70" s="809"/>
      <c r="P70" s="1040"/>
      <c r="Q70" s="809"/>
      <c r="R70" s="809"/>
      <c r="S70" s="809"/>
      <c r="T70" s="809"/>
      <c r="U70" s="809"/>
      <c r="V70" s="809"/>
      <c r="W70" s="809"/>
      <c r="X70" s="809"/>
      <c r="Y70" s="809"/>
      <c r="Z70" s="809"/>
      <c r="AA70" s="809"/>
      <c r="AB70" s="809"/>
      <c r="AC70" s="809"/>
      <c r="AD70" s="809"/>
      <c r="AE70" s="809"/>
      <c r="AF70" s="809"/>
      <c r="AG70" s="809"/>
      <c r="AH70" s="809"/>
      <c r="AI70" s="809"/>
      <c r="AJ70" s="809"/>
      <c r="AK70" s="809"/>
      <c r="AL70" s="809"/>
      <c r="AM70" s="809"/>
      <c r="AN70" s="809"/>
      <c r="AO70" s="809"/>
      <c r="AP70" s="809"/>
      <c r="AQ70" s="809"/>
      <c r="AR70" s="809"/>
      <c r="AS70" s="809"/>
      <c r="AT70" s="809"/>
      <c r="AU70" s="809"/>
      <c r="AV70" s="809"/>
      <c r="AW70" s="809"/>
      <c r="AX70" s="809"/>
      <c r="AY70" s="809"/>
      <c r="AZ70" s="809"/>
      <c r="BA70" s="809"/>
      <c r="BB70" s="809"/>
      <c r="BC70" s="809"/>
      <c r="BD70" s="809"/>
      <c r="BE70" s="809"/>
      <c r="BF70" s="809"/>
      <c r="BG70" s="809"/>
      <c r="BH70" s="809"/>
      <c r="BI70" s="809"/>
      <c r="BJ70" s="809"/>
      <c r="BK70" s="809"/>
      <c r="BL70" s="809"/>
      <c r="BM70" s="809"/>
      <c r="BN70" s="809"/>
      <c r="BO70" s="809"/>
      <c r="BP70" s="809"/>
      <c r="BQ70" s="809"/>
      <c r="BR70" s="809"/>
      <c r="BS70" s="809"/>
      <c r="BT70" s="809"/>
      <c r="BU70" s="809"/>
      <c r="BV70" s="809"/>
      <c r="BW70" s="809"/>
      <c r="BX70" s="809"/>
      <c r="BY70" s="809"/>
      <c r="BZ70" s="809"/>
      <c r="CA70" s="809"/>
      <c r="CB70" s="809"/>
      <c r="CC70" s="809"/>
      <c r="CD70" s="809"/>
      <c r="CE70" s="809"/>
      <c r="CF70" s="809"/>
      <c r="CG70" s="809"/>
      <c r="CH70" s="809"/>
      <c r="CI70" s="809"/>
      <c r="CJ70" s="809"/>
      <c r="CK70" s="809"/>
      <c r="CL70" s="809"/>
      <c r="CM70" s="809"/>
      <c r="CN70" s="809"/>
      <c r="CO70" s="809"/>
      <c r="CP70" s="809"/>
      <c r="CQ70" s="809"/>
      <c r="CR70" s="809"/>
      <c r="CS70" s="809"/>
      <c r="CT70" s="809"/>
      <c r="CU70" s="809"/>
    </row>
    <row r="71" spans="1:99" s="810" customFormat="1">
      <c r="B71" s="1043"/>
      <c r="C71" s="1047"/>
      <c r="D71" s="1029"/>
      <c r="E71" s="1028"/>
      <c r="F71" s="1029"/>
      <c r="G71" s="1036"/>
      <c r="H71" s="809"/>
      <c r="I71" s="809"/>
      <c r="J71" s="1036"/>
      <c r="K71" s="809"/>
      <c r="L71" s="809"/>
      <c r="M71" s="1040"/>
      <c r="N71" s="1040"/>
      <c r="O71" s="809"/>
      <c r="P71" s="1040"/>
      <c r="Q71" s="809"/>
      <c r="R71" s="809"/>
      <c r="S71" s="809"/>
      <c r="T71" s="809"/>
      <c r="U71" s="809"/>
      <c r="V71" s="809"/>
      <c r="W71" s="809"/>
      <c r="X71" s="809"/>
      <c r="Y71" s="809"/>
      <c r="Z71" s="809"/>
      <c r="AA71" s="809"/>
      <c r="AB71" s="809"/>
      <c r="AC71" s="809"/>
      <c r="AD71" s="809"/>
      <c r="AE71" s="809"/>
      <c r="AF71" s="809"/>
      <c r="AG71" s="809"/>
      <c r="AH71" s="809"/>
      <c r="AI71" s="809"/>
      <c r="AJ71" s="809"/>
      <c r="AK71" s="809"/>
      <c r="AL71" s="809"/>
      <c r="AM71" s="809"/>
      <c r="AN71" s="809"/>
      <c r="AO71" s="809"/>
      <c r="AP71" s="809"/>
      <c r="AQ71" s="809"/>
      <c r="AR71" s="809"/>
      <c r="AS71" s="809"/>
      <c r="AT71" s="809"/>
      <c r="AU71" s="809"/>
      <c r="AV71" s="809"/>
      <c r="AW71" s="809"/>
      <c r="AX71" s="809"/>
      <c r="AY71" s="809"/>
      <c r="AZ71" s="809"/>
      <c r="BA71" s="809"/>
      <c r="BB71" s="809"/>
      <c r="BC71" s="809"/>
      <c r="BD71" s="809"/>
      <c r="BE71" s="809"/>
      <c r="BF71" s="809"/>
      <c r="BG71" s="809"/>
      <c r="BH71" s="809"/>
      <c r="BI71" s="809"/>
      <c r="BJ71" s="809"/>
      <c r="BK71" s="809"/>
      <c r="BL71" s="809"/>
      <c r="BM71" s="809"/>
      <c r="BN71" s="809"/>
      <c r="BO71" s="809"/>
      <c r="BP71" s="809"/>
      <c r="BQ71" s="809"/>
      <c r="BR71" s="809"/>
      <c r="BS71" s="809"/>
      <c r="BT71" s="809"/>
      <c r="BU71" s="809"/>
      <c r="BV71" s="809"/>
      <c r="BW71" s="809"/>
      <c r="BX71" s="809"/>
      <c r="BY71" s="809"/>
      <c r="BZ71" s="809"/>
      <c r="CA71" s="809"/>
      <c r="CB71" s="809"/>
      <c r="CC71" s="809"/>
      <c r="CD71" s="809"/>
      <c r="CE71" s="809"/>
      <c r="CF71" s="809"/>
      <c r="CG71" s="809"/>
      <c r="CH71" s="809"/>
      <c r="CI71" s="809"/>
      <c r="CJ71" s="809"/>
      <c r="CK71" s="809"/>
      <c r="CL71" s="809"/>
      <c r="CM71" s="809"/>
      <c r="CN71" s="809"/>
      <c r="CO71" s="809"/>
      <c r="CP71" s="809"/>
      <c r="CQ71" s="809"/>
      <c r="CR71" s="809"/>
      <c r="CS71" s="809"/>
      <c r="CT71" s="809"/>
      <c r="CU71" s="809"/>
    </row>
    <row r="72" spans="1:99" s="810" customFormat="1">
      <c r="B72" s="1043"/>
      <c r="C72" s="1047"/>
      <c r="D72" s="1029"/>
      <c r="E72" s="1028"/>
      <c r="F72" s="1029"/>
      <c r="G72" s="1036"/>
      <c r="H72" s="809"/>
      <c r="I72" s="809"/>
      <c r="J72" s="1036"/>
      <c r="K72" s="809"/>
      <c r="L72" s="809"/>
      <c r="M72" s="1040"/>
      <c r="N72" s="1040"/>
      <c r="O72" s="809"/>
      <c r="P72" s="1040"/>
      <c r="Q72" s="809"/>
      <c r="R72" s="809"/>
      <c r="S72" s="809"/>
      <c r="T72" s="809"/>
      <c r="U72" s="809"/>
      <c r="V72" s="809"/>
      <c r="W72" s="809"/>
      <c r="X72" s="809"/>
      <c r="Y72" s="809"/>
      <c r="Z72" s="809"/>
      <c r="AA72" s="809"/>
      <c r="AB72" s="809"/>
      <c r="AC72" s="809"/>
      <c r="AD72" s="809"/>
      <c r="AE72" s="809"/>
      <c r="AF72" s="809"/>
      <c r="AG72" s="809"/>
      <c r="AH72" s="809"/>
      <c r="AI72" s="809"/>
      <c r="AJ72" s="809"/>
      <c r="AK72" s="809"/>
      <c r="AL72" s="809"/>
      <c r="AM72" s="809"/>
      <c r="AN72" s="809"/>
      <c r="AO72" s="809"/>
      <c r="AP72" s="809"/>
      <c r="AQ72" s="809"/>
      <c r="AR72" s="809"/>
      <c r="AS72" s="809"/>
      <c r="AT72" s="809"/>
      <c r="AU72" s="809"/>
      <c r="AV72" s="809"/>
      <c r="AW72" s="809"/>
      <c r="AX72" s="809"/>
      <c r="AY72" s="809"/>
      <c r="AZ72" s="809"/>
      <c r="BA72" s="809"/>
      <c r="BB72" s="809"/>
      <c r="BC72" s="809"/>
      <c r="BD72" s="809"/>
      <c r="BE72" s="809"/>
      <c r="BF72" s="809"/>
      <c r="BG72" s="809"/>
      <c r="BH72" s="809"/>
      <c r="BI72" s="809"/>
      <c r="BJ72" s="809"/>
      <c r="BK72" s="809"/>
      <c r="BL72" s="809"/>
      <c r="BM72" s="809"/>
      <c r="BN72" s="809"/>
      <c r="BO72" s="809"/>
      <c r="BP72" s="809"/>
      <c r="BQ72" s="809"/>
      <c r="BR72" s="809"/>
      <c r="BS72" s="809"/>
      <c r="BT72" s="809"/>
      <c r="BU72" s="809"/>
      <c r="BV72" s="809"/>
      <c r="BW72" s="809"/>
      <c r="BX72" s="809"/>
      <c r="BY72" s="809"/>
      <c r="BZ72" s="809"/>
      <c r="CA72" s="809"/>
      <c r="CB72" s="809"/>
      <c r="CC72" s="809"/>
      <c r="CD72" s="809"/>
      <c r="CE72" s="809"/>
      <c r="CF72" s="809"/>
      <c r="CG72" s="809"/>
      <c r="CH72" s="809"/>
      <c r="CI72" s="809"/>
      <c r="CJ72" s="809"/>
      <c r="CK72" s="809"/>
      <c r="CL72" s="809"/>
      <c r="CM72" s="809"/>
      <c r="CN72" s="809"/>
      <c r="CO72" s="809"/>
      <c r="CP72" s="809"/>
      <c r="CQ72" s="809"/>
      <c r="CR72" s="809"/>
      <c r="CS72" s="809"/>
      <c r="CT72" s="809"/>
      <c r="CU72" s="809"/>
    </row>
    <row r="73" spans="1:99" s="810" customFormat="1">
      <c r="B73" s="1043"/>
      <c r="C73" s="1047"/>
      <c r="D73" s="1029"/>
      <c r="E73" s="1028"/>
      <c r="F73" s="1029"/>
      <c r="G73" s="1036"/>
      <c r="H73" s="809"/>
      <c r="I73" s="809"/>
      <c r="J73" s="1036"/>
      <c r="K73" s="809"/>
      <c r="L73" s="809"/>
      <c r="M73" s="1040"/>
      <c r="N73" s="1040"/>
      <c r="O73" s="809"/>
      <c r="P73" s="1040"/>
      <c r="Q73" s="809"/>
      <c r="R73" s="809"/>
      <c r="S73" s="809"/>
      <c r="T73" s="809"/>
      <c r="U73" s="809"/>
      <c r="V73" s="809"/>
      <c r="W73" s="809"/>
      <c r="X73" s="809"/>
      <c r="Y73" s="809"/>
      <c r="Z73" s="809"/>
      <c r="AA73" s="809"/>
      <c r="AB73" s="809"/>
      <c r="AC73" s="809"/>
      <c r="AD73" s="809"/>
      <c r="AE73" s="809"/>
      <c r="AF73" s="809"/>
      <c r="AG73" s="809"/>
      <c r="AH73" s="809"/>
      <c r="AI73" s="809"/>
      <c r="AJ73" s="809"/>
      <c r="AK73" s="809"/>
      <c r="AL73" s="809"/>
      <c r="AM73" s="809"/>
      <c r="AN73" s="809"/>
      <c r="AO73" s="809"/>
      <c r="AP73" s="809"/>
      <c r="AQ73" s="809"/>
      <c r="AR73" s="809"/>
      <c r="AS73" s="809"/>
      <c r="AT73" s="809"/>
      <c r="AU73" s="809"/>
      <c r="AV73" s="809"/>
      <c r="AW73" s="809"/>
      <c r="AX73" s="809"/>
      <c r="AY73" s="809"/>
      <c r="AZ73" s="809"/>
      <c r="BA73" s="809"/>
      <c r="BB73" s="809"/>
      <c r="BC73" s="809"/>
      <c r="BD73" s="809"/>
      <c r="BE73" s="809"/>
      <c r="BF73" s="809"/>
      <c r="BG73" s="809"/>
      <c r="BH73" s="809"/>
      <c r="BI73" s="809"/>
      <c r="BJ73" s="809"/>
      <c r="BK73" s="809"/>
      <c r="BL73" s="809"/>
      <c r="BM73" s="809"/>
      <c r="BN73" s="809"/>
      <c r="BO73" s="809"/>
      <c r="BP73" s="809"/>
      <c r="BQ73" s="809"/>
      <c r="BR73" s="809"/>
      <c r="BS73" s="809"/>
      <c r="BT73" s="809"/>
      <c r="BU73" s="809"/>
      <c r="BV73" s="809"/>
      <c r="BW73" s="809"/>
      <c r="BX73" s="809"/>
      <c r="BY73" s="809"/>
      <c r="BZ73" s="809"/>
      <c r="CA73" s="809"/>
      <c r="CB73" s="809"/>
      <c r="CC73" s="809"/>
      <c r="CD73" s="809"/>
      <c r="CE73" s="809"/>
      <c r="CF73" s="809"/>
      <c r="CG73" s="809"/>
      <c r="CH73" s="809"/>
      <c r="CI73" s="809"/>
      <c r="CJ73" s="809"/>
      <c r="CK73" s="809"/>
      <c r="CL73" s="809"/>
      <c r="CM73" s="809"/>
      <c r="CN73" s="809"/>
      <c r="CO73" s="809"/>
      <c r="CP73" s="809"/>
      <c r="CQ73" s="809"/>
      <c r="CR73" s="809"/>
      <c r="CS73" s="809"/>
      <c r="CT73" s="809"/>
      <c r="CU73" s="809"/>
    </row>
    <row r="74" spans="1:99" s="810" customFormat="1">
      <c r="B74" s="1043"/>
      <c r="C74" s="1047"/>
      <c r="D74" s="1029"/>
      <c r="E74" s="1028"/>
      <c r="F74" s="1029"/>
      <c r="G74" s="1036"/>
      <c r="H74" s="809"/>
      <c r="I74" s="809"/>
      <c r="J74" s="1036"/>
      <c r="K74" s="809"/>
      <c r="L74" s="809"/>
      <c r="M74" s="1040"/>
      <c r="N74" s="1040"/>
      <c r="O74" s="809"/>
      <c r="P74" s="1040"/>
      <c r="Q74" s="809"/>
      <c r="R74" s="809"/>
      <c r="S74" s="809"/>
      <c r="T74" s="809"/>
      <c r="U74" s="809"/>
      <c r="V74" s="809"/>
      <c r="W74" s="809"/>
      <c r="X74" s="809"/>
      <c r="Y74" s="809"/>
      <c r="Z74" s="809"/>
      <c r="AA74" s="809"/>
      <c r="AB74" s="809"/>
      <c r="AC74" s="809"/>
      <c r="AD74" s="809"/>
      <c r="AE74" s="809"/>
      <c r="AF74" s="809"/>
      <c r="AG74" s="809"/>
      <c r="AH74" s="809"/>
      <c r="AI74" s="809"/>
      <c r="AJ74" s="809"/>
      <c r="AK74" s="809"/>
      <c r="AL74" s="809"/>
      <c r="AM74" s="809"/>
      <c r="AN74" s="809"/>
      <c r="AO74" s="809"/>
      <c r="AP74" s="809"/>
      <c r="AQ74" s="809"/>
      <c r="AR74" s="809"/>
      <c r="AS74" s="809"/>
      <c r="AT74" s="809"/>
      <c r="AU74" s="809"/>
      <c r="AV74" s="809"/>
      <c r="AW74" s="809"/>
      <c r="AX74" s="809"/>
      <c r="AY74" s="809"/>
      <c r="AZ74" s="809"/>
      <c r="BA74" s="809"/>
      <c r="BB74" s="809"/>
      <c r="BC74" s="809"/>
      <c r="BD74" s="809"/>
      <c r="BE74" s="809"/>
      <c r="BF74" s="809"/>
      <c r="BG74" s="809"/>
      <c r="BH74" s="809"/>
      <c r="BI74" s="809"/>
      <c r="BJ74" s="809"/>
      <c r="BK74" s="809"/>
      <c r="BL74" s="809"/>
      <c r="BM74" s="809"/>
      <c r="BN74" s="809"/>
      <c r="BO74" s="809"/>
      <c r="BP74" s="809"/>
      <c r="BQ74" s="809"/>
      <c r="BR74" s="809"/>
      <c r="BS74" s="809"/>
      <c r="BT74" s="809"/>
      <c r="BU74" s="809"/>
      <c r="BV74" s="809"/>
      <c r="BW74" s="809"/>
      <c r="BX74" s="809"/>
      <c r="BY74" s="809"/>
      <c r="BZ74" s="809"/>
      <c r="CA74" s="809"/>
      <c r="CB74" s="809"/>
      <c r="CC74" s="809"/>
      <c r="CD74" s="809"/>
      <c r="CE74" s="809"/>
      <c r="CF74" s="809"/>
      <c r="CG74" s="809"/>
      <c r="CH74" s="809"/>
      <c r="CI74" s="809"/>
      <c r="CJ74" s="809"/>
      <c r="CK74" s="809"/>
      <c r="CL74" s="809"/>
      <c r="CM74" s="809"/>
      <c r="CN74" s="809"/>
      <c r="CO74" s="809"/>
      <c r="CP74" s="809"/>
      <c r="CQ74" s="809"/>
      <c r="CR74" s="809"/>
      <c r="CS74" s="809"/>
      <c r="CT74" s="809"/>
      <c r="CU74" s="809"/>
    </row>
    <row r="75" spans="1:99" s="810" customFormat="1">
      <c r="B75" s="1043"/>
      <c r="C75" s="1047"/>
      <c r="D75" s="1029"/>
      <c r="E75" s="1028"/>
      <c r="F75" s="1029"/>
      <c r="G75" s="1036"/>
      <c r="H75" s="809"/>
      <c r="I75" s="809"/>
      <c r="J75" s="1036"/>
      <c r="K75" s="809"/>
      <c r="L75" s="809"/>
      <c r="M75" s="1040"/>
      <c r="N75" s="1040"/>
      <c r="O75" s="809"/>
      <c r="P75" s="1040"/>
      <c r="Q75" s="809"/>
      <c r="R75" s="809"/>
      <c r="S75" s="809"/>
      <c r="T75" s="809"/>
      <c r="U75" s="809"/>
      <c r="V75" s="809"/>
      <c r="W75" s="809"/>
      <c r="X75" s="809"/>
      <c r="Y75" s="809"/>
      <c r="Z75" s="809"/>
      <c r="AA75" s="809"/>
      <c r="AB75" s="809"/>
      <c r="AC75" s="809"/>
      <c r="AD75" s="809"/>
      <c r="AE75" s="809"/>
      <c r="AF75" s="809"/>
      <c r="AG75" s="809"/>
      <c r="AH75" s="809"/>
      <c r="AI75" s="809"/>
      <c r="AJ75" s="809"/>
      <c r="AK75" s="809"/>
      <c r="AL75" s="809"/>
      <c r="AM75" s="809"/>
      <c r="AN75" s="809"/>
      <c r="AO75" s="809"/>
      <c r="AP75" s="809"/>
      <c r="AQ75" s="809"/>
      <c r="AR75" s="809"/>
      <c r="AS75" s="809"/>
      <c r="AT75" s="809"/>
      <c r="AU75" s="809"/>
      <c r="AV75" s="809"/>
      <c r="AW75" s="809"/>
      <c r="AX75" s="809"/>
      <c r="AY75" s="809"/>
      <c r="AZ75" s="809"/>
      <c r="BA75" s="809"/>
      <c r="BB75" s="809"/>
      <c r="BC75" s="809"/>
      <c r="BD75" s="809"/>
      <c r="BE75" s="809"/>
      <c r="BF75" s="809"/>
      <c r="BG75" s="809"/>
      <c r="BH75" s="809"/>
      <c r="BI75" s="809"/>
      <c r="BJ75" s="809"/>
      <c r="BK75" s="809"/>
      <c r="BL75" s="809"/>
      <c r="BM75" s="809"/>
      <c r="BN75" s="809"/>
      <c r="BO75" s="809"/>
      <c r="BP75" s="809"/>
      <c r="BQ75" s="809"/>
      <c r="BR75" s="809"/>
      <c r="BS75" s="809"/>
      <c r="BT75" s="809"/>
      <c r="BU75" s="809"/>
      <c r="BV75" s="809"/>
      <c r="BW75" s="809"/>
      <c r="BX75" s="809"/>
      <c r="BY75" s="809"/>
      <c r="BZ75" s="809"/>
      <c r="CA75" s="809"/>
      <c r="CB75" s="809"/>
      <c r="CC75" s="809"/>
      <c r="CD75" s="809"/>
      <c r="CE75" s="809"/>
      <c r="CF75" s="809"/>
      <c r="CG75" s="809"/>
      <c r="CH75" s="809"/>
      <c r="CI75" s="809"/>
      <c r="CJ75" s="809"/>
      <c r="CK75" s="809"/>
      <c r="CL75" s="809"/>
      <c r="CM75" s="809"/>
      <c r="CN75" s="809"/>
      <c r="CO75" s="809"/>
      <c r="CP75" s="809"/>
      <c r="CQ75" s="809"/>
      <c r="CR75" s="809"/>
      <c r="CS75" s="809"/>
      <c r="CT75" s="809"/>
      <c r="CU75" s="809"/>
    </row>
    <row r="76" spans="1:99" s="810" customFormat="1">
      <c r="B76" s="1043"/>
      <c r="C76" s="1047"/>
      <c r="D76" s="1029"/>
      <c r="E76" s="1028"/>
      <c r="F76" s="1029"/>
      <c r="G76" s="1036"/>
      <c r="H76" s="809"/>
      <c r="I76" s="809"/>
      <c r="J76" s="1036"/>
      <c r="K76" s="809"/>
      <c r="L76" s="809"/>
      <c r="M76" s="1040"/>
      <c r="N76" s="1040"/>
      <c r="O76" s="809"/>
      <c r="P76" s="1040"/>
      <c r="Q76" s="809"/>
      <c r="R76" s="809"/>
      <c r="S76" s="809"/>
      <c r="T76" s="809"/>
      <c r="U76" s="809"/>
      <c r="V76" s="809"/>
      <c r="W76" s="809"/>
      <c r="X76" s="809"/>
      <c r="Y76" s="809"/>
      <c r="Z76" s="809"/>
      <c r="AA76" s="809"/>
      <c r="AB76" s="809"/>
      <c r="AC76" s="809"/>
      <c r="AD76" s="809"/>
      <c r="AE76" s="809"/>
      <c r="AF76" s="809"/>
      <c r="AG76" s="809"/>
      <c r="AH76" s="809"/>
      <c r="AI76" s="809"/>
      <c r="AJ76" s="809"/>
      <c r="AK76" s="809"/>
      <c r="AL76" s="809"/>
      <c r="AM76" s="809"/>
      <c r="AN76" s="809"/>
      <c r="AO76" s="809"/>
      <c r="AP76" s="809"/>
      <c r="AQ76" s="809"/>
      <c r="AR76" s="809"/>
      <c r="AS76" s="809"/>
      <c r="AT76" s="809"/>
      <c r="AU76" s="809"/>
      <c r="AV76" s="809"/>
      <c r="AW76" s="809"/>
      <c r="AX76" s="809"/>
      <c r="AY76" s="809"/>
      <c r="AZ76" s="809"/>
      <c r="BA76" s="809"/>
      <c r="BB76" s="809"/>
      <c r="BC76" s="809"/>
      <c r="BD76" s="809"/>
      <c r="BE76" s="809"/>
      <c r="BF76" s="809"/>
      <c r="BG76" s="809"/>
      <c r="BH76" s="809"/>
      <c r="BI76" s="809"/>
      <c r="BJ76" s="809"/>
      <c r="BK76" s="809"/>
      <c r="BL76" s="809"/>
      <c r="BM76" s="809"/>
      <c r="BN76" s="809"/>
      <c r="BO76" s="809"/>
      <c r="BP76" s="809"/>
      <c r="BQ76" s="809"/>
      <c r="BR76" s="809"/>
      <c r="BS76" s="809"/>
      <c r="BT76" s="809"/>
      <c r="BU76" s="809"/>
      <c r="BV76" s="809"/>
      <c r="BW76" s="809"/>
      <c r="BX76" s="809"/>
      <c r="BY76" s="809"/>
      <c r="BZ76" s="809"/>
      <c r="CA76" s="809"/>
      <c r="CB76" s="809"/>
      <c r="CC76" s="809"/>
      <c r="CD76" s="809"/>
      <c r="CE76" s="809"/>
      <c r="CF76" s="809"/>
      <c r="CG76" s="809"/>
      <c r="CH76" s="809"/>
      <c r="CI76" s="809"/>
      <c r="CJ76" s="809"/>
      <c r="CK76" s="809"/>
      <c r="CL76" s="809"/>
      <c r="CM76" s="809"/>
      <c r="CN76" s="809"/>
      <c r="CO76" s="809"/>
      <c r="CP76" s="809"/>
      <c r="CQ76" s="809"/>
      <c r="CR76" s="809"/>
      <c r="CS76" s="809"/>
      <c r="CT76" s="809"/>
      <c r="CU76" s="809"/>
    </row>
    <row r="77" spans="1:99" s="810" customFormat="1">
      <c r="B77" s="1043"/>
      <c r="C77" s="1047"/>
      <c r="D77" s="1029"/>
      <c r="E77" s="1028"/>
      <c r="F77" s="1029"/>
      <c r="G77" s="1036"/>
      <c r="H77" s="809"/>
      <c r="I77" s="809"/>
      <c r="J77" s="1036"/>
      <c r="K77" s="809"/>
      <c r="L77" s="809"/>
      <c r="M77" s="1040"/>
      <c r="N77" s="1040"/>
      <c r="O77" s="809"/>
      <c r="P77" s="1040"/>
      <c r="Q77" s="809"/>
      <c r="R77" s="809"/>
      <c r="S77" s="809"/>
      <c r="T77" s="809"/>
      <c r="U77" s="809"/>
      <c r="V77" s="809"/>
      <c r="W77" s="809"/>
      <c r="X77" s="809"/>
      <c r="Y77" s="809"/>
      <c r="Z77" s="809"/>
      <c r="AA77" s="809"/>
      <c r="AB77" s="809"/>
      <c r="AC77" s="809"/>
      <c r="AD77" s="809"/>
      <c r="AE77" s="809"/>
      <c r="AF77" s="809"/>
      <c r="AG77" s="809"/>
      <c r="AH77" s="809"/>
      <c r="AI77" s="809"/>
      <c r="AJ77" s="809"/>
      <c r="AK77" s="809"/>
      <c r="AL77" s="809"/>
      <c r="AM77" s="809"/>
      <c r="AN77" s="809"/>
      <c r="AO77" s="809"/>
      <c r="AP77" s="809"/>
      <c r="AQ77" s="809"/>
      <c r="AR77" s="809"/>
      <c r="AS77" s="809"/>
      <c r="AT77" s="809"/>
      <c r="AU77" s="809"/>
      <c r="AV77" s="809"/>
      <c r="AW77" s="809"/>
      <c r="AX77" s="809"/>
      <c r="AY77" s="809"/>
      <c r="AZ77" s="809"/>
      <c r="BA77" s="809"/>
      <c r="BB77" s="809"/>
      <c r="BC77" s="809"/>
      <c r="BD77" s="809"/>
      <c r="BE77" s="809"/>
      <c r="BF77" s="809"/>
      <c r="BG77" s="809"/>
      <c r="BH77" s="809"/>
      <c r="BI77" s="809"/>
      <c r="BJ77" s="809"/>
      <c r="BK77" s="809"/>
      <c r="BL77" s="809"/>
      <c r="BM77" s="809"/>
      <c r="BN77" s="809"/>
      <c r="BO77" s="809"/>
      <c r="BP77" s="809"/>
      <c r="BQ77" s="809"/>
      <c r="BR77" s="809"/>
      <c r="BS77" s="809"/>
      <c r="BT77" s="809"/>
      <c r="BU77" s="809"/>
      <c r="BV77" s="809"/>
      <c r="BW77" s="809"/>
      <c r="BX77" s="809"/>
      <c r="BY77" s="809"/>
      <c r="BZ77" s="809"/>
      <c r="CA77" s="809"/>
      <c r="CB77" s="809"/>
      <c r="CC77" s="809"/>
      <c r="CD77" s="809"/>
      <c r="CE77" s="809"/>
      <c r="CF77" s="809"/>
      <c r="CG77" s="809"/>
      <c r="CH77" s="809"/>
      <c r="CI77" s="809"/>
      <c r="CJ77" s="809"/>
      <c r="CK77" s="809"/>
      <c r="CL77" s="809"/>
      <c r="CM77" s="809"/>
      <c r="CN77" s="809"/>
      <c r="CO77" s="809"/>
      <c r="CP77" s="809"/>
      <c r="CQ77" s="809"/>
      <c r="CR77" s="809"/>
      <c r="CS77" s="809"/>
      <c r="CT77" s="809"/>
      <c r="CU77" s="809"/>
    </row>
    <row r="78" spans="1:99" s="810" customFormat="1">
      <c r="B78" s="1043"/>
      <c r="C78" s="1047"/>
      <c r="D78" s="1029"/>
      <c r="E78" s="1028"/>
      <c r="F78" s="1029"/>
      <c r="G78" s="1036"/>
      <c r="H78" s="809"/>
      <c r="I78" s="809"/>
      <c r="J78" s="1036"/>
      <c r="K78" s="809"/>
      <c r="L78" s="809"/>
      <c r="M78" s="1040"/>
      <c r="N78" s="1040"/>
      <c r="O78" s="809"/>
      <c r="P78" s="1040"/>
      <c r="Q78" s="809"/>
      <c r="R78" s="809"/>
      <c r="S78" s="809"/>
      <c r="T78" s="809"/>
      <c r="U78" s="809"/>
      <c r="V78" s="809"/>
      <c r="W78" s="809"/>
      <c r="X78" s="809"/>
      <c r="Y78" s="809"/>
      <c r="Z78" s="809"/>
      <c r="AA78" s="809"/>
      <c r="AB78" s="809"/>
      <c r="AC78" s="809"/>
      <c r="AD78" s="809"/>
      <c r="AE78" s="809"/>
      <c r="AF78" s="809"/>
      <c r="AG78" s="809"/>
      <c r="AH78" s="809"/>
      <c r="AI78" s="809"/>
      <c r="AJ78" s="809"/>
      <c r="AK78" s="809"/>
      <c r="AL78" s="809"/>
      <c r="AM78" s="809"/>
      <c r="AN78" s="809"/>
      <c r="AO78" s="809"/>
      <c r="AP78" s="809"/>
      <c r="AQ78" s="809"/>
      <c r="AR78" s="809"/>
      <c r="AS78" s="809"/>
      <c r="AT78" s="809"/>
      <c r="AU78" s="809"/>
      <c r="AV78" s="809"/>
      <c r="AW78" s="809"/>
      <c r="AX78" s="809"/>
      <c r="AY78" s="809"/>
      <c r="AZ78" s="809"/>
      <c r="BA78" s="809"/>
      <c r="BB78" s="809"/>
      <c r="BC78" s="809"/>
      <c r="BD78" s="809"/>
      <c r="BE78" s="809"/>
      <c r="BF78" s="809"/>
      <c r="BG78" s="809"/>
      <c r="BH78" s="809"/>
      <c r="BI78" s="809"/>
      <c r="BJ78" s="809"/>
      <c r="BK78" s="809"/>
      <c r="BL78" s="809"/>
      <c r="BM78" s="809"/>
      <c r="BN78" s="809"/>
      <c r="BO78" s="809"/>
      <c r="BP78" s="809"/>
      <c r="BQ78" s="809"/>
      <c r="BR78" s="809"/>
      <c r="BS78" s="809"/>
      <c r="BT78" s="809"/>
      <c r="BU78" s="809"/>
      <c r="BV78" s="809"/>
      <c r="BW78" s="809"/>
      <c r="BX78" s="809"/>
      <c r="BY78" s="809"/>
      <c r="BZ78" s="809"/>
      <c r="CA78" s="809"/>
      <c r="CB78" s="809"/>
      <c r="CC78" s="809"/>
      <c r="CD78" s="809"/>
      <c r="CE78" s="809"/>
      <c r="CF78" s="809"/>
      <c r="CG78" s="809"/>
      <c r="CH78" s="809"/>
      <c r="CI78" s="809"/>
      <c r="CJ78" s="809"/>
      <c r="CK78" s="809"/>
      <c r="CL78" s="809"/>
      <c r="CM78" s="809"/>
      <c r="CN78" s="809"/>
      <c r="CO78" s="809"/>
      <c r="CP78" s="809"/>
      <c r="CQ78" s="809"/>
      <c r="CR78" s="809"/>
      <c r="CS78" s="809"/>
      <c r="CT78" s="809"/>
      <c r="CU78" s="809"/>
    </row>
    <row r="79" spans="1:99" s="810" customFormat="1">
      <c r="B79" s="1043"/>
      <c r="C79" s="1051"/>
      <c r="D79" s="1029"/>
      <c r="E79" s="1039"/>
      <c r="F79" s="1029"/>
      <c r="G79" s="1036"/>
      <c r="H79" s="809"/>
      <c r="I79" s="809"/>
      <c r="J79" s="1036"/>
      <c r="K79" s="809"/>
      <c r="L79" s="809"/>
      <c r="M79" s="1040"/>
      <c r="N79" s="1040"/>
      <c r="O79" s="809"/>
      <c r="P79" s="1040"/>
      <c r="Q79" s="809"/>
      <c r="R79" s="809"/>
      <c r="S79" s="809"/>
      <c r="T79" s="809"/>
      <c r="U79" s="809"/>
      <c r="V79" s="809"/>
      <c r="W79" s="809"/>
      <c r="X79" s="809"/>
      <c r="Y79" s="809"/>
      <c r="Z79" s="809"/>
      <c r="AA79" s="809"/>
      <c r="AB79" s="809"/>
      <c r="AC79" s="809"/>
      <c r="AD79" s="809"/>
      <c r="AE79" s="809"/>
      <c r="AF79" s="809"/>
      <c r="AG79" s="809"/>
      <c r="AH79" s="809"/>
      <c r="AI79" s="809"/>
      <c r="AJ79" s="809"/>
      <c r="AK79" s="809"/>
      <c r="AL79" s="809"/>
      <c r="AM79" s="809"/>
      <c r="AN79" s="809"/>
      <c r="AO79" s="809"/>
      <c r="AP79" s="809"/>
      <c r="AQ79" s="809"/>
      <c r="AR79" s="809"/>
      <c r="AS79" s="809"/>
      <c r="AT79" s="809"/>
      <c r="AU79" s="809"/>
      <c r="AV79" s="809"/>
      <c r="AW79" s="809"/>
      <c r="AX79" s="809"/>
      <c r="AY79" s="809"/>
      <c r="AZ79" s="809"/>
      <c r="BA79" s="809"/>
      <c r="BB79" s="809"/>
      <c r="BC79" s="809"/>
      <c r="BD79" s="809"/>
      <c r="BE79" s="809"/>
      <c r="BF79" s="809"/>
      <c r="BG79" s="809"/>
      <c r="BH79" s="809"/>
      <c r="BI79" s="809"/>
      <c r="BJ79" s="809"/>
      <c r="BK79" s="809"/>
      <c r="BL79" s="809"/>
      <c r="BM79" s="809"/>
      <c r="BN79" s="809"/>
      <c r="BO79" s="809"/>
      <c r="BP79" s="809"/>
      <c r="BQ79" s="809"/>
      <c r="BR79" s="809"/>
      <c r="BS79" s="809"/>
      <c r="BT79" s="809"/>
      <c r="BU79" s="809"/>
      <c r="BV79" s="809"/>
      <c r="BW79" s="809"/>
      <c r="BX79" s="809"/>
      <c r="BY79" s="809"/>
      <c r="BZ79" s="809"/>
      <c r="CA79" s="809"/>
      <c r="CB79" s="809"/>
      <c r="CC79" s="809"/>
      <c r="CD79" s="809"/>
      <c r="CE79" s="809"/>
      <c r="CF79" s="809"/>
      <c r="CG79" s="809"/>
      <c r="CH79" s="809"/>
      <c r="CI79" s="809"/>
      <c r="CJ79" s="809"/>
      <c r="CK79" s="809"/>
      <c r="CL79" s="809"/>
      <c r="CM79" s="809"/>
      <c r="CN79" s="809"/>
      <c r="CO79" s="809"/>
      <c r="CP79" s="809"/>
      <c r="CQ79" s="809"/>
      <c r="CR79" s="809"/>
      <c r="CS79" s="809"/>
      <c r="CT79" s="809"/>
      <c r="CU79" s="809"/>
    </row>
    <row r="80" spans="1:99" s="810" customFormat="1">
      <c r="B80" s="1043"/>
      <c r="C80" s="1047"/>
      <c r="D80" s="1029"/>
      <c r="E80" s="1028"/>
      <c r="F80" s="1029"/>
      <c r="G80" s="1036"/>
      <c r="H80" s="809"/>
      <c r="I80" s="809"/>
      <c r="J80" s="1036"/>
      <c r="K80" s="809"/>
      <c r="L80" s="809"/>
      <c r="M80" s="1040"/>
      <c r="N80" s="1040"/>
      <c r="O80" s="809"/>
      <c r="P80" s="1040"/>
      <c r="Q80" s="809"/>
      <c r="R80" s="809"/>
      <c r="S80" s="809"/>
      <c r="T80" s="809"/>
      <c r="U80" s="809"/>
      <c r="V80" s="809"/>
      <c r="W80" s="809"/>
      <c r="X80" s="809"/>
      <c r="Y80" s="809"/>
      <c r="Z80" s="809"/>
      <c r="AA80" s="809"/>
      <c r="AB80" s="809"/>
      <c r="AC80" s="809"/>
      <c r="AD80" s="809"/>
      <c r="AE80" s="809"/>
      <c r="AF80" s="809"/>
      <c r="AG80" s="809"/>
      <c r="AH80" s="809"/>
      <c r="AI80" s="809"/>
      <c r="AJ80" s="809"/>
      <c r="AK80" s="809"/>
      <c r="AL80" s="809"/>
      <c r="AM80" s="809"/>
      <c r="AN80" s="809"/>
      <c r="AO80" s="809"/>
      <c r="AP80" s="809"/>
      <c r="AQ80" s="809"/>
      <c r="AR80" s="809"/>
      <c r="AS80" s="809"/>
      <c r="AT80" s="809"/>
      <c r="AU80" s="809"/>
      <c r="AV80" s="809"/>
      <c r="AW80" s="809"/>
      <c r="AX80" s="809"/>
      <c r="AY80" s="809"/>
      <c r="AZ80" s="809"/>
      <c r="BA80" s="809"/>
      <c r="BB80" s="809"/>
      <c r="BC80" s="809"/>
      <c r="BD80" s="809"/>
      <c r="BE80" s="809"/>
      <c r="BF80" s="809"/>
      <c r="BG80" s="809"/>
      <c r="BH80" s="809"/>
      <c r="BI80" s="809"/>
      <c r="BJ80" s="809"/>
      <c r="BK80" s="809"/>
      <c r="BL80" s="809"/>
      <c r="BM80" s="809"/>
      <c r="BN80" s="809"/>
      <c r="BO80" s="809"/>
      <c r="BP80" s="809"/>
      <c r="BQ80" s="809"/>
      <c r="BR80" s="809"/>
      <c r="BS80" s="809"/>
      <c r="BT80" s="809"/>
      <c r="BU80" s="809"/>
      <c r="BV80" s="809"/>
      <c r="BW80" s="809"/>
      <c r="BX80" s="809"/>
      <c r="BY80" s="809"/>
      <c r="BZ80" s="809"/>
      <c r="CA80" s="809"/>
      <c r="CB80" s="809"/>
      <c r="CC80" s="809"/>
      <c r="CD80" s="809"/>
      <c r="CE80" s="809"/>
      <c r="CF80" s="809"/>
      <c r="CG80" s="809"/>
      <c r="CH80" s="809"/>
      <c r="CI80" s="809"/>
      <c r="CJ80" s="809"/>
      <c r="CK80" s="809"/>
      <c r="CL80" s="809"/>
      <c r="CM80" s="809"/>
      <c r="CN80" s="809"/>
      <c r="CO80" s="809"/>
      <c r="CP80" s="809"/>
      <c r="CQ80" s="809"/>
      <c r="CR80" s="809"/>
      <c r="CS80" s="809"/>
      <c r="CT80" s="809"/>
      <c r="CU80" s="809"/>
    </row>
    <row r="81" spans="2:99" s="810" customFormat="1">
      <c r="B81" s="1043"/>
      <c r="C81" s="1047"/>
      <c r="D81" s="1029"/>
      <c r="E81" s="1028"/>
      <c r="F81" s="1029"/>
      <c r="G81" s="1036"/>
      <c r="H81" s="809"/>
      <c r="I81" s="809"/>
      <c r="J81" s="1036"/>
      <c r="K81" s="809"/>
      <c r="L81" s="809"/>
      <c r="M81" s="1040"/>
      <c r="N81" s="1040"/>
      <c r="O81" s="809"/>
      <c r="P81" s="1040"/>
      <c r="Q81" s="809"/>
      <c r="R81" s="809"/>
      <c r="S81" s="809"/>
      <c r="T81" s="809"/>
      <c r="U81" s="809"/>
      <c r="V81" s="809"/>
      <c r="W81" s="809"/>
      <c r="X81" s="809"/>
      <c r="Y81" s="809"/>
      <c r="Z81" s="809"/>
      <c r="AA81" s="809"/>
      <c r="AB81" s="809"/>
      <c r="AC81" s="809"/>
      <c r="AD81" s="809"/>
      <c r="AE81" s="809"/>
      <c r="AF81" s="809"/>
      <c r="AG81" s="809"/>
      <c r="AH81" s="809"/>
      <c r="AI81" s="809"/>
      <c r="AJ81" s="809"/>
      <c r="AK81" s="809"/>
      <c r="AL81" s="809"/>
      <c r="AM81" s="809"/>
      <c r="AN81" s="809"/>
      <c r="AO81" s="809"/>
      <c r="AP81" s="809"/>
      <c r="AQ81" s="809"/>
      <c r="AR81" s="809"/>
      <c r="AS81" s="809"/>
      <c r="AT81" s="809"/>
      <c r="AU81" s="809"/>
      <c r="AV81" s="809"/>
      <c r="AW81" s="809"/>
      <c r="AX81" s="809"/>
      <c r="AY81" s="809"/>
      <c r="AZ81" s="809"/>
      <c r="BA81" s="809"/>
      <c r="BB81" s="809"/>
      <c r="BC81" s="809"/>
      <c r="BD81" s="809"/>
      <c r="BE81" s="809"/>
      <c r="BF81" s="809"/>
      <c r="BG81" s="809"/>
      <c r="BH81" s="809"/>
      <c r="BI81" s="809"/>
      <c r="BJ81" s="809"/>
      <c r="BK81" s="809"/>
      <c r="BL81" s="809"/>
      <c r="BM81" s="809"/>
      <c r="BN81" s="809"/>
      <c r="BO81" s="809"/>
      <c r="BP81" s="809"/>
      <c r="BQ81" s="809"/>
      <c r="BR81" s="809"/>
      <c r="BS81" s="809"/>
      <c r="BT81" s="809"/>
      <c r="BU81" s="809"/>
      <c r="BV81" s="809"/>
      <c r="BW81" s="809"/>
      <c r="BX81" s="809"/>
      <c r="BY81" s="809"/>
      <c r="BZ81" s="809"/>
      <c r="CA81" s="809"/>
      <c r="CB81" s="809"/>
      <c r="CC81" s="809"/>
      <c r="CD81" s="809"/>
      <c r="CE81" s="809"/>
      <c r="CF81" s="809"/>
      <c r="CG81" s="809"/>
      <c r="CH81" s="809"/>
      <c r="CI81" s="809"/>
      <c r="CJ81" s="809"/>
      <c r="CK81" s="809"/>
      <c r="CL81" s="809"/>
      <c r="CM81" s="809"/>
      <c r="CN81" s="809"/>
      <c r="CO81" s="809"/>
      <c r="CP81" s="809"/>
      <c r="CQ81" s="809"/>
      <c r="CR81" s="809"/>
      <c r="CS81" s="809"/>
      <c r="CT81" s="809"/>
      <c r="CU81" s="809"/>
    </row>
    <row r="82" spans="2:99" s="810" customFormat="1">
      <c r="B82" s="1043"/>
      <c r="C82" s="1047"/>
      <c r="D82" s="1029"/>
      <c r="E82" s="1028"/>
      <c r="F82" s="1029"/>
      <c r="G82" s="1036"/>
      <c r="H82" s="809"/>
      <c r="I82" s="809"/>
      <c r="J82" s="1036"/>
      <c r="K82" s="809"/>
      <c r="L82" s="809"/>
      <c r="M82" s="1040"/>
      <c r="N82" s="1040"/>
      <c r="O82" s="809"/>
      <c r="P82" s="1040"/>
      <c r="Q82" s="809"/>
      <c r="R82" s="809"/>
      <c r="S82" s="809"/>
      <c r="T82" s="809"/>
      <c r="U82" s="809"/>
      <c r="V82" s="809"/>
      <c r="W82" s="809"/>
      <c r="X82" s="809"/>
      <c r="Y82" s="809"/>
      <c r="Z82" s="809"/>
      <c r="AA82" s="809"/>
      <c r="AB82" s="809"/>
      <c r="AC82" s="809"/>
      <c r="AD82" s="809"/>
      <c r="AE82" s="809"/>
      <c r="AF82" s="809"/>
      <c r="AG82" s="809"/>
      <c r="AH82" s="809"/>
      <c r="AI82" s="809"/>
      <c r="AJ82" s="809"/>
      <c r="AK82" s="809"/>
      <c r="AL82" s="809"/>
      <c r="AM82" s="809"/>
      <c r="AN82" s="809"/>
      <c r="AO82" s="809"/>
      <c r="AP82" s="809"/>
      <c r="AQ82" s="809"/>
      <c r="AR82" s="809"/>
      <c r="AS82" s="809"/>
      <c r="AT82" s="809"/>
      <c r="AU82" s="809"/>
      <c r="AV82" s="809"/>
      <c r="AW82" s="809"/>
      <c r="AX82" s="809"/>
      <c r="AY82" s="809"/>
      <c r="AZ82" s="809"/>
      <c r="BA82" s="809"/>
      <c r="BB82" s="809"/>
      <c r="BC82" s="809"/>
      <c r="BD82" s="809"/>
      <c r="BE82" s="809"/>
      <c r="BF82" s="809"/>
      <c r="BG82" s="809"/>
      <c r="BH82" s="809"/>
      <c r="BI82" s="809"/>
      <c r="BJ82" s="809"/>
      <c r="BK82" s="809"/>
      <c r="BL82" s="809"/>
      <c r="BM82" s="809"/>
      <c r="BN82" s="809"/>
      <c r="BO82" s="809"/>
      <c r="BP82" s="809"/>
      <c r="BQ82" s="809"/>
      <c r="BR82" s="809"/>
      <c r="BS82" s="809"/>
      <c r="BT82" s="809"/>
      <c r="BU82" s="809"/>
      <c r="BV82" s="809"/>
      <c r="BW82" s="809"/>
      <c r="BX82" s="809"/>
      <c r="BY82" s="809"/>
      <c r="BZ82" s="809"/>
      <c r="CA82" s="809"/>
      <c r="CB82" s="809"/>
      <c r="CC82" s="809"/>
      <c r="CD82" s="809"/>
      <c r="CE82" s="809"/>
      <c r="CF82" s="809"/>
      <c r="CG82" s="809"/>
      <c r="CH82" s="809"/>
      <c r="CI82" s="809"/>
      <c r="CJ82" s="809"/>
      <c r="CK82" s="809"/>
      <c r="CL82" s="809"/>
      <c r="CM82" s="809"/>
      <c r="CN82" s="809"/>
      <c r="CO82" s="809"/>
      <c r="CP82" s="809"/>
      <c r="CQ82" s="809"/>
      <c r="CR82" s="809"/>
      <c r="CS82" s="809"/>
      <c r="CT82" s="809"/>
      <c r="CU82" s="809"/>
    </row>
    <row r="83" spans="2:99" s="810" customFormat="1">
      <c r="B83" s="1043"/>
      <c r="C83" s="1047"/>
      <c r="D83" s="1029"/>
      <c r="E83" s="1028"/>
      <c r="F83" s="1029"/>
      <c r="G83" s="1036"/>
      <c r="H83" s="809"/>
      <c r="I83" s="809"/>
      <c r="J83" s="1036"/>
      <c r="K83" s="809"/>
      <c r="L83" s="809"/>
      <c r="M83" s="1040"/>
      <c r="N83" s="1040"/>
      <c r="O83" s="809"/>
      <c r="P83" s="1040"/>
      <c r="Q83" s="809"/>
      <c r="R83" s="809"/>
      <c r="S83" s="809"/>
      <c r="T83" s="809"/>
      <c r="U83" s="809"/>
      <c r="V83" s="809"/>
      <c r="W83" s="809"/>
      <c r="X83" s="809"/>
      <c r="Y83" s="809"/>
      <c r="Z83" s="809"/>
      <c r="AA83" s="809"/>
      <c r="AB83" s="809"/>
      <c r="AC83" s="809"/>
      <c r="AD83" s="809"/>
      <c r="AE83" s="809"/>
      <c r="AF83" s="809"/>
      <c r="AG83" s="809"/>
      <c r="AH83" s="809"/>
      <c r="AI83" s="809"/>
      <c r="AJ83" s="809"/>
      <c r="AK83" s="809"/>
      <c r="AL83" s="809"/>
      <c r="AM83" s="809"/>
      <c r="AN83" s="809"/>
      <c r="AO83" s="809"/>
      <c r="AP83" s="809"/>
      <c r="AQ83" s="809"/>
      <c r="AR83" s="809"/>
      <c r="AS83" s="809"/>
      <c r="AT83" s="809"/>
      <c r="AU83" s="809"/>
      <c r="AV83" s="809"/>
      <c r="AW83" s="809"/>
      <c r="AX83" s="809"/>
      <c r="AY83" s="809"/>
      <c r="AZ83" s="809"/>
      <c r="BA83" s="809"/>
      <c r="BB83" s="809"/>
      <c r="BC83" s="809"/>
      <c r="BD83" s="809"/>
      <c r="BE83" s="809"/>
      <c r="BF83" s="809"/>
      <c r="BG83" s="809"/>
      <c r="BH83" s="809"/>
      <c r="BI83" s="809"/>
      <c r="BJ83" s="809"/>
      <c r="BK83" s="809"/>
      <c r="BL83" s="809"/>
      <c r="BM83" s="809"/>
      <c r="BN83" s="809"/>
      <c r="BO83" s="809"/>
      <c r="BP83" s="809"/>
      <c r="BQ83" s="809"/>
      <c r="BR83" s="809"/>
      <c r="BS83" s="809"/>
      <c r="BT83" s="809"/>
      <c r="BU83" s="809"/>
      <c r="BV83" s="809"/>
      <c r="BW83" s="809"/>
      <c r="BX83" s="809"/>
      <c r="BY83" s="809"/>
      <c r="BZ83" s="809"/>
      <c r="CA83" s="809"/>
      <c r="CB83" s="809"/>
      <c r="CC83" s="809"/>
      <c r="CD83" s="809"/>
      <c r="CE83" s="809"/>
      <c r="CF83" s="809"/>
      <c r="CG83" s="809"/>
      <c r="CH83" s="809"/>
      <c r="CI83" s="809"/>
      <c r="CJ83" s="809"/>
      <c r="CK83" s="809"/>
      <c r="CL83" s="809"/>
      <c r="CM83" s="809"/>
      <c r="CN83" s="809"/>
      <c r="CO83" s="809"/>
      <c r="CP83" s="809"/>
      <c r="CQ83" s="809"/>
      <c r="CR83" s="809"/>
      <c r="CS83" s="809"/>
      <c r="CT83" s="809"/>
      <c r="CU83" s="809"/>
    </row>
    <row r="84" spans="2:99" s="810" customFormat="1">
      <c r="B84" s="1043"/>
      <c r="C84" s="1047"/>
      <c r="D84" s="1029"/>
      <c r="E84" s="1028"/>
      <c r="F84" s="1029"/>
      <c r="G84" s="1036"/>
      <c r="H84" s="809"/>
      <c r="I84" s="809"/>
      <c r="J84" s="1036"/>
      <c r="K84" s="809"/>
      <c r="L84" s="809"/>
      <c r="M84" s="1040"/>
      <c r="N84" s="1040"/>
      <c r="O84" s="809"/>
      <c r="P84" s="1040"/>
      <c r="Q84" s="809"/>
      <c r="R84" s="809"/>
      <c r="S84" s="809"/>
      <c r="T84" s="809"/>
      <c r="U84" s="809"/>
      <c r="V84" s="809"/>
      <c r="W84" s="809"/>
      <c r="X84" s="809"/>
      <c r="Y84" s="809"/>
      <c r="Z84" s="809"/>
      <c r="AA84" s="809"/>
      <c r="AB84" s="809"/>
      <c r="AC84" s="809"/>
      <c r="AD84" s="809"/>
      <c r="AE84" s="809"/>
      <c r="AF84" s="809"/>
      <c r="AG84" s="809"/>
      <c r="AH84" s="809"/>
      <c r="AI84" s="809"/>
      <c r="AJ84" s="809"/>
      <c r="AK84" s="809"/>
      <c r="AL84" s="809"/>
      <c r="AM84" s="809"/>
      <c r="AN84" s="809"/>
      <c r="AO84" s="809"/>
      <c r="AP84" s="809"/>
      <c r="AQ84" s="809"/>
      <c r="AR84" s="809"/>
      <c r="AS84" s="809"/>
      <c r="AT84" s="809"/>
      <c r="AU84" s="809"/>
      <c r="AV84" s="809"/>
      <c r="AW84" s="809"/>
      <c r="AX84" s="809"/>
      <c r="AY84" s="809"/>
      <c r="AZ84" s="809"/>
      <c r="BA84" s="809"/>
      <c r="BB84" s="809"/>
      <c r="BC84" s="809"/>
      <c r="BD84" s="809"/>
      <c r="BE84" s="809"/>
      <c r="BF84" s="809"/>
      <c r="BG84" s="809"/>
      <c r="BH84" s="809"/>
      <c r="BI84" s="809"/>
      <c r="BJ84" s="809"/>
      <c r="BK84" s="809"/>
      <c r="BL84" s="809"/>
      <c r="BM84" s="809"/>
      <c r="BN84" s="809"/>
      <c r="BO84" s="809"/>
      <c r="BP84" s="809"/>
      <c r="BQ84" s="809"/>
      <c r="BR84" s="809"/>
      <c r="BS84" s="809"/>
      <c r="BT84" s="809"/>
      <c r="BU84" s="809"/>
      <c r="BV84" s="809"/>
      <c r="BW84" s="809"/>
      <c r="BX84" s="809"/>
      <c r="BY84" s="809"/>
      <c r="BZ84" s="809"/>
      <c r="CA84" s="809"/>
      <c r="CB84" s="809"/>
      <c r="CC84" s="809"/>
      <c r="CD84" s="809"/>
      <c r="CE84" s="809"/>
      <c r="CF84" s="809"/>
      <c r="CG84" s="809"/>
      <c r="CH84" s="809"/>
      <c r="CI84" s="809"/>
      <c r="CJ84" s="809"/>
      <c r="CK84" s="809"/>
      <c r="CL84" s="809"/>
      <c r="CM84" s="809"/>
      <c r="CN84" s="809"/>
      <c r="CO84" s="809"/>
      <c r="CP84" s="809"/>
      <c r="CQ84" s="809"/>
      <c r="CR84" s="809"/>
      <c r="CS84" s="809"/>
      <c r="CT84" s="809"/>
      <c r="CU84" s="809"/>
    </row>
    <row r="85" spans="2:99" s="810" customFormat="1">
      <c r="B85" s="1043"/>
      <c r="C85" s="1047"/>
      <c r="D85" s="1029"/>
      <c r="E85" s="1028"/>
      <c r="F85" s="1029"/>
      <c r="G85" s="1036"/>
      <c r="H85" s="809"/>
      <c r="I85" s="809"/>
      <c r="J85" s="1036"/>
      <c r="K85" s="809"/>
      <c r="L85" s="809"/>
      <c r="M85" s="1040"/>
      <c r="N85" s="1040"/>
      <c r="O85" s="809"/>
      <c r="P85" s="1040"/>
      <c r="Q85" s="809"/>
      <c r="R85" s="809"/>
      <c r="S85" s="809"/>
      <c r="T85" s="809"/>
      <c r="U85" s="809"/>
      <c r="V85" s="809"/>
      <c r="W85" s="809"/>
      <c r="X85" s="809"/>
      <c r="Y85" s="809"/>
      <c r="Z85" s="809"/>
      <c r="AA85" s="809"/>
      <c r="AB85" s="809"/>
      <c r="AC85" s="809"/>
      <c r="AD85" s="809"/>
      <c r="AE85" s="809"/>
      <c r="AF85" s="809"/>
      <c r="AG85" s="809"/>
      <c r="AH85" s="809"/>
      <c r="AI85" s="809"/>
      <c r="AJ85" s="809"/>
      <c r="AK85" s="809"/>
      <c r="AL85" s="809"/>
      <c r="AM85" s="809"/>
      <c r="AN85" s="809"/>
      <c r="AO85" s="809"/>
      <c r="AP85" s="809"/>
      <c r="AQ85" s="809"/>
      <c r="AR85" s="809"/>
      <c r="AS85" s="809"/>
      <c r="AT85" s="809"/>
      <c r="AU85" s="809"/>
      <c r="AV85" s="809"/>
      <c r="AW85" s="809"/>
      <c r="AX85" s="809"/>
      <c r="AY85" s="809"/>
      <c r="AZ85" s="809"/>
      <c r="BA85" s="809"/>
      <c r="BB85" s="809"/>
      <c r="BC85" s="809"/>
      <c r="BD85" s="809"/>
      <c r="BE85" s="809"/>
      <c r="BF85" s="809"/>
      <c r="BG85" s="809"/>
      <c r="BH85" s="809"/>
      <c r="BI85" s="809"/>
      <c r="BJ85" s="809"/>
      <c r="BK85" s="809"/>
      <c r="BL85" s="809"/>
      <c r="BM85" s="809"/>
      <c r="BN85" s="809"/>
      <c r="BO85" s="809"/>
      <c r="BP85" s="809"/>
      <c r="BQ85" s="809"/>
      <c r="BR85" s="809"/>
      <c r="BS85" s="809"/>
      <c r="BT85" s="809"/>
      <c r="BU85" s="809"/>
      <c r="BV85" s="809"/>
      <c r="BW85" s="809"/>
      <c r="BX85" s="809"/>
      <c r="BY85" s="809"/>
      <c r="BZ85" s="809"/>
      <c r="CA85" s="809"/>
      <c r="CB85" s="809"/>
      <c r="CC85" s="809"/>
      <c r="CD85" s="809"/>
      <c r="CE85" s="809"/>
      <c r="CF85" s="809"/>
      <c r="CG85" s="809"/>
      <c r="CH85" s="809"/>
      <c r="CI85" s="809"/>
      <c r="CJ85" s="809"/>
      <c r="CK85" s="809"/>
      <c r="CL85" s="809"/>
      <c r="CM85" s="809"/>
      <c r="CN85" s="809"/>
      <c r="CO85" s="809"/>
      <c r="CP85" s="809"/>
      <c r="CQ85" s="809"/>
      <c r="CR85" s="809"/>
      <c r="CS85" s="809"/>
      <c r="CT85" s="809"/>
      <c r="CU85" s="809"/>
    </row>
    <row r="86" spans="2:99" s="810" customFormat="1">
      <c r="B86" s="1043"/>
      <c r="C86" s="1047"/>
      <c r="D86" s="1029"/>
      <c r="E86" s="1028"/>
      <c r="F86" s="1029"/>
      <c r="G86" s="1036"/>
      <c r="H86" s="809"/>
      <c r="I86" s="809"/>
      <c r="J86" s="1036"/>
      <c r="K86" s="809"/>
      <c r="L86" s="809"/>
      <c r="M86" s="1040"/>
      <c r="N86" s="1040"/>
      <c r="O86" s="809"/>
      <c r="P86" s="809"/>
      <c r="Q86" s="809"/>
      <c r="R86" s="809"/>
      <c r="S86" s="809"/>
      <c r="T86" s="809"/>
      <c r="U86" s="809"/>
      <c r="V86" s="809"/>
      <c r="W86" s="809"/>
      <c r="X86" s="809"/>
      <c r="Y86" s="809"/>
      <c r="Z86" s="809"/>
      <c r="AA86" s="809"/>
      <c r="AB86" s="809"/>
      <c r="AC86" s="809"/>
      <c r="AD86" s="809"/>
      <c r="AE86" s="809"/>
      <c r="AF86" s="809"/>
      <c r="AG86" s="809"/>
      <c r="AH86" s="809"/>
      <c r="AI86" s="809"/>
      <c r="AJ86" s="809"/>
      <c r="AK86" s="809"/>
      <c r="AL86" s="809"/>
      <c r="AM86" s="809"/>
      <c r="AN86" s="809"/>
      <c r="AO86" s="809"/>
      <c r="AP86" s="809"/>
      <c r="AQ86" s="809"/>
      <c r="AR86" s="809"/>
      <c r="AS86" s="809"/>
      <c r="AT86" s="809"/>
      <c r="AU86" s="809"/>
      <c r="AV86" s="809"/>
      <c r="AW86" s="809"/>
      <c r="AX86" s="809"/>
      <c r="AY86" s="809"/>
      <c r="AZ86" s="809"/>
      <c r="BA86" s="809"/>
      <c r="BB86" s="809"/>
      <c r="BC86" s="809"/>
      <c r="BD86" s="809"/>
      <c r="BE86" s="809"/>
      <c r="BF86" s="809"/>
      <c r="BG86" s="809"/>
      <c r="BH86" s="809"/>
      <c r="BI86" s="809"/>
      <c r="BJ86" s="809"/>
      <c r="BK86" s="809"/>
      <c r="BL86" s="809"/>
      <c r="BM86" s="809"/>
      <c r="BN86" s="809"/>
      <c r="BO86" s="809"/>
      <c r="BP86" s="809"/>
      <c r="BQ86" s="809"/>
      <c r="BR86" s="809"/>
      <c r="BS86" s="809"/>
      <c r="BT86" s="809"/>
      <c r="BU86" s="809"/>
      <c r="BV86" s="809"/>
      <c r="BW86" s="809"/>
      <c r="BX86" s="809"/>
      <c r="BY86" s="809"/>
      <c r="BZ86" s="809"/>
      <c r="CA86" s="809"/>
      <c r="CB86" s="809"/>
      <c r="CC86" s="809"/>
      <c r="CD86" s="809"/>
      <c r="CE86" s="809"/>
      <c r="CF86" s="809"/>
      <c r="CG86" s="809"/>
      <c r="CH86" s="809"/>
      <c r="CI86" s="809"/>
      <c r="CJ86" s="809"/>
      <c r="CK86" s="809"/>
      <c r="CL86" s="809"/>
      <c r="CM86" s="809"/>
      <c r="CN86" s="809"/>
      <c r="CO86" s="809"/>
      <c r="CP86" s="809"/>
      <c r="CQ86" s="809"/>
      <c r="CR86" s="809"/>
      <c r="CS86" s="809"/>
      <c r="CT86" s="809"/>
      <c r="CU86" s="809"/>
    </row>
    <row r="87" spans="2:99" s="810" customFormat="1">
      <c r="B87" s="1043"/>
      <c r="C87" s="1047"/>
      <c r="D87" s="1029"/>
      <c r="E87" s="1028"/>
      <c r="F87" s="1029"/>
      <c r="G87" s="1049"/>
      <c r="H87" s="809"/>
      <c r="I87" s="809"/>
      <c r="J87" s="1036"/>
      <c r="K87" s="809"/>
      <c r="L87" s="809"/>
      <c r="M87" s="1040"/>
      <c r="N87" s="809"/>
      <c r="O87" s="809"/>
      <c r="P87" s="809"/>
      <c r="Q87" s="809"/>
      <c r="R87" s="809"/>
      <c r="S87" s="809"/>
      <c r="T87" s="809"/>
      <c r="U87" s="809"/>
      <c r="V87" s="809"/>
      <c r="W87" s="809"/>
      <c r="X87" s="809"/>
      <c r="Y87" s="809"/>
      <c r="Z87" s="809"/>
      <c r="AA87" s="809"/>
      <c r="AB87" s="809"/>
      <c r="AC87" s="809"/>
      <c r="AD87" s="809"/>
      <c r="AE87" s="809"/>
      <c r="AF87" s="809"/>
      <c r="AG87" s="809"/>
      <c r="AH87" s="809"/>
      <c r="AI87" s="809"/>
      <c r="AJ87" s="809"/>
      <c r="AK87" s="809"/>
      <c r="AL87" s="809"/>
      <c r="AM87" s="809"/>
      <c r="AN87" s="809"/>
      <c r="AO87" s="809"/>
      <c r="AP87" s="809"/>
      <c r="AQ87" s="809"/>
      <c r="AR87" s="809"/>
      <c r="AS87" s="809"/>
      <c r="AT87" s="809"/>
      <c r="AU87" s="809"/>
      <c r="AV87" s="809"/>
      <c r="AW87" s="809"/>
      <c r="AX87" s="809"/>
      <c r="AY87" s="809"/>
      <c r="AZ87" s="809"/>
      <c r="BA87" s="809"/>
      <c r="BB87" s="809"/>
      <c r="BC87" s="809"/>
      <c r="BD87" s="809"/>
      <c r="BE87" s="809"/>
      <c r="BF87" s="809"/>
      <c r="BG87" s="809"/>
      <c r="BH87" s="809"/>
      <c r="BI87" s="809"/>
      <c r="BJ87" s="809"/>
      <c r="BK87" s="809"/>
      <c r="BL87" s="809"/>
      <c r="BM87" s="809"/>
      <c r="BN87" s="809"/>
      <c r="BO87" s="809"/>
      <c r="BP87" s="809"/>
      <c r="BQ87" s="809"/>
      <c r="BR87" s="809"/>
      <c r="BS87" s="809"/>
      <c r="BT87" s="809"/>
      <c r="BU87" s="809"/>
      <c r="BV87" s="809"/>
      <c r="BW87" s="809"/>
      <c r="BX87" s="809"/>
      <c r="BY87" s="809"/>
      <c r="BZ87" s="809"/>
      <c r="CA87" s="809"/>
      <c r="CB87" s="809"/>
      <c r="CC87" s="809"/>
      <c r="CD87" s="809"/>
      <c r="CE87" s="809"/>
      <c r="CF87" s="809"/>
      <c r="CG87" s="809"/>
      <c r="CH87" s="809"/>
      <c r="CI87" s="809"/>
      <c r="CJ87" s="809"/>
      <c r="CK87" s="809"/>
      <c r="CL87" s="809"/>
      <c r="CM87" s="809"/>
      <c r="CN87" s="809"/>
      <c r="CO87" s="809"/>
      <c r="CP87" s="809"/>
      <c r="CQ87" s="809"/>
      <c r="CR87" s="809"/>
      <c r="CS87" s="809"/>
      <c r="CT87" s="809"/>
      <c r="CU87" s="809"/>
    </row>
    <row r="88" spans="2:99" s="810" customFormat="1">
      <c r="C88" s="809"/>
      <c r="D88" s="809"/>
      <c r="E88" s="809"/>
      <c r="F88" s="809"/>
      <c r="G88" s="1049"/>
      <c r="H88" s="809"/>
      <c r="I88" s="809"/>
      <c r="J88" s="1036"/>
      <c r="K88" s="809"/>
      <c r="L88" s="809"/>
      <c r="M88" s="809"/>
      <c r="N88" s="809"/>
      <c r="O88" s="809"/>
      <c r="P88" s="809"/>
      <c r="Q88" s="809"/>
      <c r="R88" s="809"/>
      <c r="S88" s="809"/>
      <c r="T88" s="809"/>
      <c r="U88" s="809"/>
      <c r="V88" s="809"/>
      <c r="W88" s="809"/>
      <c r="X88" s="809"/>
      <c r="Y88" s="809"/>
      <c r="Z88" s="809"/>
      <c r="AA88" s="809"/>
      <c r="AB88" s="809"/>
      <c r="AC88" s="809"/>
      <c r="AD88" s="809"/>
      <c r="AE88" s="809"/>
      <c r="AF88" s="809"/>
      <c r="AG88" s="809"/>
      <c r="AH88" s="809"/>
      <c r="AI88" s="809"/>
      <c r="AJ88" s="809"/>
      <c r="AK88" s="809"/>
      <c r="AL88" s="809"/>
      <c r="AM88" s="809"/>
      <c r="AN88" s="809"/>
      <c r="AO88" s="809"/>
      <c r="AP88" s="809"/>
      <c r="AQ88" s="809"/>
      <c r="AR88" s="809"/>
      <c r="AS88" s="809"/>
      <c r="AT88" s="809"/>
      <c r="AU88" s="809"/>
      <c r="AV88" s="809"/>
      <c r="AW88" s="809"/>
      <c r="AX88" s="809"/>
      <c r="AY88" s="809"/>
      <c r="AZ88" s="809"/>
      <c r="BA88" s="809"/>
      <c r="BB88" s="809"/>
      <c r="BC88" s="809"/>
      <c r="BD88" s="809"/>
      <c r="BE88" s="809"/>
      <c r="BF88" s="809"/>
      <c r="BG88" s="809"/>
      <c r="BH88" s="809"/>
      <c r="BI88" s="809"/>
      <c r="BJ88" s="809"/>
      <c r="BK88" s="809"/>
      <c r="BL88" s="809"/>
      <c r="BM88" s="809"/>
      <c r="BN88" s="809"/>
      <c r="BO88" s="809"/>
      <c r="BP88" s="809"/>
      <c r="BQ88" s="809"/>
      <c r="BR88" s="809"/>
      <c r="BS88" s="809"/>
      <c r="BT88" s="809"/>
      <c r="BU88" s="809"/>
      <c r="BV88" s="809"/>
      <c r="BW88" s="809"/>
      <c r="BX88" s="809"/>
      <c r="BY88" s="809"/>
      <c r="BZ88" s="809"/>
      <c r="CA88" s="809"/>
      <c r="CB88" s="809"/>
      <c r="CC88" s="809"/>
      <c r="CD88" s="809"/>
      <c r="CE88" s="809"/>
      <c r="CF88" s="809"/>
      <c r="CG88" s="809"/>
      <c r="CH88" s="809"/>
      <c r="CI88" s="809"/>
      <c r="CJ88" s="809"/>
      <c r="CK88" s="809"/>
      <c r="CL88" s="809"/>
      <c r="CM88" s="809"/>
      <c r="CN88" s="809"/>
      <c r="CO88" s="809"/>
      <c r="CP88" s="809"/>
      <c r="CQ88" s="809"/>
      <c r="CR88" s="809"/>
      <c r="CS88" s="809"/>
      <c r="CT88" s="809"/>
      <c r="CU88" s="809"/>
    </row>
    <row r="89" spans="2:99" s="810" customFormat="1">
      <c r="C89" s="809"/>
      <c r="D89" s="809"/>
      <c r="E89" s="809"/>
      <c r="F89" s="809"/>
      <c r="G89" s="1049"/>
      <c r="H89" s="809"/>
      <c r="I89" s="809"/>
      <c r="J89" s="1036"/>
      <c r="K89" s="809"/>
      <c r="L89" s="809"/>
      <c r="M89" s="809"/>
      <c r="N89" s="809"/>
      <c r="O89" s="809"/>
      <c r="P89" s="809"/>
      <c r="Q89" s="809"/>
      <c r="R89" s="809"/>
      <c r="S89" s="809"/>
      <c r="T89" s="809"/>
      <c r="U89" s="809"/>
      <c r="V89" s="809"/>
      <c r="W89" s="809"/>
      <c r="X89" s="809"/>
      <c r="Y89" s="809"/>
      <c r="Z89" s="809"/>
      <c r="AA89" s="809"/>
      <c r="AB89" s="809"/>
      <c r="AC89" s="809"/>
      <c r="AD89" s="809"/>
      <c r="AE89" s="809"/>
      <c r="AF89" s="809"/>
      <c r="AG89" s="809"/>
      <c r="AH89" s="809"/>
      <c r="AI89" s="809"/>
      <c r="AJ89" s="809"/>
      <c r="AK89" s="809"/>
      <c r="AL89" s="809"/>
      <c r="AM89" s="809"/>
      <c r="AN89" s="809"/>
      <c r="AO89" s="809"/>
      <c r="AP89" s="809"/>
      <c r="AQ89" s="809"/>
      <c r="AR89" s="809"/>
      <c r="AS89" s="809"/>
      <c r="AT89" s="809"/>
      <c r="AU89" s="809"/>
      <c r="AV89" s="809"/>
      <c r="AW89" s="809"/>
      <c r="AX89" s="809"/>
      <c r="AY89" s="809"/>
      <c r="AZ89" s="809"/>
      <c r="BA89" s="809"/>
      <c r="BB89" s="809"/>
      <c r="BC89" s="809"/>
      <c r="BD89" s="809"/>
      <c r="BE89" s="809"/>
      <c r="BF89" s="809"/>
      <c r="BG89" s="809"/>
      <c r="BH89" s="809"/>
      <c r="BI89" s="809"/>
      <c r="BJ89" s="809"/>
      <c r="BK89" s="809"/>
      <c r="BL89" s="809"/>
      <c r="BM89" s="809"/>
      <c r="BN89" s="809"/>
      <c r="BO89" s="809"/>
      <c r="BP89" s="809"/>
      <c r="BQ89" s="809"/>
      <c r="BR89" s="809"/>
      <c r="BS89" s="809"/>
      <c r="BT89" s="809"/>
      <c r="BU89" s="809"/>
      <c r="BV89" s="809"/>
      <c r="BW89" s="809"/>
      <c r="BX89" s="809"/>
      <c r="BY89" s="809"/>
      <c r="BZ89" s="809"/>
      <c r="CA89" s="809"/>
      <c r="CB89" s="809"/>
      <c r="CC89" s="809"/>
      <c r="CD89" s="809"/>
      <c r="CE89" s="809"/>
      <c r="CF89" s="809"/>
      <c r="CG89" s="809"/>
      <c r="CH89" s="809"/>
      <c r="CI89" s="809"/>
      <c r="CJ89" s="809"/>
      <c r="CK89" s="809"/>
      <c r="CL89" s="809"/>
      <c r="CM89" s="809"/>
      <c r="CN89" s="809"/>
      <c r="CO89" s="809"/>
      <c r="CP89" s="809"/>
      <c r="CQ89" s="809"/>
      <c r="CR89" s="809"/>
      <c r="CS89" s="809"/>
      <c r="CT89" s="809"/>
      <c r="CU89" s="809"/>
    </row>
    <row r="90" spans="2:99" s="810" customFormat="1">
      <c r="C90" s="809"/>
      <c r="D90" s="809"/>
      <c r="E90" s="809"/>
      <c r="F90" s="809"/>
      <c r="G90" s="1049"/>
      <c r="H90" s="809"/>
      <c r="I90" s="809"/>
      <c r="J90" s="1036"/>
      <c r="K90" s="809"/>
      <c r="L90" s="809"/>
      <c r="M90" s="809"/>
      <c r="N90" s="809"/>
      <c r="O90" s="809"/>
      <c r="P90" s="809"/>
      <c r="Q90" s="809"/>
      <c r="R90" s="809"/>
      <c r="S90" s="809"/>
      <c r="T90" s="809"/>
      <c r="U90" s="809"/>
      <c r="V90" s="809"/>
      <c r="W90" s="809"/>
      <c r="X90" s="809"/>
      <c r="Y90" s="809"/>
      <c r="Z90" s="809"/>
      <c r="AA90" s="809"/>
      <c r="AB90" s="809"/>
      <c r="AC90" s="809"/>
      <c r="AD90" s="809"/>
      <c r="AE90" s="809"/>
      <c r="AF90" s="809"/>
      <c r="AG90" s="809"/>
      <c r="AH90" s="809"/>
      <c r="AI90" s="809"/>
      <c r="AJ90" s="809"/>
      <c r="AK90" s="809"/>
      <c r="AL90" s="809"/>
      <c r="AM90" s="809"/>
      <c r="AN90" s="809"/>
      <c r="AO90" s="809"/>
      <c r="AP90" s="809"/>
      <c r="AQ90" s="809"/>
      <c r="AR90" s="809"/>
      <c r="AS90" s="809"/>
      <c r="AT90" s="809"/>
      <c r="AU90" s="809"/>
      <c r="AV90" s="809"/>
      <c r="AW90" s="809"/>
      <c r="AX90" s="809"/>
      <c r="AY90" s="809"/>
      <c r="AZ90" s="809"/>
      <c r="BA90" s="809"/>
      <c r="BB90" s="809"/>
      <c r="BC90" s="809"/>
      <c r="BD90" s="809"/>
      <c r="BE90" s="809"/>
      <c r="BF90" s="809"/>
      <c r="BG90" s="809"/>
      <c r="BH90" s="809"/>
      <c r="BI90" s="809"/>
      <c r="BJ90" s="809"/>
      <c r="BK90" s="809"/>
      <c r="BL90" s="809"/>
      <c r="BM90" s="809"/>
      <c r="BN90" s="809"/>
      <c r="BO90" s="809"/>
      <c r="BP90" s="809"/>
      <c r="BQ90" s="809"/>
      <c r="BR90" s="809"/>
      <c r="BS90" s="809"/>
      <c r="BT90" s="809"/>
      <c r="BU90" s="809"/>
      <c r="BV90" s="809"/>
      <c r="BW90" s="809"/>
      <c r="BX90" s="809"/>
      <c r="BY90" s="809"/>
      <c r="BZ90" s="809"/>
      <c r="CA90" s="809"/>
      <c r="CB90" s="809"/>
      <c r="CC90" s="809"/>
      <c r="CD90" s="809"/>
      <c r="CE90" s="809"/>
      <c r="CF90" s="809"/>
      <c r="CG90" s="809"/>
      <c r="CH90" s="809"/>
      <c r="CI90" s="809"/>
      <c r="CJ90" s="809"/>
      <c r="CK90" s="809"/>
      <c r="CL90" s="809"/>
      <c r="CM90" s="809"/>
      <c r="CN90" s="809"/>
      <c r="CO90" s="809"/>
      <c r="CP90" s="809"/>
      <c r="CQ90" s="809"/>
      <c r="CR90" s="809"/>
      <c r="CS90" s="809"/>
      <c r="CT90" s="809"/>
      <c r="CU90" s="809"/>
    </row>
    <row r="91" spans="2:99" s="810" customFormat="1">
      <c r="C91" s="809"/>
      <c r="D91" s="809"/>
      <c r="E91" s="809"/>
      <c r="F91" s="809"/>
      <c r="G91" s="1049"/>
      <c r="H91" s="809"/>
      <c r="I91" s="809"/>
      <c r="J91" s="1036"/>
      <c r="K91" s="809"/>
      <c r="L91" s="809"/>
      <c r="M91" s="809"/>
      <c r="N91" s="809"/>
      <c r="O91" s="809"/>
      <c r="P91" s="809"/>
      <c r="Q91" s="809"/>
      <c r="R91" s="809"/>
      <c r="S91" s="809"/>
      <c r="T91" s="809"/>
      <c r="U91" s="809"/>
      <c r="V91" s="809"/>
      <c r="W91" s="809"/>
      <c r="X91" s="809"/>
      <c r="Y91" s="809"/>
      <c r="Z91" s="809"/>
      <c r="AA91" s="809"/>
      <c r="AB91" s="809"/>
      <c r="AC91" s="809"/>
      <c r="AD91" s="809"/>
      <c r="AE91" s="809"/>
      <c r="AF91" s="809"/>
      <c r="AG91" s="809"/>
      <c r="AH91" s="809"/>
      <c r="AI91" s="809"/>
      <c r="AJ91" s="809"/>
      <c r="AK91" s="809"/>
      <c r="AL91" s="809"/>
      <c r="AM91" s="809"/>
      <c r="AN91" s="809"/>
      <c r="AO91" s="809"/>
      <c r="AP91" s="809"/>
      <c r="AQ91" s="809"/>
      <c r="AR91" s="809"/>
      <c r="AS91" s="809"/>
      <c r="AT91" s="809"/>
      <c r="AU91" s="809"/>
      <c r="AV91" s="809"/>
      <c r="AW91" s="809"/>
      <c r="AX91" s="809"/>
      <c r="AY91" s="809"/>
      <c r="AZ91" s="809"/>
      <c r="BA91" s="809"/>
      <c r="BB91" s="809"/>
      <c r="BC91" s="809"/>
      <c r="BD91" s="809"/>
      <c r="BE91" s="809"/>
      <c r="BF91" s="809"/>
      <c r="BG91" s="809"/>
      <c r="BH91" s="809"/>
      <c r="BI91" s="809"/>
      <c r="BJ91" s="809"/>
      <c r="BK91" s="809"/>
      <c r="BL91" s="809"/>
      <c r="BM91" s="809"/>
      <c r="BN91" s="809"/>
      <c r="BO91" s="809"/>
      <c r="BP91" s="809"/>
      <c r="BQ91" s="809"/>
      <c r="BR91" s="809"/>
      <c r="BS91" s="809"/>
      <c r="BT91" s="809"/>
      <c r="BU91" s="809"/>
      <c r="BV91" s="809"/>
      <c r="BW91" s="809"/>
      <c r="BX91" s="809"/>
      <c r="BY91" s="809"/>
      <c r="BZ91" s="809"/>
      <c r="CA91" s="809"/>
      <c r="CB91" s="809"/>
      <c r="CC91" s="809"/>
      <c r="CD91" s="809"/>
      <c r="CE91" s="809"/>
      <c r="CF91" s="809"/>
      <c r="CG91" s="809"/>
      <c r="CH91" s="809"/>
      <c r="CI91" s="809"/>
      <c r="CJ91" s="809"/>
      <c r="CK91" s="809"/>
      <c r="CL91" s="809"/>
      <c r="CM91" s="809"/>
      <c r="CN91" s="809"/>
      <c r="CO91" s="809"/>
      <c r="CP91" s="809"/>
      <c r="CQ91" s="809"/>
      <c r="CR91" s="809"/>
      <c r="CS91" s="809"/>
      <c r="CT91" s="809"/>
      <c r="CU91" s="809"/>
    </row>
    <row r="92" spans="2:99" s="810" customFormat="1">
      <c r="C92" s="809"/>
      <c r="D92" s="809"/>
      <c r="E92" s="809"/>
      <c r="F92" s="809"/>
      <c r="G92" s="1049"/>
      <c r="H92" s="809"/>
      <c r="I92" s="809"/>
      <c r="J92" s="1036"/>
      <c r="K92" s="809"/>
      <c r="L92" s="809"/>
      <c r="M92" s="809"/>
      <c r="N92" s="809"/>
      <c r="O92" s="809"/>
      <c r="P92" s="809"/>
      <c r="Q92" s="809"/>
      <c r="R92" s="809"/>
      <c r="S92" s="809"/>
      <c r="T92" s="809"/>
      <c r="U92" s="809"/>
      <c r="V92" s="809"/>
      <c r="W92" s="809"/>
      <c r="X92" s="809"/>
      <c r="Y92" s="809"/>
      <c r="Z92" s="809"/>
      <c r="AA92" s="809"/>
      <c r="AB92" s="809"/>
      <c r="AC92" s="809"/>
      <c r="AD92" s="809"/>
      <c r="AE92" s="809"/>
      <c r="AF92" s="809"/>
      <c r="AG92" s="809"/>
      <c r="AH92" s="809"/>
      <c r="AI92" s="809"/>
      <c r="AJ92" s="809"/>
      <c r="AK92" s="809"/>
      <c r="AL92" s="809"/>
      <c r="AM92" s="809"/>
      <c r="AN92" s="809"/>
      <c r="AO92" s="809"/>
      <c r="AP92" s="809"/>
      <c r="AQ92" s="809"/>
      <c r="AR92" s="809"/>
      <c r="AS92" s="809"/>
      <c r="AT92" s="809"/>
      <c r="AU92" s="809"/>
      <c r="AV92" s="809"/>
      <c r="AW92" s="809"/>
      <c r="AX92" s="809"/>
      <c r="AY92" s="809"/>
      <c r="AZ92" s="809"/>
      <c r="BA92" s="809"/>
      <c r="BB92" s="809"/>
      <c r="BC92" s="809"/>
      <c r="BD92" s="809"/>
      <c r="BE92" s="809"/>
      <c r="BF92" s="809"/>
      <c r="BG92" s="809"/>
      <c r="BH92" s="809"/>
      <c r="BI92" s="809"/>
      <c r="BJ92" s="809"/>
      <c r="BK92" s="809"/>
      <c r="BL92" s="809"/>
      <c r="BM92" s="809"/>
      <c r="BN92" s="809"/>
      <c r="BO92" s="809"/>
      <c r="BP92" s="809"/>
      <c r="BQ92" s="809"/>
      <c r="BR92" s="809"/>
      <c r="BS92" s="809"/>
      <c r="BT92" s="809"/>
      <c r="BU92" s="809"/>
      <c r="BV92" s="809"/>
      <c r="BW92" s="809"/>
      <c r="BX92" s="809"/>
      <c r="BY92" s="809"/>
      <c r="BZ92" s="809"/>
      <c r="CA92" s="809"/>
      <c r="CB92" s="809"/>
      <c r="CC92" s="809"/>
      <c r="CD92" s="809"/>
      <c r="CE92" s="809"/>
      <c r="CF92" s="809"/>
      <c r="CG92" s="809"/>
      <c r="CH92" s="809"/>
      <c r="CI92" s="809"/>
      <c r="CJ92" s="809"/>
      <c r="CK92" s="809"/>
      <c r="CL92" s="809"/>
      <c r="CM92" s="809"/>
      <c r="CN92" s="809"/>
      <c r="CO92" s="809"/>
      <c r="CP92" s="809"/>
      <c r="CQ92" s="809"/>
      <c r="CR92" s="809"/>
      <c r="CS92" s="809"/>
      <c r="CT92" s="809"/>
      <c r="CU92" s="809"/>
    </row>
    <row r="93" spans="2:99" s="810" customFormat="1">
      <c r="C93" s="809"/>
      <c r="D93" s="809"/>
      <c r="E93" s="809"/>
      <c r="F93" s="809"/>
      <c r="G93" s="1049"/>
      <c r="H93" s="809"/>
      <c r="I93" s="809"/>
      <c r="J93" s="1036"/>
      <c r="K93" s="809"/>
      <c r="L93" s="809"/>
      <c r="M93" s="809"/>
      <c r="N93" s="809"/>
      <c r="O93" s="809"/>
      <c r="P93" s="809"/>
      <c r="Q93" s="809"/>
      <c r="R93" s="809"/>
      <c r="S93" s="809"/>
      <c r="T93" s="809"/>
      <c r="U93" s="809"/>
      <c r="V93" s="809"/>
      <c r="W93" s="809"/>
      <c r="X93" s="809"/>
      <c r="Y93" s="809"/>
      <c r="Z93" s="809"/>
      <c r="AA93" s="809"/>
      <c r="AB93" s="809"/>
      <c r="AC93" s="809"/>
      <c r="AD93" s="809"/>
      <c r="AE93" s="809"/>
      <c r="AF93" s="809"/>
      <c r="AG93" s="809"/>
      <c r="AH93" s="809"/>
      <c r="AI93" s="809"/>
      <c r="AJ93" s="809"/>
      <c r="AK93" s="809"/>
      <c r="AL93" s="809"/>
      <c r="AM93" s="809"/>
      <c r="AN93" s="809"/>
      <c r="AO93" s="809"/>
      <c r="AP93" s="809"/>
      <c r="AQ93" s="809"/>
      <c r="AR93" s="809"/>
      <c r="AS93" s="809"/>
      <c r="AT93" s="809"/>
      <c r="AU93" s="809"/>
      <c r="AV93" s="809"/>
      <c r="AW93" s="809"/>
      <c r="AX93" s="809"/>
      <c r="AY93" s="809"/>
      <c r="AZ93" s="809"/>
      <c r="BA93" s="809"/>
      <c r="BB93" s="809"/>
      <c r="BC93" s="809"/>
      <c r="BD93" s="809"/>
      <c r="BE93" s="809"/>
      <c r="BF93" s="809"/>
      <c r="BG93" s="809"/>
      <c r="BH93" s="809"/>
      <c r="BI93" s="809"/>
      <c r="BJ93" s="809"/>
      <c r="BK93" s="809"/>
      <c r="BL93" s="809"/>
      <c r="BM93" s="809"/>
      <c r="BN93" s="809"/>
      <c r="BO93" s="809"/>
      <c r="BP93" s="809"/>
      <c r="BQ93" s="809"/>
      <c r="BR93" s="809"/>
      <c r="BS93" s="809"/>
      <c r="BT93" s="809"/>
      <c r="BU93" s="809"/>
      <c r="BV93" s="809"/>
      <c r="BW93" s="809"/>
      <c r="BX93" s="809"/>
      <c r="BY93" s="809"/>
      <c r="BZ93" s="809"/>
      <c r="CA93" s="809"/>
      <c r="CB93" s="809"/>
      <c r="CC93" s="809"/>
      <c r="CD93" s="809"/>
      <c r="CE93" s="809"/>
      <c r="CF93" s="809"/>
      <c r="CG93" s="809"/>
      <c r="CH93" s="809"/>
      <c r="CI93" s="809"/>
      <c r="CJ93" s="809"/>
      <c r="CK93" s="809"/>
      <c r="CL93" s="809"/>
      <c r="CM93" s="809"/>
      <c r="CN93" s="809"/>
      <c r="CO93" s="809"/>
      <c r="CP93" s="809"/>
      <c r="CQ93" s="809"/>
      <c r="CR93" s="809"/>
      <c r="CS93" s="809"/>
      <c r="CT93" s="809"/>
      <c r="CU93" s="809"/>
    </row>
    <row r="94" spans="2:99" s="810" customFormat="1">
      <c r="C94" s="809"/>
      <c r="D94" s="809"/>
      <c r="E94" s="809"/>
      <c r="F94" s="809"/>
      <c r="G94" s="1049"/>
      <c r="H94" s="809"/>
      <c r="I94" s="809"/>
      <c r="J94" s="1036"/>
      <c r="K94" s="809"/>
      <c r="L94" s="809"/>
      <c r="M94" s="809"/>
      <c r="N94" s="809"/>
      <c r="O94" s="809"/>
      <c r="P94" s="809"/>
      <c r="Q94" s="809"/>
      <c r="R94" s="809"/>
      <c r="S94" s="809"/>
      <c r="T94" s="809"/>
      <c r="U94" s="809"/>
      <c r="V94" s="809"/>
      <c r="W94" s="809"/>
      <c r="X94" s="809"/>
      <c r="Y94" s="809"/>
      <c r="Z94" s="809"/>
      <c r="AA94" s="809"/>
      <c r="AB94" s="809"/>
      <c r="AC94" s="809"/>
      <c r="AD94" s="809"/>
      <c r="AE94" s="809"/>
      <c r="AF94" s="809"/>
      <c r="AG94" s="809"/>
      <c r="AH94" s="809"/>
      <c r="AI94" s="809"/>
      <c r="AJ94" s="809"/>
      <c r="AK94" s="809"/>
      <c r="AL94" s="809"/>
      <c r="AM94" s="809"/>
      <c r="AN94" s="809"/>
      <c r="AO94" s="809"/>
      <c r="AP94" s="809"/>
      <c r="AQ94" s="809"/>
      <c r="AR94" s="809"/>
      <c r="AS94" s="809"/>
      <c r="AT94" s="809"/>
      <c r="AU94" s="809"/>
      <c r="AV94" s="809"/>
      <c r="AW94" s="809"/>
      <c r="AX94" s="809"/>
      <c r="AY94" s="809"/>
      <c r="AZ94" s="809"/>
      <c r="BA94" s="809"/>
      <c r="BB94" s="809"/>
      <c r="BC94" s="809"/>
      <c r="BD94" s="809"/>
      <c r="BE94" s="809"/>
      <c r="BF94" s="809"/>
      <c r="BG94" s="809"/>
      <c r="BH94" s="809"/>
      <c r="BI94" s="809"/>
      <c r="BJ94" s="809"/>
      <c r="BK94" s="809"/>
      <c r="BL94" s="809"/>
      <c r="BM94" s="809"/>
      <c r="BN94" s="809"/>
      <c r="BO94" s="809"/>
      <c r="BP94" s="809"/>
      <c r="BQ94" s="809"/>
      <c r="BR94" s="809"/>
      <c r="BS94" s="809"/>
      <c r="BT94" s="809"/>
      <c r="BU94" s="809"/>
      <c r="BV94" s="809"/>
      <c r="BW94" s="809"/>
      <c r="BX94" s="809"/>
      <c r="BY94" s="809"/>
      <c r="BZ94" s="809"/>
      <c r="CA94" s="809"/>
      <c r="CB94" s="809"/>
      <c r="CC94" s="809"/>
      <c r="CD94" s="809"/>
      <c r="CE94" s="809"/>
      <c r="CF94" s="809"/>
      <c r="CG94" s="809"/>
      <c r="CH94" s="809"/>
      <c r="CI94" s="809"/>
      <c r="CJ94" s="809"/>
      <c r="CK94" s="809"/>
      <c r="CL94" s="809"/>
      <c r="CM94" s="809"/>
      <c r="CN94" s="809"/>
      <c r="CO94" s="809"/>
      <c r="CP94" s="809"/>
      <c r="CQ94" s="809"/>
      <c r="CR94" s="809"/>
      <c r="CS94" s="809"/>
      <c r="CT94" s="809"/>
      <c r="CU94" s="809"/>
    </row>
    <row r="95" spans="2:99" s="810" customFormat="1">
      <c r="C95" s="809"/>
      <c r="D95" s="809"/>
      <c r="E95" s="809"/>
      <c r="F95" s="809"/>
      <c r="G95" s="1049"/>
      <c r="H95" s="809"/>
      <c r="I95" s="809"/>
      <c r="J95" s="1036"/>
      <c r="K95" s="809"/>
      <c r="L95" s="809"/>
      <c r="M95" s="809"/>
      <c r="N95" s="809"/>
      <c r="O95" s="809"/>
      <c r="P95" s="809"/>
      <c r="Q95" s="809"/>
      <c r="R95" s="809"/>
      <c r="S95" s="809"/>
      <c r="T95" s="809"/>
      <c r="U95" s="809"/>
      <c r="V95" s="809"/>
      <c r="W95" s="809"/>
      <c r="X95" s="809"/>
      <c r="Y95" s="809"/>
      <c r="Z95" s="809"/>
      <c r="AA95" s="809"/>
      <c r="AB95" s="809"/>
      <c r="AC95" s="809"/>
      <c r="AD95" s="809"/>
      <c r="AE95" s="809"/>
      <c r="AF95" s="809"/>
      <c r="AG95" s="809"/>
      <c r="AH95" s="809"/>
      <c r="AI95" s="809"/>
      <c r="AJ95" s="809"/>
      <c r="AK95" s="809"/>
      <c r="AL95" s="809"/>
      <c r="AM95" s="809"/>
      <c r="AN95" s="809"/>
      <c r="AO95" s="809"/>
      <c r="AP95" s="809"/>
      <c r="AQ95" s="809"/>
      <c r="AR95" s="809"/>
      <c r="AS95" s="809"/>
      <c r="AT95" s="809"/>
      <c r="AU95" s="809"/>
      <c r="AV95" s="809"/>
      <c r="AW95" s="809"/>
      <c r="AX95" s="809"/>
      <c r="AY95" s="809"/>
      <c r="AZ95" s="809"/>
      <c r="BA95" s="809"/>
      <c r="BB95" s="809"/>
      <c r="BC95" s="809"/>
      <c r="BD95" s="809"/>
      <c r="BE95" s="809"/>
      <c r="BF95" s="809"/>
      <c r="BG95" s="809"/>
      <c r="BH95" s="809"/>
      <c r="BI95" s="809"/>
      <c r="BJ95" s="809"/>
      <c r="BK95" s="809"/>
      <c r="BL95" s="809"/>
      <c r="BM95" s="809"/>
      <c r="BN95" s="809"/>
      <c r="BO95" s="809"/>
      <c r="BP95" s="809"/>
      <c r="BQ95" s="809"/>
      <c r="BR95" s="809"/>
      <c r="BS95" s="809"/>
      <c r="BT95" s="809"/>
      <c r="BU95" s="809"/>
      <c r="BV95" s="809"/>
      <c r="BW95" s="809"/>
      <c r="BX95" s="809"/>
      <c r="BY95" s="809"/>
      <c r="BZ95" s="809"/>
      <c r="CA95" s="809"/>
      <c r="CB95" s="809"/>
      <c r="CC95" s="809"/>
      <c r="CD95" s="809"/>
      <c r="CE95" s="809"/>
      <c r="CF95" s="809"/>
      <c r="CG95" s="809"/>
      <c r="CH95" s="809"/>
      <c r="CI95" s="809"/>
      <c r="CJ95" s="809"/>
      <c r="CK95" s="809"/>
      <c r="CL95" s="809"/>
      <c r="CM95" s="809"/>
      <c r="CN95" s="809"/>
      <c r="CO95" s="809"/>
      <c r="CP95" s="809"/>
      <c r="CQ95" s="809"/>
      <c r="CR95" s="809"/>
      <c r="CS95" s="809"/>
      <c r="CT95" s="809"/>
      <c r="CU95" s="809"/>
    </row>
    <row r="96" spans="2:99" s="810" customFormat="1">
      <c r="C96" s="809"/>
      <c r="D96" s="809"/>
      <c r="E96" s="809"/>
      <c r="F96" s="809"/>
      <c r="G96" s="1049"/>
      <c r="H96" s="809"/>
      <c r="I96" s="809"/>
      <c r="J96" s="1036"/>
      <c r="K96" s="809"/>
      <c r="L96" s="809"/>
      <c r="M96" s="809"/>
      <c r="N96" s="809"/>
      <c r="O96" s="809"/>
      <c r="P96" s="809"/>
      <c r="Q96" s="809"/>
      <c r="R96" s="809"/>
      <c r="S96" s="809"/>
      <c r="T96" s="809"/>
      <c r="U96" s="809"/>
      <c r="V96" s="809"/>
      <c r="W96" s="809"/>
      <c r="X96" s="809"/>
      <c r="Y96" s="809"/>
      <c r="Z96" s="809"/>
      <c r="AA96" s="809"/>
      <c r="AB96" s="809"/>
      <c r="AC96" s="809"/>
      <c r="AD96" s="809"/>
      <c r="AE96" s="809"/>
      <c r="AF96" s="809"/>
      <c r="AG96" s="809"/>
      <c r="AH96" s="809"/>
      <c r="AI96" s="809"/>
      <c r="AJ96" s="809"/>
      <c r="AK96" s="809"/>
      <c r="AL96" s="809"/>
      <c r="AM96" s="809"/>
      <c r="AN96" s="809"/>
      <c r="AO96" s="809"/>
      <c r="AP96" s="809"/>
      <c r="AQ96" s="809"/>
      <c r="AR96" s="809"/>
      <c r="AS96" s="809"/>
      <c r="AT96" s="809"/>
      <c r="AU96" s="809"/>
      <c r="AV96" s="809"/>
      <c r="AW96" s="809"/>
      <c r="AX96" s="809"/>
      <c r="AY96" s="809"/>
      <c r="AZ96" s="809"/>
      <c r="BA96" s="809"/>
      <c r="BB96" s="809"/>
      <c r="BC96" s="809"/>
      <c r="BD96" s="809"/>
      <c r="BE96" s="809"/>
      <c r="BF96" s="809"/>
      <c r="BG96" s="809"/>
      <c r="BH96" s="809"/>
      <c r="BI96" s="809"/>
      <c r="BJ96" s="809"/>
      <c r="BK96" s="809"/>
      <c r="BL96" s="809"/>
      <c r="BM96" s="809"/>
      <c r="BN96" s="809"/>
      <c r="BO96" s="809"/>
      <c r="BP96" s="809"/>
      <c r="BQ96" s="809"/>
      <c r="BR96" s="809"/>
      <c r="BS96" s="809"/>
      <c r="BT96" s="809"/>
      <c r="BU96" s="809"/>
      <c r="BV96" s="809"/>
      <c r="BW96" s="809"/>
      <c r="BX96" s="809"/>
      <c r="BY96" s="809"/>
      <c r="BZ96" s="809"/>
      <c r="CA96" s="809"/>
      <c r="CB96" s="809"/>
      <c r="CC96" s="809"/>
      <c r="CD96" s="809"/>
      <c r="CE96" s="809"/>
      <c r="CF96" s="809"/>
      <c r="CG96" s="809"/>
      <c r="CH96" s="809"/>
      <c r="CI96" s="809"/>
      <c r="CJ96" s="809"/>
      <c r="CK96" s="809"/>
      <c r="CL96" s="809"/>
      <c r="CM96" s="809"/>
      <c r="CN96" s="809"/>
      <c r="CO96" s="809"/>
      <c r="CP96" s="809"/>
      <c r="CQ96" s="809"/>
      <c r="CR96" s="809"/>
      <c r="CS96" s="809"/>
      <c r="CT96" s="809"/>
      <c r="CU96" s="809"/>
    </row>
    <row r="97" spans="3:99" s="810" customFormat="1">
      <c r="C97" s="809"/>
      <c r="D97" s="809"/>
      <c r="E97" s="809"/>
      <c r="F97" s="809"/>
      <c r="G97" s="1049"/>
      <c r="H97" s="809"/>
      <c r="I97" s="809"/>
      <c r="J97" s="1036"/>
      <c r="K97" s="809"/>
      <c r="L97" s="809"/>
      <c r="M97" s="809"/>
      <c r="N97" s="809"/>
      <c r="O97" s="809"/>
      <c r="P97" s="809"/>
      <c r="Q97" s="809"/>
      <c r="R97" s="809"/>
      <c r="S97" s="809"/>
      <c r="T97" s="809"/>
      <c r="U97" s="809"/>
      <c r="V97" s="809"/>
      <c r="W97" s="809"/>
      <c r="X97" s="809"/>
      <c r="Y97" s="809"/>
      <c r="Z97" s="809"/>
      <c r="AA97" s="809"/>
      <c r="AB97" s="809"/>
      <c r="AC97" s="809"/>
      <c r="AD97" s="809"/>
      <c r="AE97" s="809"/>
      <c r="AF97" s="809"/>
      <c r="AG97" s="809"/>
      <c r="AH97" s="809"/>
      <c r="AI97" s="809"/>
      <c r="AJ97" s="809"/>
      <c r="AK97" s="809"/>
      <c r="AL97" s="809"/>
      <c r="AM97" s="809"/>
      <c r="AN97" s="809"/>
      <c r="AO97" s="809"/>
      <c r="AP97" s="809"/>
      <c r="AQ97" s="809"/>
      <c r="AR97" s="809"/>
      <c r="AS97" s="809"/>
      <c r="AT97" s="809"/>
      <c r="AU97" s="809"/>
      <c r="AV97" s="809"/>
      <c r="AW97" s="809"/>
      <c r="AX97" s="809"/>
      <c r="AY97" s="809"/>
      <c r="AZ97" s="809"/>
      <c r="BA97" s="809"/>
      <c r="BB97" s="809"/>
      <c r="BC97" s="809"/>
      <c r="BD97" s="809"/>
      <c r="BE97" s="809"/>
      <c r="BF97" s="809"/>
      <c r="BG97" s="809"/>
      <c r="BH97" s="809"/>
      <c r="BI97" s="809"/>
      <c r="BJ97" s="809"/>
      <c r="BK97" s="809"/>
      <c r="BL97" s="809"/>
      <c r="BM97" s="809"/>
      <c r="BN97" s="809"/>
      <c r="BO97" s="809"/>
      <c r="BP97" s="809"/>
      <c r="BQ97" s="809"/>
      <c r="BR97" s="809"/>
      <c r="BS97" s="809"/>
      <c r="BT97" s="809"/>
      <c r="BU97" s="809"/>
      <c r="BV97" s="809"/>
      <c r="BW97" s="809"/>
      <c r="BX97" s="809"/>
      <c r="BY97" s="809"/>
      <c r="BZ97" s="809"/>
      <c r="CA97" s="809"/>
      <c r="CB97" s="809"/>
      <c r="CC97" s="809"/>
      <c r="CD97" s="809"/>
      <c r="CE97" s="809"/>
      <c r="CF97" s="809"/>
      <c r="CG97" s="809"/>
      <c r="CH97" s="809"/>
      <c r="CI97" s="809"/>
      <c r="CJ97" s="809"/>
      <c r="CK97" s="809"/>
      <c r="CL97" s="809"/>
      <c r="CM97" s="809"/>
      <c r="CN97" s="809"/>
      <c r="CO97" s="809"/>
      <c r="CP97" s="809"/>
      <c r="CQ97" s="809"/>
      <c r="CR97" s="809"/>
      <c r="CS97" s="809"/>
      <c r="CT97" s="809"/>
      <c r="CU97" s="809"/>
    </row>
    <row r="98" spans="3:99" s="810" customFormat="1">
      <c r="C98" s="809"/>
      <c r="D98" s="809"/>
      <c r="E98" s="809"/>
      <c r="F98" s="809"/>
      <c r="G98" s="1049"/>
      <c r="H98" s="809"/>
      <c r="I98" s="809"/>
      <c r="J98" s="1036"/>
      <c r="K98" s="809"/>
      <c r="L98" s="809"/>
      <c r="M98" s="809"/>
      <c r="N98" s="809"/>
      <c r="O98" s="809"/>
      <c r="P98" s="809"/>
      <c r="Q98" s="809"/>
      <c r="R98" s="809"/>
      <c r="S98" s="809"/>
      <c r="T98" s="809"/>
      <c r="U98" s="809"/>
      <c r="V98" s="809"/>
      <c r="W98" s="809"/>
      <c r="X98" s="809"/>
      <c r="Y98" s="809"/>
      <c r="Z98" s="809"/>
      <c r="AA98" s="809"/>
      <c r="AB98" s="809"/>
      <c r="AC98" s="809"/>
      <c r="AD98" s="809"/>
      <c r="AE98" s="809"/>
      <c r="AF98" s="809"/>
      <c r="AG98" s="809"/>
      <c r="AH98" s="809"/>
      <c r="AI98" s="809"/>
      <c r="AJ98" s="809"/>
      <c r="AK98" s="809"/>
      <c r="AL98" s="809"/>
      <c r="AM98" s="809"/>
      <c r="AN98" s="809"/>
      <c r="AO98" s="809"/>
      <c r="AP98" s="809"/>
      <c r="AQ98" s="809"/>
      <c r="AR98" s="809"/>
      <c r="AS98" s="809"/>
      <c r="AT98" s="809"/>
      <c r="AU98" s="809"/>
      <c r="AV98" s="809"/>
      <c r="AW98" s="809"/>
      <c r="AX98" s="809"/>
      <c r="AY98" s="809"/>
      <c r="AZ98" s="809"/>
      <c r="BA98" s="809"/>
      <c r="BB98" s="809"/>
      <c r="BC98" s="809"/>
      <c r="BD98" s="809"/>
      <c r="BE98" s="809"/>
      <c r="BF98" s="809"/>
      <c r="BG98" s="809"/>
      <c r="BH98" s="809"/>
      <c r="BI98" s="809"/>
      <c r="BJ98" s="809"/>
      <c r="BK98" s="809"/>
      <c r="BL98" s="809"/>
      <c r="BM98" s="809"/>
      <c r="BN98" s="809"/>
      <c r="BO98" s="809"/>
      <c r="BP98" s="809"/>
      <c r="BQ98" s="809"/>
      <c r="BR98" s="809"/>
      <c r="BS98" s="809"/>
      <c r="BT98" s="809"/>
      <c r="BU98" s="809"/>
      <c r="BV98" s="809"/>
      <c r="BW98" s="809"/>
      <c r="BX98" s="809"/>
      <c r="BY98" s="809"/>
      <c r="BZ98" s="809"/>
      <c r="CA98" s="809"/>
      <c r="CB98" s="809"/>
      <c r="CC98" s="809"/>
      <c r="CD98" s="809"/>
      <c r="CE98" s="809"/>
      <c r="CF98" s="809"/>
      <c r="CG98" s="809"/>
      <c r="CH98" s="809"/>
      <c r="CI98" s="809"/>
      <c r="CJ98" s="809"/>
      <c r="CK98" s="809"/>
      <c r="CL98" s="809"/>
      <c r="CM98" s="809"/>
      <c r="CN98" s="809"/>
      <c r="CO98" s="809"/>
      <c r="CP98" s="809"/>
      <c r="CQ98" s="809"/>
      <c r="CR98" s="809"/>
      <c r="CS98" s="809"/>
      <c r="CT98" s="809"/>
      <c r="CU98" s="809"/>
    </row>
    <row r="99" spans="3:99" s="810" customFormat="1">
      <c r="C99" s="809"/>
      <c r="D99" s="809"/>
      <c r="E99" s="809"/>
      <c r="F99" s="809"/>
      <c r="G99" s="1049"/>
      <c r="H99" s="809"/>
      <c r="I99" s="809"/>
      <c r="J99" s="1036"/>
      <c r="K99" s="809"/>
      <c r="L99" s="809"/>
      <c r="M99" s="809"/>
      <c r="N99" s="809"/>
      <c r="O99" s="809"/>
      <c r="P99" s="809"/>
      <c r="Q99" s="809"/>
      <c r="R99" s="809"/>
      <c r="S99" s="809"/>
      <c r="T99" s="809"/>
      <c r="U99" s="809"/>
      <c r="V99" s="809"/>
      <c r="W99" s="809"/>
      <c r="X99" s="809"/>
      <c r="Y99" s="809"/>
      <c r="Z99" s="809"/>
      <c r="AA99" s="809"/>
      <c r="AB99" s="809"/>
      <c r="AC99" s="809"/>
      <c r="AD99" s="809"/>
      <c r="AE99" s="809"/>
      <c r="AF99" s="809"/>
      <c r="AG99" s="809"/>
      <c r="AH99" s="809"/>
      <c r="AI99" s="809"/>
      <c r="AJ99" s="809"/>
      <c r="AK99" s="809"/>
      <c r="AL99" s="809"/>
      <c r="AM99" s="809"/>
      <c r="AN99" s="809"/>
      <c r="AO99" s="809"/>
      <c r="AP99" s="809"/>
      <c r="AQ99" s="809"/>
      <c r="AR99" s="809"/>
      <c r="AS99" s="809"/>
      <c r="AT99" s="809"/>
      <c r="AU99" s="809"/>
      <c r="AV99" s="809"/>
      <c r="AW99" s="809"/>
      <c r="AX99" s="809"/>
      <c r="AY99" s="809"/>
      <c r="AZ99" s="809"/>
      <c r="BA99" s="809"/>
      <c r="BB99" s="809"/>
      <c r="BC99" s="809"/>
      <c r="BD99" s="809"/>
      <c r="BE99" s="809"/>
      <c r="BF99" s="809"/>
      <c r="BG99" s="809"/>
      <c r="BH99" s="809"/>
      <c r="BI99" s="809"/>
      <c r="BJ99" s="809"/>
      <c r="BK99" s="809"/>
      <c r="BL99" s="809"/>
      <c r="BM99" s="809"/>
      <c r="BN99" s="809"/>
      <c r="BO99" s="809"/>
      <c r="BP99" s="809"/>
      <c r="BQ99" s="809"/>
      <c r="BR99" s="809"/>
      <c r="BS99" s="809"/>
      <c r="BT99" s="809"/>
      <c r="BU99" s="809"/>
      <c r="BV99" s="809"/>
      <c r="BW99" s="809"/>
      <c r="BX99" s="809"/>
      <c r="BY99" s="809"/>
      <c r="BZ99" s="809"/>
      <c r="CA99" s="809"/>
      <c r="CB99" s="809"/>
      <c r="CC99" s="809"/>
      <c r="CD99" s="809"/>
      <c r="CE99" s="809"/>
      <c r="CF99" s="809"/>
      <c r="CG99" s="809"/>
      <c r="CH99" s="809"/>
      <c r="CI99" s="809"/>
      <c r="CJ99" s="809"/>
      <c r="CK99" s="809"/>
      <c r="CL99" s="809"/>
      <c r="CM99" s="809"/>
      <c r="CN99" s="809"/>
      <c r="CO99" s="809"/>
      <c r="CP99" s="809"/>
      <c r="CQ99" s="809"/>
      <c r="CR99" s="809"/>
      <c r="CS99" s="809"/>
      <c r="CT99" s="809"/>
      <c r="CU99" s="809"/>
    </row>
    <row r="100" spans="3:99" s="810" customFormat="1">
      <c r="C100" s="809"/>
      <c r="D100" s="809"/>
      <c r="E100" s="809"/>
      <c r="F100" s="809"/>
      <c r="G100" s="1049"/>
      <c r="H100" s="809"/>
      <c r="I100" s="809"/>
      <c r="J100" s="1036"/>
      <c r="K100" s="809"/>
      <c r="L100" s="809"/>
      <c r="M100" s="809"/>
      <c r="N100" s="809"/>
      <c r="O100" s="809"/>
      <c r="P100" s="809"/>
      <c r="Q100" s="809"/>
      <c r="R100" s="809"/>
      <c r="S100" s="809"/>
      <c r="T100" s="809"/>
      <c r="U100" s="809"/>
      <c r="V100" s="809"/>
      <c r="W100" s="809"/>
      <c r="X100" s="809"/>
      <c r="Y100" s="809"/>
      <c r="Z100" s="809"/>
      <c r="AA100" s="809"/>
      <c r="AB100" s="809"/>
      <c r="AC100" s="809"/>
      <c r="AD100" s="809"/>
      <c r="AE100" s="809"/>
      <c r="AF100" s="809"/>
      <c r="AG100" s="809"/>
      <c r="AH100" s="809"/>
      <c r="AI100" s="809"/>
      <c r="AJ100" s="809"/>
      <c r="AK100" s="809"/>
      <c r="AL100" s="809"/>
      <c r="AM100" s="809"/>
      <c r="AN100" s="809"/>
      <c r="AO100" s="809"/>
      <c r="AP100" s="809"/>
      <c r="AQ100" s="809"/>
      <c r="AR100" s="809"/>
      <c r="AS100" s="809"/>
      <c r="AT100" s="809"/>
      <c r="AU100" s="809"/>
      <c r="AV100" s="809"/>
      <c r="AW100" s="809"/>
      <c r="AX100" s="809"/>
      <c r="AY100" s="809"/>
      <c r="AZ100" s="809"/>
      <c r="BA100" s="809"/>
      <c r="BB100" s="809"/>
      <c r="BC100" s="809"/>
      <c r="BD100" s="809"/>
      <c r="BE100" s="809"/>
      <c r="BF100" s="809"/>
      <c r="BG100" s="809"/>
      <c r="BH100" s="809"/>
      <c r="BI100" s="809"/>
      <c r="BJ100" s="809"/>
      <c r="BK100" s="809"/>
      <c r="BL100" s="809"/>
      <c r="BM100" s="809"/>
      <c r="BN100" s="809"/>
      <c r="BO100" s="809"/>
      <c r="BP100" s="809"/>
      <c r="BQ100" s="809"/>
      <c r="BR100" s="809"/>
      <c r="BS100" s="809"/>
      <c r="BT100" s="809"/>
      <c r="BU100" s="809"/>
      <c r="BV100" s="809"/>
      <c r="BW100" s="809"/>
      <c r="BX100" s="809"/>
      <c r="BY100" s="809"/>
      <c r="BZ100" s="809"/>
      <c r="CA100" s="809"/>
      <c r="CB100" s="809"/>
      <c r="CC100" s="809"/>
      <c r="CD100" s="809"/>
      <c r="CE100" s="809"/>
      <c r="CF100" s="809"/>
      <c r="CG100" s="809"/>
      <c r="CH100" s="809"/>
      <c r="CI100" s="809"/>
      <c r="CJ100" s="809"/>
      <c r="CK100" s="809"/>
      <c r="CL100" s="809"/>
      <c r="CM100" s="809"/>
      <c r="CN100" s="809"/>
      <c r="CO100" s="809"/>
      <c r="CP100" s="809"/>
      <c r="CQ100" s="809"/>
      <c r="CR100" s="809"/>
      <c r="CS100" s="809"/>
      <c r="CT100" s="809"/>
      <c r="CU100" s="809"/>
    </row>
    <row r="101" spans="3:99" s="810" customFormat="1">
      <c r="C101" s="809"/>
      <c r="D101" s="809"/>
      <c r="E101" s="809"/>
      <c r="F101" s="809"/>
      <c r="G101" s="1049"/>
      <c r="H101" s="809"/>
      <c r="I101" s="809"/>
      <c r="J101" s="1036"/>
      <c r="K101" s="809"/>
      <c r="L101" s="809"/>
      <c r="M101" s="809"/>
      <c r="N101" s="809"/>
      <c r="O101" s="809"/>
      <c r="P101" s="809"/>
      <c r="Q101" s="809"/>
      <c r="R101" s="809"/>
      <c r="S101" s="809"/>
      <c r="T101" s="809"/>
      <c r="U101" s="809"/>
      <c r="V101" s="809"/>
      <c r="W101" s="809"/>
      <c r="X101" s="809"/>
      <c r="Y101" s="809"/>
      <c r="Z101" s="809"/>
      <c r="AA101" s="809"/>
      <c r="AB101" s="809"/>
      <c r="AC101" s="809"/>
      <c r="AD101" s="809"/>
      <c r="AE101" s="809"/>
      <c r="AF101" s="809"/>
      <c r="AG101" s="809"/>
      <c r="AH101" s="809"/>
      <c r="AI101" s="809"/>
      <c r="AJ101" s="809"/>
      <c r="AK101" s="809"/>
      <c r="AL101" s="809"/>
      <c r="AM101" s="809"/>
      <c r="AN101" s="809"/>
      <c r="AO101" s="809"/>
      <c r="AP101" s="809"/>
      <c r="AQ101" s="809"/>
      <c r="AR101" s="809"/>
      <c r="AS101" s="809"/>
      <c r="AT101" s="809"/>
      <c r="AU101" s="809"/>
      <c r="AV101" s="809"/>
      <c r="AW101" s="809"/>
      <c r="AX101" s="809"/>
      <c r="AY101" s="809"/>
      <c r="AZ101" s="809"/>
      <c r="BA101" s="809"/>
      <c r="BB101" s="809"/>
      <c r="BC101" s="809"/>
      <c r="BD101" s="809"/>
      <c r="BE101" s="809"/>
      <c r="BF101" s="809"/>
      <c r="BG101" s="809"/>
      <c r="BH101" s="809"/>
      <c r="BI101" s="809"/>
      <c r="BJ101" s="809"/>
      <c r="BK101" s="809"/>
      <c r="BL101" s="809"/>
      <c r="BM101" s="809"/>
      <c r="BN101" s="809"/>
      <c r="BO101" s="809"/>
      <c r="BP101" s="809"/>
      <c r="BQ101" s="809"/>
      <c r="BR101" s="809"/>
      <c r="BS101" s="809"/>
      <c r="BT101" s="809"/>
      <c r="BU101" s="809"/>
      <c r="BV101" s="809"/>
      <c r="BW101" s="809"/>
      <c r="BX101" s="809"/>
      <c r="BY101" s="809"/>
      <c r="BZ101" s="809"/>
      <c r="CA101" s="809"/>
      <c r="CB101" s="809"/>
      <c r="CC101" s="809"/>
      <c r="CD101" s="809"/>
      <c r="CE101" s="809"/>
      <c r="CF101" s="809"/>
      <c r="CG101" s="809"/>
      <c r="CH101" s="809"/>
      <c r="CI101" s="809"/>
      <c r="CJ101" s="809"/>
      <c r="CK101" s="809"/>
      <c r="CL101" s="809"/>
      <c r="CM101" s="809"/>
      <c r="CN101" s="809"/>
      <c r="CO101" s="809"/>
      <c r="CP101" s="809"/>
      <c r="CQ101" s="809"/>
      <c r="CR101" s="809"/>
      <c r="CS101" s="809"/>
      <c r="CT101" s="809"/>
      <c r="CU101" s="809"/>
    </row>
    <row r="102" spans="3:99" s="810" customFormat="1">
      <c r="C102" s="809"/>
      <c r="D102" s="809"/>
      <c r="E102" s="809"/>
      <c r="F102" s="809"/>
      <c r="G102" s="1049"/>
      <c r="H102" s="809"/>
      <c r="I102" s="809"/>
      <c r="J102" s="1036"/>
      <c r="K102" s="809"/>
      <c r="L102" s="809"/>
      <c r="M102" s="809"/>
      <c r="N102" s="809"/>
      <c r="O102" s="809"/>
      <c r="P102" s="809"/>
      <c r="Q102" s="809"/>
      <c r="R102" s="809"/>
      <c r="S102" s="809"/>
      <c r="T102" s="809"/>
      <c r="U102" s="809"/>
      <c r="V102" s="809"/>
      <c r="W102" s="809"/>
      <c r="X102" s="809"/>
      <c r="Y102" s="809"/>
      <c r="Z102" s="809"/>
      <c r="AA102" s="809"/>
      <c r="AB102" s="809"/>
      <c r="AC102" s="809"/>
      <c r="AD102" s="809"/>
      <c r="AE102" s="809"/>
      <c r="AF102" s="809"/>
      <c r="AG102" s="809"/>
      <c r="AH102" s="809"/>
      <c r="AI102" s="809"/>
      <c r="AJ102" s="809"/>
      <c r="AK102" s="809"/>
      <c r="AL102" s="809"/>
      <c r="AM102" s="809"/>
      <c r="AN102" s="809"/>
      <c r="AO102" s="809"/>
      <c r="AP102" s="809"/>
      <c r="AQ102" s="809"/>
      <c r="AR102" s="809"/>
      <c r="AS102" s="809"/>
      <c r="AT102" s="809"/>
      <c r="AU102" s="809"/>
      <c r="AV102" s="809"/>
      <c r="AW102" s="809"/>
      <c r="AX102" s="809"/>
      <c r="AY102" s="809"/>
      <c r="AZ102" s="809"/>
      <c r="BA102" s="809"/>
      <c r="BB102" s="809"/>
      <c r="BC102" s="809"/>
      <c r="BD102" s="809"/>
      <c r="BE102" s="809"/>
      <c r="BF102" s="809"/>
      <c r="BG102" s="809"/>
      <c r="BH102" s="809"/>
      <c r="BI102" s="809"/>
      <c r="BJ102" s="809"/>
      <c r="BK102" s="809"/>
      <c r="BL102" s="809"/>
      <c r="BM102" s="809"/>
      <c r="BN102" s="809"/>
      <c r="BO102" s="809"/>
      <c r="BP102" s="809"/>
      <c r="BQ102" s="809"/>
      <c r="BR102" s="809"/>
      <c r="BS102" s="809"/>
      <c r="BT102" s="809"/>
      <c r="BU102" s="809"/>
      <c r="BV102" s="809"/>
      <c r="BW102" s="809"/>
      <c r="BX102" s="809"/>
      <c r="BY102" s="809"/>
      <c r="BZ102" s="809"/>
      <c r="CA102" s="809"/>
      <c r="CB102" s="809"/>
      <c r="CC102" s="809"/>
      <c r="CD102" s="809"/>
      <c r="CE102" s="809"/>
      <c r="CF102" s="809"/>
      <c r="CG102" s="809"/>
      <c r="CH102" s="809"/>
      <c r="CI102" s="809"/>
      <c r="CJ102" s="809"/>
      <c r="CK102" s="809"/>
      <c r="CL102" s="809"/>
      <c r="CM102" s="809"/>
      <c r="CN102" s="809"/>
      <c r="CO102" s="809"/>
      <c r="CP102" s="809"/>
      <c r="CQ102" s="809"/>
      <c r="CR102" s="809"/>
      <c r="CS102" s="809"/>
      <c r="CT102" s="809"/>
      <c r="CU102" s="809"/>
    </row>
    <row r="103" spans="3:99" s="810" customFormat="1">
      <c r="C103" s="809"/>
      <c r="D103" s="809"/>
      <c r="E103" s="809"/>
      <c r="F103" s="809"/>
      <c r="G103" s="1049"/>
      <c r="H103" s="809"/>
      <c r="I103" s="809"/>
      <c r="J103" s="1036"/>
      <c r="K103" s="809"/>
      <c r="L103" s="809"/>
      <c r="M103" s="809"/>
      <c r="N103" s="809"/>
      <c r="O103" s="809"/>
      <c r="P103" s="809"/>
      <c r="Q103" s="809"/>
      <c r="R103" s="809"/>
      <c r="S103" s="809"/>
      <c r="T103" s="809"/>
      <c r="U103" s="809"/>
      <c r="V103" s="809"/>
      <c r="W103" s="809"/>
      <c r="X103" s="809"/>
      <c r="Y103" s="809"/>
      <c r="Z103" s="809"/>
      <c r="AA103" s="809"/>
      <c r="AB103" s="809"/>
      <c r="AC103" s="809"/>
      <c r="AD103" s="809"/>
      <c r="AE103" s="809"/>
      <c r="AF103" s="809"/>
      <c r="AG103" s="809"/>
      <c r="AH103" s="809"/>
      <c r="AI103" s="809"/>
      <c r="AJ103" s="809"/>
      <c r="AK103" s="809"/>
      <c r="AL103" s="809"/>
      <c r="AM103" s="809"/>
      <c r="AN103" s="809"/>
      <c r="AO103" s="809"/>
      <c r="AP103" s="809"/>
      <c r="AQ103" s="809"/>
      <c r="AR103" s="809"/>
      <c r="AS103" s="809"/>
      <c r="AT103" s="809"/>
      <c r="AU103" s="809"/>
      <c r="AV103" s="809"/>
      <c r="AW103" s="809"/>
      <c r="AX103" s="809"/>
      <c r="AY103" s="809"/>
      <c r="AZ103" s="809"/>
      <c r="BA103" s="809"/>
      <c r="BB103" s="809"/>
      <c r="BC103" s="809"/>
      <c r="BD103" s="809"/>
      <c r="BE103" s="809"/>
      <c r="BF103" s="809"/>
      <c r="BG103" s="809"/>
      <c r="BH103" s="809"/>
      <c r="BI103" s="809"/>
      <c r="BJ103" s="809"/>
      <c r="BK103" s="809"/>
      <c r="BL103" s="809"/>
      <c r="BM103" s="809"/>
      <c r="BN103" s="809"/>
      <c r="BO103" s="809"/>
      <c r="BP103" s="809"/>
      <c r="BQ103" s="809"/>
      <c r="BR103" s="809"/>
      <c r="BS103" s="809"/>
      <c r="BT103" s="809"/>
      <c r="BU103" s="809"/>
      <c r="BV103" s="809"/>
      <c r="BW103" s="809"/>
      <c r="BX103" s="809"/>
      <c r="BY103" s="809"/>
      <c r="BZ103" s="809"/>
      <c r="CA103" s="809"/>
      <c r="CB103" s="809"/>
      <c r="CC103" s="809"/>
      <c r="CD103" s="809"/>
      <c r="CE103" s="809"/>
      <c r="CF103" s="809"/>
      <c r="CG103" s="809"/>
      <c r="CH103" s="809"/>
      <c r="CI103" s="809"/>
      <c r="CJ103" s="809"/>
      <c r="CK103" s="809"/>
      <c r="CL103" s="809"/>
      <c r="CM103" s="809"/>
      <c r="CN103" s="809"/>
      <c r="CO103" s="809"/>
      <c r="CP103" s="809"/>
      <c r="CQ103" s="809"/>
      <c r="CR103" s="809"/>
      <c r="CS103" s="809"/>
      <c r="CT103" s="809"/>
      <c r="CU103" s="809"/>
    </row>
    <row r="104" spans="3:99" s="810" customFormat="1">
      <c r="C104" s="809"/>
      <c r="D104" s="809"/>
      <c r="E104" s="809"/>
      <c r="F104" s="809"/>
      <c r="G104" s="1049"/>
      <c r="H104" s="809"/>
      <c r="I104" s="809"/>
      <c r="J104" s="1036"/>
      <c r="K104" s="809"/>
      <c r="L104" s="809"/>
      <c r="M104" s="809"/>
      <c r="N104" s="809"/>
      <c r="O104" s="809"/>
      <c r="P104" s="809"/>
      <c r="Q104" s="809"/>
      <c r="R104" s="809"/>
      <c r="S104" s="809"/>
      <c r="T104" s="809"/>
      <c r="U104" s="809"/>
      <c r="V104" s="809"/>
      <c r="W104" s="809"/>
      <c r="X104" s="809"/>
      <c r="Y104" s="809"/>
      <c r="Z104" s="809"/>
      <c r="AA104" s="809"/>
      <c r="AB104" s="809"/>
      <c r="AC104" s="809"/>
      <c r="AD104" s="809"/>
      <c r="AE104" s="809"/>
      <c r="AF104" s="809"/>
      <c r="AG104" s="809"/>
      <c r="AH104" s="809"/>
      <c r="AI104" s="809"/>
      <c r="AJ104" s="809"/>
      <c r="AK104" s="809"/>
      <c r="AL104" s="809"/>
      <c r="AM104" s="809"/>
      <c r="AN104" s="809"/>
      <c r="AO104" s="809"/>
      <c r="AP104" s="809"/>
      <c r="AQ104" s="809"/>
      <c r="AR104" s="809"/>
      <c r="AS104" s="809"/>
      <c r="AT104" s="809"/>
      <c r="AU104" s="809"/>
      <c r="AV104" s="809"/>
      <c r="AW104" s="809"/>
      <c r="AX104" s="809"/>
      <c r="AY104" s="809"/>
      <c r="AZ104" s="809"/>
      <c r="BA104" s="809"/>
      <c r="BB104" s="809"/>
      <c r="BC104" s="809"/>
      <c r="BD104" s="809"/>
      <c r="BE104" s="809"/>
      <c r="BF104" s="809"/>
      <c r="BG104" s="809"/>
      <c r="BH104" s="809"/>
      <c r="BI104" s="809"/>
      <c r="BJ104" s="809"/>
      <c r="BK104" s="809"/>
      <c r="BL104" s="809"/>
      <c r="BM104" s="809"/>
      <c r="BN104" s="809"/>
      <c r="BO104" s="809"/>
      <c r="BP104" s="809"/>
      <c r="BQ104" s="809"/>
      <c r="BR104" s="809"/>
      <c r="BS104" s="809"/>
      <c r="BT104" s="809"/>
      <c r="BU104" s="809"/>
      <c r="BV104" s="809"/>
      <c r="BW104" s="809"/>
      <c r="BX104" s="809"/>
      <c r="BY104" s="809"/>
      <c r="BZ104" s="809"/>
      <c r="CA104" s="809"/>
      <c r="CB104" s="809"/>
      <c r="CC104" s="809"/>
      <c r="CD104" s="809"/>
      <c r="CE104" s="809"/>
      <c r="CF104" s="809"/>
      <c r="CG104" s="809"/>
      <c r="CH104" s="809"/>
      <c r="CI104" s="809"/>
      <c r="CJ104" s="809"/>
      <c r="CK104" s="809"/>
      <c r="CL104" s="809"/>
      <c r="CM104" s="809"/>
      <c r="CN104" s="809"/>
      <c r="CO104" s="809"/>
      <c r="CP104" s="809"/>
      <c r="CQ104" s="809"/>
      <c r="CR104" s="809"/>
      <c r="CS104" s="809"/>
      <c r="CT104" s="809"/>
      <c r="CU104" s="809"/>
    </row>
    <row r="105" spans="3:99" s="810" customFormat="1">
      <c r="C105" s="809"/>
      <c r="D105" s="809"/>
      <c r="E105" s="809"/>
      <c r="F105" s="809"/>
      <c r="G105" s="1049"/>
      <c r="H105" s="809"/>
      <c r="I105" s="809"/>
      <c r="J105" s="1036"/>
      <c r="K105" s="809"/>
      <c r="L105" s="809"/>
      <c r="M105" s="809"/>
      <c r="N105" s="809"/>
      <c r="O105" s="809"/>
      <c r="P105" s="809"/>
      <c r="Q105" s="809"/>
      <c r="R105" s="809"/>
      <c r="S105" s="809"/>
      <c r="T105" s="809"/>
      <c r="U105" s="809"/>
      <c r="V105" s="809"/>
      <c r="W105" s="809"/>
      <c r="X105" s="809"/>
      <c r="Y105" s="809"/>
      <c r="Z105" s="809"/>
      <c r="AA105" s="809"/>
      <c r="AB105" s="809"/>
      <c r="AC105" s="809"/>
      <c r="AD105" s="809"/>
      <c r="AE105" s="809"/>
      <c r="AF105" s="809"/>
      <c r="AG105" s="809"/>
      <c r="AH105" s="809"/>
      <c r="AI105" s="809"/>
      <c r="AJ105" s="809"/>
      <c r="AK105" s="809"/>
      <c r="AL105" s="809"/>
      <c r="AM105" s="809"/>
      <c r="AN105" s="809"/>
      <c r="AO105" s="809"/>
      <c r="AP105" s="809"/>
      <c r="AQ105" s="809"/>
      <c r="AR105" s="809"/>
      <c r="AS105" s="809"/>
      <c r="AT105" s="809"/>
      <c r="AU105" s="809"/>
      <c r="AV105" s="809"/>
      <c r="AW105" s="809"/>
      <c r="AX105" s="809"/>
      <c r="AY105" s="809"/>
      <c r="AZ105" s="809"/>
      <c r="BA105" s="809"/>
      <c r="BB105" s="809"/>
      <c r="BC105" s="809"/>
      <c r="BD105" s="809"/>
      <c r="BE105" s="809"/>
      <c r="BF105" s="809"/>
      <c r="BG105" s="809"/>
      <c r="BH105" s="809"/>
      <c r="BI105" s="809"/>
      <c r="BJ105" s="809"/>
      <c r="BK105" s="809"/>
      <c r="BL105" s="809"/>
      <c r="BM105" s="809"/>
      <c r="BN105" s="809"/>
      <c r="BO105" s="809"/>
      <c r="BP105" s="809"/>
      <c r="BQ105" s="809"/>
      <c r="BR105" s="809"/>
      <c r="BS105" s="809"/>
      <c r="BT105" s="809"/>
      <c r="BU105" s="809"/>
      <c r="BV105" s="809"/>
      <c r="BW105" s="809"/>
      <c r="BX105" s="809"/>
      <c r="BY105" s="809"/>
      <c r="BZ105" s="809"/>
      <c r="CA105" s="809"/>
      <c r="CB105" s="809"/>
      <c r="CC105" s="809"/>
      <c r="CD105" s="809"/>
      <c r="CE105" s="809"/>
      <c r="CF105" s="809"/>
      <c r="CG105" s="809"/>
      <c r="CH105" s="809"/>
      <c r="CI105" s="809"/>
      <c r="CJ105" s="809"/>
      <c r="CK105" s="809"/>
      <c r="CL105" s="809"/>
      <c r="CM105" s="809"/>
      <c r="CN105" s="809"/>
      <c r="CO105" s="809"/>
      <c r="CP105" s="809"/>
      <c r="CQ105" s="809"/>
      <c r="CR105" s="809"/>
      <c r="CS105" s="809"/>
      <c r="CT105" s="809"/>
      <c r="CU105" s="809"/>
    </row>
    <row r="106" spans="3:99" s="810" customFormat="1">
      <c r="C106" s="809"/>
      <c r="D106" s="1044"/>
      <c r="E106" s="1445"/>
      <c r="F106" s="1427"/>
      <c r="G106" s="1427"/>
      <c r="H106" s="809"/>
      <c r="I106" s="809"/>
      <c r="J106" s="1036"/>
      <c r="K106" s="809"/>
      <c r="L106" s="809"/>
      <c r="M106" s="809"/>
      <c r="N106" s="809"/>
      <c r="O106" s="809"/>
      <c r="P106" s="809"/>
      <c r="Q106" s="809"/>
      <c r="R106" s="809"/>
      <c r="S106" s="809"/>
      <c r="T106" s="809"/>
      <c r="U106" s="809"/>
      <c r="V106" s="809"/>
      <c r="W106" s="809"/>
      <c r="X106" s="809"/>
      <c r="Y106" s="809"/>
      <c r="Z106" s="809"/>
      <c r="AA106" s="809"/>
      <c r="AB106" s="809"/>
      <c r="AC106" s="809"/>
      <c r="AD106" s="809"/>
      <c r="AE106" s="809"/>
      <c r="AF106" s="809"/>
      <c r="AG106" s="809"/>
      <c r="AH106" s="809"/>
      <c r="AI106" s="809"/>
      <c r="AJ106" s="809"/>
      <c r="AK106" s="809"/>
      <c r="AL106" s="809"/>
      <c r="AM106" s="809"/>
      <c r="AN106" s="809"/>
      <c r="AO106" s="809"/>
      <c r="AP106" s="809"/>
      <c r="AQ106" s="809"/>
      <c r="AR106" s="809"/>
      <c r="AS106" s="809"/>
      <c r="AT106" s="809"/>
      <c r="AU106" s="809"/>
      <c r="AV106" s="809"/>
      <c r="AW106" s="809"/>
      <c r="AX106" s="809"/>
      <c r="AY106" s="809"/>
      <c r="AZ106" s="809"/>
      <c r="BA106" s="809"/>
      <c r="BB106" s="809"/>
      <c r="BC106" s="809"/>
      <c r="BD106" s="809"/>
      <c r="BE106" s="809"/>
      <c r="BF106" s="809"/>
      <c r="BG106" s="809"/>
      <c r="BH106" s="809"/>
      <c r="BI106" s="809"/>
      <c r="BJ106" s="809"/>
      <c r="BK106" s="809"/>
      <c r="BL106" s="809"/>
      <c r="BM106" s="809"/>
      <c r="BN106" s="809"/>
      <c r="BO106" s="809"/>
      <c r="BP106" s="809"/>
      <c r="BQ106" s="809"/>
      <c r="BR106" s="809"/>
      <c r="BS106" s="809"/>
      <c r="BT106" s="809"/>
      <c r="BU106" s="809"/>
      <c r="BV106" s="809"/>
      <c r="BW106" s="809"/>
      <c r="BX106" s="809"/>
      <c r="BY106" s="809"/>
      <c r="BZ106" s="809"/>
      <c r="CA106" s="809"/>
      <c r="CB106" s="809"/>
      <c r="CC106" s="809"/>
      <c r="CD106" s="809"/>
      <c r="CE106" s="809"/>
      <c r="CF106" s="809"/>
      <c r="CG106" s="809"/>
      <c r="CH106" s="809"/>
      <c r="CI106" s="809"/>
      <c r="CJ106" s="809"/>
      <c r="CK106" s="809"/>
      <c r="CL106" s="809"/>
      <c r="CM106" s="809"/>
      <c r="CN106" s="809"/>
      <c r="CO106" s="809"/>
      <c r="CP106" s="809"/>
      <c r="CQ106" s="809"/>
      <c r="CR106" s="809"/>
      <c r="CS106" s="809"/>
      <c r="CT106" s="809"/>
      <c r="CU106" s="809"/>
    </row>
    <row r="107" spans="3:99" s="810" customFormat="1">
      <c r="C107" s="809"/>
      <c r="D107" s="1030"/>
      <c r="E107" s="1445"/>
      <c r="F107" s="1030"/>
      <c r="G107" s="1030"/>
      <c r="H107" s="809"/>
      <c r="I107" s="809"/>
      <c r="J107" s="1036"/>
      <c r="K107" s="809"/>
      <c r="L107" s="809"/>
      <c r="M107" s="809"/>
      <c r="N107" s="809"/>
      <c r="O107" s="809"/>
      <c r="P107" s="809"/>
      <c r="Q107" s="809"/>
      <c r="R107" s="809"/>
      <c r="S107" s="809"/>
      <c r="T107" s="809"/>
      <c r="U107" s="809"/>
      <c r="V107" s="809"/>
      <c r="W107" s="809"/>
      <c r="X107" s="809"/>
      <c r="Y107" s="809"/>
      <c r="Z107" s="809"/>
      <c r="AA107" s="809"/>
      <c r="AB107" s="809"/>
      <c r="AC107" s="809"/>
      <c r="AD107" s="809"/>
      <c r="AE107" s="809"/>
      <c r="AF107" s="809"/>
      <c r="AG107" s="809"/>
      <c r="AH107" s="809"/>
      <c r="AI107" s="809"/>
      <c r="AJ107" s="809"/>
      <c r="AK107" s="809"/>
      <c r="AL107" s="809"/>
      <c r="AM107" s="809"/>
      <c r="AN107" s="809"/>
      <c r="AO107" s="809"/>
      <c r="AP107" s="809"/>
      <c r="AQ107" s="809"/>
      <c r="AR107" s="809"/>
      <c r="AS107" s="809"/>
      <c r="AT107" s="809"/>
      <c r="AU107" s="809"/>
      <c r="AV107" s="809"/>
      <c r="AW107" s="809"/>
      <c r="AX107" s="809"/>
      <c r="AY107" s="809"/>
      <c r="AZ107" s="809"/>
      <c r="BA107" s="809"/>
      <c r="BB107" s="809"/>
      <c r="BC107" s="809"/>
      <c r="BD107" s="809"/>
      <c r="BE107" s="809"/>
      <c r="BF107" s="809"/>
      <c r="BG107" s="809"/>
      <c r="BH107" s="809"/>
      <c r="BI107" s="809"/>
      <c r="BJ107" s="809"/>
      <c r="BK107" s="809"/>
      <c r="BL107" s="809"/>
      <c r="BM107" s="809"/>
      <c r="BN107" s="809"/>
      <c r="BO107" s="809"/>
      <c r="BP107" s="809"/>
      <c r="BQ107" s="809"/>
      <c r="BR107" s="809"/>
      <c r="BS107" s="809"/>
      <c r="BT107" s="809"/>
      <c r="BU107" s="809"/>
      <c r="BV107" s="809"/>
      <c r="BW107" s="809"/>
      <c r="BX107" s="809"/>
      <c r="BY107" s="809"/>
      <c r="BZ107" s="809"/>
      <c r="CA107" s="809"/>
      <c r="CB107" s="809"/>
      <c r="CC107" s="809"/>
      <c r="CD107" s="809"/>
      <c r="CE107" s="809"/>
      <c r="CF107" s="809"/>
      <c r="CG107" s="809"/>
      <c r="CH107" s="809"/>
      <c r="CI107" s="809"/>
      <c r="CJ107" s="809"/>
      <c r="CK107" s="809"/>
      <c r="CL107" s="809"/>
      <c r="CM107" s="809"/>
      <c r="CN107" s="809"/>
      <c r="CO107" s="809"/>
      <c r="CP107" s="809"/>
      <c r="CQ107" s="809"/>
      <c r="CR107" s="809"/>
      <c r="CS107" s="809"/>
      <c r="CT107" s="809"/>
      <c r="CU107" s="809"/>
    </row>
    <row r="108" spans="3:99" s="810" customFormat="1">
      <c r="D108" s="1040"/>
      <c r="E108" s="1040"/>
      <c r="F108" s="1040"/>
      <c r="G108" s="1040"/>
      <c r="H108" s="809"/>
      <c r="I108" s="809"/>
      <c r="J108" s="1036"/>
      <c r="K108" s="809"/>
      <c r="L108" s="809"/>
      <c r="M108" s="809"/>
      <c r="N108" s="809"/>
      <c r="O108" s="809"/>
      <c r="P108" s="809"/>
      <c r="Q108" s="809"/>
      <c r="R108" s="809"/>
      <c r="S108" s="809"/>
      <c r="T108" s="809"/>
      <c r="U108" s="809"/>
      <c r="V108" s="809"/>
      <c r="W108" s="809"/>
      <c r="X108" s="809"/>
      <c r="Y108" s="809"/>
      <c r="Z108" s="809"/>
      <c r="AA108" s="809"/>
      <c r="AB108" s="809"/>
      <c r="AC108" s="809"/>
      <c r="AD108" s="809"/>
      <c r="AE108" s="809"/>
      <c r="AF108" s="809"/>
      <c r="AG108" s="809"/>
      <c r="AH108" s="809"/>
      <c r="AI108" s="809"/>
      <c r="AJ108" s="809"/>
      <c r="AK108" s="809"/>
      <c r="AL108" s="809"/>
      <c r="AM108" s="809"/>
      <c r="AN108" s="809"/>
      <c r="AO108" s="809"/>
      <c r="AP108" s="809"/>
      <c r="AQ108" s="809"/>
      <c r="AR108" s="809"/>
      <c r="AS108" s="809"/>
      <c r="AT108" s="809"/>
      <c r="AU108" s="809"/>
      <c r="AV108" s="809"/>
      <c r="AW108" s="809"/>
      <c r="AX108" s="809"/>
      <c r="AY108" s="809"/>
      <c r="AZ108" s="809"/>
      <c r="BA108" s="809"/>
      <c r="BB108" s="809"/>
      <c r="BC108" s="809"/>
      <c r="BD108" s="809"/>
      <c r="BE108" s="809"/>
      <c r="BF108" s="809"/>
      <c r="BG108" s="809"/>
      <c r="BH108" s="809"/>
      <c r="BI108" s="809"/>
      <c r="BJ108" s="809"/>
      <c r="BK108" s="809"/>
      <c r="BL108" s="809"/>
      <c r="BM108" s="809"/>
      <c r="BN108" s="809"/>
      <c r="BO108" s="809"/>
      <c r="BP108" s="809"/>
      <c r="BQ108" s="809"/>
      <c r="BR108" s="809"/>
      <c r="BS108" s="809"/>
      <c r="BT108" s="809"/>
      <c r="BU108" s="809"/>
      <c r="BV108" s="809"/>
      <c r="BW108" s="809"/>
      <c r="BX108" s="809"/>
      <c r="BY108" s="809"/>
      <c r="BZ108" s="809"/>
      <c r="CA108" s="809"/>
      <c r="CB108" s="809"/>
      <c r="CC108" s="809"/>
      <c r="CD108" s="809"/>
      <c r="CE108" s="809"/>
      <c r="CF108" s="809"/>
      <c r="CG108" s="809"/>
      <c r="CH108" s="809"/>
      <c r="CI108" s="809"/>
      <c r="CJ108" s="809"/>
      <c r="CK108" s="809"/>
      <c r="CL108" s="809"/>
      <c r="CM108" s="809"/>
      <c r="CN108" s="809"/>
      <c r="CO108" s="809"/>
      <c r="CP108" s="809"/>
      <c r="CQ108" s="809"/>
      <c r="CR108" s="809"/>
      <c r="CS108" s="809"/>
      <c r="CT108" s="809"/>
      <c r="CU108" s="809"/>
    </row>
    <row r="109" spans="3:99" s="810" customFormat="1">
      <c r="D109" s="1040"/>
      <c r="E109" s="1040"/>
      <c r="F109" s="1040"/>
      <c r="G109" s="1040"/>
      <c r="H109" s="809"/>
      <c r="I109" s="809"/>
      <c r="J109" s="1036"/>
      <c r="K109" s="809"/>
      <c r="L109" s="809"/>
      <c r="M109" s="809"/>
      <c r="N109" s="809"/>
      <c r="O109" s="809"/>
      <c r="P109" s="809"/>
      <c r="Q109" s="809"/>
      <c r="R109" s="809"/>
      <c r="S109" s="809"/>
      <c r="T109" s="809"/>
      <c r="U109" s="809"/>
      <c r="V109" s="809"/>
      <c r="W109" s="809"/>
      <c r="X109" s="809"/>
      <c r="Y109" s="809"/>
      <c r="Z109" s="809"/>
      <c r="AA109" s="809"/>
      <c r="AB109" s="809"/>
      <c r="AC109" s="809"/>
      <c r="AD109" s="809"/>
      <c r="AE109" s="809"/>
      <c r="AF109" s="809"/>
      <c r="AG109" s="809"/>
      <c r="AH109" s="809"/>
      <c r="AI109" s="809"/>
      <c r="AJ109" s="809"/>
      <c r="AK109" s="809"/>
      <c r="AL109" s="809"/>
      <c r="AM109" s="809"/>
      <c r="AN109" s="809"/>
      <c r="AO109" s="809"/>
      <c r="AP109" s="809"/>
      <c r="AQ109" s="809"/>
      <c r="AR109" s="809"/>
      <c r="AS109" s="809"/>
      <c r="AT109" s="809"/>
      <c r="AU109" s="809"/>
      <c r="AV109" s="809"/>
      <c r="AW109" s="809"/>
      <c r="AX109" s="809"/>
      <c r="AY109" s="809"/>
      <c r="AZ109" s="809"/>
      <c r="BA109" s="809"/>
      <c r="BB109" s="809"/>
      <c r="BC109" s="809"/>
      <c r="BD109" s="809"/>
      <c r="BE109" s="809"/>
      <c r="BF109" s="809"/>
      <c r="BG109" s="809"/>
      <c r="BH109" s="809"/>
      <c r="BI109" s="809"/>
      <c r="BJ109" s="809"/>
      <c r="BK109" s="809"/>
      <c r="BL109" s="809"/>
      <c r="BM109" s="809"/>
      <c r="BN109" s="809"/>
      <c r="BO109" s="809"/>
      <c r="BP109" s="809"/>
      <c r="BQ109" s="809"/>
      <c r="BR109" s="809"/>
      <c r="BS109" s="809"/>
      <c r="BT109" s="809"/>
      <c r="BU109" s="809"/>
      <c r="BV109" s="809"/>
      <c r="BW109" s="809"/>
      <c r="BX109" s="809"/>
      <c r="BY109" s="809"/>
      <c r="BZ109" s="809"/>
      <c r="CA109" s="809"/>
      <c r="CB109" s="809"/>
      <c r="CC109" s="809"/>
      <c r="CD109" s="809"/>
      <c r="CE109" s="809"/>
      <c r="CF109" s="809"/>
      <c r="CG109" s="809"/>
      <c r="CH109" s="809"/>
      <c r="CI109" s="809"/>
      <c r="CJ109" s="809"/>
      <c r="CK109" s="809"/>
      <c r="CL109" s="809"/>
      <c r="CM109" s="809"/>
      <c r="CN109" s="809"/>
      <c r="CO109" s="809"/>
      <c r="CP109" s="809"/>
      <c r="CQ109" s="809"/>
      <c r="CR109" s="809"/>
      <c r="CS109" s="809"/>
      <c r="CT109" s="809"/>
      <c r="CU109" s="809"/>
    </row>
    <row r="110" spans="3:99" s="810" customFormat="1">
      <c r="D110" s="1040"/>
      <c r="E110" s="1040"/>
      <c r="F110" s="1040"/>
      <c r="G110" s="1040"/>
      <c r="H110" s="809"/>
      <c r="I110" s="809"/>
      <c r="J110" s="1036"/>
      <c r="K110" s="809"/>
      <c r="L110" s="809"/>
      <c r="M110" s="809"/>
      <c r="N110" s="809"/>
      <c r="O110" s="809"/>
      <c r="P110" s="809"/>
      <c r="Q110" s="809"/>
      <c r="R110" s="809"/>
      <c r="S110" s="809"/>
      <c r="T110" s="809"/>
      <c r="U110" s="809"/>
      <c r="V110" s="809"/>
      <c r="W110" s="809"/>
      <c r="X110" s="809"/>
      <c r="Y110" s="809"/>
      <c r="Z110" s="809"/>
      <c r="AA110" s="809"/>
      <c r="AB110" s="809"/>
      <c r="AC110" s="809"/>
      <c r="AD110" s="809"/>
      <c r="AE110" s="809"/>
      <c r="AF110" s="809"/>
      <c r="AG110" s="809"/>
      <c r="AH110" s="809"/>
      <c r="AI110" s="809"/>
      <c r="AJ110" s="809"/>
      <c r="AK110" s="809"/>
      <c r="AL110" s="809"/>
      <c r="AM110" s="809"/>
      <c r="AN110" s="809"/>
      <c r="AO110" s="809"/>
      <c r="AP110" s="809"/>
      <c r="AQ110" s="809"/>
      <c r="AR110" s="809"/>
      <c r="AS110" s="809"/>
      <c r="AT110" s="809"/>
      <c r="AU110" s="809"/>
      <c r="AV110" s="809"/>
      <c r="AW110" s="809"/>
      <c r="AX110" s="809"/>
      <c r="AY110" s="809"/>
      <c r="AZ110" s="809"/>
      <c r="BA110" s="809"/>
      <c r="BB110" s="809"/>
      <c r="BC110" s="809"/>
      <c r="BD110" s="809"/>
      <c r="BE110" s="809"/>
      <c r="BF110" s="809"/>
      <c r="BG110" s="809"/>
      <c r="BH110" s="809"/>
      <c r="BI110" s="809"/>
      <c r="BJ110" s="809"/>
      <c r="BK110" s="809"/>
      <c r="BL110" s="809"/>
      <c r="BM110" s="809"/>
      <c r="BN110" s="809"/>
      <c r="BO110" s="809"/>
      <c r="BP110" s="809"/>
      <c r="BQ110" s="809"/>
      <c r="BR110" s="809"/>
      <c r="BS110" s="809"/>
      <c r="BT110" s="809"/>
      <c r="BU110" s="809"/>
      <c r="BV110" s="809"/>
      <c r="BW110" s="809"/>
      <c r="BX110" s="809"/>
      <c r="BY110" s="809"/>
      <c r="BZ110" s="809"/>
      <c r="CA110" s="809"/>
      <c r="CB110" s="809"/>
      <c r="CC110" s="809"/>
      <c r="CD110" s="809"/>
      <c r="CE110" s="809"/>
      <c r="CF110" s="809"/>
      <c r="CG110" s="809"/>
      <c r="CH110" s="809"/>
      <c r="CI110" s="809"/>
      <c r="CJ110" s="809"/>
      <c r="CK110" s="809"/>
      <c r="CL110" s="809"/>
      <c r="CM110" s="809"/>
      <c r="CN110" s="809"/>
      <c r="CO110" s="809"/>
      <c r="CP110" s="809"/>
      <c r="CQ110" s="809"/>
      <c r="CR110" s="809"/>
      <c r="CS110" s="809"/>
      <c r="CT110" s="809"/>
      <c r="CU110" s="809"/>
    </row>
    <row r="111" spans="3:99" s="810" customFormat="1">
      <c r="D111" s="1040"/>
      <c r="E111" s="1040"/>
      <c r="F111" s="1040"/>
      <c r="G111" s="1040"/>
      <c r="H111" s="809"/>
      <c r="I111" s="809"/>
      <c r="J111" s="1036"/>
      <c r="K111" s="809"/>
      <c r="L111" s="809"/>
      <c r="M111" s="809"/>
      <c r="N111" s="809"/>
      <c r="O111" s="809"/>
      <c r="P111" s="809"/>
      <c r="Q111" s="809"/>
      <c r="R111" s="809"/>
      <c r="S111" s="809"/>
      <c r="T111" s="809"/>
      <c r="U111" s="809"/>
      <c r="V111" s="809"/>
      <c r="W111" s="809"/>
      <c r="X111" s="809"/>
      <c r="Y111" s="809"/>
      <c r="Z111" s="809"/>
      <c r="AA111" s="809"/>
      <c r="AB111" s="809"/>
      <c r="AC111" s="809"/>
      <c r="AD111" s="809"/>
      <c r="AE111" s="809"/>
      <c r="AF111" s="809"/>
      <c r="AG111" s="809"/>
      <c r="AH111" s="809"/>
      <c r="AI111" s="809"/>
      <c r="AJ111" s="809"/>
      <c r="AK111" s="809"/>
      <c r="AL111" s="809"/>
      <c r="AM111" s="809"/>
      <c r="AN111" s="809"/>
      <c r="AO111" s="809"/>
      <c r="AP111" s="809"/>
      <c r="AQ111" s="809"/>
      <c r="AR111" s="809"/>
      <c r="AS111" s="809"/>
      <c r="AT111" s="809"/>
      <c r="AU111" s="809"/>
      <c r="AV111" s="809"/>
      <c r="AW111" s="809"/>
      <c r="AX111" s="809"/>
      <c r="AY111" s="809"/>
      <c r="AZ111" s="809"/>
      <c r="BA111" s="809"/>
      <c r="BB111" s="809"/>
      <c r="BC111" s="809"/>
      <c r="BD111" s="809"/>
      <c r="BE111" s="809"/>
      <c r="BF111" s="809"/>
      <c r="BG111" s="809"/>
      <c r="BH111" s="809"/>
      <c r="BI111" s="809"/>
      <c r="BJ111" s="809"/>
      <c r="BK111" s="809"/>
      <c r="BL111" s="809"/>
      <c r="BM111" s="809"/>
      <c r="BN111" s="809"/>
      <c r="BO111" s="809"/>
      <c r="BP111" s="809"/>
      <c r="BQ111" s="809"/>
      <c r="BR111" s="809"/>
      <c r="BS111" s="809"/>
      <c r="BT111" s="809"/>
      <c r="BU111" s="809"/>
      <c r="BV111" s="809"/>
      <c r="BW111" s="809"/>
      <c r="BX111" s="809"/>
      <c r="BY111" s="809"/>
      <c r="BZ111" s="809"/>
      <c r="CA111" s="809"/>
      <c r="CB111" s="809"/>
      <c r="CC111" s="809"/>
      <c r="CD111" s="809"/>
      <c r="CE111" s="809"/>
      <c r="CF111" s="809"/>
      <c r="CG111" s="809"/>
      <c r="CH111" s="809"/>
      <c r="CI111" s="809"/>
      <c r="CJ111" s="809"/>
      <c r="CK111" s="809"/>
      <c r="CL111" s="809"/>
      <c r="CM111" s="809"/>
      <c r="CN111" s="809"/>
      <c r="CO111" s="809"/>
      <c r="CP111" s="809"/>
      <c r="CQ111" s="809"/>
      <c r="CR111" s="809"/>
      <c r="CS111" s="809"/>
      <c r="CT111" s="809"/>
      <c r="CU111" s="809"/>
    </row>
    <row r="112" spans="3:99" s="810" customFormat="1">
      <c r="C112" s="1040"/>
      <c r="E112" s="1040"/>
      <c r="F112" s="1040"/>
      <c r="G112" s="1040"/>
      <c r="H112" s="809"/>
      <c r="I112" s="809"/>
      <c r="J112" s="1036"/>
      <c r="K112" s="809"/>
      <c r="L112" s="809"/>
      <c r="M112" s="809"/>
      <c r="N112" s="809"/>
      <c r="O112" s="809"/>
      <c r="P112" s="809"/>
      <c r="Q112" s="809"/>
      <c r="R112" s="809"/>
      <c r="S112" s="809"/>
      <c r="T112" s="809"/>
      <c r="U112" s="809"/>
      <c r="V112" s="809"/>
      <c r="W112" s="809"/>
      <c r="X112" s="809"/>
      <c r="Y112" s="809"/>
      <c r="Z112" s="809"/>
      <c r="AA112" s="809"/>
      <c r="AB112" s="809"/>
      <c r="AC112" s="809"/>
      <c r="AD112" s="809"/>
      <c r="AE112" s="809"/>
      <c r="AF112" s="809"/>
      <c r="AG112" s="809"/>
      <c r="AH112" s="809"/>
      <c r="AI112" s="809"/>
      <c r="AJ112" s="809"/>
      <c r="AK112" s="809"/>
      <c r="AL112" s="809"/>
      <c r="AM112" s="809"/>
      <c r="AN112" s="809"/>
      <c r="AO112" s="809"/>
      <c r="AP112" s="809"/>
      <c r="AQ112" s="809"/>
      <c r="AR112" s="809"/>
      <c r="AS112" s="809"/>
      <c r="AT112" s="809"/>
      <c r="AU112" s="809"/>
      <c r="AV112" s="809"/>
      <c r="AW112" s="809"/>
      <c r="AX112" s="809"/>
      <c r="AY112" s="809"/>
      <c r="AZ112" s="809"/>
      <c r="BA112" s="809"/>
      <c r="BB112" s="809"/>
      <c r="BC112" s="809"/>
      <c r="BD112" s="809"/>
      <c r="BE112" s="809"/>
      <c r="BF112" s="809"/>
      <c r="BG112" s="809"/>
      <c r="BH112" s="809"/>
      <c r="BI112" s="809"/>
      <c r="BJ112" s="809"/>
      <c r="BK112" s="809"/>
      <c r="BL112" s="809"/>
      <c r="BM112" s="809"/>
      <c r="BN112" s="809"/>
      <c r="BO112" s="809"/>
      <c r="BP112" s="809"/>
      <c r="BQ112" s="809"/>
      <c r="BR112" s="809"/>
      <c r="BS112" s="809"/>
      <c r="BT112" s="809"/>
      <c r="BU112" s="809"/>
      <c r="BV112" s="809"/>
      <c r="BW112" s="809"/>
      <c r="BX112" s="809"/>
      <c r="BY112" s="809"/>
      <c r="BZ112" s="809"/>
      <c r="CA112" s="809"/>
      <c r="CB112" s="809"/>
      <c r="CC112" s="809"/>
      <c r="CD112" s="809"/>
      <c r="CE112" s="809"/>
      <c r="CF112" s="809"/>
      <c r="CG112" s="809"/>
      <c r="CH112" s="809"/>
      <c r="CI112" s="809"/>
      <c r="CJ112" s="809"/>
      <c r="CK112" s="809"/>
      <c r="CL112" s="809"/>
      <c r="CM112" s="809"/>
      <c r="CN112" s="809"/>
      <c r="CO112" s="809"/>
      <c r="CP112" s="809"/>
      <c r="CQ112" s="809"/>
      <c r="CR112" s="809"/>
      <c r="CS112" s="809"/>
      <c r="CT112" s="809"/>
      <c r="CU112" s="809"/>
    </row>
    <row r="113" spans="3:99" s="810" customFormat="1">
      <c r="C113" s="1040"/>
      <c r="E113" s="1040"/>
      <c r="F113" s="1040"/>
      <c r="G113" s="1040"/>
      <c r="H113" s="809"/>
      <c r="I113" s="809"/>
      <c r="J113" s="1036"/>
      <c r="K113" s="809"/>
      <c r="L113" s="809"/>
      <c r="M113" s="809"/>
      <c r="N113" s="809"/>
      <c r="O113" s="809"/>
      <c r="P113" s="809"/>
      <c r="Q113" s="809"/>
      <c r="R113" s="809"/>
      <c r="S113" s="809"/>
      <c r="T113" s="809"/>
      <c r="U113" s="809"/>
      <c r="V113" s="809"/>
      <c r="W113" s="809"/>
      <c r="X113" s="809"/>
      <c r="Y113" s="809"/>
      <c r="Z113" s="809"/>
      <c r="AA113" s="809"/>
      <c r="AB113" s="809"/>
      <c r="AC113" s="809"/>
      <c r="AD113" s="809"/>
      <c r="AE113" s="809"/>
      <c r="AF113" s="809"/>
      <c r="AG113" s="809"/>
      <c r="AH113" s="809"/>
      <c r="AI113" s="809"/>
      <c r="AJ113" s="809"/>
      <c r="AK113" s="809"/>
      <c r="AL113" s="809"/>
      <c r="AM113" s="809"/>
      <c r="AN113" s="809"/>
      <c r="AO113" s="809"/>
      <c r="AP113" s="809"/>
      <c r="AQ113" s="809"/>
      <c r="AR113" s="809"/>
      <c r="AS113" s="809"/>
      <c r="AT113" s="809"/>
      <c r="AU113" s="809"/>
      <c r="AV113" s="809"/>
      <c r="AW113" s="809"/>
      <c r="AX113" s="809"/>
      <c r="AY113" s="809"/>
      <c r="AZ113" s="809"/>
      <c r="BA113" s="809"/>
      <c r="BB113" s="809"/>
      <c r="BC113" s="809"/>
      <c r="BD113" s="809"/>
      <c r="BE113" s="809"/>
      <c r="BF113" s="809"/>
      <c r="BG113" s="809"/>
      <c r="BH113" s="809"/>
      <c r="BI113" s="809"/>
      <c r="BJ113" s="809"/>
      <c r="BK113" s="809"/>
      <c r="BL113" s="809"/>
      <c r="BM113" s="809"/>
      <c r="BN113" s="809"/>
      <c r="BO113" s="809"/>
      <c r="BP113" s="809"/>
      <c r="BQ113" s="809"/>
      <c r="BR113" s="809"/>
      <c r="BS113" s="809"/>
      <c r="BT113" s="809"/>
      <c r="BU113" s="809"/>
      <c r="BV113" s="809"/>
      <c r="BW113" s="809"/>
      <c r="BX113" s="809"/>
      <c r="BY113" s="809"/>
      <c r="BZ113" s="809"/>
      <c r="CA113" s="809"/>
      <c r="CB113" s="809"/>
      <c r="CC113" s="809"/>
      <c r="CD113" s="809"/>
      <c r="CE113" s="809"/>
      <c r="CF113" s="809"/>
      <c r="CG113" s="809"/>
      <c r="CH113" s="809"/>
      <c r="CI113" s="809"/>
      <c r="CJ113" s="809"/>
      <c r="CK113" s="809"/>
      <c r="CL113" s="809"/>
      <c r="CM113" s="809"/>
      <c r="CN113" s="809"/>
      <c r="CO113" s="809"/>
      <c r="CP113" s="809"/>
      <c r="CQ113" s="809"/>
      <c r="CR113" s="809"/>
      <c r="CS113" s="809"/>
      <c r="CT113" s="809"/>
      <c r="CU113" s="809"/>
    </row>
    <row r="114" spans="3:99" s="810" customFormat="1">
      <c r="C114" s="1040"/>
      <c r="E114" s="1040"/>
      <c r="F114" s="1040"/>
      <c r="G114" s="1040"/>
      <c r="H114" s="809"/>
      <c r="I114" s="809"/>
      <c r="J114" s="1036"/>
      <c r="K114" s="809"/>
      <c r="L114" s="809"/>
      <c r="M114" s="809"/>
      <c r="N114" s="809"/>
      <c r="O114" s="809"/>
      <c r="P114" s="809"/>
      <c r="Q114" s="809"/>
      <c r="R114" s="809"/>
      <c r="S114" s="809"/>
      <c r="T114" s="809"/>
      <c r="U114" s="809"/>
      <c r="V114" s="809"/>
      <c r="W114" s="809"/>
      <c r="X114" s="809"/>
      <c r="Y114" s="809"/>
      <c r="Z114" s="809"/>
      <c r="AA114" s="809"/>
      <c r="AB114" s="809"/>
      <c r="AC114" s="809"/>
      <c r="AD114" s="809"/>
      <c r="AE114" s="809"/>
      <c r="AF114" s="809"/>
      <c r="AG114" s="809"/>
      <c r="AH114" s="809"/>
      <c r="AI114" s="809"/>
      <c r="AJ114" s="809"/>
      <c r="AK114" s="809"/>
      <c r="AL114" s="809"/>
      <c r="AM114" s="809"/>
      <c r="AN114" s="809"/>
      <c r="AO114" s="809"/>
      <c r="AP114" s="809"/>
      <c r="AQ114" s="809"/>
      <c r="AR114" s="809"/>
      <c r="AS114" s="809"/>
      <c r="AT114" s="809"/>
      <c r="AU114" s="809"/>
      <c r="AV114" s="809"/>
      <c r="AW114" s="809"/>
      <c r="AX114" s="809"/>
      <c r="AY114" s="809"/>
      <c r="AZ114" s="809"/>
      <c r="BA114" s="809"/>
      <c r="BB114" s="809"/>
      <c r="BC114" s="809"/>
      <c r="BD114" s="809"/>
      <c r="BE114" s="809"/>
      <c r="BF114" s="809"/>
      <c r="BG114" s="809"/>
      <c r="BH114" s="809"/>
      <c r="BI114" s="809"/>
      <c r="BJ114" s="809"/>
      <c r="BK114" s="809"/>
      <c r="BL114" s="809"/>
      <c r="BM114" s="809"/>
      <c r="BN114" s="809"/>
      <c r="BO114" s="809"/>
      <c r="BP114" s="809"/>
      <c r="BQ114" s="809"/>
      <c r="BR114" s="809"/>
      <c r="BS114" s="809"/>
      <c r="BT114" s="809"/>
      <c r="BU114" s="809"/>
      <c r="BV114" s="809"/>
      <c r="BW114" s="809"/>
      <c r="BX114" s="809"/>
      <c r="BY114" s="809"/>
      <c r="BZ114" s="809"/>
      <c r="CA114" s="809"/>
      <c r="CB114" s="809"/>
      <c r="CC114" s="809"/>
      <c r="CD114" s="809"/>
      <c r="CE114" s="809"/>
      <c r="CF114" s="809"/>
      <c r="CG114" s="809"/>
      <c r="CH114" s="809"/>
      <c r="CI114" s="809"/>
      <c r="CJ114" s="809"/>
      <c r="CK114" s="809"/>
      <c r="CL114" s="809"/>
      <c r="CM114" s="809"/>
      <c r="CN114" s="809"/>
      <c r="CO114" s="809"/>
      <c r="CP114" s="809"/>
      <c r="CQ114" s="809"/>
      <c r="CR114" s="809"/>
      <c r="CS114" s="809"/>
      <c r="CT114" s="809"/>
      <c r="CU114" s="809"/>
    </row>
    <row r="115" spans="3:99" s="810" customFormat="1">
      <c r="C115" s="1040"/>
      <c r="E115" s="1040"/>
      <c r="F115" s="1040"/>
      <c r="G115" s="1040"/>
      <c r="H115" s="809"/>
      <c r="I115" s="809"/>
      <c r="J115" s="1036"/>
      <c r="K115" s="809"/>
      <c r="L115" s="809"/>
      <c r="M115" s="809"/>
      <c r="N115" s="809"/>
      <c r="O115" s="809"/>
      <c r="P115" s="809"/>
      <c r="Q115" s="809"/>
      <c r="R115" s="809"/>
      <c r="S115" s="809"/>
      <c r="T115" s="809"/>
      <c r="U115" s="809"/>
      <c r="V115" s="809"/>
      <c r="W115" s="809"/>
      <c r="X115" s="809"/>
      <c r="Y115" s="809"/>
      <c r="Z115" s="809"/>
      <c r="AA115" s="809"/>
      <c r="AB115" s="809"/>
      <c r="AC115" s="809"/>
      <c r="AD115" s="809"/>
      <c r="AE115" s="809"/>
      <c r="AF115" s="809"/>
      <c r="AG115" s="809"/>
      <c r="AH115" s="809"/>
      <c r="AI115" s="809"/>
      <c r="AJ115" s="809"/>
      <c r="AK115" s="809"/>
      <c r="AL115" s="809"/>
      <c r="AM115" s="809"/>
      <c r="AN115" s="809"/>
      <c r="AO115" s="809"/>
      <c r="AP115" s="809"/>
      <c r="AQ115" s="809"/>
      <c r="AR115" s="809"/>
      <c r="AS115" s="809"/>
      <c r="AT115" s="809"/>
      <c r="AU115" s="809"/>
      <c r="AV115" s="809"/>
      <c r="AW115" s="809"/>
      <c r="AX115" s="809"/>
      <c r="AY115" s="809"/>
      <c r="AZ115" s="809"/>
      <c r="BA115" s="809"/>
      <c r="BB115" s="809"/>
      <c r="BC115" s="809"/>
      <c r="BD115" s="809"/>
      <c r="BE115" s="809"/>
      <c r="BF115" s="809"/>
      <c r="BG115" s="809"/>
      <c r="BH115" s="809"/>
      <c r="BI115" s="809"/>
      <c r="BJ115" s="809"/>
      <c r="BK115" s="809"/>
      <c r="BL115" s="809"/>
      <c r="BM115" s="809"/>
      <c r="BN115" s="809"/>
      <c r="BO115" s="809"/>
      <c r="BP115" s="809"/>
      <c r="BQ115" s="809"/>
      <c r="BR115" s="809"/>
      <c r="BS115" s="809"/>
      <c r="BT115" s="809"/>
      <c r="BU115" s="809"/>
      <c r="BV115" s="809"/>
      <c r="BW115" s="809"/>
      <c r="BX115" s="809"/>
      <c r="BY115" s="809"/>
      <c r="BZ115" s="809"/>
      <c r="CA115" s="809"/>
      <c r="CB115" s="809"/>
      <c r="CC115" s="809"/>
      <c r="CD115" s="809"/>
      <c r="CE115" s="809"/>
      <c r="CF115" s="809"/>
      <c r="CG115" s="809"/>
      <c r="CH115" s="809"/>
      <c r="CI115" s="809"/>
      <c r="CJ115" s="809"/>
      <c r="CK115" s="809"/>
      <c r="CL115" s="809"/>
      <c r="CM115" s="809"/>
      <c r="CN115" s="809"/>
      <c r="CO115" s="809"/>
      <c r="CP115" s="809"/>
      <c r="CQ115" s="809"/>
      <c r="CR115" s="809"/>
      <c r="CS115" s="809"/>
      <c r="CT115" s="809"/>
      <c r="CU115" s="809"/>
    </row>
    <row r="116" spans="3:99" s="810" customFormat="1">
      <c r="C116" s="1040"/>
      <c r="E116" s="1040"/>
      <c r="F116" s="1040"/>
      <c r="G116" s="1040"/>
      <c r="H116" s="809"/>
      <c r="I116" s="809"/>
      <c r="J116" s="1036"/>
      <c r="K116" s="809"/>
      <c r="L116" s="809"/>
      <c r="M116" s="809"/>
      <c r="N116" s="809"/>
      <c r="O116" s="809"/>
      <c r="P116" s="809"/>
      <c r="Q116" s="809"/>
      <c r="R116" s="809"/>
      <c r="S116" s="809"/>
      <c r="T116" s="809"/>
      <c r="U116" s="809"/>
      <c r="V116" s="809"/>
      <c r="W116" s="809"/>
      <c r="X116" s="809"/>
      <c r="Y116" s="809"/>
      <c r="Z116" s="809"/>
      <c r="AA116" s="809"/>
      <c r="AB116" s="809"/>
      <c r="AC116" s="809"/>
      <c r="AD116" s="809"/>
      <c r="AE116" s="809"/>
      <c r="AF116" s="809"/>
      <c r="AG116" s="809"/>
      <c r="AH116" s="809"/>
      <c r="AI116" s="809"/>
      <c r="AJ116" s="809"/>
      <c r="AK116" s="809"/>
      <c r="AL116" s="809"/>
      <c r="AM116" s="809"/>
      <c r="AN116" s="809"/>
      <c r="AO116" s="809"/>
      <c r="AP116" s="809"/>
      <c r="AQ116" s="809"/>
      <c r="AR116" s="809"/>
      <c r="AS116" s="809"/>
      <c r="AT116" s="809"/>
      <c r="AU116" s="809"/>
      <c r="AV116" s="809"/>
      <c r="AW116" s="809"/>
      <c r="AX116" s="809"/>
      <c r="AY116" s="809"/>
      <c r="AZ116" s="809"/>
      <c r="BA116" s="809"/>
      <c r="BB116" s="809"/>
      <c r="BC116" s="809"/>
      <c r="BD116" s="809"/>
      <c r="BE116" s="809"/>
      <c r="BF116" s="809"/>
      <c r="BG116" s="809"/>
      <c r="BH116" s="809"/>
      <c r="BI116" s="809"/>
      <c r="BJ116" s="809"/>
      <c r="BK116" s="809"/>
      <c r="BL116" s="809"/>
      <c r="BM116" s="809"/>
      <c r="BN116" s="809"/>
      <c r="BO116" s="809"/>
      <c r="BP116" s="809"/>
      <c r="BQ116" s="809"/>
      <c r="BR116" s="809"/>
      <c r="BS116" s="809"/>
      <c r="BT116" s="809"/>
      <c r="BU116" s="809"/>
      <c r="BV116" s="809"/>
      <c r="BW116" s="809"/>
      <c r="BX116" s="809"/>
      <c r="BY116" s="809"/>
      <c r="BZ116" s="809"/>
      <c r="CA116" s="809"/>
      <c r="CB116" s="809"/>
      <c r="CC116" s="809"/>
      <c r="CD116" s="809"/>
      <c r="CE116" s="809"/>
      <c r="CF116" s="809"/>
      <c r="CG116" s="809"/>
      <c r="CH116" s="809"/>
      <c r="CI116" s="809"/>
      <c r="CJ116" s="809"/>
      <c r="CK116" s="809"/>
      <c r="CL116" s="809"/>
      <c r="CM116" s="809"/>
      <c r="CN116" s="809"/>
      <c r="CO116" s="809"/>
      <c r="CP116" s="809"/>
      <c r="CQ116" s="809"/>
      <c r="CR116" s="809"/>
      <c r="CS116" s="809"/>
      <c r="CT116" s="809"/>
      <c r="CU116" s="809"/>
    </row>
    <row r="117" spans="3:99" s="810" customFormat="1">
      <c r="C117" s="1040"/>
      <c r="E117" s="1040"/>
      <c r="F117" s="1040"/>
      <c r="G117" s="1040"/>
      <c r="H117" s="809"/>
      <c r="I117" s="809"/>
      <c r="J117" s="1036"/>
      <c r="K117" s="809"/>
      <c r="L117" s="809"/>
      <c r="M117" s="809"/>
      <c r="N117" s="809"/>
      <c r="O117" s="809"/>
      <c r="P117" s="809"/>
      <c r="Q117" s="809"/>
      <c r="R117" s="809"/>
      <c r="S117" s="809"/>
      <c r="T117" s="809"/>
      <c r="U117" s="809"/>
      <c r="V117" s="809"/>
      <c r="W117" s="809"/>
      <c r="X117" s="809"/>
      <c r="Y117" s="809"/>
      <c r="Z117" s="809"/>
      <c r="AA117" s="809"/>
      <c r="AB117" s="809"/>
      <c r="AC117" s="809"/>
      <c r="AD117" s="809"/>
      <c r="AE117" s="809"/>
      <c r="AF117" s="809"/>
      <c r="AG117" s="809"/>
      <c r="AH117" s="809"/>
      <c r="AI117" s="809"/>
      <c r="AJ117" s="809"/>
      <c r="AK117" s="809"/>
      <c r="AL117" s="809"/>
      <c r="AM117" s="809"/>
      <c r="AN117" s="809"/>
      <c r="AO117" s="809"/>
      <c r="AP117" s="809"/>
      <c r="AQ117" s="809"/>
      <c r="AR117" s="809"/>
      <c r="AS117" s="809"/>
      <c r="AT117" s="809"/>
      <c r="AU117" s="809"/>
      <c r="AV117" s="809"/>
      <c r="AW117" s="809"/>
      <c r="AX117" s="809"/>
      <c r="AY117" s="809"/>
      <c r="AZ117" s="809"/>
      <c r="BA117" s="809"/>
      <c r="BB117" s="809"/>
      <c r="BC117" s="809"/>
      <c r="BD117" s="809"/>
      <c r="BE117" s="809"/>
      <c r="BF117" s="809"/>
      <c r="BG117" s="809"/>
      <c r="BH117" s="809"/>
      <c r="BI117" s="809"/>
      <c r="BJ117" s="809"/>
      <c r="BK117" s="809"/>
      <c r="BL117" s="809"/>
      <c r="BM117" s="809"/>
      <c r="BN117" s="809"/>
      <c r="BO117" s="809"/>
      <c r="BP117" s="809"/>
      <c r="BQ117" s="809"/>
      <c r="BR117" s="809"/>
      <c r="BS117" s="809"/>
      <c r="BT117" s="809"/>
      <c r="BU117" s="809"/>
      <c r="BV117" s="809"/>
      <c r="BW117" s="809"/>
      <c r="BX117" s="809"/>
      <c r="BY117" s="809"/>
      <c r="BZ117" s="809"/>
      <c r="CA117" s="809"/>
      <c r="CB117" s="809"/>
      <c r="CC117" s="809"/>
      <c r="CD117" s="809"/>
      <c r="CE117" s="809"/>
      <c r="CF117" s="809"/>
      <c r="CG117" s="809"/>
      <c r="CH117" s="809"/>
      <c r="CI117" s="809"/>
      <c r="CJ117" s="809"/>
      <c r="CK117" s="809"/>
      <c r="CL117" s="809"/>
      <c r="CM117" s="809"/>
      <c r="CN117" s="809"/>
      <c r="CO117" s="809"/>
      <c r="CP117" s="809"/>
      <c r="CQ117" s="809"/>
      <c r="CR117" s="809"/>
      <c r="CS117" s="809"/>
      <c r="CT117" s="809"/>
      <c r="CU117" s="809"/>
    </row>
    <row r="118" spans="3:99" s="810" customFormat="1">
      <c r="C118" s="1040"/>
      <c r="E118" s="1040"/>
      <c r="F118" s="1040"/>
      <c r="G118" s="1040"/>
      <c r="H118" s="809"/>
      <c r="I118" s="809"/>
      <c r="J118" s="1036"/>
      <c r="K118" s="809"/>
      <c r="L118" s="809"/>
      <c r="M118" s="809"/>
      <c r="N118" s="809"/>
      <c r="O118" s="809"/>
      <c r="P118" s="809"/>
      <c r="Q118" s="809"/>
      <c r="R118" s="809"/>
      <c r="S118" s="809"/>
      <c r="T118" s="809"/>
      <c r="U118" s="809"/>
      <c r="V118" s="809"/>
      <c r="W118" s="809"/>
      <c r="X118" s="809"/>
      <c r="Y118" s="809"/>
      <c r="Z118" s="809"/>
      <c r="AA118" s="809"/>
      <c r="AB118" s="809"/>
      <c r="AC118" s="809"/>
      <c r="AD118" s="809"/>
      <c r="AE118" s="809"/>
      <c r="AF118" s="809"/>
      <c r="AG118" s="809"/>
      <c r="AH118" s="809"/>
      <c r="AI118" s="809"/>
      <c r="AJ118" s="809"/>
      <c r="AK118" s="809"/>
      <c r="AL118" s="809"/>
      <c r="AM118" s="809"/>
      <c r="AN118" s="809"/>
      <c r="AO118" s="809"/>
      <c r="AP118" s="809"/>
      <c r="AQ118" s="809"/>
      <c r="AR118" s="809"/>
      <c r="AS118" s="809"/>
      <c r="AT118" s="809"/>
      <c r="AU118" s="809"/>
      <c r="AV118" s="809"/>
      <c r="AW118" s="809"/>
      <c r="AX118" s="809"/>
      <c r="AY118" s="809"/>
      <c r="AZ118" s="809"/>
      <c r="BA118" s="809"/>
      <c r="BB118" s="809"/>
      <c r="BC118" s="809"/>
      <c r="BD118" s="809"/>
      <c r="BE118" s="809"/>
      <c r="BF118" s="809"/>
      <c r="BG118" s="809"/>
      <c r="BH118" s="809"/>
      <c r="BI118" s="809"/>
      <c r="BJ118" s="809"/>
      <c r="BK118" s="809"/>
      <c r="BL118" s="809"/>
      <c r="BM118" s="809"/>
      <c r="BN118" s="809"/>
      <c r="BO118" s="809"/>
      <c r="BP118" s="809"/>
      <c r="BQ118" s="809"/>
      <c r="BR118" s="809"/>
      <c r="BS118" s="809"/>
      <c r="BT118" s="809"/>
      <c r="BU118" s="809"/>
      <c r="BV118" s="809"/>
      <c r="BW118" s="809"/>
      <c r="BX118" s="809"/>
      <c r="BY118" s="809"/>
      <c r="BZ118" s="809"/>
      <c r="CA118" s="809"/>
      <c r="CB118" s="809"/>
      <c r="CC118" s="809"/>
      <c r="CD118" s="809"/>
      <c r="CE118" s="809"/>
      <c r="CF118" s="809"/>
      <c r="CG118" s="809"/>
      <c r="CH118" s="809"/>
      <c r="CI118" s="809"/>
      <c r="CJ118" s="809"/>
      <c r="CK118" s="809"/>
      <c r="CL118" s="809"/>
      <c r="CM118" s="809"/>
      <c r="CN118" s="809"/>
      <c r="CO118" s="809"/>
      <c r="CP118" s="809"/>
      <c r="CQ118" s="809"/>
      <c r="CR118" s="809"/>
      <c r="CS118" s="809"/>
      <c r="CT118" s="809"/>
      <c r="CU118" s="809"/>
    </row>
    <row r="119" spans="3:99" s="810" customFormat="1">
      <c r="C119" s="1040"/>
      <c r="E119" s="1040"/>
      <c r="F119" s="1040"/>
      <c r="G119" s="1040"/>
      <c r="H119" s="809"/>
      <c r="I119" s="809"/>
      <c r="J119" s="1036"/>
      <c r="K119" s="809"/>
      <c r="L119" s="809"/>
      <c r="M119" s="809"/>
      <c r="N119" s="809"/>
      <c r="O119" s="809"/>
      <c r="P119" s="809"/>
      <c r="Q119" s="809"/>
      <c r="R119" s="809"/>
      <c r="S119" s="809"/>
      <c r="T119" s="809"/>
      <c r="U119" s="809"/>
      <c r="V119" s="809"/>
      <c r="W119" s="809"/>
      <c r="X119" s="809"/>
      <c r="Y119" s="809"/>
      <c r="Z119" s="809"/>
      <c r="AA119" s="809"/>
      <c r="AB119" s="809"/>
      <c r="AC119" s="809"/>
      <c r="AD119" s="809"/>
      <c r="AE119" s="809"/>
      <c r="AF119" s="809"/>
      <c r="AG119" s="809"/>
      <c r="AH119" s="809"/>
      <c r="AI119" s="809"/>
      <c r="AJ119" s="809"/>
      <c r="AK119" s="809"/>
      <c r="AL119" s="809"/>
      <c r="AM119" s="809"/>
      <c r="AN119" s="809"/>
      <c r="AO119" s="809"/>
      <c r="AP119" s="809"/>
      <c r="AQ119" s="809"/>
      <c r="AR119" s="809"/>
      <c r="AS119" s="809"/>
      <c r="AT119" s="809"/>
      <c r="AU119" s="809"/>
      <c r="AV119" s="809"/>
      <c r="AW119" s="809"/>
      <c r="AX119" s="809"/>
      <c r="AY119" s="809"/>
      <c r="AZ119" s="809"/>
      <c r="BA119" s="809"/>
      <c r="BB119" s="809"/>
      <c r="BC119" s="809"/>
      <c r="BD119" s="809"/>
      <c r="BE119" s="809"/>
      <c r="BF119" s="809"/>
      <c r="BG119" s="809"/>
      <c r="BH119" s="809"/>
      <c r="BI119" s="809"/>
      <c r="BJ119" s="809"/>
      <c r="BK119" s="809"/>
      <c r="BL119" s="809"/>
      <c r="BM119" s="809"/>
      <c r="BN119" s="809"/>
      <c r="BO119" s="809"/>
      <c r="BP119" s="809"/>
      <c r="BQ119" s="809"/>
      <c r="BR119" s="809"/>
      <c r="BS119" s="809"/>
      <c r="BT119" s="809"/>
      <c r="BU119" s="809"/>
      <c r="BV119" s="809"/>
      <c r="BW119" s="809"/>
      <c r="BX119" s="809"/>
      <c r="BY119" s="809"/>
      <c r="BZ119" s="809"/>
      <c r="CA119" s="809"/>
      <c r="CB119" s="809"/>
      <c r="CC119" s="809"/>
      <c r="CD119" s="809"/>
      <c r="CE119" s="809"/>
      <c r="CF119" s="809"/>
      <c r="CG119" s="809"/>
      <c r="CH119" s="809"/>
      <c r="CI119" s="809"/>
      <c r="CJ119" s="809"/>
      <c r="CK119" s="809"/>
      <c r="CL119" s="809"/>
      <c r="CM119" s="809"/>
      <c r="CN119" s="809"/>
      <c r="CO119" s="809"/>
      <c r="CP119" s="809"/>
      <c r="CQ119" s="809"/>
      <c r="CR119" s="809"/>
      <c r="CS119" s="809"/>
      <c r="CT119" s="809"/>
      <c r="CU119" s="809"/>
    </row>
    <row r="120" spans="3:99" s="810" customFormat="1">
      <c r="C120" s="1040"/>
      <c r="E120" s="1040"/>
      <c r="F120" s="1040"/>
      <c r="G120" s="1040"/>
      <c r="H120" s="809"/>
      <c r="I120" s="809"/>
      <c r="J120" s="1036"/>
      <c r="K120" s="809"/>
      <c r="L120" s="809"/>
      <c r="M120" s="809"/>
      <c r="N120" s="809"/>
      <c r="O120" s="809"/>
      <c r="P120" s="809"/>
      <c r="Q120" s="809"/>
      <c r="R120" s="809"/>
      <c r="S120" s="809"/>
      <c r="T120" s="809"/>
      <c r="U120" s="809"/>
      <c r="V120" s="809"/>
      <c r="W120" s="809"/>
      <c r="X120" s="809"/>
      <c r="Y120" s="809"/>
      <c r="Z120" s="809"/>
      <c r="AA120" s="809"/>
      <c r="AB120" s="809"/>
      <c r="AC120" s="809"/>
      <c r="AD120" s="809"/>
      <c r="AE120" s="809"/>
      <c r="AF120" s="809"/>
      <c r="AG120" s="809"/>
      <c r="AH120" s="809"/>
      <c r="AI120" s="809"/>
      <c r="AJ120" s="809"/>
      <c r="AK120" s="809"/>
      <c r="AL120" s="809"/>
      <c r="AM120" s="809"/>
      <c r="AN120" s="809"/>
      <c r="AO120" s="809"/>
      <c r="AP120" s="809"/>
      <c r="AQ120" s="809"/>
      <c r="AR120" s="809"/>
      <c r="AS120" s="809"/>
      <c r="AT120" s="809"/>
      <c r="AU120" s="809"/>
      <c r="AV120" s="809"/>
      <c r="AW120" s="809"/>
      <c r="AX120" s="809"/>
      <c r="AY120" s="809"/>
      <c r="AZ120" s="809"/>
      <c r="BA120" s="809"/>
      <c r="BB120" s="809"/>
      <c r="BC120" s="809"/>
      <c r="BD120" s="809"/>
      <c r="BE120" s="809"/>
      <c r="BF120" s="809"/>
      <c r="BG120" s="809"/>
      <c r="BH120" s="809"/>
      <c r="BI120" s="809"/>
      <c r="BJ120" s="809"/>
      <c r="BK120" s="809"/>
      <c r="BL120" s="809"/>
      <c r="BM120" s="809"/>
      <c r="BN120" s="809"/>
      <c r="BO120" s="809"/>
      <c r="BP120" s="809"/>
      <c r="BQ120" s="809"/>
      <c r="BR120" s="809"/>
      <c r="BS120" s="809"/>
      <c r="BT120" s="809"/>
      <c r="BU120" s="809"/>
      <c r="BV120" s="809"/>
      <c r="BW120" s="809"/>
      <c r="BX120" s="809"/>
      <c r="BY120" s="809"/>
      <c r="BZ120" s="809"/>
      <c r="CA120" s="809"/>
      <c r="CB120" s="809"/>
      <c r="CC120" s="809"/>
      <c r="CD120" s="809"/>
      <c r="CE120" s="809"/>
      <c r="CF120" s="809"/>
      <c r="CG120" s="809"/>
      <c r="CH120" s="809"/>
      <c r="CI120" s="809"/>
      <c r="CJ120" s="809"/>
      <c r="CK120" s="809"/>
      <c r="CL120" s="809"/>
      <c r="CM120" s="809"/>
      <c r="CN120" s="809"/>
      <c r="CO120" s="809"/>
      <c r="CP120" s="809"/>
      <c r="CQ120" s="809"/>
      <c r="CR120" s="809"/>
      <c r="CS120" s="809"/>
      <c r="CT120" s="809"/>
      <c r="CU120" s="809"/>
    </row>
    <row r="121" spans="3:99" s="810" customFormat="1">
      <c r="C121" s="1040"/>
      <c r="E121" s="1040"/>
      <c r="F121" s="1040"/>
      <c r="G121" s="1040"/>
      <c r="H121" s="809"/>
      <c r="I121" s="809"/>
      <c r="J121" s="1036"/>
      <c r="K121" s="809"/>
      <c r="L121" s="809"/>
      <c r="M121" s="809"/>
      <c r="N121" s="809"/>
      <c r="O121" s="809"/>
      <c r="P121" s="809"/>
      <c r="Q121" s="809"/>
      <c r="R121" s="809"/>
      <c r="S121" s="809"/>
      <c r="T121" s="809"/>
      <c r="U121" s="809"/>
      <c r="V121" s="809"/>
      <c r="W121" s="809"/>
      <c r="X121" s="809"/>
      <c r="Y121" s="809"/>
      <c r="Z121" s="809"/>
      <c r="AA121" s="809"/>
      <c r="AB121" s="809"/>
      <c r="AC121" s="809"/>
      <c r="AD121" s="809"/>
      <c r="AE121" s="809"/>
      <c r="AF121" s="809"/>
      <c r="AG121" s="809"/>
      <c r="AH121" s="809"/>
      <c r="AI121" s="809"/>
      <c r="AJ121" s="809"/>
      <c r="AK121" s="809"/>
      <c r="AL121" s="809"/>
      <c r="AM121" s="809"/>
      <c r="AN121" s="809"/>
      <c r="AO121" s="809"/>
      <c r="AP121" s="809"/>
      <c r="AQ121" s="809"/>
      <c r="AR121" s="809"/>
      <c r="AS121" s="809"/>
      <c r="AT121" s="809"/>
      <c r="AU121" s="809"/>
      <c r="AV121" s="809"/>
      <c r="AW121" s="809"/>
      <c r="AX121" s="809"/>
      <c r="AY121" s="809"/>
      <c r="AZ121" s="809"/>
      <c r="BA121" s="809"/>
      <c r="BB121" s="809"/>
      <c r="BC121" s="809"/>
      <c r="BD121" s="809"/>
      <c r="BE121" s="809"/>
      <c r="BF121" s="809"/>
      <c r="BG121" s="809"/>
      <c r="BH121" s="809"/>
      <c r="BI121" s="809"/>
      <c r="BJ121" s="809"/>
      <c r="BK121" s="809"/>
      <c r="BL121" s="809"/>
      <c r="BM121" s="809"/>
      <c r="BN121" s="809"/>
      <c r="BO121" s="809"/>
      <c r="BP121" s="809"/>
      <c r="BQ121" s="809"/>
      <c r="BR121" s="809"/>
      <c r="BS121" s="809"/>
      <c r="BT121" s="809"/>
      <c r="BU121" s="809"/>
      <c r="BV121" s="809"/>
      <c r="BW121" s="809"/>
      <c r="BX121" s="809"/>
      <c r="BY121" s="809"/>
      <c r="BZ121" s="809"/>
      <c r="CA121" s="809"/>
      <c r="CB121" s="809"/>
      <c r="CC121" s="809"/>
      <c r="CD121" s="809"/>
      <c r="CE121" s="809"/>
      <c r="CF121" s="809"/>
      <c r="CG121" s="809"/>
      <c r="CH121" s="809"/>
      <c r="CI121" s="809"/>
      <c r="CJ121" s="809"/>
      <c r="CK121" s="809"/>
      <c r="CL121" s="809"/>
      <c r="CM121" s="809"/>
      <c r="CN121" s="809"/>
      <c r="CO121" s="809"/>
      <c r="CP121" s="809"/>
      <c r="CQ121" s="809"/>
      <c r="CR121" s="809"/>
      <c r="CS121" s="809"/>
      <c r="CT121" s="809"/>
      <c r="CU121" s="809"/>
    </row>
    <row r="122" spans="3:99" s="810" customFormat="1">
      <c r="C122" s="1040"/>
      <c r="E122" s="1040"/>
      <c r="F122" s="1040"/>
      <c r="G122" s="1040"/>
      <c r="H122" s="809"/>
      <c r="I122" s="809"/>
      <c r="J122" s="1036"/>
      <c r="K122" s="809"/>
      <c r="L122" s="809"/>
      <c r="M122" s="809"/>
      <c r="N122" s="809"/>
      <c r="O122" s="809"/>
      <c r="P122" s="809"/>
      <c r="Q122" s="809"/>
      <c r="R122" s="809"/>
      <c r="S122" s="809"/>
      <c r="T122" s="809"/>
      <c r="U122" s="809"/>
      <c r="V122" s="809"/>
      <c r="W122" s="809"/>
      <c r="X122" s="809"/>
      <c r="Y122" s="809"/>
      <c r="Z122" s="809"/>
      <c r="AA122" s="809"/>
      <c r="AB122" s="809"/>
      <c r="AC122" s="809"/>
      <c r="AD122" s="809"/>
      <c r="AE122" s="809"/>
      <c r="AF122" s="809"/>
      <c r="AG122" s="809"/>
      <c r="AH122" s="809"/>
      <c r="AI122" s="809"/>
      <c r="AJ122" s="809"/>
      <c r="AK122" s="809"/>
      <c r="AL122" s="809"/>
      <c r="AM122" s="809"/>
      <c r="AN122" s="809"/>
      <c r="AO122" s="809"/>
      <c r="AP122" s="809"/>
      <c r="AQ122" s="809"/>
      <c r="AR122" s="809"/>
      <c r="AS122" s="809"/>
      <c r="AT122" s="809"/>
      <c r="AU122" s="809"/>
      <c r="AV122" s="809"/>
      <c r="AW122" s="809"/>
      <c r="AX122" s="809"/>
      <c r="AY122" s="809"/>
      <c r="AZ122" s="809"/>
      <c r="BA122" s="809"/>
      <c r="BB122" s="809"/>
      <c r="BC122" s="809"/>
      <c r="BD122" s="809"/>
      <c r="BE122" s="809"/>
      <c r="BF122" s="809"/>
      <c r="BG122" s="809"/>
      <c r="BH122" s="809"/>
      <c r="BI122" s="809"/>
      <c r="BJ122" s="809"/>
      <c r="BK122" s="809"/>
      <c r="BL122" s="809"/>
      <c r="BM122" s="809"/>
      <c r="BN122" s="809"/>
      <c r="BO122" s="809"/>
      <c r="BP122" s="809"/>
      <c r="BQ122" s="809"/>
      <c r="BR122" s="809"/>
      <c r="BS122" s="809"/>
      <c r="BT122" s="809"/>
      <c r="BU122" s="809"/>
      <c r="BV122" s="809"/>
      <c r="BW122" s="809"/>
      <c r="BX122" s="809"/>
      <c r="BY122" s="809"/>
      <c r="BZ122" s="809"/>
      <c r="CA122" s="809"/>
      <c r="CB122" s="809"/>
      <c r="CC122" s="809"/>
      <c r="CD122" s="809"/>
      <c r="CE122" s="809"/>
      <c r="CF122" s="809"/>
      <c r="CG122" s="809"/>
      <c r="CH122" s="809"/>
      <c r="CI122" s="809"/>
      <c r="CJ122" s="809"/>
      <c r="CK122" s="809"/>
      <c r="CL122" s="809"/>
      <c r="CM122" s="809"/>
      <c r="CN122" s="809"/>
      <c r="CO122" s="809"/>
      <c r="CP122" s="809"/>
      <c r="CQ122" s="809"/>
      <c r="CR122" s="809"/>
      <c r="CS122" s="809"/>
      <c r="CT122" s="809"/>
      <c r="CU122" s="809"/>
    </row>
    <row r="123" spans="3:99" s="810" customFormat="1">
      <c r="C123" s="1040"/>
      <c r="E123" s="1040"/>
      <c r="F123" s="1040"/>
      <c r="G123" s="1040"/>
      <c r="H123" s="809"/>
      <c r="I123" s="809"/>
      <c r="J123" s="1036"/>
      <c r="K123" s="809"/>
      <c r="L123" s="809"/>
      <c r="M123" s="809"/>
      <c r="N123" s="809"/>
      <c r="O123" s="809"/>
      <c r="P123" s="809"/>
      <c r="Q123" s="809"/>
      <c r="R123" s="809"/>
      <c r="S123" s="809"/>
      <c r="T123" s="809"/>
      <c r="U123" s="809"/>
      <c r="V123" s="809"/>
      <c r="W123" s="809"/>
      <c r="X123" s="809"/>
      <c r="Y123" s="809"/>
      <c r="Z123" s="809"/>
      <c r="AA123" s="809"/>
      <c r="AB123" s="809"/>
      <c r="AC123" s="809"/>
      <c r="AD123" s="809"/>
      <c r="AE123" s="809"/>
      <c r="AF123" s="809"/>
      <c r="AG123" s="809"/>
      <c r="AH123" s="809"/>
      <c r="AI123" s="809"/>
      <c r="AJ123" s="809"/>
      <c r="AK123" s="809"/>
      <c r="AL123" s="809"/>
      <c r="AM123" s="809"/>
      <c r="AN123" s="809"/>
      <c r="AO123" s="809"/>
      <c r="AP123" s="809"/>
      <c r="AQ123" s="809"/>
      <c r="AR123" s="809"/>
      <c r="AS123" s="809"/>
      <c r="AT123" s="809"/>
      <c r="AU123" s="809"/>
      <c r="AV123" s="809"/>
      <c r="AW123" s="809"/>
      <c r="AX123" s="809"/>
      <c r="AY123" s="809"/>
      <c r="AZ123" s="809"/>
      <c r="BA123" s="809"/>
      <c r="BB123" s="809"/>
      <c r="BC123" s="809"/>
      <c r="BD123" s="809"/>
      <c r="BE123" s="809"/>
      <c r="BF123" s="809"/>
      <c r="BG123" s="809"/>
      <c r="BH123" s="809"/>
      <c r="BI123" s="809"/>
      <c r="BJ123" s="809"/>
      <c r="BK123" s="809"/>
      <c r="BL123" s="809"/>
      <c r="BM123" s="809"/>
      <c r="BN123" s="809"/>
      <c r="BO123" s="809"/>
      <c r="BP123" s="809"/>
      <c r="BQ123" s="809"/>
      <c r="BR123" s="809"/>
      <c r="BS123" s="809"/>
      <c r="BT123" s="809"/>
      <c r="BU123" s="809"/>
      <c r="BV123" s="809"/>
      <c r="BW123" s="809"/>
      <c r="BX123" s="809"/>
      <c r="BY123" s="809"/>
      <c r="BZ123" s="809"/>
      <c r="CA123" s="809"/>
      <c r="CB123" s="809"/>
      <c r="CC123" s="809"/>
      <c r="CD123" s="809"/>
      <c r="CE123" s="809"/>
      <c r="CF123" s="809"/>
      <c r="CG123" s="809"/>
      <c r="CH123" s="809"/>
      <c r="CI123" s="809"/>
      <c r="CJ123" s="809"/>
      <c r="CK123" s="809"/>
      <c r="CL123" s="809"/>
      <c r="CM123" s="809"/>
      <c r="CN123" s="809"/>
      <c r="CO123" s="809"/>
      <c r="CP123" s="809"/>
      <c r="CQ123" s="809"/>
      <c r="CR123" s="809"/>
      <c r="CS123" s="809"/>
      <c r="CT123" s="809"/>
      <c r="CU123" s="809"/>
    </row>
    <row r="124" spans="3:99" s="810" customFormat="1">
      <c r="C124" s="1040"/>
      <c r="E124" s="1040"/>
      <c r="F124" s="1040"/>
      <c r="G124" s="1040"/>
      <c r="H124" s="809"/>
      <c r="I124" s="809"/>
      <c r="J124" s="1036"/>
      <c r="K124" s="809"/>
      <c r="L124" s="809"/>
      <c r="M124" s="809"/>
      <c r="N124" s="809"/>
      <c r="O124" s="809"/>
      <c r="P124" s="809"/>
      <c r="Q124" s="809"/>
      <c r="R124" s="809"/>
      <c r="S124" s="809"/>
      <c r="T124" s="809"/>
      <c r="U124" s="809"/>
      <c r="V124" s="809"/>
      <c r="W124" s="809"/>
      <c r="X124" s="809"/>
      <c r="Y124" s="809"/>
      <c r="Z124" s="809"/>
      <c r="AA124" s="809"/>
      <c r="AB124" s="809"/>
      <c r="AC124" s="809"/>
      <c r="AD124" s="809"/>
      <c r="AE124" s="809"/>
      <c r="AF124" s="809"/>
      <c r="AG124" s="809"/>
      <c r="AH124" s="809"/>
      <c r="AI124" s="809"/>
      <c r="AJ124" s="809"/>
      <c r="AK124" s="809"/>
      <c r="AL124" s="809"/>
      <c r="AM124" s="809"/>
      <c r="AN124" s="809"/>
      <c r="AO124" s="809"/>
      <c r="AP124" s="809"/>
      <c r="AQ124" s="809"/>
      <c r="AR124" s="809"/>
      <c r="AS124" s="809"/>
      <c r="AT124" s="809"/>
      <c r="AU124" s="809"/>
      <c r="AV124" s="809"/>
      <c r="AW124" s="809"/>
      <c r="AX124" s="809"/>
      <c r="AY124" s="809"/>
      <c r="AZ124" s="809"/>
      <c r="BA124" s="809"/>
      <c r="BB124" s="809"/>
      <c r="BC124" s="809"/>
      <c r="BD124" s="809"/>
      <c r="BE124" s="809"/>
      <c r="BF124" s="809"/>
      <c r="BG124" s="809"/>
      <c r="BH124" s="809"/>
      <c r="BI124" s="809"/>
      <c r="BJ124" s="809"/>
      <c r="BK124" s="809"/>
      <c r="BL124" s="809"/>
      <c r="BM124" s="809"/>
      <c r="BN124" s="809"/>
      <c r="BO124" s="809"/>
      <c r="BP124" s="809"/>
      <c r="BQ124" s="809"/>
      <c r="BR124" s="809"/>
      <c r="BS124" s="809"/>
      <c r="BT124" s="809"/>
      <c r="BU124" s="809"/>
      <c r="BV124" s="809"/>
      <c r="BW124" s="809"/>
      <c r="BX124" s="809"/>
      <c r="BY124" s="809"/>
      <c r="BZ124" s="809"/>
      <c r="CA124" s="809"/>
      <c r="CB124" s="809"/>
      <c r="CC124" s="809"/>
      <c r="CD124" s="809"/>
      <c r="CE124" s="809"/>
      <c r="CF124" s="809"/>
      <c r="CG124" s="809"/>
      <c r="CH124" s="809"/>
      <c r="CI124" s="809"/>
      <c r="CJ124" s="809"/>
      <c r="CK124" s="809"/>
      <c r="CL124" s="809"/>
      <c r="CM124" s="809"/>
      <c r="CN124" s="809"/>
      <c r="CO124" s="809"/>
      <c r="CP124" s="809"/>
      <c r="CQ124" s="809"/>
      <c r="CR124" s="809"/>
      <c r="CS124" s="809"/>
      <c r="CT124" s="809"/>
      <c r="CU124" s="809"/>
    </row>
    <row r="125" spans="3:99" s="810" customFormat="1">
      <c r="C125" s="1040"/>
      <c r="E125" s="1040"/>
      <c r="F125" s="1040"/>
      <c r="G125" s="1040"/>
      <c r="H125" s="809"/>
      <c r="I125" s="809"/>
      <c r="J125" s="1036"/>
      <c r="K125" s="809"/>
      <c r="L125" s="809"/>
      <c r="M125" s="809"/>
      <c r="N125" s="809"/>
      <c r="O125" s="809"/>
      <c r="P125" s="809"/>
      <c r="Q125" s="809"/>
      <c r="R125" s="809"/>
      <c r="S125" s="809"/>
      <c r="T125" s="809"/>
      <c r="U125" s="809"/>
      <c r="V125" s="809"/>
      <c r="W125" s="809"/>
      <c r="X125" s="809"/>
      <c r="Y125" s="809"/>
      <c r="Z125" s="809"/>
      <c r="AA125" s="809"/>
      <c r="AB125" s="809"/>
      <c r="AC125" s="809"/>
      <c r="AD125" s="809"/>
      <c r="AE125" s="809"/>
      <c r="AF125" s="809"/>
      <c r="AG125" s="809"/>
      <c r="AH125" s="809"/>
      <c r="AI125" s="809"/>
      <c r="AJ125" s="809"/>
      <c r="AK125" s="809"/>
      <c r="AL125" s="809"/>
      <c r="AM125" s="809"/>
      <c r="AN125" s="809"/>
      <c r="AO125" s="809"/>
      <c r="AP125" s="809"/>
      <c r="AQ125" s="809"/>
      <c r="AR125" s="809"/>
      <c r="AS125" s="809"/>
      <c r="AT125" s="809"/>
      <c r="AU125" s="809"/>
      <c r="AV125" s="809"/>
      <c r="AW125" s="809"/>
      <c r="AX125" s="809"/>
      <c r="AY125" s="809"/>
      <c r="AZ125" s="809"/>
      <c r="BA125" s="809"/>
      <c r="BB125" s="809"/>
      <c r="BC125" s="809"/>
      <c r="BD125" s="809"/>
      <c r="BE125" s="809"/>
      <c r="BF125" s="809"/>
      <c r="BG125" s="809"/>
      <c r="BH125" s="809"/>
      <c r="BI125" s="809"/>
      <c r="BJ125" s="809"/>
      <c r="BK125" s="809"/>
      <c r="BL125" s="809"/>
      <c r="BM125" s="809"/>
      <c r="BN125" s="809"/>
      <c r="BO125" s="809"/>
      <c r="BP125" s="809"/>
      <c r="BQ125" s="809"/>
      <c r="BR125" s="809"/>
      <c r="BS125" s="809"/>
      <c r="BT125" s="809"/>
      <c r="BU125" s="809"/>
      <c r="BV125" s="809"/>
      <c r="BW125" s="809"/>
      <c r="BX125" s="809"/>
      <c r="BY125" s="809"/>
      <c r="BZ125" s="809"/>
      <c r="CA125" s="809"/>
      <c r="CB125" s="809"/>
      <c r="CC125" s="809"/>
      <c r="CD125" s="809"/>
      <c r="CE125" s="809"/>
      <c r="CF125" s="809"/>
      <c r="CG125" s="809"/>
      <c r="CH125" s="809"/>
      <c r="CI125" s="809"/>
      <c r="CJ125" s="809"/>
      <c r="CK125" s="809"/>
      <c r="CL125" s="809"/>
      <c r="CM125" s="809"/>
      <c r="CN125" s="809"/>
      <c r="CO125" s="809"/>
      <c r="CP125" s="809"/>
      <c r="CQ125" s="809"/>
      <c r="CR125" s="809"/>
      <c r="CS125" s="809"/>
      <c r="CT125" s="809"/>
      <c r="CU125" s="809"/>
    </row>
    <row r="126" spans="3:99" s="810" customFormat="1">
      <c r="C126" s="1040"/>
      <c r="E126" s="1040"/>
      <c r="F126" s="1040"/>
      <c r="G126" s="1040"/>
      <c r="H126" s="809"/>
      <c r="I126" s="809"/>
      <c r="J126" s="1036"/>
      <c r="K126" s="809"/>
      <c r="L126" s="809"/>
      <c r="M126" s="809"/>
      <c r="N126" s="809"/>
      <c r="O126" s="809"/>
      <c r="P126" s="809"/>
      <c r="Q126" s="809"/>
      <c r="R126" s="809"/>
      <c r="S126" s="809"/>
      <c r="T126" s="809"/>
      <c r="U126" s="809"/>
      <c r="V126" s="809"/>
      <c r="W126" s="809"/>
      <c r="X126" s="809"/>
      <c r="Y126" s="809"/>
      <c r="Z126" s="809"/>
      <c r="AA126" s="809"/>
      <c r="AB126" s="809"/>
      <c r="AC126" s="809"/>
      <c r="AD126" s="809"/>
      <c r="AE126" s="809"/>
      <c r="AF126" s="809"/>
      <c r="AG126" s="809"/>
      <c r="AH126" s="809"/>
      <c r="AI126" s="809"/>
      <c r="AJ126" s="809"/>
      <c r="AK126" s="809"/>
      <c r="AL126" s="809"/>
      <c r="AM126" s="809"/>
      <c r="AN126" s="809"/>
      <c r="AO126" s="809"/>
      <c r="AP126" s="809"/>
      <c r="AQ126" s="809"/>
      <c r="AR126" s="809"/>
      <c r="AS126" s="809"/>
      <c r="AT126" s="809"/>
      <c r="AU126" s="809"/>
      <c r="AV126" s="809"/>
      <c r="AW126" s="809"/>
      <c r="AX126" s="809"/>
      <c r="AY126" s="809"/>
      <c r="AZ126" s="809"/>
      <c r="BA126" s="809"/>
      <c r="BB126" s="809"/>
      <c r="BC126" s="809"/>
      <c r="BD126" s="809"/>
      <c r="BE126" s="809"/>
      <c r="BF126" s="809"/>
      <c r="BG126" s="809"/>
      <c r="BH126" s="809"/>
      <c r="BI126" s="809"/>
      <c r="BJ126" s="809"/>
      <c r="BK126" s="809"/>
      <c r="BL126" s="809"/>
      <c r="BM126" s="809"/>
      <c r="BN126" s="809"/>
      <c r="BO126" s="809"/>
      <c r="BP126" s="809"/>
      <c r="BQ126" s="809"/>
      <c r="BR126" s="809"/>
      <c r="BS126" s="809"/>
      <c r="BT126" s="809"/>
      <c r="BU126" s="809"/>
      <c r="BV126" s="809"/>
      <c r="BW126" s="809"/>
      <c r="BX126" s="809"/>
      <c r="BY126" s="809"/>
      <c r="BZ126" s="809"/>
      <c r="CA126" s="809"/>
      <c r="CB126" s="809"/>
      <c r="CC126" s="809"/>
      <c r="CD126" s="809"/>
      <c r="CE126" s="809"/>
      <c r="CF126" s="809"/>
      <c r="CG126" s="809"/>
      <c r="CH126" s="809"/>
      <c r="CI126" s="809"/>
      <c r="CJ126" s="809"/>
      <c r="CK126" s="809"/>
      <c r="CL126" s="809"/>
      <c r="CM126" s="809"/>
      <c r="CN126" s="809"/>
      <c r="CO126" s="809"/>
      <c r="CP126" s="809"/>
      <c r="CQ126" s="809"/>
      <c r="CR126" s="809"/>
      <c r="CS126" s="809"/>
      <c r="CT126" s="809"/>
      <c r="CU126" s="809"/>
    </row>
    <row r="127" spans="3:99" s="810" customFormat="1">
      <c r="C127" s="1040"/>
      <c r="E127" s="1040"/>
      <c r="F127" s="1040"/>
      <c r="G127" s="1040"/>
      <c r="H127" s="809"/>
      <c r="I127" s="809"/>
      <c r="J127" s="1036"/>
      <c r="K127" s="809"/>
      <c r="L127" s="809"/>
      <c r="M127" s="809"/>
      <c r="N127" s="809"/>
      <c r="O127" s="809"/>
      <c r="P127" s="809"/>
      <c r="Q127" s="809"/>
      <c r="R127" s="809"/>
      <c r="S127" s="809"/>
      <c r="T127" s="809"/>
      <c r="U127" s="809"/>
      <c r="V127" s="809"/>
      <c r="W127" s="809"/>
      <c r="X127" s="809"/>
      <c r="Y127" s="809"/>
      <c r="Z127" s="809"/>
      <c r="AA127" s="809"/>
      <c r="AB127" s="809"/>
      <c r="AC127" s="809"/>
      <c r="AD127" s="809"/>
      <c r="AE127" s="809"/>
      <c r="AF127" s="809"/>
      <c r="AG127" s="809"/>
      <c r="AH127" s="809"/>
      <c r="AI127" s="809"/>
      <c r="AJ127" s="809"/>
      <c r="AK127" s="809"/>
      <c r="AL127" s="809"/>
      <c r="AM127" s="809"/>
      <c r="AN127" s="809"/>
      <c r="AO127" s="809"/>
      <c r="AP127" s="809"/>
      <c r="AQ127" s="809"/>
      <c r="AR127" s="809"/>
      <c r="AS127" s="809"/>
      <c r="AT127" s="809"/>
      <c r="AU127" s="809"/>
      <c r="AV127" s="809"/>
      <c r="AW127" s="809"/>
      <c r="AX127" s="809"/>
      <c r="AY127" s="809"/>
      <c r="AZ127" s="809"/>
      <c r="BA127" s="809"/>
      <c r="BB127" s="809"/>
      <c r="BC127" s="809"/>
      <c r="BD127" s="809"/>
      <c r="BE127" s="809"/>
      <c r="BF127" s="809"/>
      <c r="BG127" s="809"/>
      <c r="BH127" s="809"/>
      <c r="BI127" s="809"/>
      <c r="BJ127" s="809"/>
      <c r="BK127" s="809"/>
      <c r="BL127" s="809"/>
      <c r="BM127" s="809"/>
      <c r="BN127" s="809"/>
      <c r="BO127" s="809"/>
      <c r="BP127" s="809"/>
      <c r="BQ127" s="809"/>
      <c r="BR127" s="809"/>
      <c r="BS127" s="809"/>
      <c r="BT127" s="809"/>
      <c r="BU127" s="809"/>
      <c r="BV127" s="809"/>
      <c r="BW127" s="809"/>
      <c r="BX127" s="809"/>
      <c r="BY127" s="809"/>
      <c r="BZ127" s="809"/>
      <c r="CA127" s="809"/>
      <c r="CB127" s="809"/>
      <c r="CC127" s="809"/>
      <c r="CD127" s="809"/>
      <c r="CE127" s="809"/>
      <c r="CF127" s="809"/>
      <c r="CG127" s="809"/>
      <c r="CH127" s="809"/>
      <c r="CI127" s="809"/>
      <c r="CJ127" s="809"/>
      <c r="CK127" s="809"/>
      <c r="CL127" s="809"/>
      <c r="CM127" s="809"/>
      <c r="CN127" s="809"/>
      <c r="CO127" s="809"/>
      <c r="CP127" s="809"/>
      <c r="CQ127" s="809"/>
      <c r="CR127" s="809"/>
      <c r="CS127" s="809"/>
      <c r="CT127" s="809"/>
      <c r="CU127" s="809"/>
    </row>
    <row r="128" spans="3:99" s="810" customFormat="1">
      <c r="C128" s="1040"/>
      <c r="E128" s="1040"/>
      <c r="F128" s="1040"/>
      <c r="G128" s="1040"/>
      <c r="H128" s="809"/>
      <c r="I128" s="809"/>
      <c r="J128" s="1036"/>
      <c r="K128" s="809"/>
      <c r="L128" s="809"/>
      <c r="M128" s="809"/>
      <c r="N128" s="809"/>
      <c r="O128" s="809"/>
      <c r="P128" s="809"/>
      <c r="Q128" s="809"/>
      <c r="R128" s="809"/>
      <c r="S128" s="809"/>
      <c r="T128" s="809"/>
      <c r="U128" s="809"/>
      <c r="V128" s="809"/>
      <c r="W128" s="809"/>
      <c r="X128" s="809"/>
      <c r="Y128" s="809"/>
      <c r="Z128" s="809"/>
      <c r="AA128" s="809"/>
      <c r="AB128" s="809"/>
      <c r="AC128" s="809"/>
      <c r="AD128" s="809"/>
      <c r="AE128" s="809"/>
      <c r="AF128" s="809"/>
      <c r="AG128" s="809"/>
      <c r="AH128" s="809"/>
      <c r="AI128" s="809"/>
      <c r="AJ128" s="809"/>
      <c r="AK128" s="809"/>
      <c r="AL128" s="809"/>
      <c r="AM128" s="809"/>
      <c r="AN128" s="809"/>
      <c r="AO128" s="809"/>
      <c r="AP128" s="809"/>
      <c r="AQ128" s="809"/>
      <c r="AR128" s="809"/>
      <c r="AS128" s="809"/>
      <c r="AT128" s="809"/>
      <c r="AU128" s="809"/>
      <c r="AV128" s="809"/>
      <c r="AW128" s="809"/>
      <c r="AX128" s="809"/>
      <c r="AY128" s="809"/>
      <c r="AZ128" s="809"/>
      <c r="BA128" s="809"/>
      <c r="BB128" s="809"/>
      <c r="BC128" s="809"/>
      <c r="BD128" s="809"/>
      <c r="BE128" s="809"/>
      <c r="BF128" s="809"/>
      <c r="BG128" s="809"/>
      <c r="BH128" s="809"/>
      <c r="BI128" s="809"/>
      <c r="BJ128" s="809"/>
      <c r="BK128" s="809"/>
      <c r="BL128" s="809"/>
      <c r="BM128" s="809"/>
      <c r="BN128" s="809"/>
      <c r="BO128" s="809"/>
      <c r="BP128" s="809"/>
      <c r="BQ128" s="809"/>
      <c r="BR128" s="809"/>
      <c r="BS128" s="809"/>
      <c r="BT128" s="809"/>
      <c r="BU128" s="809"/>
      <c r="BV128" s="809"/>
      <c r="BW128" s="809"/>
      <c r="BX128" s="809"/>
      <c r="BY128" s="809"/>
      <c r="BZ128" s="809"/>
      <c r="CA128" s="809"/>
      <c r="CB128" s="809"/>
      <c r="CC128" s="809"/>
      <c r="CD128" s="809"/>
      <c r="CE128" s="809"/>
      <c r="CF128" s="809"/>
      <c r="CG128" s="809"/>
      <c r="CH128" s="809"/>
      <c r="CI128" s="809"/>
      <c r="CJ128" s="809"/>
      <c r="CK128" s="809"/>
      <c r="CL128" s="809"/>
      <c r="CM128" s="809"/>
      <c r="CN128" s="809"/>
      <c r="CO128" s="809"/>
      <c r="CP128" s="809"/>
      <c r="CQ128" s="809"/>
      <c r="CR128" s="809"/>
      <c r="CS128" s="809"/>
      <c r="CT128" s="809"/>
      <c r="CU128" s="809"/>
    </row>
    <row r="129" spans="3:99" s="810" customFormat="1">
      <c r="C129" s="1040"/>
      <c r="E129" s="1040"/>
      <c r="F129" s="1040"/>
      <c r="G129" s="1040"/>
      <c r="H129" s="809"/>
      <c r="I129" s="809"/>
      <c r="J129" s="1036"/>
      <c r="K129" s="809"/>
      <c r="L129" s="809"/>
      <c r="M129" s="809"/>
      <c r="N129" s="809"/>
      <c r="O129" s="809"/>
      <c r="P129" s="809"/>
      <c r="Q129" s="809"/>
      <c r="R129" s="809"/>
      <c r="S129" s="809"/>
      <c r="T129" s="809"/>
      <c r="U129" s="809"/>
      <c r="V129" s="809"/>
      <c r="W129" s="809"/>
      <c r="X129" s="809"/>
      <c r="Y129" s="809"/>
      <c r="Z129" s="809"/>
      <c r="AA129" s="809"/>
      <c r="AB129" s="809"/>
      <c r="AC129" s="809"/>
      <c r="AD129" s="809"/>
      <c r="AE129" s="809"/>
      <c r="AF129" s="809"/>
      <c r="AG129" s="809"/>
      <c r="AH129" s="809"/>
      <c r="AI129" s="809"/>
      <c r="AJ129" s="809"/>
      <c r="AK129" s="809"/>
      <c r="AL129" s="809"/>
      <c r="AM129" s="809"/>
      <c r="AN129" s="809"/>
      <c r="AO129" s="809"/>
      <c r="AP129" s="809"/>
      <c r="AQ129" s="809"/>
      <c r="AR129" s="809"/>
      <c r="AS129" s="809"/>
      <c r="AT129" s="809"/>
      <c r="AU129" s="809"/>
      <c r="AV129" s="809"/>
      <c r="AW129" s="809"/>
      <c r="AX129" s="809"/>
      <c r="AY129" s="809"/>
      <c r="AZ129" s="809"/>
      <c r="BA129" s="809"/>
      <c r="BB129" s="809"/>
      <c r="BC129" s="809"/>
      <c r="BD129" s="809"/>
      <c r="BE129" s="809"/>
      <c r="BF129" s="809"/>
      <c r="BG129" s="809"/>
      <c r="BH129" s="809"/>
      <c r="BI129" s="809"/>
      <c r="BJ129" s="809"/>
      <c r="BK129" s="809"/>
      <c r="BL129" s="809"/>
      <c r="BM129" s="809"/>
      <c r="BN129" s="809"/>
      <c r="BO129" s="809"/>
      <c r="BP129" s="809"/>
      <c r="BQ129" s="809"/>
      <c r="BR129" s="809"/>
      <c r="BS129" s="809"/>
      <c r="BT129" s="809"/>
      <c r="BU129" s="809"/>
      <c r="BV129" s="809"/>
      <c r="BW129" s="809"/>
      <c r="BX129" s="809"/>
      <c r="BY129" s="809"/>
      <c r="BZ129" s="809"/>
      <c r="CA129" s="809"/>
      <c r="CB129" s="809"/>
      <c r="CC129" s="809"/>
      <c r="CD129" s="809"/>
      <c r="CE129" s="809"/>
      <c r="CF129" s="809"/>
      <c r="CG129" s="809"/>
      <c r="CH129" s="809"/>
      <c r="CI129" s="809"/>
      <c r="CJ129" s="809"/>
      <c r="CK129" s="809"/>
      <c r="CL129" s="809"/>
      <c r="CM129" s="809"/>
      <c r="CN129" s="809"/>
      <c r="CO129" s="809"/>
      <c r="CP129" s="809"/>
      <c r="CQ129" s="809"/>
      <c r="CR129" s="809"/>
      <c r="CS129" s="809"/>
      <c r="CT129" s="809"/>
      <c r="CU129" s="809"/>
    </row>
    <row r="130" spans="3:99" s="810" customFormat="1">
      <c r="C130" s="1040"/>
      <c r="E130" s="1040"/>
      <c r="F130" s="1040"/>
      <c r="G130" s="1040"/>
      <c r="H130" s="809"/>
      <c r="I130" s="809"/>
      <c r="J130" s="1036"/>
      <c r="K130" s="809"/>
      <c r="L130" s="809"/>
      <c r="M130" s="809"/>
      <c r="N130" s="809"/>
      <c r="O130" s="809"/>
      <c r="P130" s="809"/>
      <c r="Q130" s="809"/>
      <c r="R130" s="809"/>
      <c r="S130" s="809"/>
      <c r="T130" s="809"/>
      <c r="U130" s="809"/>
      <c r="V130" s="809"/>
      <c r="W130" s="809"/>
      <c r="X130" s="809"/>
      <c r="Y130" s="809"/>
      <c r="Z130" s="809"/>
      <c r="AA130" s="809"/>
      <c r="AB130" s="809"/>
      <c r="AC130" s="809"/>
      <c r="AD130" s="809"/>
      <c r="AE130" s="809"/>
      <c r="AF130" s="809"/>
      <c r="AG130" s="809"/>
      <c r="AH130" s="809"/>
      <c r="AI130" s="809"/>
      <c r="AJ130" s="809"/>
      <c r="AK130" s="809"/>
      <c r="AL130" s="809"/>
      <c r="AM130" s="809"/>
      <c r="AN130" s="809"/>
      <c r="AO130" s="809"/>
      <c r="AP130" s="809"/>
      <c r="AQ130" s="809"/>
      <c r="AR130" s="809"/>
      <c r="AS130" s="809"/>
      <c r="AT130" s="809"/>
      <c r="AU130" s="809"/>
      <c r="AV130" s="809"/>
      <c r="AW130" s="809"/>
      <c r="AX130" s="809"/>
      <c r="AY130" s="809"/>
      <c r="AZ130" s="809"/>
      <c r="BA130" s="809"/>
      <c r="BB130" s="809"/>
      <c r="BC130" s="809"/>
      <c r="BD130" s="809"/>
      <c r="BE130" s="809"/>
      <c r="BF130" s="809"/>
      <c r="BG130" s="809"/>
      <c r="BH130" s="809"/>
      <c r="BI130" s="809"/>
      <c r="BJ130" s="809"/>
      <c r="BK130" s="809"/>
      <c r="BL130" s="809"/>
      <c r="BM130" s="809"/>
      <c r="BN130" s="809"/>
      <c r="BO130" s="809"/>
      <c r="BP130" s="809"/>
      <c r="BQ130" s="809"/>
      <c r="BR130" s="809"/>
      <c r="BS130" s="809"/>
      <c r="BT130" s="809"/>
      <c r="BU130" s="809"/>
      <c r="BV130" s="809"/>
      <c r="BW130" s="809"/>
      <c r="BX130" s="809"/>
      <c r="BY130" s="809"/>
      <c r="BZ130" s="809"/>
      <c r="CA130" s="809"/>
      <c r="CB130" s="809"/>
      <c r="CC130" s="809"/>
      <c r="CD130" s="809"/>
      <c r="CE130" s="809"/>
      <c r="CF130" s="809"/>
      <c r="CG130" s="809"/>
      <c r="CH130" s="809"/>
      <c r="CI130" s="809"/>
      <c r="CJ130" s="809"/>
      <c r="CK130" s="809"/>
      <c r="CL130" s="809"/>
      <c r="CM130" s="809"/>
      <c r="CN130" s="809"/>
      <c r="CO130" s="809"/>
      <c r="CP130" s="809"/>
      <c r="CQ130" s="809"/>
      <c r="CR130" s="809"/>
      <c r="CS130" s="809"/>
      <c r="CT130" s="809"/>
      <c r="CU130" s="809"/>
    </row>
    <row r="131" spans="3:99" s="810" customFormat="1">
      <c r="C131" s="1040"/>
      <c r="E131" s="1040"/>
      <c r="F131" s="1040"/>
      <c r="G131" s="1040"/>
      <c r="H131" s="809"/>
      <c r="I131" s="809"/>
      <c r="J131" s="1036"/>
      <c r="K131" s="809"/>
      <c r="L131" s="809"/>
      <c r="M131" s="809"/>
      <c r="N131" s="809"/>
      <c r="O131" s="809"/>
      <c r="P131" s="809"/>
      <c r="Q131" s="809"/>
      <c r="R131" s="809"/>
      <c r="S131" s="809"/>
      <c r="T131" s="809"/>
      <c r="U131" s="809"/>
      <c r="V131" s="809"/>
      <c r="W131" s="809"/>
      <c r="X131" s="809"/>
      <c r="Y131" s="809"/>
      <c r="Z131" s="809"/>
      <c r="AA131" s="809"/>
      <c r="AB131" s="809"/>
      <c r="AC131" s="809"/>
      <c r="AD131" s="809"/>
      <c r="AE131" s="809"/>
      <c r="AF131" s="809"/>
      <c r="AG131" s="809"/>
      <c r="AH131" s="809"/>
      <c r="AI131" s="809"/>
      <c r="AJ131" s="809"/>
      <c r="AK131" s="809"/>
      <c r="AL131" s="809"/>
      <c r="AM131" s="809"/>
      <c r="AN131" s="809"/>
      <c r="AO131" s="809"/>
      <c r="AP131" s="809"/>
      <c r="AQ131" s="809"/>
      <c r="AR131" s="809"/>
      <c r="AS131" s="809"/>
      <c r="AT131" s="809"/>
      <c r="AU131" s="809"/>
      <c r="AV131" s="809"/>
      <c r="AW131" s="809"/>
      <c r="AX131" s="809"/>
      <c r="AY131" s="809"/>
      <c r="AZ131" s="809"/>
      <c r="BA131" s="809"/>
      <c r="BB131" s="809"/>
      <c r="BC131" s="809"/>
      <c r="BD131" s="809"/>
      <c r="BE131" s="809"/>
      <c r="BF131" s="809"/>
      <c r="BG131" s="809"/>
      <c r="BH131" s="809"/>
      <c r="BI131" s="809"/>
      <c r="BJ131" s="809"/>
      <c r="BK131" s="809"/>
      <c r="BL131" s="809"/>
      <c r="BM131" s="809"/>
      <c r="BN131" s="809"/>
      <c r="BO131" s="809"/>
      <c r="BP131" s="809"/>
      <c r="BQ131" s="809"/>
      <c r="BR131" s="809"/>
      <c r="BS131" s="809"/>
      <c r="BT131" s="809"/>
      <c r="BU131" s="809"/>
      <c r="BV131" s="809"/>
      <c r="BW131" s="809"/>
      <c r="BX131" s="809"/>
      <c r="BY131" s="809"/>
      <c r="BZ131" s="809"/>
      <c r="CA131" s="809"/>
      <c r="CB131" s="809"/>
      <c r="CC131" s="809"/>
      <c r="CD131" s="809"/>
      <c r="CE131" s="809"/>
      <c r="CF131" s="809"/>
      <c r="CG131" s="809"/>
      <c r="CH131" s="809"/>
      <c r="CI131" s="809"/>
      <c r="CJ131" s="809"/>
      <c r="CK131" s="809"/>
      <c r="CL131" s="809"/>
      <c r="CM131" s="809"/>
      <c r="CN131" s="809"/>
      <c r="CO131" s="809"/>
      <c r="CP131" s="809"/>
      <c r="CQ131" s="809"/>
      <c r="CR131" s="809"/>
      <c r="CS131" s="809"/>
      <c r="CT131" s="809"/>
      <c r="CU131" s="809"/>
    </row>
    <row r="132" spans="3:99">
      <c r="D132" s="1052"/>
      <c r="E132" s="1052"/>
      <c r="F132" s="1052"/>
      <c r="G132" s="1052"/>
      <c r="J132" s="1060"/>
    </row>
    <row r="133" spans="3:99">
      <c r="D133" s="1052"/>
      <c r="E133" s="1052"/>
      <c r="F133" s="1052"/>
      <c r="G133" s="1052"/>
      <c r="J133" s="1060"/>
    </row>
    <row r="134" spans="3:99">
      <c r="D134" s="1052"/>
      <c r="E134" s="1052"/>
      <c r="F134" s="1052"/>
      <c r="G134" s="1052"/>
      <c r="J134" s="1060"/>
    </row>
    <row r="135" spans="3:99">
      <c r="D135" s="1052"/>
      <c r="E135" s="1052"/>
      <c r="F135" s="1052"/>
      <c r="G135" s="1052"/>
      <c r="J135" s="1060"/>
    </row>
    <row r="136" spans="3:99">
      <c r="D136" s="1052"/>
      <c r="E136" s="1052"/>
      <c r="F136" s="1052"/>
      <c r="G136" s="1052"/>
      <c r="J136" s="1060"/>
    </row>
    <row r="137" spans="3:99">
      <c r="C137" s="57"/>
      <c r="D137" s="1052"/>
      <c r="E137" s="1052"/>
      <c r="F137" s="1052"/>
      <c r="G137" s="1052"/>
      <c r="J137" s="1060"/>
    </row>
    <row r="138" spans="3:99">
      <c r="C138" s="57"/>
      <c r="D138" s="1052"/>
      <c r="E138" s="1052"/>
      <c r="F138" s="1052"/>
      <c r="G138" s="1052"/>
      <c r="J138" s="1060"/>
    </row>
    <row r="139" spans="3:99">
      <c r="C139" s="57"/>
      <c r="D139" s="1052"/>
      <c r="E139" s="1052"/>
      <c r="F139" s="1052"/>
      <c r="G139" s="1052"/>
      <c r="J139" s="1060"/>
    </row>
    <row r="140" spans="3:99">
      <c r="C140" s="57"/>
      <c r="D140" s="1052"/>
      <c r="E140" s="1052"/>
      <c r="F140" s="1052"/>
      <c r="G140" s="1052"/>
      <c r="J140" s="1060"/>
    </row>
    <row r="141" spans="3:99">
      <c r="C141" s="57"/>
      <c r="D141" s="1052"/>
      <c r="E141" s="1052"/>
      <c r="F141" s="1052"/>
      <c r="G141" s="1052"/>
      <c r="J141" s="1060"/>
    </row>
    <row r="142" spans="3:99">
      <c r="C142" s="57"/>
      <c r="D142" s="1052"/>
      <c r="E142" s="1052"/>
      <c r="F142" s="1052"/>
      <c r="G142" s="1052"/>
      <c r="J142" s="1060"/>
    </row>
    <row r="143" spans="3:99">
      <c r="C143" s="57"/>
      <c r="D143" s="1052"/>
      <c r="E143" s="1052"/>
      <c r="F143" s="1052"/>
      <c r="G143" s="1052"/>
      <c r="J143" s="1060"/>
    </row>
    <row r="144" spans="3:99">
      <c r="C144" s="57"/>
      <c r="D144" s="1052"/>
      <c r="E144" s="1052"/>
      <c r="F144" s="1052"/>
      <c r="G144" s="1052"/>
      <c r="J144" s="1060"/>
    </row>
    <row r="145" spans="3:10">
      <c r="C145" s="57"/>
      <c r="D145" s="1052"/>
      <c r="E145" s="1052"/>
      <c r="F145" s="1052"/>
      <c r="G145" s="1052"/>
      <c r="J145" s="1060"/>
    </row>
    <row r="146" spans="3:10">
      <c r="C146" s="57"/>
      <c r="D146" s="1052"/>
      <c r="E146" s="1052"/>
      <c r="F146" s="1052"/>
      <c r="G146" s="1052"/>
      <c r="J146" s="1060"/>
    </row>
    <row r="147" spans="3:10">
      <c r="C147" s="57"/>
      <c r="D147" s="1052"/>
      <c r="E147" s="1052"/>
      <c r="F147" s="1052"/>
      <c r="G147" s="1052"/>
      <c r="J147" s="1060"/>
    </row>
    <row r="148" spans="3:10">
      <c r="C148" s="57"/>
      <c r="D148" s="1052"/>
      <c r="E148" s="1052"/>
      <c r="F148" s="1052"/>
      <c r="G148" s="1052"/>
      <c r="J148" s="1060"/>
    </row>
    <row r="149" spans="3:10">
      <c r="C149" s="57"/>
      <c r="D149" s="1052"/>
      <c r="E149" s="1052"/>
      <c r="F149" s="1052"/>
      <c r="G149" s="1052"/>
      <c r="J149" s="1060"/>
    </row>
  </sheetData>
  <sortState xmlns:xlrd2="http://schemas.microsoft.com/office/spreadsheetml/2017/richdata2" ref="O67:P85">
    <sortCondition descending="1" ref="P67:P85"/>
  </sortState>
  <mergeCells count="9">
    <mergeCell ref="B3:B4"/>
    <mergeCell ref="E3:F3"/>
    <mergeCell ref="C3:D3"/>
    <mergeCell ref="F106:G106"/>
    <mergeCell ref="E106:E107"/>
    <mergeCell ref="C66:D66"/>
    <mergeCell ref="E66:F66"/>
    <mergeCell ref="C50:D50"/>
    <mergeCell ref="F50:G50"/>
  </mergeCells>
  <phoneticPr fontId="18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4"/>
    <pageSetUpPr fitToPage="1"/>
  </sheetPr>
  <dimension ref="A1:CW149"/>
  <sheetViews>
    <sheetView showGridLines="0" showZeros="0" zoomScale="115" zoomScaleNormal="115" zoomScaleSheetLayoutView="100" workbookViewId="0"/>
  </sheetViews>
  <sheetFormatPr defaultColWidth="8.90625" defaultRowHeight="13"/>
  <cols>
    <col min="1" max="1" width="7.90625" style="57" customWidth="1"/>
    <col min="2" max="2" width="13.26953125" style="57" customWidth="1"/>
    <col min="3" max="6" width="12.08984375" style="56" customWidth="1"/>
    <col min="7" max="8" width="11.36328125" style="56" customWidth="1"/>
    <col min="9" max="9" width="10.26953125" style="56" customWidth="1"/>
    <col min="10" max="11" width="10.6328125" style="56" customWidth="1"/>
    <col min="12" max="12" width="13.90625" style="60" customWidth="1"/>
    <col min="13" max="14" width="10.6328125" style="56" customWidth="1"/>
    <col min="15" max="15" width="11.90625" style="56" customWidth="1"/>
    <col min="16" max="16" width="10.6328125" style="60" customWidth="1"/>
    <col min="17" max="17" width="6" style="56" customWidth="1"/>
    <col min="18" max="18" width="10.6328125" style="56" customWidth="1"/>
    <col min="19" max="19" width="10.6328125" style="60" customWidth="1"/>
    <col min="20" max="99" width="10.6328125" style="56" customWidth="1"/>
    <col min="100" max="122" width="10.6328125" style="57" customWidth="1"/>
    <col min="123" max="16384" width="8.90625" style="57"/>
  </cols>
  <sheetData>
    <row r="1" spans="1:100" s="20" customFormat="1" ht="21">
      <c r="A1" s="15"/>
      <c r="B1" s="16" t="s">
        <v>851</v>
      </c>
      <c r="C1" s="17"/>
      <c r="D1" s="17"/>
      <c r="E1" s="17"/>
      <c r="F1" s="18"/>
      <c r="G1" s="19"/>
      <c r="H1" s="19"/>
      <c r="I1" s="19"/>
      <c r="J1" s="19"/>
      <c r="K1" s="19"/>
      <c r="L1" s="51"/>
      <c r="M1" s="19"/>
      <c r="N1" s="19"/>
      <c r="O1" s="19"/>
      <c r="P1" s="51"/>
      <c r="Q1" s="19"/>
      <c r="S1" s="51"/>
      <c r="T1" s="19"/>
      <c r="U1" s="19"/>
      <c r="V1" s="19"/>
      <c r="W1" s="19"/>
      <c r="X1" s="19"/>
      <c r="Y1" s="19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2"/>
    </row>
    <row r="2" spans="1:100" s="20" customFormat="1" ht="6" customHeight="1" thickBot="1">
      <c r="A2" s="23"/>
      <c r="B2" s="24"/>
      <c r="C2" s="25"/>
      <c r="D2" s="25"/>
      <c r="E2" s="26"/>
      <c r="F2" s="18"/>
      <c r="G2" s="19"/>
      <c r="H2" s="19"/>
      <c r="I2" s="19"/>
      <c r="J2" s="19"/>
      <c r="K2" s="19"/>
      <c r="L2" s="51"/>
      <c r="M2" s="19"/>
      <c r="N2" s="19"/>
      <c r="O2" s="19"/>
      <c r="P2" s="51"/>
      <c r="Q2" s="19"/>
      <c r="R2" s="19"/>
      <c r="S2" s="51"/>
      <c r="T2" s="19"/>
      <c r="U2" s="19"/>
      <c r="V2" s="19"/>
      <c r="W2" s="19"/>
      <c r="X2" s="19"/>
      <c r="Y2" s="19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</row>
    <row r="3" spans="1:100" s="20" customFormat="1" ht="15.75" customHeight="1">
      <c r="A3" s="23"/>
      <c r="B3" s="1448" t="s">
        <v>157</v>
      </c>
      <c r="C3" s="1452" t="s">
        <v>821</v>
      </c>
      <c r="D3" s="1450"/>
      <c r="E3" s="1450" t="s">
        <v>823</v>
      </c>
      <c r="F3" s="1451"/>
      <c r="G3" s="19"/>
      <c r="H3" s="19"/>
      <c r="I3" s="19"/>
      <c r="J3" s="19"/>
      <c r="K3" s="19"/>
      <c r="L3" s="51"/>
      <c r="M3" s="19"/>
      <c r="N3" s="19"/>
      <c r="O3" s="19"/>
      <c r="P3" s="51"/>
      <c r="Q3" s="19"/>
      <c r="R3" s="19"/>
      <c r="S3" s="51"/>
      <c r="T3" s="19"/>
      <c r="U3" s="19"/>
      <c r="V3" s="19"/>
      <c r="W3" s="19"/>
      <c r="X3" s="19"/>
      <c r="Y3" s="19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</row>
    <row r="4" spans="1:100" s="30" customFormat="1" ht="15.75" customHeight="1" thickBot="1">
      <c r="A4" s="27"/>
      <c r="B4" s="1449"/>
      <c r="C4" s="62" t="s">
        <v>55</v>
      </c>
      <c r="D4" s="63" t="s">
        <v>56</v>
      </c>
      <c r="E4" s="63" t="s">
        <v>55</v>
      </c>
      <c r="F4" s="64" t="s">
        <v>56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9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S4" s="28"/>
      <c r="CT4" s="28"/>
    </row>
    <row r="5" spans="1:100" s="35" customFormat="1" ht="15.75" customHeight="1">
      <c r="A5" s="31"/>
      <c r="B5" s="954" t="s">
        <v>158</v>
      </c>
      <c r="C5" s="955">
        <v>35271.636639891389</v>
      </c>
      <c r="D5" s="956">
        <v>9.3828314223033704</v>
      </c>
      <c r="E5" s="957">
        <v>38159.319020116083</v>
      </c>
      <c r="F5" s="958">
        <v>10.208000404489253</v>
      </c>
      <c r="G5" s="259"/>
      <c r="H5" s="896"/>
      <c r="I5" s="896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</row>
    <row r="6" spans="1:100" s="45" customFormat="1" ht="15.75" customHeight="1">
      <c r="A6" s="41"/>
      <c r="B6" s="72" t="s">
        <v>159</v>
      </c>
      <c r="C6" s="752">
        <v>36909.344324431884</v>
      </c>
      <c r="D6" s="66">
        <v>9.8184884143487938</v>
      </c>
      <c r="E6" s="67">
        <v>36961.293478587191</v>
      </c>
      <c r="F6" s="68">
        <v>9.8875165613140528</v>
      </c>
      <c r="G6" s="259"/>
      <c r="H6" s="896"/>
      <c r="I6" s="896"/>
      <c r="J6" s="40"/>
      <c r="K6" s="40"/>
      <c r="L6" s="73"/>
      <c r="M6" s="40"/>
      <c r="N6" s="40"/>
      <c r="O6" s="40"/>
      <c r="P6" s="73"/>
      <c r="Q6" s="40"/>
      <c r="R6" s="40"/>
      <c r="S6" s="73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</row>
    <row r="7" spans="1:100" s="46" customFormat="1" ht="15.75" customHeight="1">
      <c r="A7" s="41"/>
      <c r="B7" s="72" t="s">
        <v>160</v>
      </c>
      <c r="C7" s="752">
        <v>98670.632675526751</v>
      </c>
      <c r="D7" s="66">
        <v>26.247999835636115</v>
      </c>
      <c r="E7" s="67">
        <v>97135.601394072059</v>
      </c>
      <c r="F7" s="68">
        <v>25.984747206790644</v>
      </c>
      <c r="G7" s="259"/>
      <c r="H7" s="896"/>
      <c r="I7" s="896"/>
      <c r="J7" s="40"/>
      <c r="K7" s="40"/>
      <c r="L7" s="73"/>
      <c r="M7" s="40"/>
      <c r="N7" s="40"/>
      <c r="O7" s="40"/>
      <c r="P7" s="73"/>
      <c r="Q7" s="40"/>
      <c r="R7" s="40"/>
      <c r="S7" s="73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</row>
    <row r="8" spans="1:100" s="46" customFormat="1" ht="15.75" customHeight="1">
      <c r="A8" s="41"/>
      <c r="B8" s="72" t="s">
        <v>161</v>
      </c>
      <c r="C8" s="752">
        <v>62427.966816448294</v>
      </c>
      <c r="D8" s="66">
        <v>16.606858781636813</v>
      </c>
      <c r="E8" s="67">
        <v>60010.152958258594</v>
      </c>
      <c r="F8" s="68">
        <v>16.053317548681513</v>
      </c>
      <c r="G8" s="259"/>
      <c r="H8" s="896"/>
      <c r="I8" s="896"/>
      <c r="J8" s="40"/>
      <c r="K8" s="40"/>
      <c r="L8" s="73"/>
      <c r="M8" s="40"/>
      <c r="N8" s="40"/>
      <c r="O8" s="40"/>
      <c r="P8" s="73"/>
      <c r="Q8" s="40"/>
      <c r="R8" s="40"/>
      <c r="S8" s="73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</row>
    <row r="9" spans="1:100" s="46" customFormat="1" ht="15.75" customHeight="1">
      <c r="A9" s="41"/>
      <c r="B9" s="72" t="s">
        <v>162</v>
      </c>
      <c r="C9" s="752">
        <v>50372.279202375052</v>
      </c>
      <c r="D9" s="66">
        <v>13.399848976062101</v>
      </c>
      <c r="E9" s="67">
        <v>49076.635404700566</v>
      </c>
      <c r="F9" s="68">
        <v>13.128491989022686</v>
      </c>
      <c r="G9" s="259"/>
      <c r="H9" s="896"/>
      <c r="I9" s="896"/>
      <c r="J9" s="40"/>
      <c r="K9" s="40"/>
      <c r="L9" s="73"/>
      <c r="M9" s="40"/>
      <c r="N9" s="40"/>
      <c r="O9" s="40"/>
      <c r="P9" s="73"/>
      <c r="Q9" s="40"/>
      <c r="R9" s="40"/>
      <c r="S9" s="73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</row>
    <row r="10" spans="1:100" s="46" customFormat="1" ht="15.75" customHeight="1">
      <c r="A10" s="69"/>
      <c r="B10" s="72" t="s">
        <v>163</v>
      </c>
      <c r="C10" s="752">
        <v>25392.730551378034</v>
      </c>
      <c r="D10" s="66">
        <v>6.7548810549406424</v>
      </c>
      <c r="E10" s="67">
        <v>25548.784083134753</v>
      </c>
      <c r="F10" s="68">
        <v>6.8345558818112995</v>
      </c>
      <c r="G10" s="259"/>
      <c r="H10" s="896"/>
      <c r="I10" s="896"/>
      <c r="J10" s="40"/>
      <c r="K10" s="40"/>
      <c r="L10" s="73"/>
      <c r="M10" s="40"/>
      <c r="N10" s="40"/>
      <c r="O10" s="40"/>
      <c r="P10" s="73"/>
      <c r="Q10" s="40"/>
      <c r="R10" s="40"/>
      <c r="S10" s="73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</row>
    <row r="11" spans="1:100" s="49" customFormat="1" ht="15.75" customHeight="1">
      <c r="A11" s="52"/>
      <c r="B11" s="72" t="s">
        <v>164</v>
      </c>
      <c r="C11" s="752">
        <v>14121.166367738371</v>
      </c>
      <c r="D11" s="66">
        <v>3.7564608886035833</v>
      </c>
      <c r="E11" s="67">
        <v>14516.579902390884</v>
      </c>
      <c r="F11" s="68">
        <v>3.8833306599965609</v>
      </c>
      <c r="G11" s="259"/>
      <c r="H11" s="896"/>
      <c r="I11" s="896"/>
      <c r="J11" s="40"/>
      <c r="K11" s="40"/>
      <c r="L11" s="73"/>
      <c r="M11" s="40"/>
      <c r="N11" s="40"/>
      <c r="O11" s="40"/>
      <c r="P11" s="73"/>
      <c r="Q11" s="40"/>
      <c r="R11" s="40"/>
      <c r="S11" s="73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</row>
    <row r="12" spans="1:100" s="20" customFormat="1" ht="15.75" customHeight="1" thickBot="1">
      <c r="A12" s="53"/>
      <c r="B12" s="946" t="s">
        <v>165</v>
      </c>
      <c r="C12" s="947">
        <v>52751.011531773314</v>
      </c>
      <c r="D12" s="948">
        <v>14.032630626468547</v>
      </c>
      <c r="E12" s="949">
        <v>52409.399315787174</v>
      </c>
      <c r="F12" s="950">
        <v>14.02003974789398</v>
      </c>
      <c r="G12" s="259"/>
      <c r="H12" s="896"/>
      <c r="I12" s="896"/>
      <c r="J12" s="21"/>
      <c r="K12" s="21"/>
      <c r="L12" s="73"/>
      <c r="M12" s="21"/>
      <c r="N12" s="21"/>
      <c r="O12" s="21"/>
      <c r="P12" s="73"/>
      <c r="Q12" s="21"/>
      <c r="R12" s="21"/>
      <c r="S12" s="73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</row>
    <row r="13" spans="1:100" ht="15.75" customHeight="1" thickTop="1" thickBot="1">
      <c r="B13" s="951" t="s">
        <v>155</v>
      </c>
      <c r="C13" s="952">
        <v>375916.76810956321</v>
      </c>
      <c r="D13" s="262">
        <v>100</v>
      </c>
      <c r="E13" s="953">
        <v>373817.76555704733</v>
      </c>
      <c r="F13" s="916">
        <v>100</v>
      </c>
      <c r="G13" s="259"/>
      <c r="H13" s="896"/>
      <c r="I13" s="896"/>
    </row>
    <row r="14" spans="1:100" s="30" customFormat="1" ht="10.5" customHeight="1">
      <c r="A14" s="27"/>
      <c r="B14" s="976" t="s">
        <v>813</v>
      </c>
      <c r="C14" s="56"/>
      <c r="D14" s="56"/>
      <c r="E14" s="56"/>
      <c r="F14" s="56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9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S14" s="28"/>
      <c r="CT14" s="28"/>
    </row>
    <row r="15" spans="1:100" s="35" customFormat="1" ht="12.75" customHeight="1">
      <c r="A15" s="31"/>
      <c r="B15" s="883"/>
      <c r="C15" s="56"/>
      <c r="D15" s="56"/>
      <c r="E15" s="61"/>
      <c r="F15" s="56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</row>
    <row r="18" spans="1:21">
      <c r="B18" s="743"/>
      <c r="C18" s="1447"/>
      <c r="D18" s="1447"/>
      <c r="E18" s="1447"/>
      <c r="F18" s="1447"/>
      <c r="L18" s="56"/>
      <c r="N18" s="60"/>
      <c r="P18" s="56"/>
      <c r="R18" s="60"/>
      <c r="S18" s="56"/>
      <c r="U18" s="60"/>
    </row>
    <row r="19" spans="1:21">
      <c r="B19" s="743"/>
      <c r="C19" s="745"/>
      <c r="D19" s="745"/>
      <c r="E19" s="745"/>
      <c r="F19" s="745"/>
      <c r="L19" s="56"/>
      <c r="N19" s="60"/>
      <c r="P19" s="56"/>
      <c r="R19" s="60"/>
      <c r="S19" s="56"/>
      <c r="U19" s="60"/>
    </row>
    <row r="20" spans="1:21">
      <c r="A20" s="1106"/>
      <c r="B20" s="749"/>
      <c r="C20" s="1107"/>
      <c r="D20" s="1108"/>
      <c r="E20" s="1107"/>
      <c r="F20" s="1108"/>
      <c r="G20" s="259"/>
      <c r="H20" s="259"/>
      <c r="I20" s="1109"/>
      <c r="J20" s="60"/>
      <c r="L20" s="74"/>
      <c r="N20" s="60"/>
      <c r="O20" s="74"/>
      <c r="P20" s="56"/>
      <c r="Q20" s="60"/>
      <c r="R20" s="60"/>
      <c r="S20" s="74"/>
      <c r="U20" s="60"/>
    </row>
    <row r="21" spans="1:21">
      <c r="A21" s="1106"/>
      <c r="B21" s="749"/>
      <c r="C21" s="1107"/>
      <c r="D21" s="1108"/>
      <c r="E21" s="1107"/>
      <c r="F21" s="1108"/>
      <c r="G21" s="259"/>
      <c r="H21" s="259"/>
      <c r="I21" s="1109"/>
      <c r="J21" s="60"/>
      <c r="L21" s="74"/>
      <c r="N21" s="60"/>
      <c r="O21" s="74"/>
      <c r="P21" s="56"/>
      <c r="Q21" s="60"/>
      <c r="R21" s="60"/>
      <c r="S21" s="74"/>
      <c r="U21" s="60"/>
    </row>
    <row r="22" spans="1:21">
      <c r="A22" s="1106"/>
      <c r="B22" s="749"/>
      <c r="C22" s="1107"/>
      <c r="D22" s="1108"/>
      <c r="E22" s="1107"/>
      <c r="F22" s="1108"/>
      <c r="G22" s="259"/>
      <c r="H22" s="259"/>
      <c r="I22" s="1109"/>
      <c r="J22" s="60"/>
      <c r="L22" s="74"/>
      <c r="N22" s="60"/>
      <c r="O22" s="74"/>
      <c r="P22" s="56"/>
      <c r="Q22" s="60"/>
      <c r="R22" s="60"/>
      <c r="S22" s="74"/>
      <c r="U22" s="60"/>
    </row>
    <row r="23" spans="1:21">
      <c r="A23" s="1106"/>
      <c r="B23" s="749"/>
      <c r="C23" s="1107"/>
      <c r="D23" s="1108"/>
      <c r="E23" s="1107"/>
      <c r="F23" s="1108"/>
      <c r="G23" s="259"/>
      <c r="H23" s="259"/>
      <c r="I23" s="1109"/>
      <c r="J23" s="60"/>
      <c r="L23" s="74"/>
      <c r="N23" s="60"/>
      <c r="O23" s="74"/>
      <c r="P23" s="56"/>
      <c r="Q23" s="60"/>
      <c r="R23" s="60"/>
      <c r="S23" s="74"/>
      <c r="U23" s="60"/>
    </row>
    <row r="24" spans="1:21">
      <c r="A24" s="1106"/>
      <c r="B24" s="749"/>
      <c r="C24" s="1107"/>
      <c r="D24" s="1108"/>
      <c r="E24" s="1107"/>
      <c r="F24" s="1108"/>
      <c r="G24" s="259"/>
      <c r="H24" s="259"/>
      <c r="I24" s="1109"/>
      <c r="J24" s="60"/>
      <c r="L24" s="74"/>
      <c r="N24" s="60"/>
      <c r="O24" s="74"/>
      <c r="P24" s="56"/>
      <c r="Q24" s="60"/>
      <c r="R24" s="60"/>
      <c r="S24" s="74"/>
      <c r="U24" s="60"/>
    </row>
    <row r="25" spans="1:21">
      <c r="A25" s="1106"/>
      <c r="B25" s="749"/>
      <c r="C25" s="1107"/>
      <c r="D25" s="1108"/>
      <c r="E25" s="1107"/>
      <c r="F25" s="1108"/>
      <c r="G25" s="259"/>
      <c r="H25" s="259"/>
      <c r="I25" s="1109"/>
      <c r="J25" s="60"/>
      <c r="L25" s="74"/>
      <c r="N25" s="60"/>
      <c r="O25" s="74"/>
      <c r="P25" s="56"/>
      <c r="Q25" s="60"/>
      <c r="R25" s="60"/>
      <c r="S25" s="74"/>
      <c r="U25" s="60"/>
    </row>
    <row r="26" spans="1:21">
      <c r="A26" s="1106"/>
      <c r="B26" s="749"/>
      <c r="C26" s="1107"/>
      <c r="D26" s="1108"/>
      <c r="E26" s="1107"/>
      <c r="F26" s="1108"/>
      <c r="G26" s="259"/>
      <c r="H26" s="259"/>
      <c r="I26" s="1109"/>
      <c r="J26" s="60"/>
      <c r="L26" s="74"/>
      <c r="N26" s="60"/>
      <c r="O26" s="74"/>
      <c r="P26" s="56"/>
      <c r="Q26" s="60"/>
      <c r="R26" s="60"/>
      <c r="S26" s="74"/>
      <c r="U26" s="60"/>
    </row>
    <row r="27" spans="1:21">
      <c r="A27" s="1106"/>
      <c r="B27" s="749"/>
      <c r="C27" s="1107"/>
      <c r="D27" s="1108"/>
      <c r="E27" s="1107"/>
      <c r="F27" s="1108"/>
      <c r="G27" s="259"/>
      <c r="H27" s="259"/>
      <c r="I27" s="1109"/>
      <c r="J27" s="60"/>
      <c r="L27" s="74"/>
      <c r="N27" s="60"/>
      <c r="O27" s="74"/>
      <c r="P27" s="56"/>
      <c r="Q27" s="60"/>
      <c r="R27" s="60"/>
      <c r="S27" s="74"/>
      <c r="U27" s="60"/>
    </row>
    <row r="28" spans="1:21">
      <c r="A28" s="1106"/>
      <c r="B28" s="749"/>
      <c r="C28" s="1107"/>
      <c r="D28" s="1108"/>
      <c r="E28" s="1107"/>
      <c r="F28" s="1108"/>
      <c r="G28" s="259"/>
      <c r="H28" s="259"/>
      <c r="I28" s="1109"/>
      <c r="J28" s="60"/>
      <c r="L28" s="74"/>
      <c r="N28" s="60"/>
      <c r="O28" s="74"/>
      <c r="P28" s="56"/>
      <c r="Q28" s="60"/>
      <c r="R28" s="60"/>
      <c r="S28" s="74"/>
      <c r="U28" s="60"/>
    </row>
    <row r="29" spans="1:21">
      <c r="A29" s="1106"/>
      <c r="B29" s="749"/>
      <c r="C29" s="1107"/>
      <c r="D29" s="1108"/>
      <c r="E29" s="1107"/>
      <c r="F29" s="1108"/>
      <c r="G29" s="259"/>
      <c r="H29" s="259"/>
      <c r="I29" s="1109"/>
      <c r="J29" s="60"/>
      <c r="L29" s="74"/>
      <c r="N29" s="60"/>
      <c r="O29" s="74"/>
      <c r="P29" s="56"/>
      <c r="Q29" s="60"/>
      <c r="R29" s="60"/>
      <c r="S29" s="74"/>
      <c r="U29" s="60"/>
    </row>
    <row r="30" spans="1:21">
      <c r="A30" s="1106"/>
      <c r="B30" s="749"/>
      <c r="C30" s="1107"/>
      <c r="D30" s="1108"/>
      <c r="E30" s="1107"/>
      <c r="F30" s="1108"/>
      <c r="G30" s="259"/>
      <c r="H30" s="259"/>
      <c r="I30" s="1109"/>
      <c r="J30" s="60"/>
      <c r="L30" s="74"/>
      <c r="N30" s="60"/>
      <c r="O30" s="74"/>
      <c r="P30" s="56"/>
      <c r="Q30" s="60"/>
      <c r="R30" s="60"/>
      <c r="S30" s="74"/>
      <c r="U30" s="60"/>
    </row>
    <row r="31" spans="1:21">
      <c r="A31" s="1106"/>
      <c r="B31" s="749"/>
      <c r="C31" s="1107"/>
      <c r="D31" s="1108"/>
      <c r="E31" s="1107"/>
      <c r="F31" s="1108"/>
      <c r="G31" s="259"/>
      <c r="H31" s="259"/>
      <c r="I31" s="1109"/>
      <c r="J31" s="60"/>
      <c r="L31" s="74"/>
      <c r="N31" s="60"/>
      <c r="O31" s="74"/>
      <c r="P31" s="56"/>
      <c r="Q31" s="60"/>
      <c r="R31" s="60"/>
      <c r="S31" s="74"/>
      <c r="U31" s="60"/>
    </row>
    <row r="32" spans="1:21">
      <c r="A32" s="1106"/>
      <c r="B32" s="749"/>
      <c r="C32" s="1107"/>
      <c r="D32" s="1108"/>
      <c r="E32" s="1107"/>
      <c r="F32" s="1108"/>
      <c r="G32" s="259"/>
      <c r="H32" s="259"/>
      <c r="I32" s="1109"/>
      <c r="J32" s="60"/>
      <c r="L32" s="74"/>
      <c r="N32" s="60"/>
      <c r="O32" s="74"/>
      <c r="P32" s="56"/>
      <c r="Q32" s="60"/>
      <c r="R32" s="60"/>
      <c r="S32" s="74"/>
      <c r="U32" s="60"/>
    </row>
    <row r="33" spans="1:21">
      <c r="A33" s="1106"/>
      <c r="B33" s="749"/>
      <c r="C33" s="1107"/>
      <c r="D33" s="1108"/>
      <c r="E33" s="1107"/>
      <c r="F33" s="1108"/>
      <c r="G33" s="259"/>
      <c r="H33" s="259"/>
      <c r="I33" s="1109"/>
      <c r="J33" s="60"/>
      <c r="L33" s="74"/>
      <c r="N33" s="60"/>
      <c r="O33" s="74"/>
      <c r="P33" s="56"/>
      <c r="Q33" s="60"/>
      <c r="R33" s="60"/>
      <c r="S33" s="74"/>
      <c r="U33" s="60"/>
    </row>
    <row r="34" spans="1:21">
      <c r="A34" s="1106"/>
      <c r="B34" s="749"/>
      <c r="C34" s="1107"/>
      <c r="D34" s="1108"/>
      <c r="E34" s="1107"/>
      <c r="F34" s="1108"/>
      <c r="G34" s="259"/>
      <c r="H34" s="259"/>
      <c r="I34" s="1109"/>
      <c r="J34" s="60"/>
      <c r="L34" s="74"/>
      <c r="N34" s="60"/>
      <c r="O34" s="74"/>
      <c r="P34" s="56"/>
      <c r="Q34" s="60"/>
      <c r="R34" s="60"/>
      <c r="S34" s="74"/>
      <c r="U34" s="60"/>
    </row>
    <row r="35" spans="1:21">
      <c r="A35" s="1106"/>
      <c r="B35" s="749"/>
      <c r="C35" s="1107"/>
      <c r="D35" s="1108"/>
      <c r="E35" s="1107"/>
      <c r="F35" s="1108"/>
      <c r="G35" s="259"/>
      <c r="H35" s="259"/>
      <c r="I35" s="1109"/>
      <c r="J35" s="60"/>
      <c r="L35" s="74"/>
      <c r="N35" s="60"/>
      <c r="O35" s="74"/>
      <c r="P35" s="56"/>
      <c r="Q35" s="60"/>
      <c r="R35" s="60"/>
      <c r="S35" s="74"/>
      <c r="U35" s="60"/>
    </row>
    <row r="36" spans="1:21">
      <c r="A36" s="1106"/>
      <c r="B36" s="749"/>
      <c r="C36" s="1107"/>
      <c r="D36" s="1108"/>
      <c r="E36" s="1107"/>
      <c r="F36" s="1108"/>
      <c r="G36" s="259"/>
      <c r="H36" s="259"/>
      <c r="I36" s="1109"/>
      <c r="J36" s="60"/>
      <c r="L36" s="74"/>
      <c r="N36" s="60"/>
      <c r="O36" s="74"/>
      <c r="P36" s="56"/>
      <c r="Q36" s="60"/>
      <c r="R36" s="60"/>
      <c r="S36" s="74"/>
      <c r="U36" s="60"/>
    </row>
    <row r="37" spans="1:21">
      <c r="A37" s="1106"/>
      <c r="B37" s="749"/>
      <c r="C37" s="1107"/>
      <c r="D37" s="1108"/>
      <c r="E37" s="1107"/>
      <c r="F37" s="1108"/>
      <c r="G37" s="259"/>
      <c r="H37" s="259"/>
      <c r="I37" s="1109"/>
      <c r="J37" s="60"/>
      <c r="L37" s="74"/>
      <c r="N37" s="60"/>
      <c r="O37" s="74"/>
      <c r="P37" s="56"/>
      <c r="Q37" s="60"/>
      <c r="R37" s="60"/>
      <c r="S37" s="74"/>
      <c r="U37" s="60"/>
    </row>
    <row r="38" spans="1:21">
      <c r="A38" s="1106"/>
      <c r="B38" s="749"/>
      <c r="C38" s="1107"/>
      <c r="D38" s="1108"/>
      <c r="E38" s="1107"/>
      <c r="F38" s="1108"/>
      <c r="G38" s="259"/>
      <c r="H38" s="259"/>
      <c r="I38" s="1109"/>
      <c r="J38" s="60"/>
      <c r="L38" s="74"/>
      <c r="N38" s="60"/>
      <c r="O38" s="74"/>
      <c r="P38" s="56"/>
      <c r="Q38" s="60"/>
      <c r="R38" s="60"/>
      <c r="S38" s="74"/>
      <c r="U38" s="60"/>
    </row>
    <row r="39" spans="1:21">
      <c r="A39" s="1106"/>
      <c r="B39" s="749"/>
      <c r="C39" s="1107"/>
      <c r="D39" s="1108"/>
      <c r="E39" s="1107"/>
      <c r="F39" s="1108"/>
      <c r="G39" s="259"/>
      <c r="H39" s="259"/>
      <c r="I39" s="1109"/>
      <c r="J39" s="60"/>
      <c r="L39" s="74"/>
      <c r="N39" s="60"/>
      <c r="O39" s="74"/>
      <c r="P39" s="56"/>
      <c r="Q39" s="60"/>
      <c r="R39" s="60"/>
      <c r="S39" s="74"/>
      <c r="U39" s="60"/>
    </row>
    <row r="40" spans="1:21">
      <c r="A40" s="1106"/>
      <c r="B40" s="749"/>
      <c r="C40" s="1107"/>
      <c r="D40" s="1108"/>
      <c r="E40" s="1107"/>
      <c r="F40" s="1108"/>
      <c r="G40" s="259"/>
      <c r="H40" s="259"/>
      <c r="I40" s="1109"/>
      <c r="J40" s="60"/>
      <c r="L40" s="74"/>
      <c r="N40" s="60"/>
      <c r="O40" s="74"/>
      <c r="P40" s="56"/>
      <c r="Q40" s="60"/>
      <c r="R40" s="60"/>
      <c r="S40" s="74"/>
      <c r="U40" s="60"/>
    </row>
    <row r="41" spans="1:21">
      <c r="A41" s="1106"/>
      <c r="B41" s="749"/>
      <c r="C41" s="1107"/>
      <c r="D41" s="1108"/>
      <c r="E41" s="1107"/>
      <c r="F41" s="1108"/>
      <c r="G41" s="259"/>
      <c r="H41" s="259"/>
      <c r="I41" s="1109"/>
      <c r="J41" s="60"/>
      <c r="L41" s="74"/>
      <c r="N41" s="60"/>
      <c r="O41" s="74"/>
      <c r="P41" s="56"/>
      <c r="Q41" s="60"/>
      <c r="R41" s="60"/>
      <c r="S41" s="74"/>
      <c r="U41" s="60"/>
    </row>
    <row r="42" spans="1:21">
      <c r="A42" s="1106"/>
      <c r="B42" s="749"/>
      <c r="C42" s="1107"/>
      <c r="D42" s="1108"/>
      <c r="E42" s="1107"/>
      <c r="F42" s="1108"/>
      <c r="G42" s="259"/>
      <c r="H42" s="259"/>
      <c r="I42" s="1109"/>
      <c r="J42" s="60"/>
      <c r="L42" s="74"/>
      <c r="N42" s="60"/>
      <c r="O42" s="74"/>
      <c r="P42" s="56"/>
      <c r="Q42" s="60"/>
      <c r="R42" s="60"/>
      <c r="S42" s="74"/>
      <c r="U42" s="60"/>
    </row>
    <row r="43" spans="1:21">
      <c r="A43" s="1106"/>
      <c r="B43" s="749"/>
      <c r="C43" s="1107"/>
      <c r="D43" s="1108"/>
      <c r="E43" s="1107"/>
      <c r="F43" s="1108"/>
      <c r="G43" s="259"/>
      <c r="H43" s="259"/>
      <c r="I43" s="1109"/>
      <c r="J43" s="60"/>
      <c r="L43" s="74"/>
      <c r="N43" s="60"/>
      <c r="O43" s="74"/>
      <c r="P43" s="56"/>
      <c r="Q43" s="60"/>
      <c r="R43" s="60"/>
      <c r="S43" s="74"/>
      <c r="U43" s="60"/>
    </row>
    <row r="44" spans="1:21">
      <c r="A44" s="1106"/>
      <c r="B44" s="749"/>
      <c r="C44" s="1107"/>
      <c r="D44" s="1108"/>
      <c r="E44" s="1107"/>
      <c r="F44" s="1108"/>
      <c r="G44" s="259"/>
      <c r="H44" s="259"/>
      <c r="I44" s="1109"/>
      <c r="J44" s="60"/>
      <c r="L44" s="74"/>
      <c r="N44" s="60"/>
      <c r="O44" s="74"/>
      <c r="P44" s="56"/>
      <c r="Q44" s="60"/>
      <c r="R44" s="60"/>
      <c r="S44" s="74"/>
      <c r="U44" s="60"/>
    </row>
    <row r="45" spans="1:21">
      <c r="A45" s="1106"/>
      <c r="B45" s="749"/>
      <c r="C45" s="1107"/>
      <c r="D45" s="1108"/>
      <c r="E45" s="1107"/>
      <c r="F45" s="1108"/>
      <c r="G45" s="259"/>
      <c r="H45" s="259"/>
      <c r="I45" s="1109"/>
      <c r="J45" s="60"/>
      <c r="L45" s="74"/>
      <c r="N45" s="60"/>
      <c r="O45" s="74"/>
      <c r="P45" s="56"/>
      <c r="Q45" s="60"/>
      <c r="R45" s="60"/>
      <c r="S45" s="74"/>
      <c r="U45" s="60"/>
    </row>
    <row r="46" spans="1:21">
      <c r="A46" s="1106"/>
      <c r="B46" s="749"/>
      <c r="C46" s="1107"/>
      <c r="D46" s="1108"/>
      <c r="E46" s="1107"/>
      <c r="F46" s="1108"/>
      <c r="G46" s="259"/>
      <c r="H46" s="259"/>
      <c r="I46" s="1109"/>
      <c r="J46" s="60"/>
      <c r="L46" s="74"/>
      <c r="N46" s="60"/>
      <c r="O46" s="74"/>
      <c r="P46" s="56"/>
      <c r="Q46" s="60"/>
      <c r="R46" s="60"/>
      <c r="S46" s="74"/>
      <c r="U46" s="60"/>
    </row>
    <row r="47" spans="1:21">
      <c r="A47" s="1106"/>
      <c r="B47" s="749"/>
      <c r="C47" s="1107"/>
      <c r="D47" s="1108"/>
      <c r="E47" s="1107"/>
      <c r="F47" s="1108"/>
      <c r="G47" s="259"/>
      <c r="H47" s="259"/>
      <c r="I47" s="1109"/>
      <c r="J47" s="60"/>
      <c r="L47" s="74"/>
      <c r="N47" s="60"/>
      <c r="O47" s="74"/>
      <c r="P47" s="56"/>
      <c r="Q47" s="60"/>
      <c r="R47" s="60"/>
      <c r="S47" s="74"/>
      <c r="U47" s="60"/>
    </row>
    <row r="48" spans="1:21">
      <c r="A48" s="1106"/>
      <c r="B48" s="749"/>
      <c r="C48" s="1107"/>
      <c r="D48" s="1108"/>
      <c r="E48" s="1107"/>
      <c r="F48" s="1108"/>
      <c r="G48" s="259"/>
      <c r="H48" s="259"/>
      <c r="I48" s="1109"/>
      <c r="J48" s="60"/>
      <c r="L48" s="74"/>
      <c r="N48" s="60"/>
      <c r="O48" s="74"/>
      <c r="P48" s="56"/>
      <c r="Q48" s="60"/>
      <c r="R48" s="60"/>
      <c r="S48" s="74"/>
      <c r="U48" s="60"/>
    </row>
    <row r="49" spans="1:21">
      <c r="A49" s="1106"/>
      <c r="B49" s="749"/>
      <c r="C49" s="1107"/>
      <c r="D49" s="1108"/>
      <c r="E49" s="1107"/>
      <c r="F49" s="1108"/>
      <c r="G49" s="259"/>
      <c r="H49" s="259"/>
      <c r="I49" s="1109"/>
      <c r="J49" s="60"/>
      <c r="L49" s="74"/>
      <c r="N49" s="60"/>
      <c r="O49" s="74"/>
      <c r="P49" s="56"/>
      <c r="Q49" s="60"/>
      <c r="R49" s="60"/>
      <c r="S49" s="74"/>
      <c r="U49" s="60"/>
    </row>
    <row r="50" spans="1:21">
      <c r="A50" s="1106"/>
      <c r="B50" s="749"/>
      <c r="C50" s="1107"/>
      <c r="D50" s="1108"/>
      <c r="E50" s="1107"/>
      <c r="F50" s="1108"/>
      <c r="G50" s="259"/>
      <c r="H50" s="259"/>
      <c r="I50" s="1109"/>
      <c r="J50" s="60"/>
      <c r="L50" s="74"/>
      <c r="N50" s="60"/>
      <c r="O50" s="74"/>
      <c r="P50" s="56"/>
      <c r="Q50" s="60"/>
      <c r="R50" s="60"/>
      <c r="S50" s="74"/>
      <c r="U50" s="60"/>
    </row>
    <row r="51" spans="1:21">
      <c r="A51" s="1106"/>
      <c r="B51" s="749"/>
      <c r="C51" s="1107"/>
      <c r="D51" s="1108"/>
      <c r="E51" s="1107"/>
      <c r="F51" s="1108"/>
      <c r="G51" s="259"/>
      <c r="H51" s="259"/>
      <c r="I51" s="1109"/>
      <c r="J51" s="60"/>
      <c r="L51" s="74"/>
      <c r="N51" s="60"/>
      <c r="O51" s="74"/>
      <c r="P51" s="56"/>
      <c r="Q51" s="60"/>
      <c r="R51" s="60"/>
      <c r="S51" s="74"/>
      <c r="U51" s="60"/>
    </row>
    <row r="52" spans="1:21">
      <c r="A52" s="1106"/>
      <c r="B52" s="749"/>
      <c r="C52" s="1107"/>
      <c r="D52" s="1108"/>
      <c r="E52" s="1107"/>
      <c r="F52" s="1108"/>
      <c r="G52" s="259"/>
      <c r="H52" s="259"/>
      <c r="I52" s="1109"/>
      <c r="J52" s="60"/>
      <c r="L52" s="74"/>
      <c r="N52" s="60"/>
      <c r="O52" s="74"/>
      <c r="P52" s="56"/>
      <c r="Q52" s="60"/>
      <c r="R52" s="60"/>
      <c r="S52" s="74"/>
      <c r="U52" s="60"/>
    </row>
    <row r="53" spans="1:21">
      <c r="A53" s="1106"/>
      <c r="B53" s="749"/>
      <c r="C53" s="1107"/>
      <c r="D53" s="1108"/>
      <c r="E53" s="1107"/>
      <c r="F53" s="1108"/>
      <c r="G53" s="259"/>
      <c r="H53" s="259"/>
      <c r="I53" s="1109"/>
      <c r="J53" s="60"/>
      <c r="L53" s="74"/>
      <c r="N53" s="60"/>
      <c r="O53" s="74"/>
      <c r="P53" s="56"/>
      <c r="Q53" s="60"/>
      <c r="R53" s="60"/>
      <c r="S53" s="74"/>
      <c r="U53" s="60"/>
    </row>
    <row r="54" spans="1:21">
      <c r="A54" s="1106"/>
      <c r="B54" s="749"/>
      <c r="C54" s="1107"/>
      <c r="D54" s="1108"/>
      <c r="E54" s="1107"/>
      <c r="F54" s="1108"/>
      <c r="G54" s="259"/>
      <c r="H54" s="259"/>
      <c r="I54" s="1109"/>
      <c r="J54" s="60"/>
      <c r="L54" s="74"/>
      <c r="N54" s="60"/>
      <c r="O54" s="74"/>
      <c r="P54" s="56"/>
      <c r="Q54" s="60"/>
      <c r="R54" s="60"/>
      <c r="S54" s="74"/>
      <c r="U54" s="60"/>
    </row>
    <row r="55" spans="1:21">
      <c r="A55" s="1106"/>
      <c r="B55" s="749"/>
      <c r="C55" s="1107"/>
      <c r="D55" s="1108"/>
      <c r="E55" s="1107"/>
      <c r="F55" s="1108"/>
      <c r="G55" s="259"/>
      <c r="H55" s="259"/>
      <c r="I55" s="1109"/>
      <c r="J55" s="60"/>
      <c r="L55" s="74"/>
      <c r="N55" s="60"/>
      <c r="O55" s="74"/>
      <c r="P55" s="56"/>
      <c r="Q55" s="60"/>
      <c r="R55" s="60"/>
      <c r="S55" s="74"/>
      <c r="U55" s="60"/>
    </row>
    <row r="56" spans="1:21">
      <c r="A56" s="1106"/>
      <c r="B56" s="749"/>
      <c r="C56" s="1107"/>
      <c r="D56" s="1108"/>
      <c r="E56" s="1107"/>
      <c r="F56" s="1108"/>
      <c r="G56" s="259"/>
      <c r="H56" s="259"/>
      <c r="I56" s="1109"/>
      <c r="J56" s="60"/>
      <c r="L56" s="74"/>
      <c r="N56" s="60"/>
      <c r="O56" s="74"/>
      <c r="P56" s="56"/>
      <c r="Q56" s="60"/>
      <c r="R56" s="60"/>
      <c r="S56" s="74"/>
      <c r="U56" s="60"/>
    </row>
    <row r="57" spans="1:21">
      <c r="A57" s="1106"/>
      <c r="B57" s="749"/>
      <c r="C57" s="1107"/>
      <c r="D57" s="1108"/>
      <c r="E57" s="1107"/>
      <c r="F57" s="1108"/>
      <c r="G57" s="259"/>
      <c r="H57" s="259"/>
      <c r="I57" s="1109"/>
      <c r="J57" s="60"/>
      <c r="L57" s="74"/>
      <c r="N57" s="60"/>
      <c r="O57" s="74"/>
      <c r="P57" s="56"/>
      <c r="Q57" s="60"/>
      <c r="R57" s="60"/>
      <c r="S57" s="74"/>
      <c r="U57" s="60"/>
    </row>
    <row r="58" spans="1:21">
      <c r="A58" s="1106"/>
      <c r="B58" s="749"/>
      <c r="C58" s="1107"/>
      <c r="D58" s="1108"/>
      <c r="E58" s="1107"/>
      <c r="F58" s="1108"/>
      <c r="G58" s="259"/>
      <c r="H58" s="259"/>
      <c r="I58" s="1109"/>
      <c r="J58" s="60"/>
      <c r="L58" s="74"/>
      <c r="N58" s="60"/>
      <c r="O58" s="74"/>
      <c r="P58" s="56"/>
      <c r="Q58" s="60"/>
      <c r="R58" s="60"/>
      <c r="S58" s="74"/>
      <c r="U58" s="60"/>
    </row>
    <row r="59" spans="1:21">
      <c r="A59" s="1106"/>
      <c r="B59" s="749"/>
      <c r="C59" s="1107"/>
      <c r="D59" s="1108"/>
      <c r="E59" s="1107"/>
      <c r="F59" s="1108"/>
      <c r="G59" s="259"/>
      <c r="H59" s="259"/>
      <c r="I59" s="1109"/>
      <c r="J59" s="60"/>
      <c r="L59" s="74"/>
      <c r="N59" s="60"/>
      <c r="O59" s="74"/>
      <c r="P59" s="56"/>
      <c r="Q59" s="60"/>
      <c r="R59" s="60"/>
      <c r="S59" s="74"/>
      <c r="U59" s="60"/>
    </row>
    <row r="60" spans="1:21">
      <c r="A60" s="1106"/>
      <c r="B60" s="749"/>
      <c r="C60" s="1107"/>
      <c r="D60" s="1108"/>
      <c r="E60" s="1107"/>
      <c r="F60" s="1108"/>
      <c r="G60" s="259"/>
      <c r="H60" s="259"/>
      <c r="I60" s="1109"/>
      <c r="J60" s="60"/>
      <c r="L60" s="74"/>
      <c r="N60" s="60"/>
      <c r="O60" s="74"/>
      <c r="P60" s="56"/>
      <c r="Q60" s="60"/>
      <c r="R60" s="60"/>
      <c r="S60" s="74"/>
      <c r="U60" s="60"/>
    </row>
    <row r="61" spans="1:21">
      <c r="A61" s="1106"/>
      <c r="B61" s="749"/>
      <c r="C61" s="1107"/>
      <c r="D61" s="1108"/>
      <c r="E61" s="1107"/>
      <c r="F61" s="1108"/>
      <c r="G61" s="259"/>
      <c r="H61" s="259"/>
      <c r="I61" s="1109"/>
      <c r="J61" s="60"/>
      <c r="L61" s="74"/>
      <c r="N61" s="60"/>
      <c r="O61" s="74"/>
      <c r="P61" s="56"/>
      <c r="Q61" s="60"/>
      <c r="R61" s="60"/>
      <c r="S61" s="74"/>
      <c r="U61" s="60"/>
    </row>
    <row r="62" spans="1:21">
      <c r="A62" s="1106"/>
      <c r="B62" s="749"/>
      <c r="C62" s="1107"/>
      <c r="D62" s="1108"/>
      <c r="E62" s="1107"/>
      <c r="F62" s="1108"/>
      <c r="G62" s="259"/>
      <c r="H62" s="259"/>
      <c r="I62" s="1109"/>
      <c r="J62" s="60"/>
      <c r="L62" s="74"/>
      <c r="N62" s="60"/>
      <c r="O62" s="74"/>
      <c r="P62" s="56"/>
      <c r="Q62" s="60"/>
      <c r="R62" s="60"/>
      <c r="S62" s="74"/>
      <c r="U62" s="60"/>
    </row>
    <row r="63" spans="1:21">
      <c r="A63" s="1106"/>
      <c r="B63" s="749"/>
      <c r="C63" s="1107"/>
      <c r="D63" s="1108"/>
      <c r="E63" s="1107"/>
      <c r="F63" s="1108"/>
      <c r="G63" s="259"/>
      <c r="H63" s="259"/>
      <c r="I63" s="1109"/>
      <c r="J63" s="60"/>
      <c r="L63" s="74"/>
      <c r="N63" s="60"/>
      <c r="O63" s="74"/>
      <c r="P63" s="56"/>
      <c r="Q63" s="60"/>
      <c r="R63" s="60"/>
      <c r="S63" s="74"/>
      <c r="U63" s="60"/>
    </row>
    <row r="64" spans="1:21">
      <c r="A64" s="1106"/>
      <c r="B64" s="749"/>
      <c r="C64" s="1107"/>
      <c r="D64" s="1108"/>
      <c r="E64" s="1107"/>
      <c r="F64" s="1108"/>
      <c r="G64" s="259"/>
      <c r="H64" s="259"/>
      <c r="I64" s="1109"/>
      <c r="J64" s="60"/>
      <c r="L64" s="74"/>
      <c r="N64" s="60"/>
      <c r="O64" s="74"/>
      <c r="P64" s="56"/>
      <c r="Q64" s="60"/>
      <c r="R64" s="60"/>
      <c r="S64" s="74"/>
      <c r="U64" s="60"/>
    </row>
    <row r="65" spans="1:101">
      <c r="A65" s="1106"/>
      <c r="B65" s="749"/>
      <c r="C65" s="1107"/>
      <c r="D65" s="1108"/>
      <c r="E65" s="1107"/>
      <c r="F65" s="1108"/>
      <c r="G65" s="259"/>
      <c r="H65" s="259"/>
      <c r="I65" s="1109"/>
      <c r="J65" s="60"/>
      <c r="L65" s="74"/>
      <c r="N65" s="60"/>
      <c r="O65" s="74"/>
      <c r="P65" s="56"/>
      <c r="Q65" s="60"/>
      <c r="R65" s="60"/>
      <c r="S65" s="74"/>
      <c r="U65" s="60"/>
    </row>
    <row r="66" spans="1:101">
      <c r="A66" s="1106"/>
      <c r="B66" s="749"/>
      <c r="C66" s="1107"/>
      <c r="D66" s="1108"/>
      <c r="E66" s="1107"/>
      <c r="F66" s="1108"/>
      <c r="G66" s="259"/>
      <c r="H66" s="259"/>
      <c r="I66" s="1109"/>
      <c r="J66" s="60"/>
      <c r="L66" s="74"/>
      <c r="N66" s="60"/>
      <c r="O66" s="74"/>
      <c r="P66" s="56"/>
      <c r="Q66" s="60"/>
      <c r="R66" s="60"/>
      <c r="S66" s="74"/>
      <c r="U66" s="60"/>
    </row>
    <row r="67" spans="1:101">
      <c r="A67" s="1106"/>
      <c r="B67" s="749"/>
      <c r="C67" s="1107"/>
      <c r="D67" s="1108"/>
      <c r="E67" s="1107"/>
      <c r="F67" s="1108"/>
      <c r="G67" s="259"/>
      <c r="H67" s="259"/>
      <c r="I67" s="1109"/>
      <c r="J67" s="60"/>
      <c r="L67" s="74"/>
      <c r="N67" s="60"/>
      <c r="O67" s="74"/>
      <c r="P67" s="56"/>
      <c r="Q67" s="60"/>
      <c r="R67" s="60"/>
      <c r="S67" s="74"/>
      <c r="U67" s="60"/>
    </row>
    <row r="68" spans="1:101" s="56" customFormat="1">
      <c r="A68" s="57"/>
      <c r="B68" s="57"/>
      <c r="L68" s="60"/>
      <c r="P68" s="60"/>
      <c r="S68" s="60"/>
      <c r="CV68" s="57"/>
      <c r="CW68" s="57"/>
    </row>
    <row r="69" spans="1:101" s="56" customFormat="1">
      <c r="A69" s="57"/>
      <c r="B69" s="57"/>
      <c r="L69" s="60"/>
      <c r="P69" s="60"/>
      <c r="S69" s="60"/>
      <c r="CV69" s="57"/>
      <c r="CW69" s="57"/>
    </row>
    <row r="70" spans="1:101" s="56" customFormat="1">
      <c r="A70" s="57"/>
      <c r="B70" s="743"/>
      <c r="C70" s="1447"/>
      <c r="D70" s="1447"/>
      <c r="E70" s="1054"/>
      <c r="F70" s="1447"/>
      <c r="G70" s="1447"/>
      <c r="H70" s="1105"/>
      <c r="L70" s="60"/>
      <c r="P70" s="60"/>
      <c r="S70" s="60"/>
      <c r="CV70" s="57"/>
      <c r="CW70" s="57"/>
    </row>
    <row r="71" spans="1:101" s="56" customFormat="1">
      <c r="A71" s="57"/>
      <c r="B71" s="743"/>
      <c r="C71" s="745"/>
      <c r="D71" s="745"/>
      <c r="E71" s="1054"/>
      <c r="F71" s="745"/>
      <c r="G71" s="745"/>
      <c r="H71" s="745"/>
      <c r="L71" s="60"/>
      <c r="P71" s="60"/>
      <c r="S71" s="60"/>
      <c r="CV71" s="57"/>
      <c r="CW71" s="57"/>
    </row>
    <row r="72" spans="1:101" s="56" customFormat="1">
      <c r="A72" s="57"/>
      <c r="B72" s="749"/>
      <c r="C72" s="1110"/>
      <c r="D72" s="895"/>
      <c r="E72" s="749"/>
      <c r="F72" s="1110"/>
      <c r="G72" s="895"/>
      <c r="H72" s="895"/>
      <c r="J72" s="61"/>
      <c r="K72" s="61"/>
      <c r="L72" s="60"/>
      <c r="P72" s="60"/>
      <c r="S72" s="60"/>
      <c r="CV72" s="57"/>
      <c r="CW72" s="57"/>
    </row>
    <row r="73" spans="1:101" s="56" customFormat="1">
      <c r="A73" s="57"/>
      <c r="B73" s="749"/>
      <c r="C73" s="1110"/>
      <c r="D73" s="895"/>
      <c r="E73" s="749"/>
      <c r="F73" s="1110"/>
      <c r="G73" s="895"/>
      <c r="H73" s="895"/>
      <c r="J73" s="61"/>
      <c r="K73" s="61"/>
      <c r="L73" s="60"/>
      <c r="P73" s="60"/>
      <c r="S73" s="60"/>
      <c r="CV73" s="57"/>
      <c r="CW73" s="57"/>
    </row>
    <row r="74" spans="1:101" s="56" customFormat="1">
      <c r="A74" s="57"/>
      <c r="B74" s="749"/>
      <c r="C74" s="1110"/>
      <c r="D74" s="895"/>
      <c r="E74" s="749"/>
      <c r="F74" s="1110"/>
      <c r="G74" s="895"/>
      <c r="H74" s="895"/>
      <c r="J74" s="61"/>
      <c r="K74" s="61"/>
      <c r="L74" s="60"/>
      <c r="P74" s="60"/>
      <c r="S74" s="60"/>
      <c r="CV74" s="57"/>
      <c r="CW74" s="57"/>
    </row>
    <row r="75" spans="1:101" s="56" customFormat="1">
      <c r="A75" s="57"/>
      <c r="B75" s="749"/>
      <c r="C75" s="1110"/>
      <c r="D75" s="895"/>
      <c r="E75" s="749"/>
      <c r="F75" s="1110"/>
      <c r="G75" s="895"/>
      <c r="H75" s="895"/>
      <c r="J75" s="61"/>
      <c r="K75" s="61"/>
      <c r="L75" s="60"/>
      <c r="P75" s="60"/>
      <c r="S75" s="60"/>
      <c r="CV75" s="57"/>
      <c r="CW75" s="57"/>
    </row>
    <row r="76" spans="1:101" s="56" customFormat="1">
      <c r="A76" s="57"/>
      <c r="B76" s="749"/>
      <c r="C76" s="1110"/>
      <c r="D76" s="895"/>
      <c r="E76" s="749"/>
      <c r="F76" s="1110"/>
      <c r="G76" s="895"/>
      <c r="H76" s="895"/>
      <c r="J76" s="61"/>
      <c r="K76" s="61"/>
      <c r="L76" s="60"/>
      <c r="P76" s="60"/>
      <c r="S76" s="60"/>
      <c r="CV76" s="57"/>
      <c r="CW76" s="57"/>
    </row>
    <row r="77" spans="1:101" s="56" customFormat="1">
      <c r="A77" s="57"/>
      <c r="B77" s="749"/>
      <c r="C77" s="1110"/>
      <c r="D77" s="895"/>
      <c r="E77" s="749"/>
      <c r="F77" s="1110"/>
      <c r="G77" s="895"/>
      <c r="H77" s="895"/>
      <c r="J77" s="61"/>
      <c r="K77" s="61"/>
      <c r="L77" s="60"/>
      <c r="P77" s="60"/>
      <c r="S77" s="60"/>
      <c r="CV77" s="57"/>
      <c r="CW77" s="57"/>
    </row>
    <row r="78" spans="1:101" s="56" customFormat="1">
      <c r="A78" s="57"/>
      <c r="B78" s="749"/>
      <c r="C78" s="1110"/>
      <c r="D78" s="895"/>
      <c r="E78" s="749"/>
      <c r="F78" s="1110"/>
      <c r="G78" s="895"/>
      <c r="H78" s="895"/>
      <c r="J78" s="61"/>
      <c r="K78" s="61"/>
      <c r="L78" s="60"/>
      <c r="P78" s="60"/>
      <c r="S78" s="60"/>
      <c r="CV78" s="57"/>
      <c r="CW78" s="57"/>
    </row>
    <row r="79" spans="1:101" s="56" customFormat="1">
      <c r="A79" s="57"/>
      <c r="B79" s="749"/>
      <c r="C79" s="1110"/>
      <c r="D79" s="895"/>
      <c r="E79" s="749"/>
      <c r="F79" s="1110"/>
      <c r="G79" s="895"/>
      <c r="H79" s="895"/>
      <c r="J79" s="61"/>
      <c r="K79" s="61"/>
      <c r="L79" s="60"/>
      <c r="P79" s="60"/>
      <c r="S79" s="60"/>
      <c r="CV79" s="57"/>
      <c r="CW79" s="57"/>
    </row>
    <row r="80" spans="1:101" s="56" customFormat="1">
      <c r="A80" s="57"/>
      <c r="B80" s="749"/>
      <c r="C80" s="1110"/>
      <c r="D80" s="895"/>
      <c r="E80" s="1053"/>
      <c r="F80" s="1110"/>
      <c r="G80" s="895"/>
      <c r="H80" s="895"/>
      <c r="L80" s="60"/>
      <c r="P80" s="60"/>
      <c r="S80" s="60"/>
      <c r="CV80" s="57"/>
      <c r="CW80" s="57"/>
    </row>
    <row r="81" spans="1:101" s="56" customFormat="1">
      <c r="A81" s="57"/>
      <c r="B81" s="57"/>
      <c r="L81" s="60"/>
      <c r="P81" s="60"/>
      <c r="S81" s="60"/>
      <c r="CV81" s="57"/>
      <c r="CW81" s="57"/>
    </row>
    <row r="82" spans="1:101" s="56" customFormat="1">
      <c r="A82" s="57"/>
      <c r="B82" s="57"/>
      <c r="L82" s="60"/>
      <c r="P82" s="60"/>
      <c r="S82" s="60"/>
      <c r="CV82" s="57"/>
      <c r="CW82" s="57"/>
    </row>
    <row r="83" spans="1:101" s="56" customFormat="1">
      <c r="A83" s="57"/>
      <c r="B83" s="57"/>
      <c r="F83" s="61"/>
      <c r="L83" s="60"/>
      <c r="P83" s="60"/>
      <c r="S83" s="60"/>
      <c r="CV83" s="57"/>
      <c r="CW83" s="57"/>
    </row>
    <row r="84" spans="1:101">
      <c r="F84" s="61"/>
    </row>
    <row r="85" spans="1:101">
      <c r="F85" s="61"/>
    </row>
    <row r="86" spans="1:101">
      <c r="F86" s="61"/>
    </row>
    <row r="87" spans="1:101">
      <c r="F87" s="61"/>
    </row>
    <row r="88" spans="1:101">
      <c r="F88" s="61"/>
    </row>
    <row r="89" spans="1:101">
      <c r="F89" s="61"/>
    </row>
    <row r="90" spans="1:101">
      <c r="F90" s="61"/>
    </row>
    <row r="104" spans="3:8">
      <c r="C104" s="57"/>
      <c r="D104" s="75"/>
      <c r="E104" s="75"/>
      <c r="F104" s="75"/>
      <c r="G104" s="75"/>
      <c r="H104" s="75"/>
    </row>
    <row r="105" spans="3:8">
      <c r="C105" s="57"/>
      <c r="D105" s="75"/>
      <c r="E105" s="75"/>
      <c r="F105" s="75"/>
      <c r="G105" s="75"/>
      <c r="H105" s="75"/>
    </row>
    <row r="106" spans="3:8">
      <c r="D106" s="75"/>
      <c r="E106" s="75"/>
      <c r="F106" s="75"/>
      <c r="G106" s="75"/>
      <c r="H106" s="75"/>
    </row>
    <row r="107" spans="3:8">
      <c r="D107" s="75"/>
      <c r="E107" s="75"/>
      <c r="F107" s="75"/>
      <c r="G107" s="75"/>
      <c r="H107" s="75"/>
    </row>
    <row r="108" spans="3:8">
      <c r="D108" s="75"/>
      <c r="E108" s="75"/>
      <c r="F108" s="75"/>
      <c r="G108" s="75"/>
      <c r="H108" s="75"/>
    </row>
    <row r="109" spans="3:8">
      <c r="D109" s="75"/>
      <c r="E109" s="75"/>
      <c r="F109" s="75"/>
      <c r="G109" s="75"/>
      <c r="H109" s="75"/>
    </row>
    <row r="110" spans="3:8">
      <c r="D110" s="75"/>
      <c r="E110" s="75"/>
      <c r="F110" s="75"/>
      <c r="G110" s="75"/>
      <c r="H110" s="75"/>
    </row>
    <row r="111" spans="3:8">
      <c r="D111" s="75"/>
      <c r="E111" s="75"/>
      <c r="F111" s="75"/>
      <c r="G111" s="75"/>
      <c r="H111" s="75"/>
    </row>
    <row r="112" spans="3:8">
      <c r="D112" s="75"/>
      <c r="E112" s="75"/>
      <c r="F112" s="75"/>
      <c r="G112" s="75"/>
      <c r="H112" s="75"/>
    </row>
    <row r="113" spans="3:10">
      <c r="D113" s="75"/>
      <c r="E113" s="75"/>
      <c r="F113" s="75"/>
      <c r="G113" s="75"/>
      <c r="H113" s="75"/>
    </row>
    <row r="114" spans="3:10">
      <c r="C114" s="57"/>
      <c r="D114" s="57"/>
      <c r="E114" s="57"/>
      <c r="F114" s="57"/>
      <c r="G114" s="57"/>
      <c r="H114" s="57"/>
      <c r="I114" s="57"/>
      <c r="J114" s="57"/>
    </row>
    <row r="115" spans="3:10">
      <c r="C115" s="57"/>
      <c r="D115" s="57"/>
      <c r="E115" s="57"/>
      <c r="F115" s="57"/>
      <c r="G115" s="57"/>
      <c r="H115" s="57"/>
      <c r="I115" s="57"/>
      <c r="J115" s="57"/>
    </row>
    <row r="116" spans="3:10">
      <c r="C116" s="57"/>
      <c r="D116" s="57"/>
      <c r="E116" s="57"/>
      <c r="F116" s="57"/>
      <c r="G116" s="57"/>
      <c r="H116" s="57"/>
      <c r="I116" s="57"/>
      <c r="J116" s="57"/>
    </row>
    <row r="117" spans="3:10">
      <c r="C117" s="57"/>
      <c r="D117" s="57"/>
      <c r="E117" s="57"/>
      <c r="F117" s="57"/>
      <c r="G117" s="57"/>
      <c r="H117" s="57"/>
      <c r="I117" s="57"/>
      <c r="J117" s="57"/>
    </row>
    <row r="118" spans="3:10">
      <c r="C118" s="57"/>
      <c r="D118" s="57"/>
      <c r="E118" s="57"/>
      <c r="F118" s="57"/>
      <c r="G118" s="57"/>
      <c r="H118" s="57"/>
      <c r="I118" s="57"/>
      <c r="J118" s="57"/>
    </row>
    <row r="119" spans="3:10">
      <c r="C119" s="57"/>
      <c r="D119" s="57"/>
      <c r="E119" s="57"/>
      <c r="F119" s="57"/>
      <c r="G119" s="57"/>
      <c r="H119" s="57"/>
      <c r="I119" s="57"/>
      <c r="J119" s="57"/>
    </row>
    <row r="120" spans="3:10">
      <c r="C120" s="57"/>
      <c r="D120" s="57"/>
      <c r="E120" s="57"/>
      <c r="F120" s="57"/>
      <c r="G120" s="57"/>
      <c r="H120" s="57"/>
      <c r="I120" s="57"/>
      <c r="J120" s="57"/>
    </row>
    <row r="121" spans="3:10">
      <c r="D121" s="75"/>
      <c r="E121" s="75"/>
      <c r="F121" s="75"/>
      <c r="G121" s="75"/>
      <c r="H121" s="75"/>
    </row>
    <row r="122" spans="3:10">
      <c r="D122" s="75"/>
      <c r="E122" s="75"/>
      <c r="F122" s="75"/>
      <c r="G122" s="75"/>
      <c r="H122" s="75"/>
    </row>
    <row r="123" spans="3:10">
      <c r="D123" s="75"/>
      <c r="E123" s="75"/>
      <c r="F123" s="75"/>
      <c r="G123" s="75"/>
      <c r="H123" s="75"/>
    </row>
    <row r="124" spans="3:10">
      <c r="D124" s="75"/>
      <c r="E124" s="75"/>
      <c r="F124" s="75"/>
      <c r="G124" s="75"/>
      <c r="H124" s="75"/>
    </row>
    <row r="125" spans="3:10">
      <c r="D125" s="75"/>
      <c r="E125" s="75"/>
      <c r="F125" s="75"/>
      <c r="G125" s="75"/>
      <c r="H125" s="75"/>
    </row>
    <row r="126" spans="3:10">
      <c r="D126" s="75"/>
      <c r="E126" s="75"/>
      <c r="F126" s="75"/>
      <c r="G126" s="75"/>
      <c r="H126" s="75"/>
    </row>
    <row r="127" spans="3:10">
      <c r="D127" s="75"/>
      <c r="E127" s="75"/>
      <c r="F127" s="75"/>
      <c r="G127" s="75"/>
      <c r="H127" s="75"/>
    </row>
    <row r="128" spans="3:10">
      <c r="D128" s="75"/>
      <c r="E128" s="75"/>
      <c r="F128" s="75"/>
      <c r="G128" s="75"/>
      <c r="H128" s="75"/>
    </row>
    <row r="129" spans="3:8">
      <c r="D129" s="75"/>
      <c r="E129" s="75"/>
      <c r="F129" s="75"/>
      <c r="G129" s="75"/>
      <c r="H129" s="75"/>
    </row>
    <row r="130" spans="3:8">
      <c r="D130" s="75"/>
      <c r="E130" s="75"/>
      <c r="F130" s="75"/>
      <c r="G130" s="75"/>
      <c r="H130" s="75"/>
    </row>
    <row r="131" spans="3:8">
      <c r="D131" s="75"/>
      <c r="E131" s="75"/>
      <c r="F131" s="75"/>
      <c r="G131" s="75"/>
      <c r="H131" s="75"/>
    </row>
    <row r="132" spans="3:8">
      <c r="D132" s="75"/>
      <c r="E132" s="75"/>
      <c r="F132" s="75"/>
      <c r="G132" s="75"/>
      <c r="H132" s="75"/>
    </row>
    <row r="133" spans="3:8">
      <c r="D133" s="75"/>
      <c r="E133" s="75"/>
      <c r="F133" s="75"/>
      <c r="G133" s="75"/>
      <c r="H133" s="75"/>
    </row>
    <row r="134" spans="3:8">
      <c r="D134" s="75"/>
      <c r="E134" s="75"/>
      <c r="F134" s="75"/>
      <c r="G134" s="75"/>
      <c r="H134" s="75"/>
    </row>
    <row r="135" spans="3:8">
      <c r="D135" s="75"/>
      <c r="E135" s="75"/>
      <c r="F135" s="75"/>
      <c r="G135" s="75"/>
      <c r="H135" s="75"/>
    </row>
    <row r="136" spans="3:8">
      <c r="D136" s="75"/>
      <c r="E136" s="75"/>
      <c r="F136" s="75"/>
      <c r="G136" s="75"/>
      <c r="H136" s="75"/>
    </row>
    <row r="137" spans="3:8">
      <c r="C137" s="57"/>
      <c r="D137" s="75"/>
      <c r="E137" s="75"/>
      <c r="F137" s="75"/>
      <c r="G137" s="75"/>
      <c r="H137" s="75"/>
    </row>
    <row r="138" spans="3:8">
      <c r="C138" s="57"/>
      <c r="D138" s="75"/>
      <c r="E138" s="75"/>
      <c r="F138" s="75"/>
      <c r="G138" s="75"/>
      <c r="H138" s="75"/>
    </row>
    <row r="139" spans="3:8">
      <c r="C139" s="57"/>
      <c r="D139" s="75"/>
      <c r="E139" s="75"/>
      <c r="F139" s="75"/>
      <c r="G139" s="75"/>
      <c r="H139" s="75"/>
    </row>
    <row r="140" spans="3:8">
      <c r="C140" s="57"/>
      <c r="D140" s="75"/>
      <c r="E140" s="75"/>
      <c r="F140" s="75"/>
      <c r="G140" s="75"/>
      <c r="H140" s="75"/>
    </row>
    <row r="141" spans="3:8">
      <c r="C141" s="57"/>
      <c r="D141" s="75"/>
      <c r="E141" s="75"/>
      <c r="F141" s="75"/>
      <c r="G141" s="75"/>
      <c r="H141" s="75"/>
    </row>
    <row r="142" spans="3:8">
      <c r="C142" s="57"/>
      <c r="D142" s="75"/>
      <c r="E142" s="75"/>
      <c r="F142" s="75"/>
      <c r="G142" s="75"/>
      <c r="H142" s="75"/>
    </row>
    <row r="143" spans="3:8">
      <c r="C143" s="57"/>
      <c r="D143" s="75"/>
      <c r="E143" s="75"/>
      <c r="F143" s="75"/>
      <c r="G143" s="75"/>
      <c r="H143" s="75"/>
    </row>
    <row r="144" spans="3:8">
      <c r="C144" s="57"/>
      <c r="D144" s="75"/>
      <c r="E144" s="75"/>
      <c r="F144" s="75"/>
      <c r="G144" s="75"/>
      <c r="H144" s="75"/>
    </row>
    <row r="145" spans="3:8">
      <c r="C145" s="57"/>
      <c r="D145" s="75"/>
      <c r="E145" s="75"/>
      <c r="F145" s="75"/>
      <c r="G145" s="75"/>
      <c r="H145" s="75"/>
    </row>
    <row r="146" spans="3:8">
      <c r="C146" s="57"/>
      <c r="D146" s="75"/>
      <c r="E146" s="75"/>
      <c r="F146" s="75"/>
      <c r="G146" s="75"/>
      <c r="H146" s="75"/>
    </row>
    <row r="147" spans="3:8">
      <c r="C147" s="57"/>
      <c r="D147" s="75"/>
      <c r="E147" s="75"/>
      <c r="F147" s="75"/>
      <c r="G147" s="75"/>
      <c r="H147" s="75"/>
    </row>
    <row r="148" spans="3:8">
      <c r="C148" s="57"/>
      <c r="D148" s="75"/>
      <c r="E148" s="75"/>
      <c r="F148" s="75"/>
      <c r="G148" s="75"/>
      <c r="H148" s="75"/>
    </row>
    <row r="149" spans="3:8">
      <c r="C149" s="57"/>
      <c r="D149" s="75"/>
      <c r="E149" s="75"/>
      <c r="F149" s="75"/>
      <c r="G149" s="75"/>
      <c r="H149" s="75"/>
    </row>
  </sheetData>
  <sortState xmlns:xlrd2="http://schemas.microsoft.com/office/spreadsheetml/2017/richdata2" ref="E72:G79">
    <sortCondition descending="1" ref="F72:F79"/>
  </sortState>
  <mergeCells count="7">
    <mergeCell ref="C70:D70"/>
    <mergeCell ref="F70:G70"/>
    <mergeCell ref="B3:B4"/>
    <mergeCell ref="E3:F3"/>
    <mergeCell ref="C3:D3"/>
    <mergeCell ref="C18:D18"/>
    <mergeCell ref="E18:F18"/>
  </mergeCells>
  <phoneticPr fontId="18"/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theme="4"/>
  </sheetPr>
  <dimension ref="A1:DP353"/>
  <sheetViews>
    <sheetView showGridLines="0" showZeros="0" topLeftCell="B1" zoomScale="55" zoomScaleNormal="55" zoomScaleSheetLayoutView="40" workbookViewId="0">
      <selection activeCell="B1" sqref="B1"/>
    </sheetView>
  </sheetViews>
  <sheetFormatPr defaultColWidth="8.90625" defaultRowHeight="13"/>
  <cols>
    <col min="1" max="1" width="1.26953125" style="962" customWidth="1"/>
    <col min="2" max="2" width="9.36328125" style="962" customWidth="1"/>
    <col min="3" max="3" width="4.08984375" style="961" customWidth="1"/>
    <col min="4" max="4" width="21.453125" style="961" customWidth="1"/>
    <col min="5" max="5" width="4.90625" style="961" customWidth="1"/>
    <col min="6" max="6" width="10.6328125" style="961" customWidth="1"/>
    <col min="7" max="7" width="11" style="961" customWidth="1"/>
    <col min="8" max="21" width="10.6328125" style="961" customWidth="1"/>
    <col min="22" max="22" width="11" style="961" customWidth="1"/>
    <col min="23" max="24" width="10.6328125" style="961" customWidth="1"/>
    <col min="25" max="25" width="11" style="961" customWidth="1"/>
    <col min="26" max="26" width="0.6328125" style="961" customWidth="1"/>
    <col min="27" max="62" width="10.6328125" style="56" customWidth="1"/>
    <col min="63" max="119" width="10.6328125" style="961" customWidth="1"/>
    <col min="120" max="142" width="10.6328125" style="962" customWidth="1"/>
    <col min="143" max="16384" width="8.90625" style="962"/>
  </cols>
  <sheetData>
    <row r="1" spans="1:120" s="20" customFormat="1" ht="21">
      <c r="A1" s="15"/>
      <c r="B1" s="76" t="s">
        <v>825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8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M1" s="19"/>
      <c r="AN1" s="19"/>
      <c r="AO1" s="19"/>
      <c r="AP1" s="19"/>
      <c r="AQ1" s="19"/>
      <c r="AR1" s="19"/>
      <c r="AS1" s="19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2"/>
    </row>
    <row r="2" spans="1:120" s="20" customFormat="1" ht="12.75" customHeight="1">
      <c r="A2" s="15"/>
      <c r="B2" s="76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M2" s="19"/>
      <c r="AN2" s="19"/>
      <c r="AO2" s="19"/>
      <c r="AP2" s="19"/>
      <c r="AQ2" s="19"/>
      <c r="AR2" s="19"/>
      <c r="AS2" s="19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2"/>
    </row>
    <row r="3" spans="1:120" s="20" customFormat="1" ht="12" customHeight="1" thickBot="1">
      <c r="A3" s="23"/>
      <c r="B3" s="24"/>
      <c r="C3" s="25"/>
      <c r="D3" s="25" t="s">
        <v>213</v>
      </c>
      <c r="E3" s="77"/>
      <c r="F3" s="77" t="s">
        <v>826</v>
      </c>
      <c r="G3" s="78"/>
      <c r="H3" s="78"/>
      <c r="I3" s="78"/>
      <c r="J3" s="78"/>
      <c r="K3" s="78"/>
      <c r="L3" s="78"/>
      <c r="M3" s="78"/>
      <c r="N3" s="78"/>
      <c r="O3" s="78"/>
      <c r="P3" s="79"/>
      <c r="Q3" s="78"/>
      <c r="R3" s="78"/>
      <c r="S3" s="78"/>
      <c r="T3" s="78"/>
      <c r="U3" s="78"/>
      <c r="V3" s="78"/>
      <c r="W3" s="78"/>
      <c r="X3" s="78"/>
      <c r="Y3" s="26" t="s">
        <v>214</v>
      </c>
      <c r="Z3" s="18"/>
      <c r="AA3" s="19"/>
      <c r="AB3" s="785"/>
      <c r="AC3" s="785"/>
      <c r="AD3" s="785"/>
      <c r="AE3" s="785"/>
      <c r="AF3" s="785"/>
      <c r="AG3" s="785"/>
      <c r="AH3" s="785"/>
      <c r="AI3" s="785"/>
      <c r="AJ3" s="785"/>
      <c r="AK3" s="785"/>
      <c r="AL3" s="785"/>
      <c r="AM3" s="785"/>
      <c r="AN3" s="785"/>
      <c r="AO3" s="785"/>
      <c r="AP3" s="785"/>
      <c r="AQ3" s="785"/>
      <c r="AR3" s="785"/>
      <c r="AS3" s="785"/>
      <c r="AT3" s="785"/>
      <c r="AU3" s="785"/>
      <c r="AV3" s="785"/>
      <c r="AW3" s="785"/>
      <c r="AX3" s="785"/>
      <c r="AY3" s="785"/>
      <c r="AZ3" s="785"/>
      <c r="BA3" s="785"/>
      <c r="BB3" s="785"/>
      <c r="BC3" s="785"/>
      <c r="BD3" s="785"/>
      <c r="BE3" s="785"/>
      <c r="BF3" s="785"/>
      <c r="BG3" s="785"/>
      <c r="BH3" s="785"/>
      <c r="BI3" s="785"/>
      <c r="BJ3" s="785"/>
      <c r="BK3" s="785"/>
      <c r="BL3" s="785"/>
      <c r="BM3" s="785"/>
      <c r="BN3" s="785"/>
      <c r="BO3" s="785"/>
      <c r="BP3" s="785"/>
      <c r="BQ3" s="785"/>
      <c r="BR3" s="785"/>
      <c r="BS3" s="785"/>
      <c r="BT3" s="785"/>
      <c r="BU3" s="785"/>
      <c r="BV3" s="785"/>
      <c r="BW3" s="785"/>
      <c r="BX3" s="785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</row>
    <row r="4" spans="1:120" s="30" customFormat="1" ht="36.5" thickBot="1">
      <c r="A4" s="27"/>
      <c r="B4" s="80" t="s">
        <v>215</v>
      </c>
      <c r="C4" s="81" t="s">
        <v>216</v>
      </c>
      <c r="D4" s="81" t="s">
        <v>217</v>
      </c>
      <c r="E4" s="82" t="s">
        <v>218</v>
      </c>
      <c r="F4" s="83" t="s">
        <v>137</v>
      </c>
      <c r="G4" s="84" t="s">
        <v>138</v>
      </c>
      <c r="H4" s="84" t="s">
        <v>139</v>
      </c>
      <c r="I4" s="84" t="s">
        <v>140</v>
      </c>
      <c r="J4" s="84" t="s">
        <v>141</v>
      </c>
      <c r="K4" s="85" t="s">
        <v>219</v>
      </c>
      <c r="L4" s="84" t="s">
        <v>143</v>
      </c>
      <c r="M4" s="84" t="s">
        <v>144</v>
      </c>
      <c r="N4" s="84" t="s">
        <v>145</v>
      </c>
      <c r="O4" s="86" t="s">
        <v>220</v>
      </c>
      <c r="P4" s="86" t="s">
        <v>147</v>
      </c>
      <c r="Q4" s="87" t="s">
        <v>148</v>
      </c>
      <c r="R4" s="88" t="s">
        <v>149</v>
      </c>
      <c r="S4" s="89" t="s">
        <v>221</v>
      </c>
      <c r="T4" s="87" t="s">
        <v>150</v>
      </c>
      <c r="U4" s="87" t="s">
        <v>151</v>
      </c>
      <c r="V4" s="86" t="s">
        <v>222</v>
      </c>
      <c r="W4" s="87" t="s">
        <v>153</v>
      </c>
      <c r="X4" s="90" t="s">
        <v>154</v>
      </c>
      <c r="Y4" s="91" t="s">
        <v>155</v>
      </c>
      <c r="Z4" s="92"/>
      <c r="AA4" s="1056"/>
      <c r="AB4" s="1111"/>
      <c r="AC4" s="1111"/>
      <c r="AD4" s="1111"/>
      <c r="AE4" s="1111"/>
      <c r="AF4" s="788"/>
      <c r="AG4" s="788"/>
      <c r="AH4" s="788"/>
      <c r="AI4" s="788"/>
      <c r="AJ4" s="788"/>
      <c r="AK4" s="1112"/>
      <c r="AL4" s="788"/>
      <c r="AM4" s="788"/>
      <c r="AN4" s="788"/>
      <c r="AO4" s="789"/>
      <c r="AP4" s="789"/>
      <c r="AQ4" s="790"/>
      <c r="AR4" s="791"/>
      <c r="AS4" s="792"/>
      <c r="AT4" s="790"/>
      <c r="AU4" s="790"/>
      <c r="AV4" s="789"/>
      <c r="AW4" s="790"/>
      <c r="AX4" s="790"/>
      <c r="AY4" s="791"/>
      <c r="AZ4" s="1113"/>
      <c r="BA4" s="1111"/>
      <c r="BB4" s="1111"/>
      <c r="BC4" s="1111"/>
      <c r="BD4" s="1111"/>
      <c r="BE4" s="788"/>
      <c r="BF4" s="788"/>
      <c r="BG4" s="788"/>
      <c r="BH4" s="788"/>
      <c r="BI4" s="788"/>
      <c r="BJ4" s="1112"/>
      <c r="BK4" s="788"/>
      <c r="BL4" s="788"/>
      <c r="BM4" s="788"/>
      <c r="BN4" s="789"/>
      <c r="BO4" s="789"/>
      <c r="BP4" s="790"/>
      <c r="BQ4" s="791"/>
      <c r="BR4" s="792"/>
      <c r="BS4" s="790"/>
      <c r="BT4" s="790"/>
      <c r="BU4" s="789"/>
      <c r="BV4" s="790"/>
      <c r="BW4" s="790"/>
      <c r="BX4" s="791"/>
      <c r="BY4" s="28"/>
      <c r="BZ4" s="28"/>
      <c r="CA4" s="28"/>
      <c r="CB4" s="28"/>
      <c r="CC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M4" s="28"/>
      <c r="DN4" s="28"/>
    </row>
    <row r="5" spans="1:120" s="35" customFormat="1" ht="12.75" customHeight="1">
      <c r="A5" s="31"/>
      <c r="B5" s="93" t="s">
        <v>223</v>
      </c>
      <c r="C5" s="263"/>
      <c r="D5" s="264" t="s">
        <v>224</v>
      </c>
      <c r="E5" s="265" t="s">
        <v>225</v>
      </c>
      <c r="F5" s="767">
        <v>0.48576363762616476</v>
      </c>
      <c r="G5" s="768">
        <v>59.081847231467215</v>
      </c>
      <c r="H5" s="768">
        <v>4.1961249046788902</v>
      </c>
      <c r="I5" s="768">
        <v>3.0773926650000005</v>
      </c>
      <c r="J5" s="768">
        <v>8.2769279000000001E-2</v>
      </c>
      <c r="K5" s="768">
        <v>99.532215380532051</v>
      </c>
      <c r="L5" s="769">
        <v>0</v>
      </c>
      <c r="M5" s="770">
        <v>70.595475244035981</v>
      </c>
      <c r="N5" s="769">
        <v>0</v>
      </c>
      <c r="O5" s="769">
        <v>0</v>
      </c>
      <c r="P5" s="769">
        <v>0</v>
      </c>
      <c r="Q5" s="768">
        <v>8.2557963079784181E-3</v>
      </c>
      <c r="R5" s="768">
        <v>1.6789189988731907</v>
      </c>
      <c r="S5" s="768">
        <v>10.631421971387214</v>
      </c>
      <c r="T5" s="768">
        <v>0.24402000000000001</v>
      </c>
      <c r="U5" s="768">
        <v>5.5474646704846773</v>
      </c>
      <c r="V5" s="770">
        <v>81270.546315000014</v>
      </c>
      <c r="W5" s="770">
        <v>167.53165202568269</v>
      </c>
      <c r="X5" s="771">
        <v>0</v>
      </c>
      <c r="Y5" s="772">
        <v>81693.239636805083</v>
      </c>
      <c r="Z5" s="94"/>
      <c r="AA5" s="1114"/>
      <c r="AB5" s="1115"/>
      <c r="AC5" s="1116"/>
      <c r="AD5" s="1117"/>
      <c r="AE5" s="1118"/>
      <c r="AF5" s="1119"/>
      <c r="AG5" s="1119"/>
      <c r="AH5" s="1119"/>
      <c r="AI5" s="1119"/>
      <c r="AJ5" s="1119"/>
      <c r="AK5" s="1119"/>
      <c r="AL5" s="1120"/>
      <c r="AM5" s="1120"/>
      <c r="AN5" s="1120"/>
      <c r="AO5" s="1120"/>
      <c r="AP5" s="1120"/>
      <c r="AQ5" s="1119"/>
      <c r="AR5" s="1119"/>
      <c r="AS5" s="1119"/>
      <c r="AT5" s="1119"/>
      <c r="AU5" s="1119"/>
      <c r="AV5" s="1120"/>
      <c r="AW5" s="1120"/>
      <c r="AX5" s="1119"/>
      <c r="AY5" s="1119"/>
      <c r="AZ5" s="1121"/>
      <c r="BA5" s="1115"/>
      <c r="BB5" s="1116"/>
      <c r="BC5" s="1117"/>
      <c r="BD5" s="1118"/>
      <c r="BE5" s="1122"/>
      <c r="BF5" s="1122"/>
      <c r="BG5" s="1122"/>
      <c r="BH5" s="1122"/>
      <c r="BI5" s="1122"/>
      <c r="BJ5" s="1122"/>
      <c r="BK5" s="793"/>
      <c r="BL5" s="793"/>
      <c r="BM5" s="793"/>
      <c r="BN5" s="793"/>
      <c r="BO5" s="793"/>
      <c r="BP5" s="793"/>
      <c r="BQ5" s="793"/>
      <c r="BR5" s="793"/>
      <c r="BS5" s="793"/>
      <c r="BT5" s="793"/>
      <c r="BU5" s="793"/>
      <c r="BV5" s="793"/>
      <c r="BW5" s="793"/>
      <c r="BX5" s="793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</row>
    <row r="6" spans="1:120" s="38" customFormat="1" ht="12.75" customHeight="1">
      <c r="A6" s="23"/>
      <c r="B6" s="93" t="s">
        <v>226</v>
      </c>
      <c r="C6" s="95">
        <v>1</v>
      </c>
      <c r="D6" s="96" t="s">
        <v>6</v>
      </c>
      <c r="E6" s="97" t="s">
        <v>227</v>
      </c>
      <c r="F6" s="149">
        <v>0</v>
      </c>
      <c r="G6" s="113">
        <v>0</v>
      </c>
      <c r="H6" s="113">
        <v>0.59199999999999997</v>
      </c>
      <c r="I6" s="773">
        <v>0</v>
      </c>
      <c r="J6" s="113">
        <v>0</v>
      </c>
      <c r="K6" s="113">
        <v>20.757146758091181</v>
      </c>
      <c r="L6" s="774">
        <v>0</v>
      </c>
      <c r="M6" s="775">
        <v>1.49532801643999E-3</v>
      </c>
      <c r="N6" s="774">
        <v>0</v>
      </c>
      <c r="O6" s="774">
        <v>0</v>
      </c>
      <c r="P6" s="774">
        <v>0</v>
      </c>
      <c r="Q6" s="773">
        <v>0</v>
      </c>
      <c r="R6" s="113">
        <v>0</v>
      </c>
      <c r="S6" s="113">
        <v>0.44767986423817069</v>
      </c>
      <c r="T6" s="113">
        <v>0</v>
      </c>
      <c r="U6" s="113">
        <v>0</v>
      </c>
      <c r="V6" s="774">
        <v>0</v>
      </c>
      <c r="W6" s="774">
        <v>0</v>
      </c>
      <c r="X6" s="776">
        <v>0</v>
      </c>
      <c r="Y6" s="152">
        <v>21.798321950345791</v>
      </c>
      <c r="Z6" s="94"/>
      <c r="AA6" s="1114"/>
      <c r="AB6" s="1115"/>
      <c r="AC6" s="1116"/>
      <c r="AD6" s="1117"/>
      <c r="AE6" s="1123"/>
      <c r="AF6" s="1119"/>
      <c r="AG6" s="1119"/>
      <c r="AH6" s="1119"/>
      <c r="AI6" s="1119"/>
      <c r="AJ6" s="1119"/>
      <c r="AK6" s="1119"/>
      <c r="AL6" s="1120"/>
      <c r="AM6" s="1120"/>
      <c r="AN6" s="1120"/>
      <c r="AO6" s="1120"/>
      <c r="AP6" s="1120"/>
      <c r="AQ6" s="1119"/>
      <c r="AR6" s="1119"/>
      <c r="AS6" s="1119"/>
      <c r="AT6" s="1119"/>
      <c r="AU6" s="1119"/>
      <c r="AV6" s="1120"/>
      <c r="AW6" s="1120"/>
      <c r="AX6" s="1119"/>
      <c r="AY6" s="1119"/>
      <c r="AZ6" s="1124"/>
      <c r="BA6" s="1115"/>
      <c r="BB6" s="1116"/>
      <c r="BC6" s="1117"/>
      <c r="BD6" s="1123"/>
      <c r="BE6" s="1122"/>
      <c r="BF6" s="1122"/>
      <c r="BG6" s="1122"/>
      <c r="BH6" s="1122"/>
      <c r="BI6" s="1122"/>
      <c r="BJ6" s="1122"/>
      <c r="BK6" s="793"/>
      <c r="BL6" s="793"/>
      <c r="BM6" s="793"/>
      <c r="BN6" s="793"/>
      <c r="BO6" s="793"/>
      <c r="BP6" s="793"/>
      <c r="BQ6" s="793"/>
      <c r="BR6" s="793"/>
      <c r="BS6" s="793"/>
      <c r="BT6" s="793"/>
      <c r="BU6" s="793"/>
      <c r="BV6" s="793"/>
      <c r="BW6" s="793"/>
      <c r="BX6" s="793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</row>
    <row r="7" spans="1:120" s="35" customFormat="1" ht="12.75" customHeight="1">
      <c r="A7" s="39"/>
      <c r="B7" s="93"/>
      <c r="C7" s="95">
        <v>2</v>
      </c>
      <c r="D7" s="96" t="s">
        <v>9</v>
      </c>
      <c r="E7" s="97" t="s">
        <v>228</v>
      </c>
      <c r="F7" s="149">
        <v>0</v>
      </c>
      <c r="G7" s="113">
        <v>0</v>
      </c>
      <c r="H7" s="113">
        <v>0</v>
      </c>
      <c r="I7" s="773">
        <v>0</v>
      </c>
      <c r="J7" s="113">
        <v>0</v>
      </c>
      <c r="K7" s="113">
        <v>26.42844808156207</v>
      </c>
      <c r="L7" s="774">
        <v>0</v>
      </c>
      <c r="M7" s="775">
        <v>3.3914039412858972E-4</v>
      </c>
      <c r="N7" s="774">
        <v>0</v>
      </c>
      <c r="O7" s="774">
        <v>0</v>
      </c>
      <c r="P7" s="774">
        <v>0</v>
      </c>
      <c r="Q7" s="773">
        <v>0</v>
      </c>
      <c r="R7" s="113">
        <v>4.1155660377358495E-2</v>
      </c>
      <c r="S7" s="113">
        <v>0</v>
      </c>
      <c r="T7" s="113">
        <v>0</v>
      </c>
      <c r="U7" s="113">
        <v>0</v>
      </c>
      <c r="V7" s="98">
        <v>81270.546315000014</v>
      </c>
      <c r="W7" s="98">
        <v>167.53165202568269</v>
      </c>
      <c r="X7" s="776">
        <v>0</v>
      </c>
      <c r="Y7" s="152">
        <v>81464.547909908026</v>
      </c>
      <c r="Z7" s="99"/>
      <c r="AA7" s="40"/>
      <c r="AB7" s="1115"/>
      <c r="AC7" s="1116"/>
      <c r="AD7" s="1117"/>
      <c r="AE7" s="1123"/>
      <c r="AF7" s="1119"/>
      <c r="AG7" s="1119"/>
      <c r="AH7" s="1119"/>
      <c r="AI7" s="1119"/>
      <c r="AJ7" s="1119"/>
      <c r="AK7" s="1119"/>
      <c r="AL7" s="1120"/>
      <c r="AM7" s="1120"/>
      <c r="AN7" s="1120"/>
      <c r="AO7" s="1120"/>
      <c r="AP7" s="1120"/>
      <c r="AQ7" s="1119"/>
      <c r="AR7" s="1119"/>
      <c r="AS7" s="1119"/>
      <c r="AT7" s="1119"/>
      <c r="AU7" s="1119"/>
      <c r="AV7" s="1120"/>
      <c r="AW7" s="1120"/>
      <c r="AX7" s="1119"/>
      <c r="AY7" s="1119"/>
      <c r="AZ7" s="1125"/>
      <c r="BA7" s="1115"/>
      <c r="BB7" s="1116"/>
      <c r="BC7" s="1117"/>
      <c r="BD7" s="1123"/>
      <c r="BE7" s="1122"/>
      <c r="BF7" s="1122"/>
      <c r="BG7" s="1122"/>
      <c r="BH7" s="1122"/>
      <c r="BI7" s="1122"/>
      <c r="BJ7" s="1122"/>
      <c r="BK7" s="793"/>
      <c r="BL7" s="793"/>
      <c r="BM7" s="793"/>
      <c r="BN7" s="793"/>
      <c r="BO7" s="793"/>
      <c r="BP7" s="793"/>
      <c r="BQ7" s="793"/>
      <c r="BR7" s="793"/>
      <c r="BS7" s="793"/>
      <c r="BT7" s="793"/>
      <c r="BU7" s="793"/>
      <c r="BV7" s="793"/>
      <c r="BW7" s="793"/>
      <c r="BX7" s="793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</row>
    <row r="8" spans="1:120" s="35" customFormat="1" ht="12.75" customHeight="1">
      <c r="A8" s="41"/>
      <c r="B8" s="93"/>
      <c r="C8" s="95">
        <v>3</v>
      </c>
      <c r="D8" s="100" t="s">
        <v>58</v>
      </c>
      <c r="E8" s="101" t="s">
        <v>229</v>
      </c>
      <c r="F8" s="149">
        <v>0</v>
      </c>
      <c r="G8" s="113">
        <v>0</v>
      </c>
      <c r="H8" s="113">
        <v>8.0988593155893549E-3</v>
      </c>
      <c r="I8" s="773">
        <v>0</v>
      </c>
      <c r="J8" s="773">
        <v>0</v>
      </c>
      <c r="K8" s="113">
        <v>0.67074453738261963</v>
      </c>
      <c r="L8" s="774">
        <v>0</v>
      </c>
      <c r="M8" s="775">
        <v>6.5155315113967625</v>
      </c>
      <c r="N8" s="774">
        <v>0</v>
      </c>
      <c r="O8" s="774">
        <v>0</v>
      </c>
      <c r="P8" s="774">
        <v>0</v>
      </c>
      <c r="Q8" s="773">
        <v>0</v>
      </c>
      <c r="R8" s="113">
        <v>0.1017615127353405</v>
      </c>
      <c r="S8" s="113">
        <v>7.6416101492297823</v>
      </c>
      <c r="T8" s="113">
        <v>0</v>
      </c>
      <c r="U8" s="113">
        <v>6.6013023873500012E-2</v>
      </c>
      <c r="V8" s="774">
        <v>0</v>
      </c>
      <c r="W8" s="774">
        <v>0</v>
      </c>
      <c r="X8" s="776">
        <v>0</v>
      </c>
      <c r="Y8" s="152">
        <v>15.003759593933594</v>
      </c>
      <c r="Z8" s="99"/>
      <c r="AA8" s="40"/>
      <c r="AB8" s="1115"/>
      <c r="AC8" s="1116"/>
      <c r="AD8" s="1117"/>
      <c r="AE8" s="1123"/>
      <c r="AF8" s="1119"/>
      <c r="AG8" s="1119"/>
      <c r="AH8" s="1119"/>
      <c r="AI8" s="1119"/>
      <c r="AJ8" s="1119"/>
      <c r="AK8" s="1119"/>
      <c r="AL8" s="1120"/>
      <c r="AM8" s="1120"/>
      <c r="AN8" s="1120"/>
      <c r="AO8" s="1120"/>
      <c r="AP8" s="1120"/>
      <c r="AQ8" s="1119"/>
      <c r="AR8" s="1119"/>
      <c r="AS8" s="1119"/>
      <c r="AT8" s="1119"/>
      <c r="AU8" s="1119"/>
      <c r="AV8" s="1120"/>
      <c r="AW8" s="1120"/>
      <c r="AX8" s="1119"/>
      <c r="AY8" s="1119"/>
      <c r="AZ8" s="1125"/>
      <c r="BA8" s="1115"/>
      <c r="BB8" s="1116"/>
      <c r="BC8" s="1117"/>
      <c r="BD8" s="1123"/>
      <c r="BE8" s="1122"/>
      <c r="BF8" s="1122"/>
      <c r="BG8" s="1122"/>
      <c r="BH8" s="1122"/>
      <c r="BI8" s="1122"/>
      <c r="BJ8" s="1122"/>
      <c r="BK8" s="793"/>
      <c r="BL8" s="793"/>
      <c r="BM8" s="793"/>
      <c r="BN8" s="793"/>
      <c r="BO8" s="793"/>
      <c r="BP8" s="793"/>
      <c r="BQ8" s="793"/>
      <c r="BR8" s="793"/>
      <c r="BS8" s="793"/>
      <c r="BT8" s="793"/>
      <c r="BU8" s="793"/>
      <c r="BV8" s="793"/>
      <c r="BW8" s="793"/>
      <c r="BX8" s="793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</row>
    <row r="9" spans="1:120" s="43" customFormat="1" ht="12.75" customHeight="1">
      <c r="A9" s="41"/>
      <c r="B9" s="102"/>
      <c r="C9" s="95">
        <v>4</v>
      </c>
      <c r="D9" s="96" t="s">
        <v>59</v>
      </c>
      <c r="E9" s="97"/>
      <c r="F9" s="149">
        <v>0</v>
      </c>
      <c r="G9" s="113">
        <v>0</v>
      </c>
      <c r="H9" s="113">
        <v>0</v>
      </c>
      <c r="I9" s="773">
        <v>0</v>
      </c>
      <c r="J9" s="113">
        <v>0</v>
      </c>
      <c r="K9" s="113">
        <v>0</v>
      </c>
      <c r="L9" s="774">
        <v>0</v>
      </c>
      <c r="M9" s="775">
        <v>0</v>
      </c>
      <c r="N9" s="774">
        <v>0</v>
      </c>
      <c r="O9" s="774">
        <v>0</v>
      </c>
      <c r="P9" s="774">
        <v>0</v>
      </c>
      <c r="Q9" s="773">
        <v>0</v>
      </c>
      <c r="R9" s="113">
        <v>0</v>
      </c>
      <c r="S9" s="113">
        <v>0</v>
      </c>
      <c r="T9" s="113">
        <v>0</v>
      </c>
      <c r="U9" s="113">
        <v>0</v>
      </c>
      <c r="V9" s="774">
        <v>0</v>
      </c>
      <c r="W9" s="774">
        <v>0</v>
      </c>
      <c r="X9" s="776">
        <v>0</v>
      </c>
      <c r="Y9" s="152"/>
      <c r="Z9" s="99"/>
      <c r="AA9" s="40"/>
      <c r="AB9" s="1115"/>
      <c r="AC9" s="1116"/>
      <c r="AD9" s="1117"/>
      <c r="AE9" s="1123"/>
      <c r="AF9" s="1119"/>
      <c r="AG9" s="1119"/>
      <c r="AH9" s="1119"/>
      <c r="AI9" s="1119"/>
      <c r="AJ9" s="1119"/>
      <c r="AK9" s="1119"/>
      <c r="AL9" s="1120"/>
      <c r="AM9" s="1120"/>
      <c r="AN9" s="1120"/>
      <c r="AO9" s="1120"/>
      <c r="AP9" s="1120"/>
      <c r="AQ9" s="1119"/>
      <c r="AR9" s="1119"/>
      <c r="AS9" s="1119"/>
      <c r="AT9" s="1119"/>
      <c r="AU9" s="1119"/>
      <c r="AV9" s="1120"/>
      <c r="AW9" s="1120"/>
      <c r="AX9" s="1119"/>
      <c r="AY9" s="1119"/>
      <c r="AZ9" s="1125"/>
      <c r="BA9" s="1115"/>
      <c r="BB9" s="1116"/>
      <c r="BC9" s="1117"/>
      <c r="BD9" s="1123"/>
      <c r="BE9" s="1122"/>
      <c r="BF9" s="1122"/>
      <c r="BG9" s="1122"/>
      <c r="BH9" s="1122"/>
      <c r="BI9" s="1122"/>
      <c r="BJ9" s="1122"/>
      <c r="BK9" s="793"/>
      <c r="BL9" s="793"/>
      <c r="BM9" s="793"/>
      <c r="BN9" s="793"/>
      <c r="BO9" s="793"/>
      <c r="BP9" s="793"/>
      <c r="BQ9" s="793"/>
      <c r="BR9" s="793"/>
      <c r="BS9" s="793"/>
      <c r="BT9" s="793"/>
      <c r="BU9" s="793"/>
      <c r="BV9" s="793"/>
      <c r="BW9" s="793"/>
      <c r="BX9" s="793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</row>
    <row r="10" spans="1:120" s="45" customFormat="1" ht="12.75" customHeight="1">
      <c r="A10" s="41"/>
      <c r="B10" s="93" t="s">
        <v>60</v>
      </c>
      <c r="C10" s="263"/>
      <c r="D10" s="264" t="s">
        <v>230</v>
      </c>
      <c r="E10" s="266" t="s">
        <v>231</v>
      </c>
      <c r="F10" s="777">
        <v>8.1170000000000005E-4</v>
      </c>
      <c r="G10" s="778">
        <v>1.319872756808792</v>
      </c>
      <c r="H10" s="778">
        <v>0.41229824275107291</v>
      </c>
      <c r="I10" s="778">
        <v>2.100544E-2</v>
      </c>
      <c r="J10" s="778">
        <v>0</v>
      </c>
      <c r="K10" s="778">
        <v>3.7749944315995556</v>
      </c>
      <c r="L10" s="774">
        <v>0</v>
      </c>
      <c r="M10" s="779">
        <v>0.2337269032176853</v>
      </c>
      <c r="N10" s="774">
        <v>0</v>
      </c>
      <c r="O10" s="774">
        <v>0</v>
      </c>
      <c r="P10" s="774">
        <v>0</v>
      </c>
      <c r="Q10" s="778">
        <v>0</v>
      </c>
      <c r="R10" s="778">
        <v>0.57225004157276849</v>
      </c>
      <c r="S10" s="778">
        <v>4.635273154183308E-2</v>
      </c>
      <c r="T10" s="778">
        <v>0</v>
      </c>
      <c r="U10" s="778">
        <v>2.8195039957777258E-2</v>
      </c>
      <c r="V10" s="774">
        <v>0</v>
      </c>
      <c r="W10" s="774">
        <v>0</v>
      </c>
      <c r="X10" s="780">
        <v>0</v>
      </c>
      <c r="Y10" s="781">
        <v>6.4095072874494843</v>
      </c>
      <c r="Z10" s="99"/>
      <c r="AA10" s="40"/>
      <c r="AB10" s="1115"/>
      <c r="AC10" s="1116"/>
      <c r="AD10" s="1117"/>
      <c r="AE10" s="1123"/>
      <c r="AF10" s="1119"/>
      <c r="AG10" s="1119"/>
      <c r="AH10" s="1119"/>
      <c r="AI10" s="1119"/>
      <c r="AJ10" s="1119"/>
      <c r="AK10" s="1119"/>
      <c r="AL10" s="1120"/>
      <c r="AM10" s="1120"/>
      <c r="AN10" s="1120"/>
      <c r="AO10" s="1120"/>
      <c r="AP10" s="1120"/>
      <c r="AQ10" s="1119"/>
      <c r="AR10" s="1119"/>
      <c r="AS10" s="1119"/>
      <c r="AT10" s="1119"/>
      <c r="AU10" s="1119"/>
      <c r="AV10" s="1120"/>
      <c r="AW10" s="1120"/>
      <c r="AX10" s="1119"/>
      <c r="AY10" s="1119"/>
      <c r="AZ10" s="1125"/>
      <c r="BA10" s="1115"/>
      <c r="BB10" s="1116"/>
      <c r="BC10" s="1117"/>
      <c r="BD10" s="1123"/>
      <c r="BE10" s="1122"/>
      <c r="BF10" s="1122"/>
      <c r="BG10" s="1122"/>
      <c r="BH10" s="1122"/>
      <c r="BI10" s="1122"/>
      <c r="BJ10" s="1122"/>
      <c r="BK10" s="793"/>
      <c r="BL10" s="793"/>
      <c r="BM10" s="793"/>
      <c r="BN10" s="793"/>
      <c r="BO10" s="793"/>
      <c r="BP10" s="793"/>
      <c r="BQ10" s="793"/>
      <c r="BR10" s="793"/>
      <c r="BS10" s="793"/>
      <c r="BT10" s="793"/>
      <c r="BU10" s="793"/>
      <c r="BV10" s="793"/>
      <c r="BW10" s="793"/>
      <c r="BX10" s="793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</row>
    <row r="11" spans="1:120" s="46" customFormat="1" ht="12.75" customHeight="1">
      <c r="A11" s="41"/>
      <c r="B11" s="93"/>
      <c r="C11" s="95">
        <v>5</v>
      </c>
      <c r="D11" s="96" t="s">
        <v>60</v>
      </c>
      <c r="E11" s="97" t="s">
        <v>232</v>
      </c>
      <c r="F11" s="149">
        <v>0</v>
      </c>
      <c r="G11" s="113">
        <v>0</v>
      </c>
      <c r="H11" s="113">
        <v>1.5063043135718789E-2</v>
      </c>
      <c r="I11" s="113">
        <v>0</v>
      </c>
      <c r="J11" s="113">
        <v>0</v>
      </c>
      <c r="K11" s="113">
        <v>0.86602899319733184</v>
      </c>
      <c r="L11" s="774">
        <v>0</v>
      </c>
      <c r="M11" s="775">
        <v>2.969975673866308E-4</v>
      </c>
      <c r="N11" s="774">
        <v>0</v>
      </c>
      <c r="O11" s="774">
        <v>0</v>
      </c>
      <c r="P11" s="774">
        <v>0</v>
      </c>
      <c r="Q11" s="778">
        <v>0</v>
      </c>
      <c r="R11" s="778">
        <v>5.1477717523691121E-3</v>
      </c>
      <c r="S11" s="778">
        <v>1.1444992962875946E-4</v>
      </c>
      <c r="T11" s="778">
        <v>0</v>
      </c>
      <c r="U11" s="778">
        <v>6.8669957777255661E-5</v>
      </c>
      <c r="V11" s="774">
        <v>0</v>
      </c>
      <c r="W11" s="774">
        <v>0</v>
      </c>
      <c r="X11" s="776">
        <v>0</v>
      </c>
      <c r="Y11" s="152">
        <v>0.88671992554021228</v>
      </c>
      <c r="Z11" s="99"/>
      <c r="AA11" s="40"/>
      <c r="AB11" s="1115"/>
      <c r="AC11" s="1116"/>
      <c r="AD11" s="1117"/>
      <c r="AE11" s="1123"/>
      <c r="AF11" s="1119"/>
      <c r="AG11" s="1119"/>
      <c r="AH11" s="1119"/>
      <c r="AI11" s="1119"/>
      <c r="AJ11" s="1119"/>
      <c r="AK11" s="1119"/>
      <c r="AL11" s="1120"/>
      <c r="AM11" s="1120"/>
      <c r="AN11" s="1120"/>
      <c r="AO11" s="1120"/>
      <c r="AP11" s="1120"/>
      <c r="AQ11" s="1119"/>
      <c r="AR11" s="1119"/>
      <c r="AS11" s="1119"/>
      <c r="AT11" s="1119"/>
      <c r="AU11" s="1119"/>
      <c r="AV11" s="1120"/>
      <c r="AW11" s="1120"/>
      <c r="AX11" s="1119"/>
      <c r="AY11" s="1119"/>
      <c r="AZ11" s="1125"/>
      <c r="BA11" s="1115"/>
      <c r="BB11" s="1116"/>
      <c r="BC11" s="1117"/>
      <c r="BD11" s="1123"/>
      <c r="BE11" s="1122"/>
      <c r="BF11" s="1122"/>
      <c r="BG11" s="1122"/>
      <c r="BH11" s="1122"/>
      <c r="BI11" s="1122"/>
      <c r="BJ11" s="1122"/>
      <c r="BK11" s="793"/>
      <c r="BL11" s="793"/>
      <c r="BM11" s="793"/>
      <c r="BN11" s="793"/>
      <c r="BO11" s="793"/>
      <c r="BP11" s="793"/>
      <c r="BQ11" s="793"/>
      <c r="BR11" s="793"/>
      <c r="BS11" s="793"/>
      <c r="BT11" s="793"/>
      <c r="BU11" s="793"/>
      <c r="BV11" s="793"/>
      <c r="BW11" s="793"/>
      <c r="BX11" s="793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</row>
    <row r="12" spans="1:120" s="46" customFormat="1" ht="12.75" customHeight="1">
      <c r="A12" s="41"/>
      <c r="B12" s="93"/>
      <c r="C12" s="95">
        <v>6</v>
      </c>
      <c r="D12" s="96" t="s">
        <v>61</v>
      </c>
      <c r="E12" s="97" t="s">
        <v>233</v>
      </c>
      <c r="F12" s="149">
        <v>0</v>
      </c>
      <c r="G12" s="113">
        <v>6.9400927568445594E-3</v>
      </c>
      <c r="H12" s="113">
        <v>0</v>
      </c>
      <c r="I12" s="113">
        <v>0</v>
      </c>
      <c r="J12" s="113">
        <v>0</v>
      </c>
      <c r="K12" s="113">
        <v>4.0357481031866468E-2</v>
      </c>
      <c r="L12" s="774">
        <v>0</v>
      </c>
      <c r="M12" s="775">
        <v>0</v>
      </c>
      <c r="N12" s="774">
        <v>0</v>
      </c>
      <c r="O12" s="774">
        <v>0</v>
      </c>
      <c r="P12" s="774">
        <v>0</v>
      </c>
      <c r="Q12" s="113">
        <v>0</v>
      </c>
      <c r="R12" s="113">
        <v>0.11852967166033232</v>
      </c>
      <c r="S12" s="113">
        <v>0</v>
      </c>
      <c r="T12" s="113">
        <v>0</v>
      </c>
      <c r="U12" s="113">
        <v>0</v>
      </c>
      <c r="V12" s="774">
        <v>0</v>
      </c>
      <c r="W12" s="774">
        <v>0</v>
      </c>
      <c r="X12" s="776">
        <v>0</v>
      </c>
      <c r="Y12" s="152">
        <v>0.16582724544904334</v>
      </c>
      <c r="Z12" s="99"/>
      <c r="AA12" s="40"/>
      <c r="AB12" s="1115"/>
      <c r="AC12" s="1116"/>
      <c r="AD12" s="1117"/>
      <c r="AE12" s="1123"/>
      <c r="AF12" s="1119"/>
      <c r="AG12" s="1119"/>
      <c r="AH12" s="1119"/>
      <c r="AI12" s="1119"/>
      <c r="AJ12" s="1119"/>
      <c r="AK12" s="1119"/>
      <c r="AL12" s="1120"/>
      <c r="AM12" s="1120"/>
      <c r="AN12" s="1120"/>
      <c r="AO12" s="1120"/>
      <c r="AP12" s="1120"/>
      <c r="AQ12" s="1119"/>
      <c r="AR12" s="1119"/>
      <c r="AS12" s="1119"/>
      <c r="AT12" s="1119"/>
      <c r="AU12" s="1119"/>
      <c r="AV12" s="1120"/>
      <c r="AW12" s="1120"/>
      <c r="AX12" s="1119"/>
      <c r="AY12" s="1119"/>
      <c r="AZ12" s="1125"/>
      <c r="BA12" s="1115"/>
      <c r="BB12" s="1116"/>
      <c r="BC12" s="1117"/>
      <c r="BD12" s="1123"/>
      <c r="BE12" s="1122"/>
      <c r="BF12" s="1122"/>
      <c r="BG12" s="1122"/>
      <c r="BH12" s="1122"/>
      <c r="BI12" s="1122"/>
      <c r="BJ12" s="1122"/>
      <c r="BK12" s="793"/>
      <c r="BL12" s="793"/>
      <c r="BM12" s="793"/>
      <c r="BN12" s="793"/>
      <c r="BO12" s="793"/>
      <c r="BP12" s="793"/>
      <c r="BQ12" s="793"/>
      <c r="BR12" s="793"/>
      <c r="BS12" s="793"/>
      <c r="BT12" s="793"/>
      <c r="BU12" s="793"/>
      <c r="BV12" s="793"/>
      <c r="BW12" s="793"/>
      <c r="BX12" s="793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</row>
    <row r="13" spans="1:120" s="46" customFormat="1" ht="12.75" customHeight="1">
      <c r="A13" s="41"/>
      <c r="B13" s="103" t="s">
        <v>62</v>
      </c>
      <c r="C13" s="263">
        <v>7</v>
      </c>
      <c r="D13" s="264" t="s">
        <v>234</v>
      </c>
      <c r="E13" s="266" t="s">
        <v>235</v>
      </c>
      <c r="F13" s="777">
        <v>0.16344047173230467</v>
      </c>
      <c r="G13" s="778">
        <v>7449.8466863270032</v>
      </c>
      <c r="H13" s="778">
        <v>4.1564089707358383</v>
      </c>
      <c r="I13" s="778">
        <v>0.24764790923694732</v>
      </c>
      <c r="J13" s="778">
        <v>0.71133977818722738</v>
      </c>
      <c r="K13" s="778">
        <v>2.4038158842092101</v>
      </c>
      <c r="L13" s="774">
        <v>0</v>
      </c>
      <c r="M13" s="779">
        <v>0.67157721481729127</v>
      </c>
      <c r="N13" s="774">
        <v>0</v>
      </c>
      <c r="O13" s="774">
        <v>0</v>
      </c>
      <c r="P13" s="774">
        <v>0</v>
      </c>
      <c r="Q13" s="778">
        <v>6.2616107241033989E-2</v>
      </c>
      <c r="R13" s="778">
        <v>12.46729302539077</v>
      </c>
      <c r="S13" s="778">
        <v>13.429254958581303</v>
      </c>
      <c r="T13" s="778">
        <v>16.168745937381125</v>
      </c>
      <c r="U13" s="778">
        <v>347.48911851675001</v>
      </c>
      <c r="V13" s="774">
        <v>0</v>
      </c>
      <c r="W13" s="774">
        <v>0</v>
      </c>
      <c r="X13" s="780">
        <v>3.6772003600488899E-2</v>
      </c>
      <c r="Y13" s="781">
        <v>7847.8547171048667</v>
      </c>
      <c r="Z13" s="99"/>
      <c r="AA13" s="40"/>
      <c r="AB13" s="1115"/>
      <c r="AC13" s="1116"/>
      <c r="AD13" s="1117"/>
      <c r="AE13" s="1123"/>
      <c r="AF13" s="1119"/>
      <c r="AG13" s="1119"/>
      <c r="AH13" s="1119"/>
      <c r="AI13" s="1119"/>
      <c r="AJ13" s="1119"/>
      <c r="AK13" s="1119"/>
      <c r="AL13" s="1120"/>
      <c r="AM13" s="1120"/>
      <c r="AN13" s="1120"/>
      <c r="AO13" s="1120"/>
      <c r="AP13" s="1120"/>
      <c r="AQ13" s="1119"/>
      <c r="AR13" s="1119"/>
      <c r="AS13" s="1119"/>
      <c r="AT13" s="1119"/>
      <c r="AU13" s="1119"/>
      <c r="AV13" s="1120"/>
      <c r="AW13" s="1120"/>
      <c r="AX13" s="1119"/>
      <c r="AY13" s="1119"/>
      <c r="AZ13" s="1125"/>
      <c r="BA13" s="1115"/>
      <c r="BB13" s="1116"/>
      <c r="BC13" s="1117"/>
      <c r="BD13" s="1123"/>
      <c r="BE13" s="1122"/>
      <c r="BF13" s="1122"/>
      <c r="BG13" s="1122"/>
      <c r="BH13" s="1122"/>
      <c r="BI13" s="1122"/>
      <c r="BJ13" s="1122"/>
      <c r="BK13" s="793"/>
      <c r="BL13" s="793"/>
      <c r="BM13" s="793"/>
      <c r="BN13" s="793"/>
      <c r="BO13" s="793"/>
      <c r="BP13" s="793"/>
      <c r="BQ13" s="793"/>
      <c r="BR13" s="793"/>
      <c r="BS13" s="793"/>
      <c r="BT13" s="793"/>
      <c r="BU13" s="793"/>
      <c r="BV13" s="793"/>
      <c r="BW13" s="793"/>
      <c r="BX13" s="793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</row>
    <row r="14" spans="1:120" s="46" customFormat="1" ht="12.75" customHeight="1">
      <c r="A14" s="41"/>
      <c r="B14" s="102" t="s">
        <v>14</v>
      </c>
      <c r="C14" s="263">
        <v>8</v>
      </c>
      <c r="D14" s="264" t="s">
        <v>14</v>
      </c>
      <c r="E14" s="266" t="s">
        <v>236</v>
      </c>
      <c r="F14" s="777">
        <v>55.679167820277243</v>
      </c>
      <c r="G14" s="778">
        <v>10128.956394860881</v>
      </c>
      <c r="H14" s="778">
        <v>107.91355004800451</v>
      </c>
      <c r="I14" s="778">
        <v>5.8420662468078035</v>
      </c>
      <c r="J14" s="778">
        <v>63.248670777620823</v>
      </c>
      <c r="K14" s="778">
        <v>1378.0072186023792</v>
      </c>
      <c r="L14" s="779">
        <v>304.86768723353862</v>
      </c>
      <c r="M14" s="779">
        <v>5743.7162919879947</v>
      </c>
      <c r="N14" s="779">
        <v>70.897971945921981</v>
      </c>
      <c r="O14" s="774">
        <v>0</v>
      </c>
      <c r="P14" s="774">
        <v>0</v>
      </c>
      <c r="Q14" s="778">
        <v>0.83934869620029462</v>
      </c>
      <c r="R14" s="778">
        <v>943.88976253482474</v>
      </c>
      <c r="S14" s="778">
        <v>2812.1068891317682</v>
      </c>
      <c r="T14" s="778">
        <v>85.14236508200797</v>
      </c>
      <c r="U14" s="778">
        <v>59232.673510433866</v>
      </c>
      <c r="V14" s="774">
        <v>0</v>
      </c>
      <c r="W14" s="774">
        <v>0</v>
      </c>
      <c r="X14" s="780">
        <v>2.9681623326623972</v>
      </c>
      <c r="Y14" s="781">
        <v>80936.749057734778</v>
      </c>
      <c r="Z14" s="99"/>
      <c r="AA14" s="40"/>
      <c r="AB14" s="1115"/>
      <c r="AC14" s="1116"/>
      <c r="AD14" s="1117"/>
      <c r="AE14" s="1123"/>
      <c r="AF14" s="1119"/>
      <c r="AG14" s="1119"/>
      <c r="AH14" s="1119"/>
      <c r="AI14" s="1119"/>
      <c r="AJ14" s="1119"/>
      <c r="AK14" s="1119"/>
      <c r="AL14" s="1120"/>
      <c r="AM14" s="1120"/>
      <c r="AN14" s="1120"/>
      <c r="AO14" s="1120"/>
      <c r="AP14" s="1120"/>
      <c r="AQ14" s="1119"/>
      <c r="AR14" s="1119"/>
      <c r="AS14" s="1119"/>
      <c r="AT14" s="1119"/>
      <c r="AU14" s="1119"/>
      <c r="AV14" s="1120"/>
      <c r="AW14" s="1120"/>
      <c r="AX14" s="1119"/>
      <c r="AY14" s="1119"/>
      <c r="AZ14" s="1125"/>
      <c r="BA14" s="1115"/>
      <c r="BB14" s="1116"/>
      <c r="BC14" s="1117"/>
      <c r="BD14" s="1123"/>
      <c r="BE14" s="1122"/>
      <c r="BF14" s="1122"/>
      <c r="BG14" s="1122"/>
      <c r="BH14" s="1122"/>
      <c r="BI14" s="1122"/>
      <c r="BJ14" s="1122"/>
      <c r="BK14" s="793"/>
      <c r="BL14" s="793"/>
      <c r="BM14" s="793"/>
      <c r="BN14" s="793"/>
      <c r="BO14" s="793"/>
      <c r="BP14" s="793"/>
      <c r="BQ14" s="793"/>
      <c r="BR14" s="793"/>
      <c r="BS14" s="793"/>
      <c r="BT14" s="793"/>
      <c r="BU14" s="793"/>
      <c r="BV14" s="793"/>
      <c r="BW14" s="793"/>
      <c r="BX14" s="793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</row>
    <row r="15" spans="1:120" s="46" customFormat="1" ht="12.75" customHeight="1">
      <c r="A15" s="41"/>
      <c r="B15" s="93" t="s">
        <v>18</v>
      </c>
      <c r="C15" s="267"/>
      <c r="D15" s="264" t="s">
        <v>237</v>
      </c>
      <c r="E15" s="265" t="s">
        <v>238</v>
      </c>
      <c r="F15" s="777">
        <v>849.79000290712293</v>
      </c>
      <c r="G15" s="778">
        <v>52024.115057474592</v>
      </c>
      <c r="H15" s="778">
        <v>2279.0289847918507</v>
      </c>
      <c r="I15" s="778">
        <v>2951.4113685884245</v>
      </c>
      <c r="J15" s="778">
        <v>2294.8139542750419</v>
      </c>
      <c r="K15" s="778">
        <v>3459.2378886929323</v>
      </c>
      <c r="L15" s="779">
        <v>484.60489793099237</v>
      </c>
      <c r="M15" s="779">
        <v>1391.8294737088986</v>
      </c>
      <c r="N15" s="779">
        <v>21.90642121088176</v>
      </c>
      <c r="O15" s="779">
        <v>2316.3915879842361</v>
      </c>
      <c r="P15" s="779">
        <v>53.748383814706017</v>
      </c>
      <c r="Q15" s="778">
        <v>11.747543776282861</v>
      </c>
      <c r="R15" s="778">
        <v>5270.1450572185477</v>
      </c>
      <c r="S15" s="778">
        <v>4719.1611552836694</v>
      </c>
      <c r="T15" s="778">
        <v>11107.329944032126</v>
      </c>
      <c r="U15" s="778">
        <v>1938.2511112759641</v>
      </c>
      <c r="V15" s="774">
        <v>0</v>
      </c>
      <c r="W15" s="774">
        <v>0</v>
      </c>
      <c r="X15" s="780">
        <v>7070.1330809273095</v>
      </c>
      <c r="Y15" s="781">
        <v>98243.645913893604</v>
      </c>
      <c r="Z15" s="99"/>
      <c r="AA15" s="40"/>
      <c r="AB15" s="1115"/>
      <c r="AC15" s="1116"/>
      <c r="AD15" s="1117"/>
      <c r="AE15" s="1118"/>
      <c r="AF15" s="1119"/>
      <c r="AG15" s="1119"/>
      <c r="AH15" s="1119"/>
      <c r="AI15" s="1119"/>
      <c r="AJ15" s="1119"/>
      <c r="AK15" s="1119"/>
      <c r="AL15" s="1120"/>
      <c r="AM15" s="1120"/>
      <c r="AN15" s="1120"/>
      <c r="AO15" s="1120"/>
      <c r="AP15" s="1120"/>
      <c r="AQ15" s="1119"/>
      <c r="AR15" s="1119"/>
      <c r="AS15" s="1119"/>
      <c r="AT15" s="1119"/>
      <c r="AU15" s="1119"/>
      <c r="AV15" s="1120"/>
      <c r="AW15" s="1120"/>
      <c r="AX15" s="1119"/>
      <c r="AY15" s="1119"/>
      <c r="AZ15" s="1125"/>
      <c r="BA15" s="1115"/>
      <c r="BB15" s="1116"/>
      <c r="BC15" s="1117"/>
      <c r="BD15" s="1118"/>
      <c r="BE15" s="1122"/>
      <c r="BF15" s="1122"/>
      <c r="BG15" s="1122"/>
      <c r="BH15" s="1122"/>
      <c r="BI15" s="1122"/>
      <c r="BJ15" s="1122"/>
      <c r="BK15" s="793"/>
      <c r="BL15" s="793"/>
      <c r="BM15" s="793"/>
      <c r="BN15" s="793"/>
      <c r="BO15" s="793"/>
      <c r="BP15" s="793"/>
      <c r="BQ15" s="793"/>
      <c r="BR15" s="793"/>
      <c r="BS15" s="793"/>
      <c r="BT15" s="793"/>
      <c r="BU15" s="793"/>
      <c r="BV15" s="793"/>
      <c r="BW15" s="793"/>
      <c r="BX15" s="793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</row>
    <row r="16" spans="1:120" s="46" customFormat="1" ht="12.75" customHeight="1">
      <c r="A16" s="41"/>
      <c r="B16" s="93"/>
      <c r="C16" s="104">
        <v>9</v>
      </c>
      <c r="D16" s="96" t="s">
        <v>63</v>
      </c>
      <c r="E16" s="105" t="s">
        <v>239</v>
      </c>
      <c r="F16" s="149">
        <v>45.246590080029875</v>
      </c>
      <c r="G16" s="113">
        <v>5816.5125896703375</v>
      </c>
      <c r="H16" s="113">
        <v>136.98916920860017</v>
      </c>
      <c r="I16" s="113">
        <v>102.95267245212469</v>
      </c>
      <c r="J16" s="113">
        <v>52.010119160233401</v>
      </c>
      <c r="K16" s="113">
        <v>364.44931811189929</v>
      </c>
      <c r="L16" s="774">
        <v>3.0000000000000001E-3</v>
      </c>
      <c r="M16" s="775">
        <v>13.628398699842581</v>
      </c>
      <c r="N16" s="774">
        <v>0</v>
      </c>
      <c r="O16" s="775">
        <v>1562.2932063609589</v>
      </c>
      <c r="P16" s="775">
        <v>53.702383814706018</v>
      </c>
      <c r="Q16" s="113">
        <v>3.6953976240855398E-2</v>
      </c>
      <c r="R16" s="113">
        <v>151.22064103977488</v>
      </c>
      <c r="S16" s="113">
        <v>44.628272194421086</v>
      </c>
      <c r="T16" s="113">
        <v>159.81132179191178</v>
      </c>
      <c r="U16" s="113">
        <v>11.747828686816568</v>
      </c>
      <c r="V16" s="774">
        <v>0</v>
      </c>
      <c r="W16" s="774">
        <v>0</v>
      </c>
      <c r="X16" s="776">
        <v>193.61364755460519</v>
      </c>
      <c r="Y16" s="152">
        <v>8708.8461128025028</v>
      </c>
      <c r="Z16" s="99"/>
      <c r="AA16" s="40"/>
      <c r="AB16" s="1115"/>
      <c r="AC16" s="1116"/>
      <c r="AD16" s="1117"/>
      <c r="AE16" s="1118"/>
      <c r="AF16" s="1119"/>
      <c r="AG16" s="1119"/>
      <c r="AH16" s="1119"/>
      <c r="AI16" s="1119"/>
      <c r="AJ16" s="1119"/>
      <c r="AK16" s="1119"/>
      <c r="AL16" s="1120"/>
      <c r="AM16" s="1120"/>
      <c r="AN16" s="1120"/>
      <c r="AO16" s="1120"/>
      <c r="AP16" s="1120"/>
      <c r="AQ16" s="1119"/>
      <c r="AR16" s="1119"/>
      <c r="AS16" s="1119"/>
      <c r="AT16" s="1119"/>
      <c r="AU16" s="1119"/>
      <c r="AV16" s="1120"/>
      <c r="AW16" s="1120"/>
      <c r="AX16" s="1119"/>
      <c r="AY16" s="1119"/>
      <c r="AZ16" s="1125"/>
      <c r="BA16" s="1115"/>
      <c r="BB16" s="1116"/>
      <c r="BC16" s="1117"/>
      <c r="BD16" s="1118"/>
      <c r="BE16" s="1122"/>
      <c r="BF16" s="1122"/>
      <c r="BG16" s="1122"/>
      <c r="BH16" s="1122"/>
      <c r="BI16" s="1122"/>
      <c r="BJ16" s="1122"/>
      <c r="BK16" s="793"/>
      <c r="BL16" s="793"/>
      <c r="BM16" s="793"/>
      <c r="BN16" s="793"/>
      <c r="BO16" s="793"/>
      <c r="BP16" s="793"/>
      <c r="BQ16" s="793"/>
      <c r="BR16" s="793"/>
      <c r="BS16" s="793"/>
      <c r="BT16" s="793"/>
      <c r="BU16" s="793"/>
      <c r="BV16" s="793"/>
      <c r="BW16" s="793"/>
      <c r="BX16" s="793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</row>
    <row r="17" spans="1:120" s="46" customFormat="1" ht="12.75" customHeight="1">
      <c r="A17" s="41"/>
      <c r="B17" s="93"/>
      <c r="C17" s="104">
        <v>10</v>
      </c>
      <c r="D17" s="96" t="s">
        <v>64</v>
      </c>
      <c r="E17" s="105" t="s">
        <v>240</v>
      </c>
      <c r="F17" s="149">
        <v>2.0322665472662016</v>
      </c>
      <c r="G17" s="113">
        <v>1184.291205094868</v>
      </c>
      <c r="H17" s="113">
        <v>5.7838801541863178</v>
      </c>
      <c r="I17" s="113">
        <v>740.01823294934297</v>
      </c>
      <c r="J17" s="113">
        <v>37.986289900853592</v>
      </c>
      <c r="K17" s="113">
        <v>73.033468096747114</v>
      </c>
      <c r="L17" s="774">
        <v>0</v>
      </c>
      <c r="M17" s="775">
        <v>5.1872408492136222</v>
      </c>
      <c r="N17" s="774">
        <v>0</v>
      </c>
      <c r="O17" s="775">
        <v>463.04189635605775</v>
      </c>
      <c r="P17" s="774">
        <v>0</v>
      </c>
      <c r="Q17" s="113">
        <v>4.2390593944561523E-2</v>
      </c>
      <c r="R17" s="113">
        <v>20.820124304376463</v>
      </c>
      <c r="S17" s="113">
        <v>12.909444039409987</v>
      </c>
      <c r="T17" s="113">
        <v>19.309627922656372</v>
      </c>
      <c r="U17" s="113">
        <v>2.2034082678490363</v>
      </c>
      <c r="V17" s="774">
        <v>0</v>
      </c>
      <c r="W17" s="774">
        <v>0</v>
      </c>
      <c r="X17" s="776">
        <v>16.199936566565803</v>
      </c>
      <c r="Y17" s="152">
        <v>2582.8594116433378</v>
      </c>
      <c r="Z17" s="99"/>
      <c r="AA17" s="40"/>
      <c r="AB17" s="1115"/>
      <c r="AC17" s="1116"/>
      <c r="AD17" s="1117"/>
      <c r="AE17" s="1118"/>
      <c r="AF17" s="1119"/>
      <c r="AG17" s="1119"/>
      <c r="AH17" s="1119"/>
      <c r="AI17" s="1119"/>
      <c r="AJ17" s="1119"/>
      <c r="AK17" s="1119"/>
      <c r="AL17" s="1120"/>
      <c r="AM17" s="1120"/>
      <c r="AN17" s="1120"/>
      <c r="AO17" s="1120"/>
      <c r="AP17" s="1120"/>
      <c r="AQ17" s="1119"/>
      <c r="AR17" s="1119"/>
      <c r="AS17" s="1119"/>
      <c r="AT17" s="1119"/>
      <c r="AU17" s="1119"/>
      <c r="AV17" s="1120"/>
      <c r="AW17" s="1120"/>
      <c r="AX17" s="1119"/>
      <c r="AY17" s="1119"/>
      <c r="AZ17" s="1125"/>
      <c r="BA17" s="1115"/>
      <c r="BB17" s="1116"/>
      <c r="BC17" s="1117"/>
      <c r="BD17" s="1118"/>
      <c r="BE17" s="1122"/>
      <c r="BF17" s="1122"/>
      <c r="BG17" s="1122"/>
      <c r="BH17" s="1122"/>
      <c r="BI17" s="1122"/>
      <c r="BJ17" s="1122"/>
      <c r="BK17" s="793"/>
      <c r="BL17" s="793"/>
      <c r="BM17" s="793"/>
      <c r="BN17" s="793"/>
      <c r="BO17" s="793"/>
      <c r="BP17" s="793"/>
      <c r="BQ17" s="793"/>
      <c r="BR17" s="793"/>
      <c r="BS17" s="793"/>
      <c r="BT17" s="793"/>
      <c r="BU17" s="793"/>
      <c r="BV17" s="793"/>
      <c r="BW17" s="793"/>
      <c r="BX17" s="793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</row>
    <row r="18" spans="1:120" s="46" customFormat="1" ht="12.75" customHeight="1">
      <c r="A18" s="41"/>
      <c r="B18" s="93"/>
      <c r="C18" s="104">
        <v>11</v>
      </c>
      <c r="D18" s="96" t="s">
        <v>65</v>
      </c>
      <c r="E18" s="105" t="s">
        <v>241</v>
      </c>
      <c r="F18" s="149">
        <v>34.142655904544313</v>
      </c>
      <c r="G18" s="113">
        <v>465.90623805990231</v>
      </c>
      <c r="H18" s="113">
        <v>18.67835564577091</v>
      </c>
      <c r="I18" s="113">
        <v>19.288713939572105</v>
      </c>
      <c r="J18" s="113">
        <v>23.598277962543293</v>
      </c>
      <c r="K18" s="113">
        <v>128.75991566326866</v>
      </c>
      <c r="L18" s="774">
        <v>0</v>
      </c>
      <c r="M18" s="775">
        <v>4.3296809003226047</v>
      </c>
      <c r="N18" s="775">
        <v>20.148421210881761</v>
      </c>
      <c r="O18" s="774">
        <v>0</v>
      </c>
      <c r="P18" s="774">
        <v>0</v>
      </c>
      <c r="Q18" s="113">
        <v>3.6462174056449605E-3</v>
      </c>
      <c r="R18" s="113">
        <v>4.0311824424071059</v>
      </c>
      <c r="S18" s="113">
        <v>0.73387143712387326</v>
      </c>
      <c r="T18" s="113">
        <v>9.2359100023644322E-2</v>
      </c>
      <c r="U18" s="113">
        <v>1.7405754177632156</v>
      </c>
      <c r="V18" s="774">
        <v>0</v>
      </c>
      <c r="W18" s="774">
        <v>0</v>
      </c>
      <c r="X18" s="776">
        <v>80.622382556023837</v>
      </c>
      <c r="Y18" s="152">
        <v>802.07627645755326</v>
      </c>
      <c r="Z18" s="99"/>
      <c r="AA18" s="40"/>
      <c r="AB18" s="1115"/>
      <c r="AC18" s="1116"/>
      <c r="AD18" s="1117"/>
      <c r="AE18" s="1118"/>
      <c r="AF18" s="1119"/>
      <c r="AG18" s="1119"/>
      <c r="AH18" s="1119"/>
      <c r="AI18" s="1119"/>
      <c r="AJ18" s="1119"/>
      <c r="AK18" s="1119"/>
      <c r="AL18" s="1120"/>
      <c r="AM18" s="1120"/>
      <c r="AN18" s="1120"/>
      <c r="AO18" s="1120"/>
      <c r="AP18" s="1120"/>
      <c r="AQ18" s="1119"/>
      <c r="AR18" s="1119"/>
      <c r="AS18" s="1119"/>
      <c r="AT18" s="1119"/>
      <c r="AU18" s="1119"/>
      <c r="AV18" s="1120"/>
      <c r="AW18" s="1120"/>
      <c r="AX18" s="1119"/>
      <c r="AY18" s="1119"/>
      <c r="AZ18" s="1125"/>
      <c r="BA18" s="1115"/>
      <c r="BB18" s="1116"/>
      <c r="BC18" s="1117"/>
      <c r="BD18" s="1118"/>
      <c r="BE18" s="1122"/>
      <c r="BF18" s="1122"/>
      <c r="BG18" s="1122"/>
      <c r="BH18" s="1122"/>
      <c r="BI18" s="1122"/>
      <c r="BJ18" s="1122"/>
      <c r="BK18" s="793"/>
      <c r="BL18" s="793"/>
      <c r="BM18" s="793"/>
      <c r="BN18" s="793"/>
      <c r="BO18" s="793"/>
      <c r="BP18" s="793"/>
      <c r="BQ18" s="793"/>
      <c r="BR18" s="793"/>
      <c r="BS18" s="793"/>
      <c r="BT18" s="793"/>
      <c r="BU18" s="793"/>
      <c r="BV18" s="793"/>
      <c r="BW18" s="793"/>
      <c r="BX18" s="793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</row>
    <row r="19" spans="1:120" s="46" customFormat="1" ht="12.75" customHeight="1">
      <c r="A19" s="41"/>
      <c r="B19" s="93"/>
      <c r="C19" s="104">
        <v>12</v>
      </c>
      <c r="D19" s="96" t="s">
        <v>66</v>
      </c>
      <c r="E19" s="105" t="s">
        <v>242</v>
      </c>
      <c r="F19" s="149">
        <v>54.976464235153202</v>
      </c>
      <c r="G19" s="113">
        <v>6.1587798899816164</v>
      </c>
      <c r="H19" s="113">
        <v>2.062694035783788</v>
      </c>
      <c r="I19" s="113">
        <v>0.32279516125031898</v>
      </c>
      <c r="J19" s="113">
        <v>1.0499389584616741</v>
      </c>
      <c r="K19" s="113">
        <v>34.922459988463721</v>
      </c>
      <c r="L19" s="774">
        <v>0</v>
      </c>
      <c r="M19" s="775">
        <v>740.4126759718124</v>
      </c>
      <c r="N19" s="774">
        <v>0</v>
      </c>
      <c r="O19" s="774">
        <v>0</v>
      </c>
      <c r="P19" s="774">
        <v>0</v>
      </c>
      <c r="Q19" s="113">
        <v>2.8231597348962918E-3</v>
      </c>
      <c r="R19" s="113">
        <v>8.8427942032444857</v>
      </c>
      <c r="S19" s="113">
        <v>20.131803344118151</v>
      </c>
      <c r="T19" s="113">
        <v>1.1202729910873483</v>
      </c>
      <c r="U19" s="113">
        <v>3.7704562339478613</v>
      </c>
      <c r="V19" s="774">
        <v>0</v>
      </c>
      <c r="W19" s="774">
        <v>0</v>
      </c>
      <c r="X19" s="776">
        <v>11.696894607781038</v>
      </c>
      <c r="Y19" s="152">
        <v>885.47085278082079</v>
      </c>
      <c r="Z19" s="99"/>
      <c r="AA19" s="40"/>
      <c r="AB19" s="1115"/>
      <c r="AC19" s="1116"/>
      <c r="AD19" s="1117"/>
      <c r="AE19" s="1118"/>
      <c r="AF19" s="1119"/>
      <c r="AG19" s="1119"/>
      <c r="AH19" s="1119"/>
      <c r="AI19" s="1119"/>
      <c r="AJ19" s="1119"/>
      <c r="AK19" s="1119"/>
      <c r="AL19" s="1120"/>
      <c r="AM19" s="1120"/>
      <c r="AN19" s="1120"/>
      <c r="AO19" s="1120"/>
      <c r="AP19" s="1120"/>
      <c r="AQ19" s="1119"/>
      <c r="AR19" s="1119"/>
      <c r="AS19" s="1119"/>
      <c r="AT19" s="1119"/>
      <c r="AU19" s="1119"/>
      <c r="AV19" s="1120"/>
      <c r="AW19" s="1120"/>
      <c r="AX19" s="1119"/>
      <c r="AY19" s="1119"/>
      <c r="AZ19" s="1125"/>
      <c r="BA19" s="1115"/>
      <c r="BB19" s="1116"/>
      <c r="BC19" s="1117"/>
      <c r="BD19" s="1118"/>
      <c r="BE19" s="1122"/>
      <c r="BF19" s="1122"/>
      <c r="BG19" s="1122"/>
      <c r="BH19" s="1122"/>
      <c r="BI19" s="1122"/>
      <c r="BJ19" s="1122"/>
      <c r="BK19" s="793"/>
      <c r="BL19" s="793"/>
      <c r="BM19" s="793"/>
      <c r="BN19" s="793"/>
      <c r="BO19" s="793"/>
      <c r="BP19" s="793"/>
      <c r="BQ19" s="793"/>
      <c r="BR19" s="793"/>
      <c r="BS19" s="793"/>
      <c r="BT19" s="793"/>
      <c r="BU19" s="793"/>
      <c r="BV19" s="793"/>
      <c r="BW19" s="793"/>
      <c r="BX19" s="793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</row>
    <row r="20" spans="1:120" s="46" customFormat="1" ht="12.75" customHeight="1">
      <c r="A20" s="41"/>
      <c r="B20" s="93"/>
      <c r="C20" s="104">
        <v>13</v>
      </c>
      <c r="D20" s="96" t="s">
        <v>67</v>
      </c>
      <c r="E20" s="105" t="s">
        <v>243</v>
      </c>
      <c r="F20" s="149">
        <v>1.002869520173491</v>
      </c>
      <c r="G20" s="113">
        <v>21.567096872026585</v>
      </c>
      <c r="H20" s="113">
        <v>2.0367474839994228</v>
      </c>
      <c r="I20" s="113">
        <v>1.1225647768007463</v>
      </c>
      <c r="J20" s="113">
        <v>1.1187790703723088</v>
      </c>
      <c r="K20" s="113">
        <v>26.959259176272159</v>
      </c>
      <c r="L20" s="774">
        <v>0</v>
      </c>
      <c r="M20" s="775">
        <v>117.63171148587013</v>
      </c>
      <c r="N20" s="774">
        <v>0</v>
      </c>
      <c r="O20" s="774">
        <v>0</v>
      </c>
      <c r="P20" s="774">
        <v>0</v>
      </c>
      <c r="Q20" s="113">
        <v>3.7185658143479634E-2</v>
      </c>
      <c r="R20" s="113">
        <v>6.9455781713775524</v>
      </c>
      <c r="S20" s="113">
        <v>3.0577236323319315</v>
      </c>
      <c r="T20" s="113">
        <v>2.5645783256563828</v>
      </c>
      <c r="U20" s="113">
        <v>3.7809517415460583</v>
      </c>
      <c r="V20" s="774">
        <v>0</v>
      </c>
      <c r="W20" s="774">
        <v>0</v>
      </c>
      <c r="X20" s="776">
        <v>2.0249807019474031</v>
      </c>
      <c r="Y20" s="152">
        <v>189.85002661651771</v>
      </c>
      <c r="Z20" s="99"/>
      <c r="AA20" s="40"/>
      <c r="AB20" s="1115"/>
      <c r="AC20" s="1116"/>
      <c r="AD20" s="1117"/>
      <c r="AE20" s="1118"/>
      <c r="AF20" s="1119"/>
      <c r="AG20" s="1119"/>
      <c r="AH20" s="1119"/>
      <c r="AI20" s="1119"/>
      <c r="AJ20" s="1119"/>
      <c r="AK20" s="1119"/>
      <c r="AL20" s="1120"/>
      <c r="AM20" s="1120"/>
      <c r="AN20" s="1120"/>
      <c r="AO20" s="1120"/>
      <c r="AP20" s="1120"/>
      <c r="AQ20" s="1119"/>
      <c r="AR20" s="1119"/>
      <c r="AS20" s="1119"/>
      <c r="AT20" s="1119"/>
      <c r="AU20" s="1119"/>
      <c r="AV20" s="1120"/>
      <c r="AW20" s="1120"/>
      <c r="AX20" s="1119"/>
      <c r="AY20" s="1119"/>
      <c r="AZ20" s="1125"/>
      <c r="BA20" s="1115"/>
      <c r="BB20" s="1116"/>
      <c r="BC20" s="1117"/>
      <c r="BD20" s="1118"/>
      <c r="BE20" s="1122"/>
      <c r="BF20" s="1122"/>
      <c r="BG20" s="1122"/>
      <c r="BH20" s="1122"/>
      <c r="BI20" s="1122"/>
      <c r="BJ20" s="1122"/>
      <c r="BK20" s="793"/>
      <c r="BL20" s="793"/>
      <c r="BM20" s="793"/>
      <c r="BN20" s="793"/>
      <c r="BO20" s="793"/>
      <c r="BP20" s="793"/>
      <c r="BQ20" s="793"/>
      <c r="BR20" s="793"/>
      <c r="BS20" s="793"/>
      <c r="BT20" s="793"/>
      <c r="BU20" s="793"/>
      <c r="BV20" s="793"/>
      <c r="BW20" s="793"/>
      <c r="BX20" s="793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</row>
    <row r="21" spans="1:120" s="46" customFormat="1" ht="12.75" customHeight="1">
      <c r="A21" s="41"/>
      <c r="B21" s="93"/>
      <c r="C21" s="104">
        <v>14</v>
      </c>
      <c r="D21" s="96" t="s">
        <v>68</v>
      </c>
      <c r="E21" s="105" t="s">
        <v>244</v>
      </c>
      <c r="F21" s="149">
        <v>282.48746427666589</v>
      </c>
      <c r="G21" s="113">
        <v>25687.567852131284</v>
      </c>
      <c r="H21" s="113">
        <v>20.255765961583425</v>
      </c>
      <c r="I21" s="113">
        <v>4.1497339668908353</v>
      </c>
      <c r="J21" s="113">
        <v>18.455199724439495</v>
      </c>
      <c r="K21" s="113">
        <v>443.40699196256719</v>
      </c>
      <c r="L21" s="775">
        <v>310.77812563465739</v>
      </c>
      <c r="M21" s="775">
        <v>42.247134594041427</v>
      </c>
      <c r="N21" s="774">
        <v>0</v>
      </c>
      <c r="O21" s="774">
        <v>0</v>
      </c>
      <c r="P21" s="774">
        <v>0</v>
      </c>
      <c r="Q21" s="113">
        <v>5.7881478578914276E-3</v>
      </c>
      <c r="R21" s="113">
        <v>48.722054034402625</v>
      </c>
      <c r="S21" s="113">
        <v>13.519599513589416</v>
      </c>
      <c r="T21" s="113">
        <v>33.637556752748864</v>
      </c>
      <c r="U21" s="113">
        <v>3.384200603122717</v>
      </c>
      <c r="V21" s="774">
        <v>0</v>
      </c>
      <c r="W21" s="774">
        <v>0</v>
      </c>
      <c r="X21" s="776">
        <v>836.11234468601458</v>
      </c>
      <c r="Y21" s="152">
        <v>27744.729811989873</v>
      </c>
      <c r="Z21" s="99"/>
      <c r="AA21" s="40"/>
      <c r="AB21" s="1115"/>
      <c r="AC21" s="1116"/>
      <c r="AD21" s="1117"/>
      <c r="AE21" s="1118"/>
      <c r="AF21" s="1119"/>
      <c r="AG21" s="1119"/>
      <c r="AH21" s="1119"/>
      <c r="AI21" s="1119"/>
      <c r="AJ21" s="1119"/>
      <c r="AK21" s="1119"/>
      <c r="AL21" s="1120"/>
      <c r="AM21" s="1120"/>
      <c r="AN21" s="1120"/>
      <c r="AO21" s="1120"/>
      <c r="AP21" s="1120"/>
      <c r="AQ21" s="1119"/>
      <c r="AR21" s="1119"/>
      <c r="AS21" s="1119"/>
      <c r="AT21" s="1119"/>
      <c r="AU21" s="1119"/>
      <c r="AV21" s="1120"/>
      <c r="AW21" s="1120"/>
      <c r="AX21" s="1119"/>
      <c r="AY21" s="1119"/>
      <c r="AZ21" s="1125"/>
      <c r="BA21" s="1115"/>
      <c r="BB21" s="1116"/>
      <c r="BC21" s="1117"/>
      <c r="BD21" s="1118"/>
      <c r="BE21" s="1122"/>
      <c r="BF21" s="1122"/>
      <c r="BG21" s="1122"/>
      <c r="BH21" s="1122"/>
      <c r="BI21" s="1122"/>
      <c r="BJ21" s="1122"/>
      <c r="BK21" s="793"/>
      <c r="BL21" s="793"/>
      <c r="BM21" s="793"/>
      <c r="BN21" s="793"/>
      <c r="BO21" s="793"/>
      <c r="BP21" s="793"/>
      <c r="BQ21" s="793"/>
      <c r="BR21" s="793"/>
      <c r="BS21" s="793"/>
      <c r="BT21" s="793"/>
      <c r="BU21" s="793"/>
      <c r="BV21" s="793"/>
      <c r="BW21" s="793"/>
      <c r="BX21" s="793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</row>
    <row r="22" spans="1:120" s="46" customFormat="1" ht="12.75" customHeight="1">
      <c r="A22" s="41"/>
      <c r="B22" s="93"/>
      <c r="C22" s="104">
        <v>15</v>
      </c>
      <c r="D22" s="96" t="s">
        <v>69</v>
      </c>
      <c r="E22" s="105" t="s">
        <v>245</v>
      </c>
      <c r="F22" s="149">
        <v>1.560654228938833</v>
      </c>
      <c r="G22" s="113">
        <v>55.059829501608363</v>
      </c>
      <c r="H22" s="113">
        <v>37.350307043473613</v>
      </c>
      <c r="I22" s="113">
        <v>10.278127394421819</v>
      </c>
      <c r="J22" s="113">
        <v>19.36814222192919</v>
      </c>
      <c r="K22" s="113">
        <v>133.58474817689557</v>
      </c>
      <c r="L22" s="775">
        <v>152.16725932175788</v>
      </c>
      <c r="M22" s="775">
        <v>4.6402997431593427</v>
      </c>
      <c r="N22" s="774">
        <v>0</v>
      </c>
      <c r="O22" s="774">
        <v>0</v>
      </c>
      <c r="P22" s="774">
        <v>0</v>
      </c>
      <c r="Q22" s="113">
        <v>2.2306926928874145E-2</v>
      </c>
      <c r="R22" s="113">
        <v>18.91096738674926</v>
      </c>
      <c r="S22" s="113">
        <v>2.5324574023669304</v>
      </c>
      <c r="T22" s="113">
        <v>6.8128753424642454</v>
      </c>
      <c r="U22" s="113">
        <v>1.1171245757357089</v>
      </c>
      <c r="V22" s="774">
        <v>0</v>
      </c>
      <c r="W22" s="774">
        <v>0</v>
      </c>
      <c r="X22" s="776">
        <v>55.133993515330289</v>
      </c>
      <c r="Y22" s="152">
        <v>498.5390927817599</v>
      </c>
      <c r="Z22" s="99"/>
      <c r="AA22" s="40"/>
      <c r="AB22" s="1115"/>
      <c r="AC22" s="1116"/>
      <c r="AD22" s="1117"/>
      <c r="AE22" s="1118"/>
      <c r="AF22" s="1119"/>
      <c r="AG22" s="1119"/>
      <c r="AH22" s="1119"/>
      <c r="AI22" s="1119"/>
      <c r="AJ22" s="1119"/>
      <c r="AK22" s="1119"/>
      <c r="AL22" s="1120"/>
      <c r="AM22" s="1120"/>
      <c r="AN22" s="1120"/>
      <c r="AO22" s="1120"/>
      <c r="AP22" s="1120"/>
      <c r="AQ22" s="1119"/>
      <c r="AR22" s="1119"/>
      <c r="AS22" s="1119"/>
      <c r="AT22" s="1119"/>
      <c r="AU22" s="1119"/>
      <c r="AV22" s="1120"/>
      <c r="AW22" s="1120"/>
      <c r="AX22" s="1119"/>
      <c r="AY22" s="1119"/>
      <c r="AZ22" s="1125"/>
      <c r="BA22" s="1115"/>
      <c r="BB22" s="1116"/>
      <c r="BC22" s="1117"/>
      <c r="BD22" s="1118"/>
      <c r="BE22" s="1122"/>
      <c r="BF22" s="1122"/>
      <c r="BG22" s="1122"/>
      <c r="BH22" s="1122"/>
      <c r="BI22" s="1122"/>
      <c r="BJ22" s="1122"/>
      <c r="BK22" s="793"/>
      <c r="BL22" s="793"/>
      <c r="BM22" s="793"/>
      <c r="BN22" s="793"/>
      <c r="BO22" s="793"/>
      <c r="BP22" s="793"/>
      <c r="BQ22" s="793"/>
      <c r="BR22" s="793"/>
      <c r="BS22" s="793"/>
      <c r="BT22" s="793"/>
      <c r="BU22" s="793"/>
      <c r="BV22" s="793"/>
      <c r="BW22" s="793"/>
      <c r="BX22" s="793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</row>
    <row r="23" spans="1:120" s="46" customFormat="1" ht="12.75" customHeight="1">
      <c r="A23" s="41"/>
      <c r="B23" s="93"/>
      <c r="C23" s="104">
        <v>16</v>
      </c>
      <c r="D23" s="96" t="s">
        <v>70</v>
      </c>
      <c r="E23" s="105" t="s">
        <v>246</v>
      </c>
      <c r="F23" s="149">
        <v>99.141403176569156</v>
      </c>
      <c r="G23" s="113">
        <v>5467.590663183154</v>
      </c>
      <c r="H23" s="113">
        <v>803.49342750586266</v>
      </c>
      <c r="I23" s="113">
        <v>556.83059169752846</v>
      </c>
      <c r="J23" s="113">
        <v>1241.0894171666171</v>
      </c>
      <c r="K23" s="113">
        <v>254.31423940324902</v>
      </c>
      <c r="L23" s="774">
        <v>0</v>
      </c>
      <c r="M23" s="775">
        <v>30.701848266456359</v>
      </c>
      <c r="N23" s="774">
        <v>0</v>
      </c>
      <c r="O23" s="775">
        <v>65.300382777427714</v>
      </c>
      <c r="P23" s="774">
        <v>0</v>
      </c>
      <c r="Q23" s="113">
        <v>4.6033071623745585E-2</v>
      </c>
      <c r="R23" s="113">
        <v>197.96769618231332</v>
      </c>
      <c r="S23" s="113">
        <v>62.393227069857566</v>
      </c>
      <c r="T23" s="113">
        <v>264.22534014665877</v>
      </c>
      <c r="U23" s="113">
        <v>49.374246423074936</v>
      </c>
      <c r="V23" s="774">
        <v>0</v>
      </c>
      <c r="W23" s="774">
        <v>0</v>
      </c>
      <c r="X23" s="776">
        <v>388.8209266551977</v>
      </c>
      <c r="Y23" s="152">
        <v>9481.2894427255906</v>
      </c>
      <c r="Z23" s="99"/>
      <c r="AA23" s="40"/>
      <c r="AB23" s="1115"/>
      <c r="AC23" s="1116"/>
      <c r="AD23" s="1117"/>
      <c r="AE23" s="1118"/>
      <c r="AF23" s="1119"/>
      <c r="AG23" s="1119"/>
      <c r="AH23" s="1119"/>
      <c r="AI23" s="1119"/>
      <c r="AJ23" s="1119"/>
      <c r="AK23" s="1119"/>
      <c r="AL23" s="1120"/>
      <c r="AM23" s="1120"/>
      <c r="AN23" s="1120"/>
      <c r="AO23" s="1120"/>
      <c r="AP23" s="1120"/>
      <c r="AQ23" s="1119"/>
      <c r="AR23" s="1119"/>
      <c r="AS23" s="1119"/>
      <c r="AT23" s="1119"/>
      <c r="AU23" s="1119"/>
      <c r="AV23" s="1120"/>
      <c r="AW23" s="1120"/>
      <c r="AX23" s="1119"/>
      <c r="AY23" s="1119"/>
      <c r="AZ23" s="1125"/>
      <c r="BA23" s="1115"/>
      <c r="BB23" s="1116"/>
      <c r="BC23" s="1117"/>
      <c r="BD23" s="1118"/>
      <c r="BE23" s="1122"/>
      <c r="BF23" s="1122"/>
      <c r="BG23" s="1122"/>
      <c r="BH23" s="1122"/>
      <c r="BI23" s="1122"/>
      <c r="BJ23" s="1122"/>
      <c r="BK23" s="793"/>
      <c r="BL23" s="793"/>
      <c r="BM23" s="793"/>
      <c r="BN23" s="793"/>
      <c r="BO23" s="793"/>
      <c r="BP23" s="793"/>
      <c r="BQ23" s="793"/>
      <c r="BR23" s="793"/>
      <c r="BS23" s="793"/>
      <c r="BT23" s="793"/>
      <c r="BU23" s="793"/>
      <c r="BV23" s="793"/>
      <c r="BW23" s="793"/>
      <c r="BX23" s="793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</row>
    <row r="24" spans="1:120" s="46" customFormat="1" ht="12.75" customHeight="1">
      <c r="A24" s="41"/>
      <c r="B24" s="93"/>
      <c r="C24" s="104">
        <v>17</v>
      </c>
      <c r="D24" s="96" t="s">
        <v>71</v>
      </c>
      <c r="E24" s="105" t="s">
        <v>247</v>
      </c>
      <c r="F24" s="149">
        <v>11.113366406548307</v>
      </c>
      <c r="G24" s="113">
        <v>359.89676310394862</v>
      </c>
      <c r="H24" s="113">
        <v>91.912820618723657</v>
      </c>
      <c r="I24" s="113">
        <v>61.902546098568912</v>
      </c>
      <c r="J24" s="113">
        <v>34.024839958632825</v>
      </c>
      <c r="K24" s="113">
        <v>24.94140820478923</v>
      </c>
      <c r="L24" s="774">
        <v>0</v>
      </c>
      <c r="M24" s="775">
        <v>2.9082272694193816</v>
      </c>
      <c r="N24" s="774">
        <v>0</v>
      </c>
      <c r="O24" s="774">
        <v>0</v>
      </c>
      <c r="P24" s="774">
        <v>0</v>
      </c>
      <c r="Q24" s="113">
        <v>0.12988307870726806</v>
      </c>
      <c r="R24" s="113">
        <v>79.671089734536167</v>
      </c>
      <c r="S24" s="113">
        <v>91.87819277438976</v>
      </c>
      <c r="T24" s="113">
        <v>94.528236228865538</v>
      </c>
      <c r="U24" s="113">
        <v>179.46330612017891</v>
      </c>
      <c r="V24" s="774">
        <v>0</v>
      </c>
      <c r="W24" s="774">
        <v>0</v>
      </c>
      <c r="X24" s="776">
        <v>104.97521504391409</v>
      </c>
      <c r="Y24" s="152">
        <v>1137.3458946412227</v>
      </c>
      <c r="Z24" s="99"/>
      <c r="AA24" s="40"/>
      <c r="AB24" s="1115"/>
      <c r="AC24" s="1116"/>
      <c r="AD24" s="1117"/>
      <c r="AE24" s="1118"/>
      <c r="AF24" s="1119"/>
      <c r="AG24" s="1119"/>
      <c r="AH24" s="1119"/>
      <c r="AI24" s="1119"/>
      <c r="AJ24" s="1119"/>
      <c r="AK24" s="1119"/>
      <c r="AL24" s="1120"/>
      <c r="AM24" s="1120"/>
      <c r="AN24" s="1120"/>
      <c r="AO24" s="1120"/>
      <c r="AP24" s="1120"/>
      <c r="AQ24" s="1119"/>
      <c r="AR24" s="1119"/>
      <c r="AS24" s="1119"/>
      <c r="AT24" s="1119"/>
      <c r="AU24" s="1119"/>
      <c r="AV24" s="1120"/>
      <c r="AW24" s="1120"/>
      <c r="AX24" s="1119"/>
      <c r="AY24" s="1119"/>
      <c r="AZ24" s="1125"/>
      <c r="BA24" s="1115"/>
      <c r="BB24" s="1116"/>
      <c r="BC24" s="1117"/>
      <c r="BD24" s="1118"/>
      <c r="BE24" s="1122"/>
      <c r="BF24" s="1122"/>
      <c r="BG24" s="1122"/>
      <c r="BH24" s="1122"/>
      <c r="BI24" s="1122"/>
      <c r="BJ24" s="1122"/>
      <c r="BK24" s="793"/>
      <c r="BL24" s="793"/>
      <c r="BM24" s="793"/>
      <c r="BN24" s="793"/>
      <c r="BO24" s="793"/>
      <c r="BP24" s="793"/>
      <c r="BQ24" s="793"/>
      <c r="BR24" s="793"/>
      <c r="BS24" s="793"/>
      <c r="BT24" s="793"/>
      <c r="BU24" s="793"/>
      <c r="BV24" s="793"/>
      <c r="BW24" s="793"/>
      <c r="BX24" s="793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</row>
    <row r="25" spans="1:120" s="46" customFormat="1" ht="12.75" customHeight="1">
      <c r="A25" s="41"/>
      <c r="B25" s="93"/>
      <c r="C25" s="104">
        <v>18</v>
      </c>
      <c r="D25" s="96" t="s">
        <v>72</v>
      </c>
      <c r="E25" s="105" t="s">
        <v>248</v>
      </c>
      <c r="F25" s="149">
        <v>21.709510211909919</v>
      </c>
      <c r="G25" s="113">
        <v>224.12607130047002</v>
      </c>
      <c r="H25" s="113">
        <v>53.707130423336615</v>
      </c>
      <c r="I25" s="113">
        <v>28.474932099738929</v>
      </c>
      <c r="J25" s="113">
        <v>32.706124827640345</v>
      </c>
      <c r="K25" s="113">
        <v>630.15081476205012</v>
      </c>
      <c r="L25" s="774">
        <v>0</v>
      </c>
      <c r="M25" s="775">
        <v>31.935504544470195</v>
      </c>
      <c r="N25" s="774">
        <v>0</v>
      </c>
      <c r="O25" s="774">
        <v>0</v>
      </c>
      <c r="P25" s="774">
        <v>0</v>
      </c>
      <c r="Q25" s="113">
        <v>0.10157239521633089</v>
      </c>
      <c r="R25" s="113">
        <v>27.335286973861173</v>
      </c>
      <c r="S25" s="113">
        <v>15.301561252970194</v>
      </c>
      <c r="T25" s="113">
        <v>3.921718681712604</v>
      </c>
      <c r="U25" s="113">
        <v>8.5404070575212359</v>
      </c>
      <c r="V25" s="774">
        <v>0</v>
      </c>
      <c r="W25" s="774">
        <v>0</v>
      </c>
      <c r="X25" s="776">
        <v>22.272215597733481</v>
      </c>
      <c r="Y25" s="152">
        <v>1100.282850128631</v>
      </c>
      <c r="Z25" s="99"/>
      <c r="AA25" s="40"/>
      <c r="AB25" s="1115"/>
      <c r="AC25" s="1116"/>
      <c r="AD25" s="1117"/>
      <c r="AE25" s="1118"/>
      <c r="AF25" s="1119"/>
      <c r="AG25" s="1119"/>
      <c r="AH25" s="1119"/>
      <c r="AI25" s="1119"/>
      <c r="AJ25" s="1119"/>
      <c r="AK25" s="1119"/>
      <c r="AL25" s="1120"/>
      <c r="AM25" s="1120"/>
      <c r="AN25" s="1120"/>
      <c r="AO25" s="1120"/>
      <c r="AP25" s="1120"/>
      <c r="AQ25" s="1119"/>
      <c r="AR25" s="1119"/>
      <c r="AS25" s="1119"/>
      <c r="AT25" s="1119"/>
      <c r="AU25" s="1119"/>
      <c r="AV25" s="1120"/>
      <c r="AW25" s="1120"/>
      <c r="AX25" s="1119"/>
      <c r="AY25" s="1119"/>
      <c r="AZ25" s="1125"/>
      <c r="BA25" s="1115"/>
      <c r="BB25" s="1116"/>
      <c r="BC25" s="1117"/>
      <c r="BD25" s="1118"/>
      <c r="BE25" s="1122"/>
      <c r="BF25" s="1122"/>
      <c r="BG25" s="1122"/>
      <c r="BH25" s="1122"/>
      <c r="BI25" s="1122"/>
      <c r="BJ25" s="1122"/>
      <c r="BK25" s="793"/>
      <c r="BL25" s="793"/>
      <c r="BM25" s="793"/>
      <c r="BN25" s="793"/>
      <c r="BO25" s="793"/>
      <c r="BP25" s="793"/>
      <c r="BQ25" s="793"/>
      <c r="BR25" s="793"/>
      <c r="BS25" s="793"/>
      <c r="BT25" s="793"/>
      <c r="BU25" s="793"/>
      <c r="BV25" s="793"/>
      <c r="BW25" s="793"/>
      <c r="BX25" s="793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</row>
    <row r="26" spans="1:120" s="46" customFormat="1" ht="12.75" customHeight="1">
      <c r="A26" s="41"/>
      <c r="B26" s="93"/>
      <c r="C26" s="104">
        <v>19</v>
      </c>
      <c r="D26" s="96" t="s">
        <v>73</v>
      </c>
      <c r="E26" s="105" t="s">
        <v>249</v>
      </c>
      <c r="F26" s="149">
        <v>2.0768514126859148</v>
      </c>
      <c r="G26" s="113">
        <v>76.702651453988608</v>
      </c>
      <c r="H26" s="113">
        <v>13.458466635285236</v>
      </c>
      <c r="I26" s="113">
        <v>0.62032242670768167</v>
      </c>
      <c r="J26" s="113">
        <v>3.3029559473728729</v>
      </c>
      <c r="K26" s="113">
        <v>203.54979213360036</v>
      </c>
      <c r="L26" s="774">
        <v>0</v>
      </c>
      <c r="M26" s="775">
        <v>4.1380708850206895</v>
      </c>
      <c r="N26" s="774">
        <v>0</v>
      </c>
      <c r="O26" s="774">
        <v>0</v>
      </c>
      <c r="P26" s="774">
        <v>0</v>
      </c>
      <c r="Q26" s="113">
        <v>9.9871093438473864</v>
      </c>
      <c r="R26" s="113">
        <v>8.6253870449007337</v>
      </c>
      <c r="S26" s="113">
        <v>2.5090451492201171</v>
      </c>
      <c r="T26" s="113">
        <v>0.65761359896393412</v>
      </c>
      <c r="U26" s="113">
        <v>0.17833350567696096</v>
      </c>
      <c r="V26" s="774">
        <v>0</v>
      </c>
      <c r="W26" s="774">
        <v>0</v>
      </c>
      <c r="X26" s="776">
        <v>0.97522492661439231</v>
      </c>
      <c r="Y26" s="152">
        <v>326.78182446388485</v>
      </c>
      <c r="Z26" s="99"/>
      <c r="AA26" s="40"/>
      <c r="AB26" s="1115"/>
      <c r="AC26" s="1116"/>
      <c r="AD26" s="1117"/>
      <c r="AE26" s="1118"/>
      <c r="AF26" s="1119"/>
      <c r="AG26" s="1119"/>
      <c r="AH26" s="1119"/>
      <c r="AI26" s="1119"/>
      <c r="AJ26" s="1119"/>
      <c r="AK26" s="1119"/>
      <c r="AL26" s="1120"/>
      <c r="AM26" s="1120"/>
      <c r="AN26" s="1120"/>
      <c r="AO26" s="1120"/>
      <c r="AP26" s="1120"/>
      <c r="AQ26" s="1119"/>
      <c r="AR26" s="1119"/>
      <c r="AS26" s="1119"/>
      <c r="AT26" s="1119"/>
      <c r="AU26" s="1119"/>
      <c r="AV26" s="1120"/>
      <c r="AW26" s="1120"/>
      <c r="AX26" s="1119"/>
      <c r="AY26" s="1119"/>
      <c r="AZ26" s="1125"/>
      <c r="BA26" s="1115"/>
      <c r="BB26" s="1116"/>
      <c r="BC26" s="1117"/>
      <c r="BD26" s="1118"/>
      <c r="BE26" s="1122"/>
      <c r="BF26" s="1122"/>
      <c r="BG26" s="1122"/>
      <c r="BH26" s="1122"/>
      <c r="BI26" s="1122"/>
      <c r="BJ26" s="1122"/>
      <c r="BK26" s="793"/>
      <c r="BL26" s="793"/>
      <c r="BM26" s="793"/>
      <c r="BN26" s="793"/>
      <c r="BO26" s="793"/>
      <c r="BP26" s="793"/>
      <c r="BQ26" s="793"/>
      <c r="BR26" s="793"/>
      <c r="BS26" s="793"/>
      <c r="BT26" s="793"/>
      <c r="BU26" s="793"/>
      <c r="BV26" s="793"/>
      <c r="BW26" s="793"/>
      <c r="BX26" s="793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</row>
    <row r="27" spans="1:120" s="46" customFormat="1" ht="12.75" customHeight="1">
      <c r="A27" s="41"/>
      <c r="B27" s="93"/>
      <c r="C27" s="104">
        <v>20</v>
      </c>
      <c r="D27" s="96" t="s">
        <v>74</v>
      </c>
      <c r="E27" s="105" t="s">
        <v>250</v>
      </c>
      <c r="F27" s="149">
        <v>1.1954626521723863E-4</v>
      </c>
      <c r="G27" s="113">
        <v>11.3495790364417</v>
      </c>
      <c r="H27" s="113">
        <v>2.1120773631258243</v>
      </c>
      <c r="I27" s="113">
        <v>2.4716076026349283E-3</v>
      </c>
      <c r="J27" s="113">
        <v>0.16172803169939687</v>
      </c>
      <c r="K27" s="113">
        <v>3.0734613817108807</v>
      </c>
      <c r="L27" s="774">
        <v>0</v>
      </c>
      <c r="M27" s="775">
        <v>0.39311546506775746</v>
      </c>
      <c r="N27" s="774">
        <v>0</v>
      </c>
      <c r="O27" s="774">
        <v>0</v>
      </c>
      <c r="P27" s="774">
        <v>0</v>
      </c>
      <c r="Q27" s="113">
        <v>1.6313359644981221E-2</v>
      </c>
      <c r="R27" s="113">
        <v>0.18742941756950318</v>
      </c>
      <c r="S27" s="113">
        <v>3.6864494860627185E-2</v>
      </c>
      <c r="T27" s="113">
        <v>2.6671492982102561E-2</v>
      </c>
      <c r="U27" s="113">
        <v>1.6173212556829914E-3</v>
      </c>
      <c r="V27" s="774">
        <v>0</v>
      </c>
      <c r="W27" s="774">
        <v>0</v>
      </c>
      <c r="X27" s="776">
        <v>2.2305776031687253E-2</v>
      </c>
      <c r="Y27" s="152">
        <v>17.383754294257994</v>
      </c>
      <c r="Z27" s="99"/>
      <c r="AA27" s="40"/>
      <c r="AB27" s="1115"/>
      <c r="AC27" s="1116"/>
      <c r="AD27" s="1117"/>
      <c r="AE27" s="1118"/>
      <c r="AF27" s="1119"/>
      <c r="AG27" s="1119"/>
      <c r="AH27" s="1119"/>
      <c r="AI27" s="1119"/>
      <c r="AJ27" s="1119"/>
      <c r="AK27" s="1119"/>
      <c r="AL27" s="1120"/>
      <c r="AM27" s="1120"/>
      <c r="AN27" s="1120"/>
      <c r="AO27" s="1120"/>
      <c r="AP27" s="1120"/>
      <c r="AQ27" s="1119"/>
      <c r="AR27" s="1119"/>
      <c r="AS27" s="1119"/>
      <c r="AT27" s="1119"/>
      <c r="AU27" s="1119"/>
      <c r="AV27" s="1120"/>
      <c r="AW27" s="1120"/>
      <c r="AX27" s="1119"/>
      <c r="AY27" s="1119"/>
      <c r="AZ27" s="1125"/>
      <c r="BA27" s="1115"/>
      <c r="BB27" s="1116"/>
      <c r="BC27" s="1117"/>
      <c r="BD27" s="1118"/>
      <c r="BE27" s="1122"/>
      <c r="BF27" s="1122"/>
      <c r="BG27" s="1122"/>
      <c r="BH27" s="1122"/>
      <c r="BI27" s="1122"/>
      <c r="BJ27" s="1122"/>
      <c r="BK27" s="793"/>
      <c r="BL27" s="793"/>
      <c r="BM27" s="793"/>
      <c r="BN27" s="793"/>
      <c r="BO27" s="793"/>
      <c r="BP27" s="793"/>
      <c r="BQ27" s="793"/>
      <c r="BR27" s="793"/>
      <c r="BS27" s="793"/>
      <c r="BT27" s="793"/>
      <c r="BU27" s="793"/>
      <c r="BV27" s="793"/>
      <c r="BW27" s="793"/>
      <c r="BX27" s="793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</row>
    <row r="28" spans="1:120" s="46" customFormat="1" ht="12.75" customHeight="1">
      <c r="A28" s="41"/>
      <c r="B28" s="93"/>
      <c r="C28" s="104">
        <v>21</v>
      </c>
      <c r="D28" s="96" t="s">
        <v>75</v>
      </c>
      <c r="E28" s="105" t="s">
        <v>251</v>
      </c>
      <c r="F28" s="149">
        <v>127.27086801231555</v>
      </c>
      <c r="G28" s="113">
        <v>3814.796003044537</v>
      </c>
      <c r="H28" s="113">
        <v>24.569904454266226</v>
      </c>
      <c r="I28" s="113">
        <v>66.801677587211046</v>
      </c>
      <c r="J28" s="113">
        <v>76.550035127132801</v>
      </c>
      <c r="K28" s="113">
        <v>79.884194619887339</v>
      </c>
      <c r="L28" s="774">
        <v>0</v>
      </c>
      <c r="M28" s="775">
        <v>59.590989486619499</v>
      </c>
      <c r="N28" s="774">
        <v>0</v>
      </c>
      <c r="O28" s="774">
        <v>0</v>
      </c>
      <c r="P28" s="774">
        <v>0</v>
      </c>
      <c r="Q28" s="113">
        <v>3.8980126816234431E-2</v>
      </c>
      <c r="R28" s="113">
        <v>99.123232404208366</v>
      </c>
      <c r="S28" s="113">
        <v>3658.6226728205529</v>
      </c>
      <c r="T28" s="113">
        <v>193.13680752412813</v>
      </c>
      <c r="U28" s="113">
        <v>892.8570680653437</v>
      </c>
      <c r="V28" s="774">
        <v>0</v>
      </c>
      <c r="W28" s="774">
        <v>0</v>
      </c>
      <c r="X28" s="776">
        <v>135.11921993254259</v>
      </c>
      <c r="Y28" s="152">
        <v>9228.3616532055603</v>
      </c>
      <c r="Z28" s="99"/>
      <c r="AA28" s="40"/>
      <c r="AB28" s="1115"/>
      <c r="AC28" s="1116"/>
      <c r="AD28" s="1117"/>
      <c r="AE28" s="1118"/>
      <c r="AF28" s="1119"/>
      <c r="AG28" s="1119"/>
      <c r="AH28" s="1119"/>
      <c r="AI28" s="1119"/>
      <c r="AJ28" s="1119"/>
      <c r="AK28" s="1119"/>
      <c r="AL28" s="1120"/>
      <c r="AM28" s="1120"/>
      <c r="AN28" s="1120"/>
      <c r="AO28" s="1120"/>
      <c r="AP28" s="1120"/>
      <c r="AQ28" s="1119"/>
      <c r="AR28" s="1119"/>
      <c r="AS28" s="1119"/>
      <c r="AT28" s="1119"/>
      <c r="AU28" s="1119"/>
      <c r="AV28" s="1120"/>
      <c r="AW28" s="1120"/>
      <c r="AX28" s="1119"/>
      <c r="AY28" s="1119"/>
      <c r="AZ28" s="1125"/>
      <c r="BA28" s="1115"/>
      <c r="BB28" s="1116"/>
      <c r="BC28" s="1117"/>
      <c r="BD28" s="1118"/>
      <c r="BE28" s="1122"/>
      <c r="BF28" s="1122"/>
      <c r="BG28" s="1122"/>
      <c r="BH28" s="1122"/>
      <c r="BI28" s="1122"/>
      <c r="BJ28" s="1122"/>
      <c r="BK28" s="793"/>
      <c r="BL28" s="793"/>
      <c r="BM28" s="793"/>
      <c r="BN28" s="793"/>
      <c r="BO28" s="793"/>
      <c r="BP28" s="793"/>
      <c r="BQ28" s="793"/>
      <c r="BR28" s="793"/>
      <c r="BS28" s="793"/>
      <c r="BT28" s="793"/>
      <c r="BU28" s="793"/>
      <c r="BV28" s="793"/>
      <c r="BW28" s="793"/>
      <c r="BX28" s="793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</row>
    <row r="29" spans="1:120" s="46" customFormat="1" ht="12.75" customHeight="1">
      <c r="A29" s="41"/>
      <c r="B29" s="93"/>
      <c r="C29" s="104">
        <v>22</v>
      </c>
      <c r="D29" s="96" t="s">
        <v>76</v>
      </c>
      <c r="E29" s="105" t="s">
        <v>252</v>
      </c>
      <c r="F29" s="149">
        <v>135.08598756252607</v>
      </c>
      <c r="G29" s="113">
        <v>3048.0610809573536</v>
      </c>
      <c r="H29" s="113">
        <v>285.52222268287665</v>
      </c>
      <c r="I29" s="113">
        <v>458.02013068017482</v>
      </c>
      <c r="J29" s="113">
        <v>86.487822463671165</v>
      </c>
      <c r="K29" s="113">
        <v>185.32645183618649</v>
      </c>
      <c r="L29" s="774">
        <v>0</v>
      </c>
      <c r="M29" s="775">
        <v>44.70272774328285</v>
      </c>
      <c r="N29" s="774">
        <v>0</v>
      </c>
      <c r="O29" s="774">
        <v>0</v>
      </c>
      <c r="P29" s="774">
        <v>0</v>
      </c>
      <c r="Q29" s="113">
        <v>0.24853323154157211</v>
      </c>
      <c r="R29" s="113">
        <v>3395.9129309168616</v>
      </c>
      <c r="S29" s="113">
        <v>544.27087275198824</v>
      </c>
      <c r="T29" s="113">
        <v>9254.7733367209639</v>
      </c>
      <c r="U29" s="113">
        <v>663.29144389511646</v>
      </c>
      <c r="V29" s="774">
        <v>0</v>
      </c>
      <c r="W29" s="774">
        <v>0</v>
      </c>
      <c r="X29" s="776">
        <v>5022.9087664451772</v>
      </c>
      <c r="Y29" s="152">
        <v>23124.612307887721</v>
      </c>
      <c r="Z29" s="99"/>
      <c r="AA29" s="40"/>
      <c r="AB29" s="1115"/>
      <c r="AC29" s="1116"/>
      <c r="AD29" s="1117"/>
      <c r="AE29" s="1118"/>
      <c r="AF29" s="1119"/>
      <c r="AG29" s="1119"/>
      <c r="AH29" s="1119"/>
      <c r="AI29" s="1119"/>
      <c r="AJ29" s="1119"/>
      <c r="AK29" s="1119"/>
      <c r="AL29" s="1120"/>
      <c r="AM29" s="1120"/>
      <c r="AN29" s="1120"/>
      <c r="AO29" s="1120"/>
      <c r="AP29" s="1120"/>
      <c r="AQ29" s="1119"/>
      <c r="AR29" s="1119"/>
      <c r="AS29" s="1119"/>
      <c r="AT29" s="1119"/>
      <c r="AU29" s="1119"/>
      <c r="AV29" s="1120"/>
      <c r="AW29" s="1120"/>
      <c r="AX29" s="1119"/>
      <c r="AY29" s="1119"/>
      <c r="AZ29" s="1125"/>
      <c r="BA29" s="1115"/>
      <c r="BB29" s="1116"/>
      <c r="BC29" s="1117"/>
      <c r="BD29" s="1118"/>
      <c r="BE29" s="1122"/>
      <c r="BF29" s="1122"/>
      <c r="BG29" s="1122"/>
      <c r="BH29" s="1122"/>
      <c r="BI29" s="1122"/>
      <c r="BJ29" s="1122"/>
      <c r="BK29" s="793"/>
      <c r="BL29" s="793"/>
      <c r="BM29" s="793"/>
      <c r="BN29" s="793"/>
      <c r="BO29" s="793"/>
      <c r="BP29" s="793"/>
      <c r="BQ29" s="793"/>
      <c r="BR29" s="793"/>
      <c r="BS29" s="793"/>
      <c r="BT29" s="793"/>
      <c r="BU29" s="793"/>
      <c r="BV29" s="793"/>
      <c r="BW29" s="793"/>
      <c r="BX29" s="793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</row>
    <row r="30" spans="1:120" s="46" customFormat="1" ht="12.75" customHeight="1">
      <c r="A30" s="41"/>
      <c r="B30" s="93"/>
      <c r="C30" s="104">
        <v>23</v>
      </c>
      <c r="D30" s="96" t="s">
        <v>77</v>
      </c>
      <c r="E30" s="105" t="s">
        <v>253</v>
      </c>
      <c r="F30" s="149">
        <v>2.6140128856970568</v>
      </c>
      <c r="G30" s="113">
        <v>472.32506939741091</v>
      </c>
      <c r="H30" s="113">
        <v>58.547568202711709</v>
      </c>
      <c r="I30" s="113">
        <v>34.108806967146364</v>
      </c>
      <c r="J30" s="113">
        <v>57.816422288282382</v>
      </c>
      <c r="K30" s="113">
        <v>65.668292796014981</v>
      </c>
      <c r="L30" s="774">
        <v>0</v>
      </c>
      <c r="M30" s="775">
        <v>17.0804684791431</v>
      </c>
      <c r="N30" s="774">
        <v>0</v>
      </c>
      <c r="O30" s="774">
        <v>0</v>
      </c>
      <c r="P30" s="774">
        <v>0</v>
      </c>
      <c r="Q30" s="113">
        <v>9.1599905190882278E-2</v>
      </c>
      <c r="R30" s="113">
        <v>129.86200376990175</v>
      </c>
      <c r="S30" s="113">
        <v>22.169032851666671</v>
      </c>
      <c r="T30" s="113">
        <v>229.50298671817498</v>
      </c>
      <c r="U30" s="113">
        <v>11.114226723129741</v>
      </c>
      <c r="V30" s="774">
        <v>0</v>
      </c>
      <c r="W30" s="774">
        <v>0</v>
      </c>
      <c r="X30" s="776">
        <v>10.255182526609291</v>
      </c>
      <c r="Y30" s="152">
        <v>1111.1556735110798</v>
      </c>
      <c r="Z30" s="99"/>
      <c r="AA30" s="40"/>
      <c r="AB30" s="1115"/>
      <c r="AC30" s="1116"/>
      <c r="AD30" s="1117"/>
      <c r="AE30" s="1118"/>
      <c r="AF30" s="1119"/>
      <c r="AG30" s="1119"/>
      <c r="AH30" s="1119"/>
      <c r="AI30" s="1119"/>
      <c r="AJ30" s="1119"/>
      <c r="AK30" s="1119"/>
      <c r="AL30" s="1120"/>
      <c r="AM30" s="1120"/>
      <c r="AN30" s="1120"/>
      <c r="AO30" s="1120"/>
      <c r="AP30" s="1120"/>
      <c r="AQ30" s="1119"/>
      <c r="AR30" s="1119"/>
      <c r="AS30" s="1119"/>
      <c r="AT30" s="1119"/>
      <c r="AU30" s="1119"/>
      <c r="AV30" s="1120"/>
      <c r="AW30" s="1120"/>
      <c r="AX30" s="1119"/>
      <c r="AY30" s="1119"/>
      <c r="AZ30" s="1125"/>
      <c r="BA30" s="1115"/>
      <c r="BB30" s="1116"/>
      <c r="BC30" s="1117"/>
      <c r="BD30" s="1118"/>
      <c r="BE30" s="1122"/>
      <c r="BF30" s="1122"/>
      <c r="BG30" s="1122"/>
      <c r="BH30" s="1122"/>
      <c r="BI30" s="1122"/>
      <c r="BJ30" s="1122"/>
      <c r="BK30" s="793"/>
      <c r="BL30" s="793"/>
      <c r="BM30" s="793"/>
      <c r="BN30" s="793"/>
      <c r="BO30" s="793"/>
      <c r="BP30" s="793"/>
      <c r="BQ30" s="793"/>
      <c r="BR30" s="793"/>
      <c r="BS30" s="793"/>
      <c r="BT30" s="793"/>
      <c r="BU30" s="793"/>
      <c r="BV30" s="793"/>
      <c r="BW30" s="793"/>
      <c r="BX30" s="793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</row>
    <row r="31" spans="1:120" s="46" customFormat="1" ht="12.75" customHeight="1">
      <c r="A31" s="41"/>
      <c r="B31" s="93"/>
      <c r="C31" s="104">
        <v>24</v>
      </c>
      <c r="D31" s="96" t="s">
        <v>78</v>
      </c>
      <c r="E31" s="105" t="s">
        <v>254</v>
      </c>
      <c r="F31" s="149">
        <v>2.1407767373949569</v>
      </c>
      <c r="G31" s="113">
        <v>2057.8330617177025</v>
      </c>
      <c r="H31" s="113">
        <v>105.14721889678212</v>
      </c>
      <c r="I31" s="113">
        <v>166.53002222279565</v>
      </c>
      <c r="J31" s="113">
        <v>63.566033728152796</v>
      </c>
      <c r="K31" s="113">
        <v>103.2387504164862</v>
      </c>
      <c r="L31" s="774">
        <v>0</v>
      </c>
      <c r="M31" s="775">
        <v>48.390894571403109</v>
      </c>
      <c r="N31" s="774">
        <v>0</v>
      </c>
      <c r="O31" s="774">
        <v>0</v>
      </c>
      <c r="P31" s="774">
        <v>0</v>
      </c>
      <c r="Q31" s="113">
        <v>5.3302548163792499E-2</v>
      </c>
      <c r="R31" s="113">
        <v>267.3530522159129</v>
      </c>
      <c r="S31" s="113">
        <v>65.83437935747186</v>
      </c>
      <c r="T31" s="113">
        <v>36.784147287968224</v>
      </c>
      <c r="U31" s="113">
        <v>33.366305045892929</v>
      </c>
      <c r="V31" s="774">
        <v>0</v>
      </c>
      <c r="W31" s="774">
        <v>0</v>
      </c>
      <c r="X31" s="776">
        <v>15.284379177714488</v>
      </c>
      <c r="Y31" s="152">
        <v>2965.5223239238417</v>
      </c>
      <c r="Z31" s="99"/>
      <c r="AA31" s="40"/>
      <c r="AB31" s="1115"/>
      <c r="AC31" s="1116"/>
      <c r="AD31" s="1117"/>
      <c r="AE31" s="1118"/>
      <c r="AF31" s="1119"/>
      <c r="AG31" s="1119"/>
      <c r="AH31" s="1119"/>
      <c r="AI31" s="1119"/>
      <c r="AJ31" s="1119"/>
      <c r="AK31" s="1119"/>
      <c r="AL31" s="1120"/>
      <c r="AM31" s="1120"/>
      <c r="AN31" s="1120"/>
      <c r="AO31" s="1120"/>
      <c r="AP31" s="1120"/>
      <c r="AQ31" s="1119"/>
      <c r="AR31" s="1119"/>
      <c r="AS31" s="1119"/>
      <c r="AT31" s="1119"/>
      <c r="AU31" s="1119"/>
      <c r="AV31" s="1120"/>
      <c r="AW31" s="1120"/>
      <c r="AX31" s="1119"/>
      <c r="AY31" s="1119"/>
      <c r="AZ31" s="1125"/>
      <c r="BA31" s="1115"/>
      <c r="BB31" s="1116"/>
      <c r="BC31" s="1117"/>
      <c r="BD31" s="1118"/>
      <c r="BE31" s="1122"/>
      <c r="BF31" s="1122"/>
      <c r="BG31" s="1122"/>
      <c r="BH31" s="1122"/>
      <c r="BI31" s="1122"/>
      <c r="BJ31" s="1122"/>
      <c r="BK31" s="793"/>
      <c r="BL31" s="793"/>
      <c r="BM31" s="793"/>
      <c r="BN31" s="793"/>
      <c r="BO31" s="793"/>
      <c r="BP31" s="793"/>
      <c r="BQ31" s="793"/>
      <c r="BR31" s="793"/>
      <c r="BS31" s="793"/>
      <c r="BT31" s="793"/>
      <c r="BU31" s="793"/>
      <c r="BV31" s="793"/>
      <c r="BW31" s="793"/>
      <c r="BX31" s="793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</row>
    <row r="32" spans="1:120" s="46" customFormat="1" ht="12.75" customHeight="1">
      <c r="A32" s="41"/>
      <c r="B32" s="93"/>
      <c r="C32" s="104">
        <v>25</v>
      </c>
      <c r="D32" s="96" t="s">
        <v>79</v>
      </c>
      <c r="E32" s="105" t="s">
        <v>255</v>
      </c>
      <c r="F32" s="149">
        <v>0.1864244485448438</v>
      </c>
      <c r="G32" s="113">
        <v>210.85899987916648</v>
      </c>
      <c r="H32" s="113">
        <v>85.739938947701262</v>
      </c>
      <c r="I32" s="113">
        <v>10.537274287632913</v>
      </c>
      <c r="J32" s="113">
        <v>19.943797615859822</v>
      </c>
      <c r="K32" s="113">
        <v>41.798674347133954</v>
      </c>
      <c r="L32" s="774">
        <v>0</v>
      </c>
      <c r="M32" s="775">
        <v>31.877609060259726</v>
      </c>
      <c r="N32" s="774">
        <v>0</v>
      </c>
      <c r="O32" s="774">
        <v>0</v>
      </c>
      <c r="P32" s="774">
        <v>0</v>
      </c>
      <c r="Q32" s="113">
        <v>0.51194894498090482</v>
      </c>
      <c r="R32" s="113">
        <v>151.29090656653023</v>
      </c>
      <c r="S32" s="113">
        <v>9.4912257911907467</v>
      </c>
      <c r="T32" s="113">
        <v>22.056008059335614</v>
      </c>
      <c r="U32" s="113">
        <v>12.12305519151</v>
      </c>
      <c r="V32" s="774">
        <v>0</v>
      </c>
      <c r="W32" s="774">
        <v>0</v>
      </c>
      <c r="X32" s="776">
        <v>1.1050124132769801</v>
      </c>
      <c r="Y32" s="152">
        <v>597.52087555312346</v>
      </c>
      <c r="Z32" s="99"/>
      <c r="AA32" s="40"/>
      <c r="AB32" s="1115"/>
      <c r="AC32" s="1116"/>
      <c r="AD32" s="1117"/>
      <c r="AE32" s="1118"/>
      <c r="AF32" s="1119"/>
      <c r="AG32" s="1119"/>
      <c r="AH32" s="1119"/>
      <c r="AI32" s="1119"/>
      <c r="AJ32" s="1119"/>
      <c r="AK32" s="1119"/>
      <c r="AL32" s="1120"/>
      <c r="AM32" s="1120"/>
      <c r="AN32" s="1120"/>
      <c r="AO32" s="1120"/>
      <c r="AP32" s="1120"/>
      <c r="AQ32" s="1119"/>
      <c r="AR32" s="1119"/>
      <c r="AS32" s="1119"/>
      <c r="AT32" s="1119"/>
      <c r="AU32" s="1119"/>
      <c r="AV32" s="1120"/>
      <c r="AW32" s="1120"/>
      <c r="AX32" s="1119"/>
      <c r="AY32" s="1119"/>
      <c r="AZ32" s="1125"/>
      <c r="BA32" s="1115"/>
      <c r="BB32" s="1116"/>
      <c r="BC32" s="1117"/>
      <c r="BD32" s="1118"/>
      <c r="BE32" s="1122"/>
      <c r="BF32" s="1122"/>
      <c r="BG32" s="1122"/>
      <c r="BH32" s="1122"/>
      <c r="BI32" s="1122"/>
      <c r="BJ32" s="1122"/>
      <c r="BK32" s="793"/>
      <c r="BL32" s="793"/>
      <c r="BM32" s="793"/>
      <c r="BN32" s="793"/>
      <c r="BO32" s="793"/>
      <c r="BP32" s="793"/>
      <c r="BQ32" s="793"/>
      <c r="BR32" s="793"/>
      <c r="BS32" s="793"/>
      <c r="BT32" s="793"/>
      <c r="BU32" s="793"/>
      <c r="BV32" s="793"/>
      <c r="BW32" s="793"/>
      <c r="BX32" s="793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</row>
    <row r="33" spans="1:120" s="46" customFormat="1" ht="12.75" customHeight="1">
      <c r="A33" s="41"/>
      <c r="B33" s="93"/>
      <c r="C33" s="104">
        <v>26</v>
      </c>
      <c r="D33" s="96" t="s">
        <v>80</v>
      </c>
      <c r="E33" s="105" t="s">
        <v>256</v>
      </c>
      <c r="F33" s="149">
        <v>0.26230499201555196</v>
      </c>
      <c r="G33" s="113">
        <v>78.031916048854171</v>
      </c>
      <c r="H33" s="113">
        <v>102.31346340928646</v>
      </c>
      <c r="I33" s="113">
        <v>18.289819297074189</v>
      </c>
      <c r="J33" s="113">
        <v>18.190456846990323</v>
      </c>
      <c r="K33" s="113">
        <v>88.445258984510417</v>
      </c>
      <c r="L33" s="774">
        <v>0</v>
      </c>
      <c r="M33" s="775">
        <v>63.664297642473421</v>
      </c>
      <c r="N33" s="774">
        <v>0</v>
      </c>
      <c r="O33" s="774">
        <v>0</v>
      </c>
      <c r="P33" s="774">
        <v>0</v>
      </c>
      <c r="Q33" s="113">
        <v>6.1818423485931542E-2</v>
      </c>
      <c r="R33" s="113">
        <v>164.71455727018434</v>
      </c>
      <c r="S33" s="113">
        <v>33.643159175972336</v>
      </c>
      <c r="T33" s="113">
        <v>29.645331711136926</v>
      </c>
      <c r="U33" s="113">
        <v>3.9667348836812404</v>
      </c>
      <c r="V33" s="774">
        <v>0</v>
      </c>
      <c r="W33" s="774">
        <v>0</v>
      </c>
      <c r="X33" s="776">
        <v>3.175443656234044</v>
      </c>
      <c r="Y33" s="152">
        <v>604.40456234189935</v>
      </c>
      <c r="Z33" s="99"/>
      <c r="AA33" s="40"/>
      <c r="AB33" s="1115"/>
      <c r="AC33" s="1116"/>
      <c r="AD33" s="1117"/>
      <c r="AE33" s="1118"/>
      <c r="AF33" s="1119"/>
      <c r="AG33" s="1119"/>
      <c r="AH33" s="1119"/>
      <c r="AI33" s="1119"/>
      <c r="AJ33" s="1119"/>
      <c r="AK33" s="1119"/>
      <c r="AL33" s="1120"/>
      <c r="AM33" s="1120"/>
      <c r="AN33" s="1120"/>
      <c r="AO33" s="1120"/>
      <c r="AP33" s="1120"/>
      <c r="AQ33" s="1119"/>
      <c r="AR33" s="1119"/>
      <c r="AS33" s="1119"/>
      <c r="AT33" s="1119"/>
      <c r="AU33" s="1119"/>
      <c r="AV33" s="1120"/>
      <c r="AW33" s="1120"/>
      <c r="AX33" s="1119"/>
      <c r="AY33" s="1119"/>
      <c r="AZ33" s="1125"/>
      <c r="BA33" s="1115"/>
      <c r="BB33" s="1116"/>
      <c r="BC33" s="1117"/>
      <c r="BD33" s="1118"/>
      <c r="BE33" s="1122"/>
      <c r="BF33" s="1122"/>
      <c r="BG33" s="1122"/>
      <c r="BH33" s="1122"/>
      <c r="BI33" s="1122"/>
      <c r="BJ33" s="1122"/>
      <c r="BK33" s="793"/>
      <c r="BL33" s="793"/>
      <c r="BM33" s="793"/>
      <c r="BN33" s="793"/>
      <c r="BO33" s="793"/>
      <c r="BP33" s="793"/>
      <c r="BQ33" s="793"/>
      <c r="BR33" s="793"/>
      <c r="BS33" s="793"/>
      <c r="BT33" s="793"/>
      <c r="BU33" s="793"/>
      <c r="BV33" s="793"/>
      <c r="BW33" s="793"/>
      <c r="BX33" s="793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</row>
    <row r="34" spans="1:120" s="46" customFormat="1" ht="12.75" customHeight="1">
      <c r="A34" s="41"/>
      <c r="B34" s="93"/>
      <c r="C34" s="104">
        <v>27</v>
      </c>
      <c r="D34" s="96" t="s">
        <v>81</v>
      </c>
      <c r="E34" s="105" t="s">
        <v>257</v>
      </c>
      <c r="F34" s="149">
        <v>0.33448585515639034</v>
      </c>
      <c r="G34" s="113">
        <v>285.76552070837073</v>
      </c>
      <c r="H34" s="113">
        <v>17.404903908524034</v>
      </c>
      <c r="I34" s="113">
        <v>6.0721934031908953</v>
      </c>
      <c r="J34" s="113">
        <v>13.076103340998213</v>
      </c>
      <c r="K34" s="113">
        <v>42.783644762775168</v>
      </c>
      <c r="L34" s="774">
        <v>0</v>
      </c>
      <c r="M34" s="775">
        <v>8.7815769999726356</v>
      </c>
      <c r="N34" s="774">
        <v>0</v>
      </c>
      <c r="O34" s="774">
        <v>0</v>
      </c>
      <c r="P34" s="774">
        <v>0</v>
      </c>
      <c r="Q34" s="113">
        <v>6.8636145965972842E-3</v>
      </c>
      <c r="R34" s="113">
        <v>17.320232690644612</v>
      </c>
      <c r="S34" s="113">
        <v>7.5523045781074387</v>
      </c>
      <c r="T34" s="113">
        <v>2.7853190323818646</v>
      </c>
      <c r="U34" s="113">
        <v>0.61876845814466275</v>
      </c>
      <c r="V34" s="774">
        <v>0</v>
      </c>
      <c r="W34" s="774">
        <v>0</v>
      </c>
      <c r="X34" s="776">
        <v>3.5587555743323871</v>
      </c>
      <c r="Y34" s="152">
        <v>406.06067292719564</v>
      </c>
      <c r="Z34" s="99"/>
      <c r="AA34" s="40"/>
      <c r="AB34" s="1115"/>
      <c r="AC34" s="1116"/>
      <c r="AD34" s="1117"/>
      <c r="AE34" s="1118"/>
      <c r="AF34" s="1119"/>
      <c r="AG34" s="1119"/>
      <c r="AH34" s="1119"/>
      <c r="AI34" s="1119"/>
      <c r="AJ34" s="1119"/>
      <c r="AK34" s="1119"/>
      <c r="AL34" s="1120"/>
      <c r="AM34" s="1120"/>
      <c r="AN34" s="1120"/>
      <c r="AO34" s="1120"/>
      <c r="AP34" s="1120"/>
      <c r="AQ34" s="1119"/>
      <c r="AR34" s="1119"/>
      <c r="AS34" s="1119"/>
      <c r="AT34" s="1119"/>
      <c r="AU34" s="1119"/>
      <c r="AV34" s="1120"/>
      <c r="AW34" s="1120"/>
      <c r="AX34" s="1119"/>
      <c r="AY34" s="1119"/>
      <c r="AZ34" s="1125"/>
      <c r="BA34" s="1115"/>
      <c r="BB34" s="1116"/>
      <c r="BC34" s="1117"/>
      <c r="BD34" s="1118"/>
      <c r="BE34" s="1122"/>
      <c r="BF34" s="1122"/>
      <c r="BG34" s="1122"/>
      <c r="BH34" s="1122"/>
      <c r="BI34" s="1122"/>
      <c r="BJ34" s="1122"/>
      <c r="BK34" s="793"/>
      <c r="BL34" s="793"/>
      <c r="BM34" s="793"/>
      <c r="BN34" s="793"/>
      <c r="BO34" s="793"/>
      <c r="BP34" s="793"/>
      <c r="BQ34" s="793"/>
      <c r="BR34" s="793"/>
      <c r="BS34" s="793"/>
      <c r="BT34" s="793"/>
      <c r="BU34" s="793"/>
      <c r="BV34" s="793"/>
      <c r="BW34" s="793"/>
      <c r="BX34" s="793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</row>
    <row r="35" spans="1:120" s="46" customFormat="1" ht="12.75" customHeight="1">
      <c r="A35" s="48"/>
      <c r="B35" s="93"/>
      <c r="C35" s="104">
        <v>28</v>
      </c>
      <c r="D35" s="106" t="s">
        <v>82</v>
      </c>
      <c r="E35" s="107" t="s">
        <v>258</v>
      </c>
      <c r="F35" s="149">
        <v>8.3174424886734613E-2</v>
      </c>
      <c r="G35" s="113">
        <v>1843.2125934259459</v>
      </c>
      <c r="H35" s="113">
        <v>68.589548200581049</v>
      </c>
      <c r="I35" s="113">
        <v>601.93824501165375</v>
      </c>
      <c r="J35" s="113">
        <v>304.31149021470839</v>
      </c>
      <c r="K35" s="113">
        <v>113.6808671609775</v>
      </c>
      <c r="L35" s="782">
        <v>0</v>
      </c>
      <c r="M35" s="783">
        <v>6.8163101537934754</v>
      </c>
      <c r="N35" s="782">
        <v>0</v>
      </c>
      <c r="O35" s="782">
        <v>0</v>
      </c>
      <c r="P35" s="782">
        <v>0</v>
      </c>
      <c r="Q35" s="113">
        <v>1.869630978386656E-2</v>
      </c>
      <c r="R35" s="113">
        <v>118.8149094647238</v>
      </c>
      <c r="S35" s="113">
        <v>21.393399359117648</v>
      </c>
      <c r="T35" s="113">
        <v>11.15287946409088</v>
      </c>
      <c r="U35" s="113">
        <v>2.3417481303822876</v>
      </c>
      <c r="V35" s="782">
        <v>0</v>
      </c>
      <c r="W35" s="782">
        <v>0</v>
      </c>
      <c r="X35" s="776">
        <v>8.936059757444486</v>
      </c>
      <c r="Y35" s="152">
        <v>3101.2899210780897</v>
      </c>
      <c r="Z35" s="99"/>
      <c r="AA35" s="40"/>
      <c r="AB35" s="1115"/>
      <c r="AC35" s="1116"/>
      <c r="AD35" s="1117"/>
      <c r="AE35" s="1118"/>
      <c r="AF35" s="1119"/>
      <c r="AG35" s="1119"/>
      <c r="AH35" s="1119"/>
      <c r="AI35" s="1119"/>
      <c r="AJ35" s="1119"/>
      <c r="AK35" s="1119"/>
      <c r="AL35" s="1120"/>
      <c r="AM35" s="1120"/>
      <c r="AN35" s="1120"/>
      <c r="AO35" s="1120"/>
      <c r="AP35" s="1120"/>
      <c r="AQ35" s="1119"/>
      <c r="AR35" s="1119"/>
      <c r="AS35" s="1119"/>
      <c r="AT35" s="1119"/>
      <c r="AU35" s="1119"/>
      <c r="AV35" s="1120"/>
      <c r="AW35" s="1120"/>
      <c r="AX35" s="1119"/>
      <c r="AY35" s="1119"/>
      <c r="AZ35" s="1125"/>
      <c r="BA35" s="1115"/>
      <c r="BB35" s="1116"/>
      <c r="BC35" s="1117"/>
      <c r="BD35" s="1118"/>
      <c r="BE35" s="1122"/>
      <c r="BF35" s="1122"/>
      <c r="BG35" s="1122"/>
      <c r="BH35" s="1122"/>
      <c r="BI35" s="1122"/>
      <c r="BJ35" s="1122"/>
      <c r="BK35" s="793"/>
      <c r="BL35" s="793"/>
      <c r="BM35" s="793"/>
      <c r="BN35" s="793"/>
      <c r="BO35" s="793"/>
      <c r="BP35" s="793"/>
      <c r="BQ35" s="793"/>
      <c r="BR35" s="793"/>
      <c r="BS35" s="793"/>
      <c r="BT35" s="793"/>
      <c r="BU35" s="793"/>
      <c r="BV35" s="793"/>
      <c r="BW35" s="793"/>
      <c r="BX35" s="793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</row>
    <row r="36" spans="1:120" s="46" customFormat="1" ht="12.75" customHeight="1">
      <c r="A36" s="48"/>
      <c r="B36" s="93"/>
      <c r="C36" s="104">
        <v>29</v>
      </c>
      <c r="D36" s="108" t="s">
        <v>83</v>
      </c>
      <c r="E36" s="109" t="s">
        <v>259</v>
      </c>
      <c r="F36" s="149">
        <v>0.28282893098970419</v>
      </c>
      <c r="G36" s="113">
        <v>191.03024541836612</v>
      </c>
      <c r="H36" s="113">
        <v>23.745422755983991</v>
      </c>
      <c r="I36" s="113">
        <v>23.232914637428049</v>
      </c>
      <c r="J36" s="113">
        <v>66.313510571897268</v>
      </c>
      <c r="K36" s="113">
        <v>70.090395299772283</v>
      </c>
      <c r="L36" s="774">
        <v>0</v>
      </c>
      <c r="M36" s="775">
        <v>30.333954037532351</v>
      </c>
      <c r="N36" s="774">
        <v>0</v>
      </c>
      <c r="O36" s="774">
        <v>0</v>
      </c>
      <c r="P36" s="774">
        <v>0</v>
      </c>
      <c r="Q36" s="113">
        <v>2.813156091951538E-2</v>
      </c>
      <c r="R36" s="113">
        <v>70.419130360558569</v>
      </c>
      <c r="S36" s="113">
        <v>16.433509649952743</v>
      </c>
      <c r="T36" s="113">
        <v>4.0609273457531678</v>
      </c>
      <c r="U36" s="113">
        <v>4.0562685234717932</v>
      </c>
      <c r="V36" s="774">
        <v>0</v>
      </c>
      <c r="W36" s="774">
        <v>0</v>
      </c>
      <c r="X36" s="776">
        <v>1.8173799943973774</v>
      </c>
      <c r="Y36" s="152">
        <v>501.84461908702298</v>
      </c>
      <c r="Z36" s="99"/>
      <c r="AA36" s="40"/>
      <c r="AB36" s="1115"/>
      <c r="AC36" s="1116"/>
      <c r="AD36" s="1117"/>
      <c r="AE36" s="1118"/>
      <c r="AF36" s="1119"/>
      <c r="AG36" s="1119"/>
      <c r="AH36" s="1119"/>
      <c r="AI36" s="1119"/>
      <c r="AJ36" s="1119"/>
      <c r="AK36" s="1119"/>
      <c r="AL36" s="1120"/>
      <c r="AM36" s="1120"/>
      <c r="AN36" s="1120"/>
      <c r="AO36" s="1120"/>
      <c r="AP36" s="1120"/>
      <c r="AQ36" s="1119"/>
      <c r="AR36" s="1119"/>
      <c r="AS36" s="1119"/>
      <c r="AT36" s="1119"/>
      <c r="AU36" s="1119"/>
      <c r="AV36" s="1120"/>
      <c r="AW36" s="1120"/>
      <c r="AX36" s="1119"/>
      <c r="AY36" s="1119"/>
      <c r="AZ36" s="1125"/>
      <c r="BA36" s="1115"/>
      <c r="BB36" s="1116"/>
      <c r="BC36" s="1117"/>
      <c r="BD36" s="1118"/>
      <c r="BE36" s="1122"/>
      <c r="BF36" s="1122"/>
      <c r="BG36" s="1122"/>
      <c r="BH36" s="1122"/>
      <c r="BI36" s="1122"/>
      <c r="BJ36" s="1122"/>
      <c r="BK36" s="793"/>
      <c r="BL36" s="793"/>
      <c r="BM36" s="793"/>
      <c r="BN36" s="793"/>
      <c r="BO36" s="793"/>
      <c r="BP36" s="793"/>
      <c r="BQ36" s="793"/>
      <c r="BR36" s="793"/>
      <c r="BS36" s="793"/>
      <c r="BT36" s="793"/>
      <c r="BU36" s="793"/>
      <c r="BV36" s="793"/>
      <c r="BW36" s="793"/>
      <c r="BX36" s="793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</row>
    <row r="37" spans="1:120" s="46" customFormat="1" ht="12.75" customHeight="1">
      <c r="A37" s="1453"/>
      <c r="B37" s="93"/>
      <c r="C37" s="104">
        <v>30</v>
      </c>
      <c r="D37" s="96" t="s">
        <v>84</v>
      </c>
      <c r="E37" s="105" t="s">
        <v>260</v>
      </c>
      <c r="F37" s="149">
        <v>0.13837549448238481</v>
      </c>
      <c r="G37" s="113">
        <v>18.458508875465867</v>
      </c>
      <c r="H37" s="113">
        <v>6.9119869479633689</v>
      </c>
      <c r="I37" s="113">
        <v>5.0041105986361325</v>
      </c>
      <c r="J37" s="113">
        <v>41.801641382446988</v>
      </c>
      <c r="K37" s="113">
        <v>38.613410624611987</v>
      </c>
      <c r="L37" s="774">
        <v>0</v>
      </c>
      <c r="M37" s="775">
        <v>5.7797838237405177</v>
      </c>
      <c r="N37" s="774">
        <v>0</v>
      </c>
      <c r="O37" s="774">
        <v>0</v>
      </c>
      <c r="P37" s="774">
        <v>0</v>
      </c>
      <c r="Q37" s="113">
        <v>2.2586749916474478E-3</v>
      </c>
      <c r="R37" s="113">
        <v>18.201108871877402</v>
      </c>
      <c r="S37" s="113">
        <v>1.3489210448099209</v>
      </c>
      <c r="T37" s="113">
        <v>0.36146773148595629</v>
      </c>
      <c r="U37" s="113">
        <v>0.32097343962708946</v>
      </c>
      <c r="V37" s="774">
        <v>0</v>
      </c>
      <c r="W37" s="774">
        <v>0</v>
      </c>
      <c r="X37" s="776">
        <v>0.1181980440237453</v>
      </c>
      <c r="Y37" s="152">
        <v>137.06074555416302</v>
      </c>
      <c r="Z37" s="99"/>
      <c r="AA37" s="40"/>
      <c r="AB37" s="1115"/>
      <c r="AC37" s="1116"/>
      <c r="AD37" s="1117"/>
      <c r="AE37" s="1118"/>
      <c r="AF37" s="1119"/>
      <c r="AG37" s="1119"/>
      <c r="AH37" s="1119"/>
      <c r="AI37" s="1119"/>
      <c r="AJ37" s="1119"/>
      <c r="AK37" s="1119"/>
      <c r="AL37" s="1120"/>
      <c r="AM37" s="1120"/>
      <c r="AN37" s="1120"/>
      <c r="AO37" s="1120"/>
      <c r="AP37" s="1120"/>
      <c r="AQ37" s="1119"/>
      <c r="AR37" s="1119"/>
      <c r="AS37" s="1119"/>
      <c r="AT37" s="1119"/>
      <c r="AU37" s="1119"/>
      <c r="AV37" s="1120"/>
      <c r="AW37" s="1120"/>
      <c r="AX37" s="1119"/>
      <c r="AY37" s="1119"/>
      <c r="AZ37" s="1125"/>
      <c r="BA37" s="1115"/>
      <c r="BB37" s="1116"/>
      <c r="BC37" s="1117"/>
      <c r="BD37" s="1118"/>
      <c r="BE37" s="1122"/>
      <c r="BF37" s="1122"/>
      <c r="BG37" s="1122"/>
      <c r="BH37" s="1122"/>
      <c r="BI37" s="1122"/>
      <c r="BJ37" s="1122"/>
      <c r="BK37" s="793"/>
      <c r="BL37" s="793"/>
      <c r="BM37" s="793"/>
      <c r="BN37" s="793"/>
      <c r="BO37" s="793"/>
      <c r="BP37" s="793"/>
      <c r="BQ37" s="793"/>
      <c r="BR37" s="793"/>
      <c r="BS37" s="793"/>
      <c r="BT37" s="793"/>
      <c r="BU37" s="793"/>
      <c r="BV37" s="793"/>
      <c r="BW37" s="793"/>
      <c r="BX37" s="793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0"/>
      <c r="DN37" s="40"/>
      <c r="DO37" s="40"/>
      <c r="DP37" s="40"/>
    </row>
    <row r="38" spans="1:120" s="46" customFormat="1" ht="12.75" customHeight="1">
      <c r="A38" s="1453"/>
      <c r="B38" s="93"/>
      <c r="C38" s="104">
        <v>31</v>
      </c>
      <c r="D38" s="96" t="s">
        <v>85</v>
      </c>
      <c r="E38" s="105" t="s">
        <v>261</v>
      </c>
      <c r="F38" s="149">
        <v>4.2244298536804008</v>
      </c>
      <c r="G38" s="113">
        <v>537.06245230376567</v>
      </c>
      <c r="H38" s="113">
        <v>251.42336840488625</v>
      </c>
      <c r="I38" s="113">
        <v>26.852563990675918</v>
      </c>
      <c r="J38" s="113">
        <v>60.195352397563859</v>
      </c>
      <c r="K38" s="113">
        <v>197.30099235199825</v>
      </c>
      <c r="L38" s="774">
        <v>0</v>
      </c>
      <c r="M38" s="775">
        <v>53.757824229137007</v>
      </c>
      <c r="N38" s="774">
        <v>0</v>
      </c>
      <c r="O38" s="774">
        <v>0</v>
      </c>
      <c r="P38" s="774">
        <v>0</v>
      </c>
      <c r="Q38" s="113">
        <v>0.22700863290930745</v>
      </c>
      <c r="R38" s="113">
        <v>236.66814376357181</v>
      </c>
      <c r="S38" s="113">
        <v>26.738818026503477</v>
      </c>
      <c r="T38" s="113">
        <v>715.08933417880201</v>
      </c>
      <c r="U38" s="113">
        <v>18.873445332055475</v>
      </c>
      <c r="V38" s="774">
        <v>0</v>
      </c>
      <c r="W38" s="774">
        <v>0</v>
      </c>
      <c r="X38" s="776">
        <v>19.502585674794826</v>
      </c>
      <c r="Y38" s="152">
        <v>2147.9163191403445</v>
      </c>
      <c r="Z38" s="99"/>
      <c r="AA38" s="40"/>
      <c r="AB38" s="1115"/>
      <c r="AC38" s="1116"/>
      <c r="AD38" s="1117"/>
      <c r="AE38" s="1118"/>
      <c r="AF38" s="1119"/>
      <c r="AG38" s="1119"/>
      <c r="AH38" s="1119"/>
      <c r="AI38" s="1119"/>
      <c r="AJ38" s="1119"/>
      <c r="AK38" s="1119"/>
      <c r="AL38" s="1120"/>
      <c r="AM38" s="1120"/>
      <c r="AN38" s="1120"/>
      <c r="AO38" s="1120"/>
      <c r="AP38" s="1120"/>
      <c r="AQ38" s="1119"/>
      <c r="AR38" s="1119"/>
      <c r="AS38" s="1119"/>
      <c r="AT38" s="1119"/>
      <c r="AU38" s="1119"/>
      <c r="AV38" s="1120"/>
      <c r="AW38" s="1120"/>
      <c r="AX38" s="1119"/>
      <c r="AY38" s="1119"/>
      <c r="AZ38" s="1125"/>
      <c r="BA38" s="1115"/>
      <c r="BB38" s="1116"/>
      <c r="BC38" s="1117"/>
      <c r="BD38" s="1118"/>
      <c r="BE38" s="1122"/>
      <c r="BF38" s="1122"/>
      <c r="BG38" s="1122"/>
      <c r="BH38" s="1122"/>
      <c r="BI38" s="1122"/>
      <c r="BJ38" s="1122"/>
      <c r="BK38" s="793"/>
      <c r="BL38" s="793"/>
      <c r="BM38" s="793"/>
      <c r="BN38" s="793"/>
      <c r="BO38" s="793"/>
      <c r="BP38" s="793"/>
      <c r="BQ38" s="793"/>
      <c r="BR38" s="793"/>
      <c r="BS38" s="793"/>
      <c r="BT38" s="793"/>
      <c r="BU38" s="793"/>
      <c r="BV38" s="793"/>
      <c r="BW38" s="793"/>
      <c r="BX38" s="793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</row>
    <row r="39" spans="1:120" s="46" customFormat="1" ht="12.75" customHeight="1">
      <c r="A39" s="1453"/>
      <c r="B39" s="102"/>
      <c r="C39" s="104">
        <v>32</v>
      </c>
      <c r="D39" s="106" t="s">
        <v>86</v>
      </c>
      <c r="E39" s="105" t="s">
        <v>262</v>
      </c>
      <c r="F39" s="149">
        <v>21.676118162682862</v>
      </c>
      <c r="G39" s="113">
        <v>89.950286399642266</v>
      </c>
      <c r="H39" s="113">
        <v>61.272595900555039</v>
      </c>
      <c r="I39" s="113">
        <v>8.0599053342554345</v>
      </c>
      <c r="J39" s="113">
        <v>21.689475366542265</v>
      </c>
      <c r="K39" s="113">
        <v>111.26107843106398</v>
      </c>
      <c r="L39" s="774">
        <v>0</v>
      </c>
      <c r="M39" s="775">
        <v>22.899128806844036</v>
      </c>
      <c r="N39" s="774">
        <v>0</v>
      </c>
      <c r="O39" s="774">
        <v>0</v>
      </c>
      <c r="P39" s="774">
        <v>0</v>
      </c>
      <c r="Q39" s="113">
        <v>2.6395873606692714E-2</v>
      </c>
      <c r="R39" s="113">
        <v>27.184617988058896</v>
      </c>
      <c r="S39" s="113">
        <v>42.030797571674213</v>
      </c>
      <c r="T39" s="113">
        <v>21.273225882172085</v>
      </c>
      <c r="U39" s="113">
        <v>30.018617633119273</v>
      </c>
      <c r="V39" s="774">
        <v>0</v>
      </c>
      <c r="W39" s="774">
        <v>0</v>
      </c>
      <c r="X39" s="776">
        <v>135.8820295430007</v>
      </c>
      <c r="Y39" s="152">
        <v>593.22427289321774</v>
      </c>
      <c r="Z39" s="99"/>
      <c r="AA39" s="40"/>
      <c r="AB39" s="1115"/>
      <c r="AC39" s="1116"/>
      <c r="AD39" s="1117"/>
      <c r="AE39" s="1118"/>
      <c r="AF39" s="1119"/>
      <c r="AG39" s="1119"/>
      <c r="AH39" s="1119"/>
      <c r="AI39" s="1119"/>
      <c r="AJ39" s="1119"/>
      <c r="AK39" s="1119"/>
      <c r="AL39" s="1120"/>
      <c r="AM39" s="1120"/>
      <c r="AN39" s="1120"/>
      <c r="AO39" s="1120"/>
      <c r="AP39" s="1120"/>
      <c r="AQ39" s="1119"/>
      <c r="AR39" s="1119"/>
      <c r="AS39" s="1119"/>
      <c r="AT39" s="1119"/>
      <c r="AU39" s="1119"/>
      <c r="AV39" s="1120"/>
      <c r="AW39" s="1120"/>
      <c r="AX39" s="1119"/>
      <c r="AY39" s="1119"/>
      <c r="AZ39" s="1125"/>
      <c r="BA39" s="1115"/>
      <c r="BB39" s="1116"/>
      <c r="BC39" s="1117"/>
      <c r="BD39" s="1118"/>
      <c r="BE39" s="1122"/>
      <c r="BF39" s="1122"/>
      <c r="BG39" s="1122"/>
      <c r="BH39" s="1122"/>
      <c r="BI39" s="1122"/>
      <c r="BJ39" s="1122"/>
      <c r="BK39" s="793"/>
      <c r="BL39" s="793"/>
      <c r="BM39" s="793"/>
      <c r="BN39" s="793"/>
      <c r="BO39" s="793"/>
      <c r="BP39" s="793"/>
      <c r="BQ39" s="793"/>
      <c r="BR39" s="793"/>
      <c r="BS39" s="793"/>
      <c r="BT39" s="793"/>
      <c r="BU39" s="793"/>
      <c r="BV39" s="793"/>
      <c r="BW39" s="793"/>
      <c r="BX39" s="793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</row>
    <row r="40" spans="1:120" s="46" customFormat="1" ht="12.75" customHeight="1">
      <c r="A40" s="1453"/>
      <c r="B40" s="93" t="s">
        <v>263</v>
      </c>
      <c r="C40" s="268"/>
      <c r="D40" s="269" t="s">
        <v>264</v>
      </c>
      <c r="E40" s="270" t="s">
        <v>265</v>
      </c>
      <c r="F40" s="777">
        <v>1205.3959078545529</v>
      </c>
      <c r="G40" s="778">
        <v>88255.978806065978</v>
      </c>
      <c r="H40" s="778">
        <v>5.8962251369079306</v>
      </c>
      <c r="I40" s="778">
        <v>2.1436097419560585</v>
      </c>
      <c r="J40" s="778">
        <v>28.764226639214709</v>
      </c>
      <c r="K40" s="778">
        <v>9.6555628161626839</v>
      </c>
      <c r="L40" s="774">
        <v>0</v>
      </c>
      <c r="M40" s="779">
        <v>10.428149000075686</v>
      </c>
      <c r="N40" s="774">
        <v>0</v>
      </c>
      <c r="O40" s="774">
        <v>0</v>
      </c>
      <c r="P40" s="774">
        <v>0</v>
      </c>
      <c r="Q40" s="778">
        <v>3.4732170255381317E-3</v>
      </c>
      <c r="R40" s="778">
        <v>12.849098331879897</v>
      </c>
      <c r="S40" s="778">
        <v>40.173574638854518</v>
      </c>
      <c r="T40" s="778">
        <v>75.548109603678583</v>
      </c>
      <c r="U40" s="778">
        <v>176.60480465663807</v>
      </c>
      <c r="V40" s="774">
        <v>0</v>
      </c>
      <c r="W40" s="774">
        <v>0</v>
      </c>
      <c r="X40" s="780">
        <v>9657.7641906922854</v>
      </c>
      <c r="Y40" s="781">
        <v>99481.20573839522</v>
      </c>
      <c r="Z40" s="99"/>
      <c r="AA40" s="40"/>
      <c r="AB40" s="1115"/>
      <c r="AC40" s="1116"/>
      <c r="AD40" s="1117"/>
      <c r="AE40" s="1118"/>
      <c r="AF40" s="1119"/>
      <c r="AG40" s="1119"/>
      <c r="AH40" s="1119"/>
      <c r="AI40" s="1119"/>
      <c r="AJ40" s="1119"/>
      <c r="AK40" s="1119"/>
      <c r="AL40" s="1120"/>
      <c r="AM40" s="1120"/>
      <c r="AN40" s="1120"/>
      <c r="AO40" s="1120"/>
      <c r="AP40" s="1120"/>
      <c r="AQ40" s="1119"/>
      <c r="AR40" s="1119"/>
      <c r="AS40" s="1119"/>
      <c r="AT40" s="1119"/>
      <c r="AU40" s="1119"/>
      <c r="AV40" s="1120"/>
      <c r="AW40" s="1120"/>
      <c r="AX40" s="1119"/>
      <c r="AY40" s="1119"/>
      <c r="AZ40" s="1125"/>
      <c r="BA40" s="1115"/>
      <c r="BB40" s="1116"/>
      <c r="BC40" s="1117"/>
      <c r="BD40" s="1118"/>
      <c r="BE40" s="1122"/>
      <c r="BF40" s="1122"/>
      <c r="BG40" s="1122"/>
      <c r="BH40" s="1122"/>
      <c r="BI40" s="1122"/>
      <c r="BJ40" s="1122"/>
      <c r="BK40" s="793"/>
      <c r="BL40" s="793"/>
      <c r="BM40" s="793"/>
      <c r="BN40" s="793"/>
      <c r="BO40" s="793"/>
      <c r="BP40" s="793"/>
      <c r="BQ40" s="793"/>
      <c r="BR40" s="793"/>
      <c r="BS40" s="793"/>
      <c r="BT40" s="793"/>
      <c r="BU40" s="793"/>
      <c r="BV40" s="793"/>
      <c r="BW40" s="793"/>
      <c r="BX40" s="793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</row>
    <row r="41" spans="1:120" s="49" customFormat="1" ht="12.75" customHeight="1">
      <c r="A41" s="1453"/>
      <c r="B41" s="110" t="s">
        <v>266</v>
      </c>
      <c r="C41" s="111">
        <v>33</v>
      </c>
      <c r="D41" s="96" t="s">
        <v>88</v>
      </c>
      <c r="E41" s="109" t="s">
        <v>267</v>
      </c>
      <c r="F41" s="149">
        <v>1152.1711526810107</v>
      </c>
      <c r="G41" s="113">
        <v>1077.5598229689501</v>
      </c>
      <c r="H41" s="113">
        <v>4.7641614184207652</v>
      </c>
      <c r="I41" s="113">
        <v>1.5655488442213474</v>
      </c>
      <c r="J41" s="113">
        <v>3.983851091413467</v>
      </c>
      <c r="K41" s="113">
        <v>7.4623769554476764</v>
      </c>
      <c r="L41" s="774">
        <v>0</v>
      </c>
      <c r="M41" s="775">
        <v>6.6525034501230351</v>
      </c>
      <c r="N41" s="774">
        <v>0</v>
      </c>
      <c r="O41" s="774">
        <v>0</v>
      </c>
      <c r="P41" s="774">
        <v>0</v>
      </c>
      <c r="Q41" s="113">
        <v>1.9253493671540197E-3</v>
      </c>
      <c r="R41" s="113">
        <v>9.9889698186231008</v>
      </c>
      <c r="S41" s="113">
        <v>38.980377913053481</v>
      </c>
      <c r="T41" s="113">
        <v>71.300940024195469</v>
      </c>
      <c r="U41" s="113">
        <v>69.214044619908464</v>
      </c>
      <c r="V41" s="774">
        <v>0</v>
      </c>
      <c r="W41" s="774">
        <v>0</v>
      </c>
      <c r="X41" s="776">
        <v>8875.1959821213532</v>
      </c>
      <c r="Y41" s="152">
        <v>11318.841657256089</v>
      </c>
      <c r="Z41" s="99"/>
      <c r="AA41" s="40"/>
      <c r="AB41" s="1115"/>
      <c r="AC41" s="1116"/>
      <c r="AD41" s="1117"/>
      <c r="AE41" s="1118"/>
      <c r="AF41" s="1119"/>
      <c r="AG41" s="1119"/>
      <c r="AH41" s="1119"/>
      <c r="AI41" s="1119"/>
      <c r="AJ41" s="1119"/>
      <c r="AK41" s="1119"/>
      <c r="AL41" s="1120"/>
      <c r="AM41" s="1120"/>
      <c r="AN41" s="1120"/>
      <c r="AO41" s="1120"/>
      <c r="AP41" s="1120"/>
      <c r="AQ41" s="1119"/>
      <c r="AR41" s="1119"/>
      <c r="AS41" s="1119"/>
      <c r="AT41" s="1119"/>
      <c r="AU41" s="1119"/>
      <c r="AV41" s="1120"/>
      <c r="AW41" s="1120"/>
      <c r="AX41" s="1119"/>
      <c r="AY41" s="1119"/>
      <c r="AZ41" s="1125"/>
      <c r="BA41" s="1115"/>
      <c r="BB41" s="1116"/>
      <c r="BC41" s="1117"/>
      <c r="BD41" s="1118"/>
      <c r="BE41" s="1122"/>
      <c r="BF41" s="1122"/>
      <c r="BG41" s="1122"/>
      <c r="BH41" s="1122"/>
      <c r="BI41" s="1122"/>
      <c r="BJ41" s="1122"/>
      <c r="BK41" s="793"/>
      <c r="BL41" s="793"/>
      <c r="BM41" s="793"/>
      <c r="BN41" s="793"/>
      <c r="BO41" s="793"/>
      <c r="BP41" s="793"/>
      <c r="BQ41" s="793"/>
      <c r="BR41" s="793"/>
      <c r="BS41" s="793"/>
      <c r="BT41" s="793"/>
      <c r="BU41" s="793"/>
      <c r="BV41" s="793"/>
      <c r="BW41" s="793"/>
      <c r="BX41" s="793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</row>
    <row r="42" spans="1:120" s="51" customFormat="1" ht="12.75" customHeight="1">
      <c r="A42" s="50"/>
      <c r="B42" s="110" t="s">
        <v>268</v>
      </c>
      <c r="C42" s="112">
        <v>34</v>
      </c>
      <c r="D42" s="96" t="s">
        <v>89</v>
      </c>
      <c r="E42" s="105" t="s">
        <v>269</v>
      </c>
      <c r="F42" s="149">
        <v>0</v>
      </c>
      <c r="G42" s="113">
        <v>0.49575155048360603</v>
      </c>
      <c r="H42" s="113">
        <v>0.15668349857761091</v>
      </c>
      <c r="I42" s="113">
        <v>0</v>
      </c>
      <c r="J42" s="113">
        <v>3.1701261113548963E-3</v>
      </c>
      <c r="K42" s="113">
        <v>0.96458809490529307</v>
      </c>
      <c r="L42" s="774">
        <v>0</v>
      </c>
      <c r="M42" s="775">
        <v>3.4942315722012145</v>
      </c>
      <c r="N42" s="774">
        <v>0</v>
      </c>
      <c r="O42" s="774">
        <v>0</v>
      </c>
      <c r="P42" s="774">
        <v>0</v>
      </c>
      <c r="Q42" s="113">
        <v>6.4835525989387994E-4</v>
      </c>
      <c r="R42" s="113">
        <v>1.2166728727902589</v>
      </c>
      <c r="S42" s="113">
        <v>0.53020899715872283</v>
      </c>
      <c r="T42" s="113">
        <v>2.3302998882181468E-4</v>
      </c>
      <c r="U42" s="113">
        <v>4.2691540096677283</v>
      </c>
      <c r="V42" s="774">
        <v>0</v>
      </c>
      <c r="W42" s="774">
        <v>0</v>
      </c>
      <c r="X42" s="776">
        <v>0</v>
      </c>
      <c r="Y42" s="152">
        <v>11.131342107144505</v>
      </c>
      <c r="Z42" s="99"/>
      <c r="AA42" s="40"/>
      <c r="AB42" s="1115"/>
      <c r="AC42" s="1116"/>
      <c r="AD42" s="1117"/>
      <c r="AE42" s="1118"/>
      <c r="AF42" s="1119"/>
      <c r="AG42" s="1119"/>
      <c r="AH42" s="1119"/>
      <c r="AI42" s="1119"/>
      <c r="AJ42" s="1119"/>
      <c r="AK42" s="1119"/>
      <c r="AL42" s="1120"/>
      <c r="AM42" s="1120"/>
      <c r="AN42" s="1120"/>
      <c r="AO42" s="1120"/>
      <c r="AP42" s="1120"/>
      <c r="AQ42" s="1119"/>
      <c r="AR42" s="1119"/>
      <c r="AS42" s="1119"/>
      <c r="AT42" s="1119"/>
      <c r="AU42" s="1119"/>
      <c r="AV42" s="1120"/>
      <c r="AW42" s="1120"/>
      <c r="AX42" s="1119"/>
      <c r="AY42" s="1119"/>
      <c r="AZ42" s="1125"/>
      <c r="BA42" s="1115"/>
      <c r="BB42" s="1116"/>
      <c r="BC42" s="1117"/>
      <c r="BD42" s="1118"/>
      <c r="BE42" s="1122"/>
      <c r="BF42" s="1122"/>
      <c r="BG42" s="1122"/>
      <c r="BH42" s="1122"/>
      <c r="BI42" s="1122"/>
      <c r="BJ42" s="1122"/>
      <c r="BK42" s="793"/>
      <c r="BL42" s="793"/>
      <c r="BM42" s="793"/>
      <c r="BN42" s="793"/>
      <c r="BO42" s="793"/>
      <c r="BP42" s="793"/>
      <c r="BQ42" s="793"/>
      <c r="BR42" s="793"/>
      <c r="BS42" s="793"/>
      <c r="BT42" s="793"/>
      <c r="BU42" s="793"/>
      <c r="BV42" s="793"/>
      <c r="BW42" s="793"/>
      <c r="BX42" s="793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</row>
    <row r="43" spans="1:120" s="51" customFormat="1" ht="12.75" customHeight="1">
      <c r="A43" s="52"/>
      <c r="B43" s="110"/>
      <c r="C43" s="112">
        <v>35</v>
      </c>
      <c r="D43" s="96" t="s">
        <v>90</v>
      </c>
      <c r="E43" s="105" t="s">
        <v>270</v>
      </c>
      <c r="F43" s="149">
        <v>23.610838356086877</v>
      </c>
      <c r="G43" s="113">
        <v>171.83786365654197</v>
      </c>
      <c r="H43" s="113">
        <v>1.3227436632502141E-2</v>
      </c>
      <c r="I43" s="113">
        <v>6.1124198846306561E-3</v>
      </c>
      <c r="J43" s="113">
        <v>8.6065863721852664E-3</v>
      </c>
      <c r="K43" s="113">
        <v>1.506573313497836E-2</v>
      </c>
      <c r="L43" s="774">
        <v>0</v>
      </c>
      <c r="M43" s="775">
        <v>1.123299292051656E-3</v>
      </c>
      <c r="N43" s="774">
        <v>0</v>
      </c>
      <c r="O43" s="774">
        <v>0</v>
      </c>
      <c r="P43" s="774">
        <v>0</v>
      </c>
      <c r="Q43" s="113">
        <v>6.9525815623132006E-6</v>
      </c>
      <c r="R43" s="113">
        <v>2.6861683518127594E-2</v>
      </c>
      <c r="S43" s="113">
        <v>6.8447395449346452E-4</v>
      </c>
      <c r="T43" s="113">
        <v>7.402121918373096E-2</v>
      </c>
      <c r="U43" s="113">
        <v>0.52813988519827393</v>
      </c>
      <c r="V43" s="774">
        <v>0</v>
      </c>
      <c r="W43" s="774">
        <v>0</v>
      </c>
      <c r="X43" s="776">
        <v>23.751212783209162</v>
      </c>
      <c r="Y43" s="152">
        <v>219.8737644855905</v>
      </c>
      <c r="Z43" s="99"/>
      <c r="AA43" s="40"/>
      <c r="AB43" s="1115"/>
      <c r="AC43" s="1116"/>
      <c r="AD43" s="1117"/>
      <c r="AE43" s="1118"/>
      <c r="AF43" s="1119"/>
      <c r="AG43" s="1119"/>
      <c r="AH43" s="1119"/>
      <c r="AI43" s="1119"/>
      <c r="AJ43" s="1119"/>
      <c r="AK43" s="1119"/>
      <c r="AL43" s="1120"/>
      <c r="AM43" s="1120"/>
      <c r="AN43" s="1120"/>
      <c r="AO43" s="1120"/>
      <c r="AP43" s="1120"/>
      <c r="AQ43" s="1119"/>
      <c r="AR43" s="1119"/>
      <c r="AS43" s="1119"/>
      <c r="AT43" s="1119"/>
      <c r="AU43" s="1119"/>
      <c r="AV43" s="1120"/>
      <c r="AW43" s="1120"/>
      <c r="AX43" s="1119"/>
      <c r="AY43" s="1119"/>
      <c r="AZ43" s="1125"/>
      <c r="BA43" s="1115"/>
      <c r="BB43" s="1116"/>
      <c r="BC43" s="1117"/>
      <c r="BD43" s="1118"/>
      <c r="BE43" s="1122"/>
      <c r="BF43" s="1122"/>
      <c r="BG43" s="1122"/>
      <c r="BH43" s="1122"/>
      <c r="BI43" s="1122"/>
      <c r="BJ43" s="1122"/>
      <c r="BK43" s="793"/>
      <c r="BL43" s="793"/>
      <c r="BM43" s="793"/>
      <c r="BN43" s="793"/>
      <c r="BO43" s="793"/>
      <c r="BP43" s="793"/>
      <c r="BQ43" s="793"/>
      <c r="BR43" s="793"/>
      <c r="BS43" s="793"/>
      <c r="BT43" s="793"/>
      <c r="BU43" s="793"/>
      <c r="BV43" s="793"/>
      <c r="BW43" s="793"/>
      <c r="BX43" s="793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40"/>
      <c r="DM43" s="40"/>
      <c r="DN43" s="40"/>
      <c r="DO43" s="40"/>
      <c r="DP43" s="40"/>
    </row>
    <row r="44" spans="1:120" s="49" customFormat="1" ht="12.75" customHeight="1">
      <c r="A44" s="52"/>
      <c r="B44" s="110"/>
      <c r="C44" s="112">
        <v>36</v>
      </c>
      <c r="D44" s="96" t="s">
        <v>22</v>
      </c>
      <c r="E44" s="105" t="s">
        <v>271</v>
      </c>
      <c r="F44" s="149">
        <v>6.3253126928979819</v>
      </c>
      <c r="G44" s="113">
        <v>9726.5202705680804</v>
      </c>
      <c r="H44" s="113">
        <v>0.43862160575179782</v>
      </c>
      <c r="I44" s="113">
        <v>0.41149813482428743</v>
      </c>
      <c r="J44" s="113">
        <v>24.521975837985153</v>
      </c>
      <c r="K44" s="113">
        <v>0.53110610240030387</v>
      </c>
      <c r="L44" s="774">
        <v>0</v>
      </c>
      <c r="M44" s="775">
        <v>8.7666763832801683E-2</v>
      </c>
      <c r="N44" s="774">
        <v>0</v>
      </c>
      <c r="O44" s="774">
        <v>0</v>
      </c>
      <c r="P44" s="774">
        <v>0</v>
      </c>
      <c r="Q44" s="113">
        <v>6.3284887967670584E-5</v>
      </c>
      <c r="R44" s="113">
        <v>0.70641787637802333</v>
      </c>
      <c r="S44" s="113">
        <v>0.21575899316521824</v>
      </c>
      <c r="T44" s="113">
        <v>0.84577624610501179</v>
      </c>
      <c r="U44" s="113">
        <v>87.82851423587735</v>
      </c>
      <c r="V44" s="774">
        <v>0</v>
      </c>
      <c r="W44" s="774">
        <v>0</v>
      </c>
      <c r="X44" s="776">
        <v>223.05789058764711</v>
      </c>
      <c r="Y44" s="152">
        <v>10071.490872929829</v>
      </c>
      <c r="Z44" s="99"/>
      <c r="AA44" s="40"/>
      <c r="AB44" s="1115"/>
      <c r="AC44" s="1116"/>
      <c r="AD44" s="1117"/>
      <c r="AE44" s="1118"/>
      <c r="AF44" s="1119"/>
      <c r="AG44" s="1119"/>
      <c r="AH44" s="1119"/>
      <c r="AI44" s="1119"/>
      <c r="AJ44" s="1119"/>
      <c r="AK44" s="1119"/>
      <c r="AL44" s="1120"/>
      <c r="AM44" s="1120"/>
      <c r="AN44" s="1120"/>
      <c r="AO44" s="1120"/>
      <c r="AP44" s="1120"/>
      <c r="AQ44" s="1119"/>
      <c r="AR44" s="1119"/>
      <c r="AS44" s="1119"/>
      <c r="AT44" s="1119"/>
      <c r="AU44" s="1119"/>
      <c r="AV44" s="1120"/>
      <c r="AW44" s="1120"/>
      <c r="AX44" s="1119"/>
      <c r="AY44" s="1119"/>
      <c r="AZ44" s="1125"/>
      <c r="BA44" s="1115"/>
      <c r="BB44" s="1116"/>
      <c r="BC44" s="1117"/>
      <c r="BD44" s="1118"/>
      <c r="BE44" s="1122"/>
      <c r="BF44" s="1122"/>
      <c r="BG44" s="1122"/>
      <c r="BH44" s="1122"/>
      <c r="BI44" s="1122"/>
      <c r="BJ44" s="1122"/>
      <c r="BK44" s="793"/>
      <c r="BL44" s="793"/>
      <c r="BM44" s="793"/>
      <c r="BN44" s="793"/>
      <c r="BO44" s="793"/>
      <c r="BP44" s="793"/>
      <c r="BQ44" s="793"/>
      <c r="BR44" s="793"/>
      <c r="BS44" s="793"/>
      <c r="BT44" s="793"/>
      <c r="BU44" s="793"/>
      <c r="BV44" s="793"/>
      <c r="BW44" s="793"/>
      <c r="BX44" s="793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0"/>
      <c r="DN44" s="40"/>
      <c r="DO44" s="40"/>
      <c r="DP44" s="40"/>
    </row>
    <row r="45" spans="1:120" s="49" customFormat="1" ht="12.75" customHeight="1">
      <c r="A45" s="52"/>
      <c r="B45" s="102"/>
      <c r="C45" s="104">
        <v>37</v>
      </c>
      <c r="D45" s="96" t="s">
        <v>91</v>
      </c>
      <c r="E45" s="105" t="s">
        <v>272</v>
      </c>
      <c r="F45" s="149">
        <v>23.288604124557128</v>
      </c>
      <c r="G45" s="113">
        <v>77279.565097321931</v>
      </c>
      <c r="H45" s="113">
        <v>0.52353117752525391</v>
      </c>
      <c r="I45" s="113">
        <v>0.16045034302579264</v>
      </c>
      <c r="J45" s="113">
        <v>0.24662299733255527</v>
      </c>
      <c r="K45" s="113">
        <v>0.68242593027443554</v>
      </c>
      <c r="L45" s="774">
        <v>0</v>
      </c>
      <c r="M45" s="775">
        <v>0.19262391462658016</v>
      </c>
      <c r="N45" s="774">
        <v>0</v>
      </c>
      <c r="O45" s="774">
        <v>0</v>
      </c>
      <c r="P45" s="774">
        <v>0</v>
      </c>
      <c r="Q45" s="113">
        <v>8.2927492896024842E-4</v>
      </c>
      <c r="R45" s="113">
        <v>0.91017608057038846</v>
      </c>
      <c r="S45" s="113">
        <v>0.44654426152259663</v>
      </c>
      <c r="T45" s="113">
        <v>3.3271390842055375</v>
      </c>
      <c r="U45" s="113">
        <v>14.764951905986216</v>
      </c>
      <c r="V45" s="774">
        <v>0</v>
      </c>
      <c r="W45" s="774">
        <v>0</v>
      </c>
      <c r="X45" s="776">
        <v>535.75910520007631</v>
      </c>
      <c r="Y45" s="152">
        <v>77859.868101616565</v>
      </c>
      <c r="Z45" s="99"/>
      <c r="AA45" s="40"/>
      <c r="AB45" s="1115"/>
      <c r="AC45" s="1116"/>
      <c r="AD45" s="1117"/>
      <c r="AE45" s="1118"/>
      <c r="AF45" s="1119"/>
      <c r="AG45" s="1119"/>
      <c r="AH45" s="1119"/>
      <c r="AI45" s="1119"/>
      <c r="AJ45" s="1119"/>
      <c r="AK45" s="1119"/>
      <c r="AL45" s="1120"/>
      <c r="AM45" s="1120"/>
      <c r="AN45" s="1120"/>
      <c r="AO45" s="1120"/>
      <c r="AP45" s="1120"/>
      <c r="AQ45" s="1119"/>
      <c r="AR45" s="1119"/>
      <c r="AS45" s="1119"/>
      <c r="AT45" s="1119"/>
      <c r="AU45" s="1119"/>
      <c r="AV45" s="1120"/>
      <c r="AW45" s="1120"/>
      <c r="AX45" s="1119"/>
      <c r="AY45" s="1119"/>
      <c r="AZ45" s="1125"/>
      <c r="BA45" s="1115"/>
      <c r="BB45" s="1116"/>
      <c r="BC45" s="1117"/>
      <c r="BD45" s="1118"/>
      <c r="BE45" s="1122"/>
      <c r="BF45" s="1122"/>
      <c r="BG45" s="1122"/>
      <c r="BH45" s="1122"/>
      <c r="BI45" s="1122"/>
      <c r="BJ45" s="1122"/>
      <c r="BK45" s="793"/>
      <c r="BL45" s="793"/>
      <c r="BM45" s="793"/>
      <c r="BN45" s="793"/>
      <c r="BO45" s="793"/>
      <c r="BP45" s="793"/>
      <c r="BQ45" s="793"/>
      <c r="BR45" s="793"/>
      <c r="BS45" s="793"/>
      <c r="BT45" s="793"/>
      <c r="BU45" s="793"/>
      <c r="BV45" s="793"/>
      <c r="BW45" s="793"/>
      <c r="BX45" s="793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</row>
    <row r="46" spans="1:120" s="49" customFormat="1" ht="12.75" customHeight="1">
      <c r="A46" s="52"/>
      <c r="B46" s="110" t="s">
        <v>92</v>
      </c>
      <c r="C46" s="271"/>
      <c r="D46" s="264" t="s">
        <v>273</v>
      </c>
      <c r="E46" s="265" t="s">
        <v>274</v>
      </c>
      <c r="F46" s="777">
        <v>7.2993501825376061E-3</v>
      </c>
      <c r="G46" s="778">
        <v>1.128189969805268</v>
      </c>
      <c r="H46" s="778">
        <v>2.559846608871208</v>
      </c>
      <c r="I46" s="778">
        <v>0.74768524122278968</v>
      </c>
      <c r="J46" s="778">
        <v>10.033307345721338</v>
      </c>
      <c r="K46" s="778">
        <v>17.337769246262102</v>
      </c>
      <c r="L46" s="779">
        <v>1.4253160035805417</v>
      </c>
      <c r="M46" s="779">
        <v>1.9524375079966687</v>
      </c>
      <c r="N46" s="774">
        <v>0</v>
      </c>
      <c r="O46" s="774">
        <v>0</v>
      </c>
      <c r="P46" s="774">
        <v>0</v>
      </c>
      <c r="Q46" s="778">
        <v>1.2390550527598651E-2</v>
      </c>
      <c r="R46" s="778">
        <v>28.098879270218848</v>
      </c>
      <c r="S46" s="778">
        <v>4.9296180775654053</v>
      </c>
      <c r="T46" s="778">
        <v>0</v>
      </c>
      <c r="U46" s="778">
        <v>39.071943987632899</v>
      </c>
      <c r="V46" s="774">
        <v>0</v>
      </c>
      <c r="W46" s="774">
        <v>0</v>
      </c>
      <c r="X46" s="780">
        <v>0</v>
      </c>
      <c r="Y46" s="781">
        <v>107.3046831595872</v>
      </c>
      <c r="Z46" s="99"/>
      <c r="AA46" s="40"/>
      <c r="AB46" s="1115"/>
      <c r="AC46" s="1116"/>
      <c r="AD46" s="1117"/>
      <c r="AE46" s="1118"/>
      <c r="AF46" s="1119"/>
      <c r="AG46" s="1119"/>
      <c r="AH46" s="1119"/>
      <c r="AI46" s="1119"/>
      <c r="AJ46" s="1119"/>
      <c r="AK46" s="1119"/>
      <c r="AL46" s="1120"/>
      <c r="AM46" s="1120"/>
      <c r="AN46" s="1120"/>
      <c r="AO46" s="1120"/>
      <c r="AP46" s="1120"/>
      <c r="AQ46" s="1119"/>
      <c r="AR46" s="1119"/>
      <c r="AS46" s="1119"/>
      <c r="AT46" s="1119"/>
      <c r="AU46" s="1119"/>
      <c r="AV46" s="1120"/>
      <c r="AW46" s="1120"/>
      <c r="AX46" s="1119"/>
      <c r="AY46" s="1119"/>
      <c r="AZ46" s="1125"/>
      <c r="BA46" s="1115"/>
      <c r="BB46" s="1116"/>
      <c r="BC46" s="1117"/>
      <c r="BD46" s="1118"/>
      <c r="BE46" s="1122"/>
      <c r="BF46" s="1122"/>
      <c r="BG46" s="1122"/>
      <c r="BH46" s="1122"/>
      <c r="BI46" s="1122"/>
      <c r="BJ46" s="1122"/>
      <c r="BK46" s="793"/>
      <c r="BL46" s="793"/>
      <c r="BM46" s="793"/>
      <c r="BN46" s="793"/>
      <c r="BO46" s="793"/>
      <c r="BP46" s="793"/>
      <c r="BQ46" s="793"/>
      <c r="BR46" s="793"/>
      <c r="BS46" s="793"/>
      <c r="BT46" s="793"/>
      <c r="BU46" s="793"/>
      <c r="BV46" s="793"/>
      <c r="BW46" s="793"/>
      <c r="BX46" s="793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</row>
    <row r="47" spans="1:120" s="20" customFormat="1" ht="12.75" customHeight="1">
      <c r="A47" s="53"/>
      <c r="B47" s="110"/>
      <c r="C47" s="112">
        <v>38</v>
      </c>
      <c r="D47" s="96" t="s">
        <v>93</v>
      </c>
      <c r="E47" s="105" t="s">
        <v>275</v>
      </c>
      <c r="F47" s="149">
        <v>0</v>
      </c>
      <c r="G47" s="113">
        <v>6.660968419088492E-3</v>
      </c>
      <c r="H47" s="113">
        <v>0.28272139588083195</v>
      </c>
      <c r="I47" s="113">
        <v>0</v>
      </c>
      <c r="J47" s="113">
        <v>0</v>
      </c>
      <c r="K47" s="113">
        <v>7.3484363674911508</v>
      </c>
      <c r="L47" s="774">
        <v>0</v>
      </c>
      <c r="M47" s="775">
        <v>0</v>
      </c>
      <c r="N47" s="774">
        <v>0</v>
      </c>
      <c r="O47" s="774">
        <v>0</v>
      </c>
      <c r="P47" s="774">
        <v>0</v>
      </c>
      <c r="Q47" s="113">
        <v>0</v>
      </c>
      <c r="R47" s="113">
        <v>6.3631324467811838</v>
      </c>
      <c r="S47" s="113">
        <v>2.9986734689648027</v>
      </c>
      <c r="T47" s="113">
        <v>0</v>
      </c>
      <c r="U47" s="113">
        <v>3.1728675718050519</v>
      </c>
      <c r="V47" s="774">
        <v>0</v>
      </c>
      <c r="W47" s="774">
        <v>0</v>
      </c>
      <c r="X47" s="776">
        <v>0</v>
      </c>
      <c r="Y47" s="152">
        <v>20.172492219342107</v>
      </c>
      <c r="Z47" s="114"/>
      <c r="AA47" s="21"/>
      <c r="AB47" s="1115"/>
      <c r="AC47" s="1116"/>
      <c r="AD47" s="1117"/>
      <c r="AE47" s="1118"/>
      <c r="AF47" s="1119"/>
      <c r="AG47" s="1119"/>
      <c r="AH47" s="1119"/>
      <c r="AI47" s="1119"/>
      <c r="AJ47" s="1119"/>
      <c r="AK47" s="1119"/>
      <c r="AL47" s="1120"/>
      <c r="AM47" s="1120"/>
      <c r="AN47" s="1120"/>
      <c r="AO47" s="1120"/>
      <c r="AP47" s="1120"/>
      <c r="AQ47" s="1119"/>
      <c r="AR47" s="1119"/>
      <c r="AS47" s="1119"/>
      <c r="AT47" s="1119"/>
      <c r="AU47" s="1119"/>
      <c r="AV47" s="1120"/>
      <c r="AW47" s="1120"/>
      <c r="AX47" s="1119"/>
      <c r="AY47" s="1119"/>
      <c r="AZ47" s="785"/>
      <c r="BA47" s="1115"/>
      <c r="BB47" s="1116"/>
      <c r="BC47" s="1117"/>
      <c r="BD47" s="1118"/>
      <c r="BE47" s="1122"/>
      <c r="BF47" s="1122"/>
      <c r="BG47" s="1122"/>
      <c r="BH47" s="1122"/>
      <c r="BI47" s="1122"/>
      <c r="BJ47" s="1122"/>
      <c r="BK47" s="793"/>
      <c r="BL47" s="793"/>
      <c r="BM47" s="793"/>
      <c r="BN47" s="793"/>
      <c r="BO47" s="793"/>
      <c r="BP47" s="793"/>
      <c r="BQ47" s="793"/>
      <c r="BR47" s="793"/>
      <c r="BS47" s="793"/>
      <c r="BT47" s="793"/>
      <c r="BU47" s="793"/>
      <c r="BV47" s="793"/>
      <c r="BW47" s="793"/>
      <c r="BX47" s="793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</row>
    <row r="48" spans="1:120" s="20" customFormat="1" ht="12.75" customHeight="1">
      <c r="A48" s="53"/>
      <c r="B48" s="93"/>
      <c r="C48" s="104">
        <v>39</v>
      </c>
      <c r="D48" s="96" t="s">
        <v>94</v>
      </c>
      <c r="E48" s="105" t="s">
        <v>276</v>
      </c>
      <c r="F48" s="149">
        <v>0</v>
      </c>
      <c r="G48" s="113">
        <v>0.14125479981671424</v>
      </c>
      <c r="H48" s="113">
        <v>0</v>
      </c>
      <c r="I48" s="113">
        <v>0</v>
      </c>
      <c r="J48" s="113">
        <v>1.1106772128552394E-2</v>
      </c>
      <c r="K48" s="113">
        <v>4.3595580611721543</v>
      </c>
      <c r="L48" s="774">
        <v>0</v>
      </c>
      <c r="M48" s="775">
        <v>8.5325916008454863E-2</v>
      </c>
      <c r="N48" s="774">
        <v>0</v>
      </c>
      <c r="O48" s="774">
        <v>0</v>
      </c>
      <c r="P48" s="774">
        <v>0</v>
      </c>
      <c r="Q48" s="113">
        <v>0</v>
      </c>
      <c r="R48" s="113">
        <v>14.173512419763567</v>
      </c>
      <c r="S48" s="113">
        <v>0.10175719955532202</v>
      </c>
      <c r="T48" s="113">
        <v>0</v>
      </c>
      <c r="U48" s="113">
        <v>3.2373977507725864</v>
      </c>
      <c r="V48" s="774">
        <v>0</v>
      </c>
      <c r="W48" s="774">
        <v>0</v>
      </c>
      <c r="X48" s="776">
        <v>0</v>
      </c>
      <c r="Y48" s="152">
        <v>22.109912919217351</v>
      </c>
      <c r="Z48" s="114"/>
      <c r="AA48" s="21"/>
      <c r="AB48" s="1115"/>
      <c r="AC48" s="1116"/>
      <c r="AD48" s="1117"/>
      <c r="AE48" s="1118"/>
      <c r="AF48" s="1119"/>
      <c r="AG48" s="1119"/>
      <c r="AH48" s="1119"/>
      <c r="AI48" s="1119"/>
      <c r="AJ48" s="1119"/>
      <c r="AK48" s="1119"/>
      <c r="AL48" s="1120"/>
      <c r="AM48" s="1120"/>
      <c r="AN48" s="1120"/>
      <c r="AO48" s="1120"/>
      <c r="AP48" s="1120"/>
      <c r="AQ48" s="1119"/>
      <c r="AR48" s="1119"/>
      <c r="AS48" s="1119"/>
      <c r="AT48" s="1119"/>
      <c r="AU48" s="1119"/>
      <c r="AV48" s="1120"/>
      <c r="AW48" s="1120"/>
      <c r="AX48" s="1119"/>
      <c r="AY48" s="1119"/>
      <c r="AZ48" s="785"/>
      <c r="BA48" s="1115"/>
      <c r="BB48" s="1116"/>
      <c r="BC48" s="1117"/>
      <c r="BD48" s="1118"/>
      <c r="BE48" s="1122"/>
      <c r="BF48" s="1122"/>
      <c r="BG48" s="1122"/>
      <c r="BH48" s="1122"/>
      <c r="BI48" s="1122"/>
      <c r="BJ48" s="1122"/>
      <c r="BK48" s="793"/>
      <c r="BL48" s="793"/>
      <c r="BM48" s="793"/>
      <c r="BN48" s="793"/>
      <c r="BO48" s="793"/>
      <c r="BP48" s="793"/>
      <c r="BQ48" s="793"/>
      <c r="BR48" s="793"/>
      <c r="BS48" s="793"/>
      <c r="BT48" s="793"/>
      <c r="BU48" s="793"/>
      <c r="BV48" s="793"/>
      <c r="BW48" s="793"/>
      <c r="BX48" s="793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</row>
    <row r="49" spans="1:119" s="46" customFormat="1" ht="12.75" customHeight="1">
      <c r="A49" s="53"/>
      <c r="B49" s="93"/>
      <c r="C49" s="104">
        <v>40</v>
      </c>
      <c r="D49" s="96" t="s">
        <v>95</v>
      </c>
      <c r="E49" s="105" t="s">
        <v>277</v>
      </c>
      <c r="F49" s="149">
        <v>0</v>
      </c>
      <c r="G49" s="113">
        <v>0.42880905305048722</v>
      </c>
      <c r="H49" s="113">
        <v>0</v>
      </c>
      <c r="I49" s="113">
        <v>0</v>
      </c>
      <c r="J49" s="113">
        <v>0</v>
      </c>
      <c r="K49" s="113">
        <v>4.2643907530830116</v>
      </c>
      <c r="L49" s="774">
        <v>0</v>
      </c>
      <c r="M49" s="775">
        <v>8.2516012392563865E-4</v>
      </c>
      <c r="N49" s="774">
        <v>0</v>
      </c>
      <c r="O49" s="774">
        <v>0</v>
      </c>
      <c r="P49" s="774">
        <v>0</v>
      </c>
      <c r="Q49" s="113">
        <v>0</v>
      </c>
      <c r="R49" s="113">
        <v>6.4079000891039675</v>
      </c>
      <c r="S49" s="113">
        <v>1.6129020608328108</v>
      </c>
      <c r="T49" s="113">
        <v>0</v>
      </c>
      <c r="U49" s="113">
        <v>0</v>
      </c>
      <c r="V49" s="774">
        <v>0</v>
      </c>
      <c r="W49" s="774">
        <v>0</v>
      </c>
      <c r="X49" s="776">
        <v>0</v>
      </c>
      <c r="Y49" s="152">
        <v>12.714827116194202</v>
      </c>
      <c r="Z49" s="114"/>
      <c r="AA49" s="21"/>
      <c r="AB49" s="1115"/>
      <c r="AC49" s="1116"/>
      <c r="AD49" s="1117"/>
      <c r="AE49" s="1118"/>
      <c r="AF49" s="1119"/>
      <c r="AG49" s="1119"/>
      <c r="AH49" s="1119"/>
      <c r="AI49" s="1119"/>
      <c r="AJ49" s="1119"/>
      <c r="AK49" s="1119"/>
      <c r="AL49" s="1120"/>
      <c r="AM49" s="1120"/>
      <c r="AN49" s="1120"/>
      <c r="AO49" s="1120"/>
      <c r="AP49" s="1120"/>
      <c r="AQ49" s="1119"/>
      <c r="AR49" s="1119"/>
      <c r="AS49" s="1119"/>
      <c r="AT49" s="1119"/>
      <c r="AU49" s="1119"/>
      <c r="AV49" s="1120"/>
      <c r="AW49" s="1120"/>
      <c r="AX49" s="1119"/>
      <c r="AY49" s="1119"/>
      <c r="AZ49" s="785"/>
      <c r="BA49" s="1115"/>
      <c r="BB49" s="1116"/>
      <c r="BC49" s="1117"/>
      <c r="BD49" s="1118"/>
      <c r="BE49" s="1122"/>
      <c r="BF49" s="1122"/>
      <c r="BG49" s="1122"/>
      <c r="BH49" s="1122"/>
      <c r="BI49" s="1122"/>
      <c r="BJ49" s="1122"/>
      <c r="BK49" s="793"/>
      <c r="BL49" s="793"/>
      <c r="BM49" s="793"/>
      <c r="BN49" s="793"/>
      <c r="BO49" s="793"/>
      <c r="BP49" s="793"/>
      <c r="BQ49" s="793"/>
      <c r="BR49" s="793"/>
      <c r="BS49" s="793"/>
      <c r="BT49" s="793"/>
      <c r="BU49" s="793"/>
      <c r="BV49" s="793"/>
      <c r="BW49" s="793"/>
      <c r="BX49" s="793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</row>
    <row r="50" spans="1:119" s="20" customFormat="1" ht="12.75" customHeight="1">
      <c r="A50" s="53"/>
      <c r="B50" s="93"/>
      <c r="C50" s="104">
        <v>41</v>
      </c>
      <c r="D50" s="96" t="s">
        <v>96</v>
      </c>
      <c r="E50" s="105" t="s">
        <v>278</v>
      </c>
      <c r="F50" s="149">
        <v>0</v>
      </c>
      <c r="G50" s="113">
        <v>0</v>
      </c>
      <c r="H50" s="113">
        <v>0.6622575434591641</v>
      </c>
      <c r="I50" s="113">
        <v>0</v>
      </c>
      <c r="J50" s="113">
        <v>9.8890936036841204</v>
      </c>
      <c r="K50" s="113">
        <v>4.1593983242481126E-3</v>
      </c>
      <c r="L50" s="774">
        <v>0</v>
      </c>
      <c r="M50" s="775">
        <v>0</v>
      </c>
      <c r="N50" s="774">
        <v>0</v>
      </c>
      <c r="O50" s="774">
        <v>0</v>
      </c>
      <c r="P50" s="774">
        <v>0</v>
      </c>
      <c r="Q50" s="113">
        <v>0</v>
      </c>
      <c r="R50" s="113">
        <v>1.2249114417912158E-3</v>
      </c>
      <c r="S50" s="113">
        <v>0</v>
      </c>
      <c r="T50" s="113">
        <v>0</v>
      </c>
      <c r="U50" s="113">
        <v>0</v>
      </c>
      <c r="V50" s="774">
        <v>0</v>
      </c>
      <c r="W50" s="774">
        <v>0</v>
      </c>
      <c r="X50" s="776">
        <v>0</v>
      </c>
      <c r="Y50" s="152">
        <v>10.556735456909324</v>
      </c>
      <c r="Z50" s="114"/>
      <c r="AA50" s="21"/>
      <c r="AB50" s="1115"/>
      <c r="AC50" s="1116"/>
      <c r="AD50" s="1117"/>
      <c r="AE50" s="1118"/>
      <c r="AF50" s="1119"/>
      <c r="AG50" s="1119"/>
      <c r="AH50" s="1119"/>
      <c r="AI50" s="1119"/>
      <c r="AJ50" s="1119"/>
      <c r="AK50" s="1119"/>
      <c r="AL50" s="1120"/>
      <c r="AM50" s="1120"/>
      <c r="AN50" s="1120"/>
      <c r="AO50" s="1120"/>
      <c r="AP50" s="1120"/>
      <c r="AQ50" s="1119"/>
      <c r="AR50" s="1119"/>
      <c r="AS50" s="1119"/>
      <c r="AT50" s="1119"/>
      <c r="AU50" s="1119"/>
      <c r="AV50" s="1120"/>
      <c r="AW50" s="1120"/>
      <c r="AX50" s="1119"/>
      <c r="AY50" s="1119"/>
      <c r="AZ50" s="785"/>
      <c r="BA50" s="1115"/>
      <c r="BB50" s="1116"/>
      <c r="BC50" s="1117"/>
      <c r="BD50" s="1118"/>
      <c r="BE50" s="1122"/>
      <c r="BF50" s="1122"/>
      <c r="BG50" s="1122"/>
      <c r="BH50" s="1122"/>
      <c r="BI50" s="1122"/>
      <c r="BJ50" s="1122"/>
      <c r="BK50" s="793"/>
      <c r="BL50" s="793"/>
      <c r="BM50" s="793"/>
      <c r="BN50" s="793"/>
      <c r="BO50" s="793"/>
      <c r="BP50" s="793"/>
      <c r="BQ50" s="793"/>
      <c r="BR50" s="793"/>
      <c r="BS50" s="793"/>
      <c r="BT50" s="793"/>
      <c r="BU50" s="793"/>
      <c r="BV50" s="793"/>
      <c r="BW50" s="793"/>
      <c r="BX50" s="793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</row>
    <row r="51" spans="1:119" s="20" customFormat="1" ht="12.75" customHeight="1">
      <c r="A51" s="53"/>
      <c r="B51" s="115"/>
      <c r="C51" s="104">
        <v>42</v>
      </c>
      <c r="D51" s="96" t="s">
        <v>97</v>
      </c>
      <c r="E51" s="105" t="s">
        <v>279</v>
      </c>
      <c r="F51" s="149">
        <v>0</v>
      </c>
      <c r="G51" s="113">
        <v>1.8514858288945883E-3</v>
      </c>
      <c r="H51" s="113">
        <v>1.6148676695312119</v>
      </c>
      <c r="I51" s="113">
        <v>0.54747831677082104</v>
      </c>
      <c r="J51" s="113">
        <v>8.7834488732442415E-2</v>
      </c>
      <c r="K51" s="113">
        <v>1.3612246661915375</v>
      </c>
      <c r="L51" s="775">
        <v>0.91909728997871287</v>
      </c>
      <c r="M51" s="775">
        <v>0</v>
      </c>
      <c r="N51" s="774">
        <v>0</v>
      </c>
      <c r="O51" s="774">
        <v>0</v>
      </c>
      <c r="P51" s="774">
        <v>0</v>
      </c>
      <c r="Q51" s="113">
        <v>0</v>
      </c>
      <c r="R51" s="113">
        <v>1.153109403128336</v>
      </c>
      <c r="S51" s="113">
        <v>0.21628534821246986</v>
      </c>
      <c r="T51" s="113">
        <v>0</v>
      </c>
      <c r="U51" s="113">
        <v>0</v>
      </c>
      <c r="V51" s="774">
        <v>0</v>
      </c>
      <c r="W51" s="774">
        <v>0</v>
      </c>
      <c r="X51" s="776">
        <v>0</v>
      </c>
      <c r="Y51" s="152">
        <v>5.9017486683744265</v>
      </c>
      <c r="Z51" s="114"/>
      <c r="AA51" s="21"/>
      <c r="AB51" s="1126"/>
      <c r="AC51" s="1116"/>
      <c r="AD51" s="1117"/>
      <c r="AE51" s="1118"/>
      <c r="AF51" s="1119"/>
      <c r="AG51" s="1119"/>
      <c r="AH51" s="1119"/>
      <c r="AI51" s="1119"/>
      <c r="AJ51" s="1119"/>
      <c r="AK51" s="1119"/>
      <c r="AL51" s="1120"/>
      <c r="AM51" s="1120"/>
      <c r="AN51" s="1120"/>
      <c r="AO51" s="1120"/>
      <c r="AP51" s="1120"/>
      <c r="AQ51" s="1119"/>
      <c r="AR51" s="1119"/>
      <c r="AS51" s="1119"/>
      <c r="AT51" s="1119"/>
      <c r="AU51" s="1119"/>
      <c r="AV51" s="1120"/>
      <c r="AW51" s="1120"/>
      <c r="AX51" s="1119"/>
      <c r="AY51" s="1119"/>
      <c r="AZ51" s="785"/>
      <c r="BA51" s="1126"/>
      <c r="BB51" s="1116"/>
      <c r="BC51" s="1117"/>
      <c r="BD51" s="1118"/>
      <c r="BE51" s="1122"/>
      <c r="BF51" s="1122"/>
      <c r="BG51" s="1122"/>
      <c r="BH51" s="1122"/>
      <c r="BI51" s="1122"/>
      <c r="BJ51" s="1122"/>
      <c r="BK51" s="793"/>
      <c r="BL51" s="793"/>
      <c r="BM51" s="793"/>
      <c r="BN51" s="793"/>
      <c r="BO51" s="793"/>
      <c r="BP51" s="793"/>
      <c r="BQ51" s="793"/>
      <c r="BR51" s="793"/>
      <c r="BS51" s="793"/>
      <c r="BT51" s="793"/>
      <c r="BU51" s="793"/>
      <c r="BV51" s="793"/>
      <c r="BW51" s="793"/>
      <c r="BX51" s="793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</row>
    <row r="52" spans="1:119" s="20" customFormat="1" ht="12.75" customHeight="1">
      <c r="A52" s="53"/>
      <c r="B52" s="110" t="s">
        <v>98</v>
      </c>
      <c r="C52" s="271"/>
      <c r="D52" s="264" t="s">
        <v>280</v>
      </c>
      <c r="E52" s="265" t="s">
        <v>281</v>
      </c>
      <c r="F52" s="777">
        <v>0.4583445514914154</v>
      </c>
      <c r="G52" s="778">
        <v>151.26876463662825</v>
      </c>
      <c r="H52" s="778">
        <v>48.575278479116704</v>
      </c>
      <c r="I52" s="778">
        <v>2.7592139853332442</v>
      </c>
      <c r="J52" s="778">
        <v>3.8259465972222273</v>
      </c>
      <c r="K52" s="778">
        <v>202.65965962782496</v>
      </c>
      <c r="L52" s="774">
        <v>0</v>
      </c>
      <c r="M52" s="779">
        <v>171.56239856914414</v>
      </c>
      <c r="N52" s="774">
        <v>0</v>
      </c>
      <c r="O52" s="774">
        <v>0</v>
      </c>
      <c r="P52" s="774">
        <v>0</v>
      </c>
      <c r="Q52" s="778">
        <v>0.23098664027482324</v>
      </c>
      <c r="R52" s="778">
        <v>36.05975962460554</v>
      </c>
      <c r="S52" s="778">
        <v>27.801775398530658</v>
      </c>
      <c r="T52" s="778">
        <v>5.779421264456305</v>
      </c>
      <c r="U52" s="778">
        <v>33.061597238842772</v>
      </c>
      <c r="V52" s="774">
        <v>0</v>
      </c>
      <c r="W52" s="774">
        <v>0</v>
      </c>
      <c r="X52" s="780">
        <v>0.29768577281191805</v>
      </c>
      <c r="Y52" s="781">
        <v>684.34083238628295</v>
      </c>
      <c r="Z52" s="114"/>
      <c r="AA52" s="21"/>
      <c r="AB52" s="1115"/>
      <c r="AC52" s="1116"/>
      <c r="AD52" s="1117"/>
      <c r="AE52" s="1118"/>
      <c r="AF52" s="1119"/>
      <c r="AG52" s="1119"/>
      <c r="AH52" s="1119"/>
      <c r="AI52" s="1119"/>
      <c r="AJ52" s="1119"/>
      <c r="AK52" s="1119"/>
      <c r="AL52" s="1120"/>
      <c r="AM52" s="1120"/>
      <c r="AN52" s="1120"/>
      <c r="AO52" s="1120"/>
      <c r="AP52" s="1120"/>
      <c r="AQ52" s="1119"/>
      <c r="AR52" s="1119"/>
      <c r="AS52" s="1119"/>
      <c r="AT52" s="1119"/>
      <c r="AU52" s="1119"/>
      <c r="AV52" s="1120"/>
      <c r="AW52" s="1120"/>
      <c r="AX52" s="1119"/>
      <c r="AY52" s="1119"/>
      <c r="AZ52" s="785"/>
      <c r="BA52" s="1115"/>
      <c r="BB52" s="1116"/>
      <c r="BC52" s="1117"/>
      <c r="BD52" s="1118"/>
      <c r="BE52" s="1122"/>
      <c r="BF52" s="1122"/>
      <c r="BG52" s="1122"/>
      <c r="BH52" s="1122"/>
      <c r="BI52" s="1122"/>
      <c r="BJ52" s="1122"/>
      <c r="BK52" s="793"/>
      <c r="BL52" s="793"/>
      <c r="BM52" s="793"/>
      <c r="BN52" s="793"/>
      <c r="BO52" s="793"/>
      <c r="BP52" s="793"/>
      <c r="BQ52" s="793"/>
      <c r="BR52" s="793"/>
      <c r="BS52" s="793"/>
      <c r="BT52" s="793"/>
      <c r="BU52" s="793"/>
      <c r="BV52" s="793"/>
      <c r="BW52" s="793"/>
      <c r="BX52" s="793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</row>
    <row r="53" spans="1:119" s="20" customFormat="1" ht="12.75" customHeight="1">
      <c r="A53" s="53"/>
      <c r="B53" s="93"/>
      <c r="C53" s="104">
        <v>43</v>
      </c>
      <c r="D53" s="96" t="s">
        <v>99</v>
      </c>
      <c r="E53" s="105" t="s">
        <v>282</v>
      </c>
      <c r="F53" s="149">
        <v>2E-3</v>
      </c>
      <c r="G53" s="113">
        <v>52.224613514735601</v>
      </c>
      <c r="H53" s="113">
        <v>6.7170752145698964</v>
      </c>
      <c r="I53" s="113">
        <v>2.5737851991575289E-3</v>
      </c>
      <c r="J53" s="113">
        <v>0.69927179537692197</v>
      </c>
      <c r="K53" s="113">
        <v>34.489090368364607</v>
      </c>
      <c r="L53" s="774">
        <v>0</v>
      </c>
      <c r="M53" s="775">
        <v>7.8190130195028642</v>
      </c>
      <c r="N53" s="774">
        <v>0</v>
      </c>
      <c r="O53" s="774">
        <v>0</v>
      </c>
      <c r="P53" s="774">
        <v>0</v>
      </c>
      <c r="Q53" s="113">
        <v>0.12632223112051991</v>
      </c>
      <c r="R53" s="113">
        <v>16.166098447110421</v>
      </c>
      <c r="S53" s="113">
        <v>12.613321686705053</v>
      </c>
      <c r="T53" s="113">
        <v>2.1062084494960324E-3</v>
      </c>
      <c r="U53" s="113">
        <v>18.158122868540946</v>
      </c>
      <c r="V53" s="774">
        <v>0</v>
      </c>
      <c r="W53" s="774">
        <v>0</v>
      </c>
      <c r="X53" s="776">
        <v>0</v>
      </c>
      <c r="Y53" s="152">
        <v>149.01960913967548</v>
      </c>
      <c r="Z53" s="114"/>
      <c r="AA53" s="21"/>
      <c r="AB53" s="1115"/>
      <c r="AC53" s="1116"/>
      <c r="AD53" s="1117"/>
      <c r="AE53" s="1118"/>
      <c r="AF53" s="1119"/>
      <c r="AG53" s="1119"/>
      <c r="AH53" s="1119"/>
      <c r="AI53" s="1119"/>
      <c r="AJ53" s="1119"/>
      <c r="AK53" s="1119"/>
      <c r="AL53" s="1120"/>
      <c r="AM53" s="1120"/>
      <c r="AN53" s="1120"/>
      <c r="AO53" s="1120"/>
      <c r="AP53" s="1120"/>
      <c r="AQ53" s="1119"/>
      <c r="AR53" s="1119"/>
      <c r="AS53" s="1119"/>
      <c r="AT53" s="1119"/>
      <c r="AU53" s="1119"/>
      <c r="AV53" s="1120"/>
      <c r="AW53" s="1120"/>
      <c r="AX53" s="1119"/>
      <c r="AY53" s="1119"/>
      <c r="AZ53" s="785"/>
      <c r="BA53" s="1115"/>
      <c r="BB53" s="1116"/>
      <c r="BC53" s="1117"/>
      <c r="BD53" s="1118"/>
      <c r="BE53" s="1122"/>
      <c r="BF53" s="1122"/>
      <c r="BG53" s="1122"/>
      <c r="BH53" s="1122"/>
      <c r="BI53" s="1122"/>
      <c r="BJ53" s="1122"/>
      <c r="BK53" s="793"/>
      <c r="BL53" s="793"/>
      <c r="BM53" s="793"/>
      <c r="BN53" s="793"/>
      <c r="BO53" s="793"/>
      <c r="BP53" s="793"/>
      <c r="BQ53" s="793"/>
      <c r="BR53" s="793"/>
      <c r="BS53" s="793"/>
      <c r="BT53" s="793"/>
      <c r="BU53" s="793"/>
      <c r="BV53" s="793"/>
      <c r="BW53" s="793"/>
      <c r="BX53" s="793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</row>
    <row r="54" spans="1:119" s="20" customFormat="1" ht="12.75" customHeight="1">
      <c r="A54" s="53"/>
      <c r="B54" s="93"/>
      <c r="C54" s="104">
        <v>44</v>
      </c>
      <c r="D54" s="96" t="s">
        <v>100</v>
      </c>
      <c r="E54" s="105" t="s">
        <v>283</v>
      </c>
      <c r="F54" s="149">
        <v>0</v>
      </c>
      <c r="G54" s="113">
        <v>26.381396443283009</v>
      </c>
      <c r="H54" s="113">
        <v>4.4842747414936985</v>
      </c>
      <c r="I54" s="113">
        <v>0</v>
      </c>
      <c r="J54" s="113">
        <v>0.3544151161542346</v>
      </c>
      <c r="K54" s="113">
        <v>19.069693500049667</v>
      </c>
      <c r="L54" s="774">
        <v>0</v>
      </c>
      <c r="M54" s="775">
        <v>0.11936272752231272</v>
      </c>
      <c r="N54" s="774">
        <v>0</v>
      </c>
      <c r="O54" s="774">
        <v>0</v>
      </c>
      <c r="P54" s="774">
        <v>0</v>
      </c>
      <c r="Q54" s="113">
        <v>7.4315486129191951E-3</v>
      </c>
      <c r="R54" s="113">
        <v>4.3967183931815228</v>
      </c>
      <c r="S54" s="113">
        <v>1.8372339744372521</v>
      </c>
      <c r="T54" s="113">
        <v>0</v>
      </c>
      <c r="U54" s="113">
        <v>0.28637723500112472</v>
      </c>
      <c r="V54" s="774">
        <v>0</v>
      </c>
      <c r="W54" s="774">
        <v>0</v>
      </c>
      <c r="X54" s="776">
        <v>0</v>
      </c>
      <c r="Y54" s="152">
        <v>56.93690367973575</v>
      </c>
      <c r="Z54" s="114"/>
      <c r="AA54" s="21"/>
      <c r="AB54" s="1115"/>
      <c r="AC54" s="1116"/>
      <c r="AD54" s="1117"/>
      <c r="AE54" s="1118"/>
      <c r="AF54" s="1119"/>
      <c r="AG54" s="1119"/>
      <c r="AH54" s="1119"/>
      <c r="AI54" s="1119"/>
      <c r="AJ54" s="1119"/>
      <c r="AK54" s="1119"/>
      <c r="AL54" s="1120"/>
      <c r="AM54" s="1120"/>
      <c r="AN54" s="1120"/>
      <c r="AO54" s="1120"/>
      <c r="AP54" s="1120"/>
      <c r="AQ54" s="1119"/>
      <c r="AR54" s="1119"/>
      <c r="AS54" s="1119"/>
      <c r="AT54" s="1119"/>
      <c r="AU54" s="1119"/>
      <c r="AV54" s="1120"/>
      <c r="AW54" s="1120"/>
      <c r="AX54" s="1119"/>
      <c r="AY54" s="1119"/>
      <c r="AZ54" s="785"/>
      <c r="BA54" s="1115"/>
      <c r="BB54" s="1116"/>
      <c r="BC54" s="1117"/>
      <c r="BD54" s="1118"/>
      <c r="BE54" s="1122"/>
      <c r="BF54" s="1122"/>
      <c r="BG54" s="1122"/>
      <c r="BH54" s="1122"/>
      <c r="BI54" s="1122"/>
      <c r="BJ54" s="1122"/>
      <c r="BK54" s="793"/>
      <c r="BL54" s="793"/>
      <c r="BM54" s="793"/>
      <c r="BN54" s="793"/>
      <c r="BO54" s="793"/>
      <c r="BP54" s="793"/>
      <c r="BQ54" s="793"/>
      <c r="BR54" s="793"/>
      <c r="BS54" s="793"/>
      <c r="BT54" s="793"/>
      <c r="BU54" s="793"/>
      <c r="BV54" s="793"/>
      <c r="BW54" s="793"/>
      <c r="BX54" s="793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</row>
    <row r="55" spans="1:119" s="20" customFormat="1" ht="12.75" customHeight="1">
      <c r="A55" s="53"/>
      <c r="B55" s="93"/>
      <c r="C55" s="104">
        <v>45</v>
      </c>
      <c r="D55" s="96" t="s">
        <v>101</v>
      </c>
      <c r="E55" s="105" t="s">
        <v>284</v>
      </c>
      <c r="F55" s="149">
        <v>0.4563445514914154</v>
      </c>
      <c r="G55" s="113">
        <v>16.123985376029875</v>
      </c>
      <c r="H55" s="113">
        <v>33.691951205838357</v>
      </c>
      <c r="I55" s="113">
        <v>2.6727525661734446</v>
      </c>
      <c r="J55" s="113">
        <v>0.96549924107145046</v>
      </c>
      <c r="K55" s="113">
        <v>129.3239574868044</v>
      </c>
      <c r="L55" s="774">
        <v>0</v>
      </c>
      <c r="M55" s="775">
        <v>137.82302451612784</v>
      </c>
      <c r="N55" s="774">
        <v>0</v>
      </c>
      <c r="O55" s="774">
        <v>0</v>
      </c>
      <c r="P55" s="774">
        <v>0</v>
      </c>
      <c r="Q55" s="113">
        <v>9.7232860541384095E-2</v>
      </c>
      <c r="R55" s="113">
        <v>12.382496187914782</v>
      </c>
      <c r="S55" s="113">
        <v>11.115999760064447</v>
      </c>
      <c r="T55" s="113">
        <v>0</v>
      </c>
      <c r="U55" s="113">
        <v>4.1657315058034996</v>
      </c>
      <c r="V55" s="774">
        <v>0</v>
      </c>
      <c r="W55" s="774">
        <v>0</v>
      </c>
      <c r="X55" s="776">
        <v>0</v>
      </c>
      <c r="Y55" s="152">
        <v>348.81897525786098</v>
      </c>
      <c r="Z55" s="114"/>
      <c r="AA55" s="21"/>
      <c r="AB55" s="1115"/>
      <c r="AC55" s="1116"/>
      <c r="AD55" s="1117"/>
      <c r="AE55" s="1118"/>
      <c r="AF55" s="1119"/>
      <c r="AG55" s="1119"/>
      <c r="AH55" s="1119"/>
      <c r="AI55" s="1119"/>
      <c r="AJ55" s="1119"/>
      <c r="AK55" s="1119"/>
      <c r="AL55" s="1120"/>
      <c r="AM55" s="1120"/>
      <c r="AN55" s="1120"/>
      <c r="AO55" s="1120"/>
      <c r="AP55" s="1120"/>
      <c r="AQ55" s="1119"/>
      <c r="AR55" s="1119"/>
      <c r="AS55" s="1119"/>
      <c r="AT55" s="1119"/>
      <c r="AU55" s="1119"/>
      <c r="AV55" s="1120"/>
      <c r="AW55" s="1120"/>
      <c r="AX55" s="1119"/>
      <c r="AY55" s="1119"/>
      <c r="AZ55" s="785"/>
      <c r="BA55" s="1115"/>
      <c r="BB55" s="1116"/>
      <c r="BC55" s="1117"/>
      <c r="BD55" s="1118"/>
      <c r="BE55" s="1122"/>
      <c r="BF55" s="1122"/>
      <c r="BG55" s="1122"/>
      <c r="BH55" s="1122"/>
      <c r="BI55" s="1122"/>
      <c r="BJ55" s="1122"/>
      <c r="BK55" s="793"/>
      <c r="BL55" s="793"/>
      <c r="BM55" s="793"/>
      <c r="BN55" s="793"/>
      <c r="BO55" s="793"/>
      <c r="BP55" s="793"/>
      <c r="BQ55" s="793"/>
      <c r="BR55" s="793"/>
      <c r="BS55" s="793"/>
      <c r="BT55" s="793"/>
      <c r="BU55" s="793"/>
      <c r="BV55" s="793"/>
      <c r="BW55" s="793"/>
      <c r="BX55" s="793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</row>
    <row r="56" spans="1:119" s="20" customFormat="1" ht="12.75" customHeight="1">
      <c r="A56" s="53"/>
      <c r="B56" s="102"/>
      <c r="C56" s="104">
        <v>46</v>
      </c>
      <c r="D56" s="96" t="s">
        <v>102</v>
      </c>
      <c r="E56" s="105"/>
      <c r="F56" s="149">
        <v>0</v>
      </c>
      <c r="G56" s="113">
        <v>56.538769302579738</v>
      </c>
      <c r="H56" s="113">
        <v>3.6819773172147339</v>
      </c>
      <c r="I56" s="113">
        <v>8.3887633960642707E-2</v>
      </c>
      <c r="J56" s="113">
        <v>1.8067604446196202</v>
      </c>
      <c r="K56" s="113">
        <v>19.776918272606274</v>
      </c>
      <c r="L56" s="774">
        <v>0</v>
      </c>
      <c r="M56" s="775">
        <v>25.800998305991005</v>
      </c>
      <c r="N56" s="774">
        <v>0</v>
      </c>
      <c r="O56" s="774">
        <v>0</v>
      </c>
      <c r="P56" s="774">
        <v>0</v>
      </c>
      <c r="Q56" s="113">
        <v>0</v>
      </c>
      <c r="R56" s="113">
        <v>3.1144465963988051</v>
      </c>
      <c r="S56" s="113">
        <v>2.2352199773239194</v>
      </c>
      <c r="T56" s="113">
        <v>0</v>
      </c>
      <c r="U56" s="113">
        <v>10.451365629497184</v>
      </c>
      <c r="V56" s="774">
        <v>0</v>
      </c>
      <c r="W56" s="774">
        <v>0</v>
      </c>
      <c r="X56" s="776">
        <v>0</v>
      </c>
      <c r="Y56" s="152">
        <v>123.49034348019192</v>
      </c>
      <c r="Z56" s="114"/>
      <c r="AA56" s="21"/>
      <c r="AB56" s="1115"/>
      <c r="AC56" s="1116"/>
      <c r="AD56" s="1117"/>
      <c r="AE56" s="1118"/>
      <c r="AF56" s="1119"/>
      <c r="AG56" s="1119"/>
      <c r="AH56" s="1119"/>
      <c r="AI56" s="1119"/>
      <c r="AJ56" s="1119"/>
      <c r="AK56" s="1119"/>
      <c r="AL56" s="1120"/>
      <c r="AM56" s="1120"/>
      <c r="AN56" s="1120"/>
      <c r="AO56" s="1120"/>
      <c r="AP56" s="1120"/>
      <c r="AQ56" s="1119"/>
      <c r="AR56" s="1119"/>
      <c r="AS56" s="1119"/>
      <c r="AT56" s="1119"/>
      <c r="AU56" s="1119"/>
      <c r="AV56" s="1120"/>
      <c r="AW56" s="1120"/>
      <c r="AX56" s="1119"/>
      <c r="AY56" s="1119"/>
      <c r="AZ56" s="785"/>
      <c r="BA56" s="1115"/>
      <c r="BB56" s="1116"/>
      <c r="BC56" s="1117"/>
      <c r="BD56" s="1118"/>
      <c r="BE56" s="1122"/>
      <c r="BF56" s="1122"/>
      <c r="BG56" s="1122"/>
      <c r="BH56" s="1122"/>
      <c r="BI56" s="1122"/>
      <c r="BJ56" s="1122"/>
      <c r="BK56" s="793"/>
      <c r="BL56" s="793"/>
      <c r="BM56" s="793"/>
      <c r="BN56" s="793"/>
      <c r="BO56" s="793"/>
      <c r="BP56" s="793"/>
      <c r="BQ56" s="793"/>
      <c r="BR56" s="793"/>
      <c r="BS56" s="793"/>
      <c r="BT56" s="793"/>
      <c r="BU56" s="793"/>
      <c r="BV56" s="793"/>
      <c r="BW56" s="793"/>
      <c r="BX56" s="793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</row>
    <row r="57" spans="1:119" s="20" customFormat="1" ht="12.75" customHeight="1">
      <c r="A57" s="53"/>
      <c r="B57" s="93" t="s">
        <v>103</v>
      </c>
      <c r="C57" s="272"/>
      <c r="D57" s="264" t="s">
        <v>285</v>
      </c>
      <c r="E57" s="265" t="s">
        <v>286</v>
      </c>
      <c r="F57" s="777">
        <v>1.2059256585579221</v>
      </c>
      <c r="G57" s="778">
        <v>283.1645914692628</v>
      </c>
      <c r="H57" s="778">
        <v>250.94745928630411</v>
      </c>
      <c r="I57" s="778">
        <v>10.877749822920808</v>
      </c>
      <c r="J57" s="778">
        <v>30.489276550582723</v>
      </c>
      <c r="K57" s="778">
        <v>960.12796614978311</v>
      </c>
      <c r="L57" s="774">
        <v>0</v>
      </c>
      <c r="M57" s="779">
        <v>124.88552523422911</v>
      </c>
      <c r="N57" s="774">
        <v>0</v>
      </c>
      <c r="O57" s="774">
        <v>0</v>
      </c>
      <c r="P57" s="774">
        <v>0</v>
      </c>
      <c r="Q57" s="778">
        <v>1.7048739449346024</v>
      </c>
      <c r="R57" s="778">
        <v>262.87043196470296</v>
      </c>
      <c r="S57" s="778">
        <v>116.1262481699419</v>
      </c>
      <c r="T57" s="778">
        <v>1.2535341026329752</v>
      </c>
      <c r="U57" s="778">
        <v>140.20835231531842</v>
      </c>
      <c r="V57" s="774">
        <v>0</v>
      </c>
      <c r="W57" s="774">
        <v>0</v>
      </c>
      <c r="X57" s="780">
        <v>0.51605400000000001</v>
      </c>
      <c r="Y57" s="781">
        <v>2184.3779886691714</v>
      </c>
      <c r="Z57" s="114"/>
      <c r="AA57" s="21"/>
      <c r="AB57" s="1115"/>
      <c r="AC57" s="1116"/>
      <c r="AD57" s="1117"/>
      <c r="AE57" s="1118"/>
      <c r="AF57" s="1119"/>
      <c r="AG57" s="1119"/>
      <c r="AH57" s="1119"/>
      <c r="AI57" s="1119"/>
      <c r="AJ57" s="1119"/>
      <c r="AK57" s="1119"/>
      <c r="AL57" s="1120"/>
      <c r="AM57" s="1120"/>
      <c r="AN57" s="1120"/>
      <c r="AO57" s="1120"/>
      <c r="AP57" s="1120"/>
      <c r="AQ57" s="1119"/>
      <c r="AR57" s="1119"/>
      <c r="AS57" s="1119"/>
      <c r="AT57" s="1119"/>
      <c r="AU57" s="1119"/>
      <c r="AV57" s="1120"/>
      <c r="AW57" s="1120"/>
      <c r="AX57" s="1119"/>
      <c r="AY57" s="1119"/>
      <c r="AZ57" s="785"/>
      <c r="BA57" s="1115"/>
      <c r="BB57" s="1116"/>
      <c r="BC57" s="1117"/>
      <c r="BD57" s="1118"/>
      <c r="BE57" s="1122"/>
      <c r="BF57" s="1122"/>
      <c r="BG57" s="1122"/>
      <c r="BH57" s="1122"/>
      <c r="BI57" s="1122"/>
      <c r="BJ57" s="1122"/>
      <c r="BK57" s="793"/>
      <c r="BL57" s="793"/>
      <c r="BM57" s="793"/>
      <c r="BN57" s="793"/>
      <c r="BO57" s="793"/>
      <c r="BP57" s="793"/>
      <c r="BQ57" s="793"/>
      <c r="BR57" s="793"/>
      <c r="BS57" s="793"/>
      <c r="BT57" s="793"/>
      <c r="BU57" s="793"/>
      <c r="BV57" s="793"/>
      <c r="BW57" s="793"/>
      <c r="BX57" s="793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</row>
    <row r="58" spans="1:119" s="20" customFormat="1" ht="12.75" customHeight="1">
      <c r="A58" s="53"/>
      <c r="B58" s="93"/>
      <c r="C58" s="104">
        <v>47</v>
      </c>
      <c r="D58" s="96" t="s">
        <v>104</v>
      </c>
      <c r="E58" s="105" t="s">
        <v>349</v>
      </c>
      <c r="F58" s="149">
        <v>0</v>
      </c>
      <c r="G58" s="113">
        <v>5.2159228197672487</v>
      </c>
      <c r="H58" s="113">
        <v>1.9852732147354568</v>
      </c>
      <c r="I58" s="113">
        <v>1.7150144634480152E-2</v>
      </c>
      <c r="J58" s="113">
        <v>0.20694433157063702</v>
      </c>
      <c r="K58" s="113">
        <v>15.990922991539712</v>
      </c>
      <c r="L58" s="774">
        <v>0</v>
      </c>
      <c r="M58" s="775">
        <v>1.5517892618584104</v>
      </c>
      <c r="N58" s="774">
        <v>0</v>
      </c>
      <c r="O58" s="774">
        <v>0</v>
      </c>
      <c r="P58" s="774">
        <v>0</v>
      </c>
      <c r="Q58" s="113">
        <v>0</v>
      </c>
      <c r="R58" s="113">
        <v>3.1593158865130522</v>
      </c>
      <c r="S58" s="113">
        <v>0.75952911728122818</v>
      </c>
      <c r="T58" s="773">
        <v>0</v>
      </c>
      <c r="U58" s="113">
        <v>2.3037444843572404E-2</v>
      </c>
      <c r="V58" s="774">
        <v>0</v>
      </c>
      <c r="W58" s="774">
        <v>0</v>
      </c>
      <c r="X58" s="784">
        <v>0</v>
      </c>
      <c r="Y58" s="152">
        <v>28.909885212743799</v>
      </c>
      <c r="Z58" s="114"/>
      <c r="AA58" s="21"/>
      <c r="AB58" s="1115"/>
      <c r="AC58" s="1116"/>
      <c r="AD58" s="1117"/>
      <c r="AE58" s="1118"/>
      <c r="AF58" s="1119"/>
      <c r="AG58" s="1119"/>
      <c r="AH58" s="1119"/>
      <c r="AI58" s="1119"/>
      <c r="AJ58" s="1119"/>
      <c r="AK58" s="1119"/>
      <c r="AL58" s="1120"/>
      <c r="AM58" s="1120"/>
      <c r="AN58" s="1120"/>
      <c r="AO58" s="1120"/>
      <c r="AP58" s="1120"/>
      <c r="AQ58" s="1119"/>
      <c r="AR58" s="1119"/>
      <c r="AS58" s="1119"/>
      <c r="AT58" s="1119"/>
      <c r="AU58" s="1119"/>
      <c r="AV58" s="1120"/>
      <c r="AW58" s="1120"/>
      <c r="AX58" s="1119"/>
      <c r="AY58" s="1119"/>
      <c r="AZ58" s="785"/>
      <c r="BA58" s="1115"/>
      <c r="BB58" s="1116"/>
      <c r="BC58" s="1117"/>
      <c r="BD58" s="1118"/>
      <c r="BE58" s="1122"/>
      <c r="BF58" s="1122"/>
      <c r="BG58" s="1122"/>
      <c r="BH58" s="1122"/>
      <c r="BI58" s="1122"/>
      <c r="BJ58" s="1122"/>
      <c r="BK58" s="793"/>
      <c r="BL58" s="793"/>
      <c r="BM58" s="793"/>
      <c r="BN58" s="793"/>
      <c r="BO58" s="793"/>
      <c r="BP58" s="793"/>
      <c r="BQ58" s="793"/>
      <c r="BR58" s="793"/>
      <c r="BS58" s="793"/>
      <c r="BT58" s="793"/>
      <c r="BU58" s="793"/>
      <c r="BV58" s="793"/>
      <c r="BW58" s="793"/>
      <c r="BX58" s="793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</row>
    <row r="59" spans="1:119" s="20" customFormat="1" ht="12.75" customHeight="1">
      <c r="A59" s="53"/>
      <c r="B59" s="116"/>
      <c r="C59" s="104">
        <v>48</v>
      </c>
      <c r="D59" s="106" t="s">
        <v>105</v>
      </c>
      <c r="E59" s="107" t="s">
        <v>287</v>
      </c>
      <c r="F59" s="149">
        <v>0</v>
      </c>
      <c r="G59" s="113">
        <v>1.016829528323236</v>
      </c>
      <c r="H59" s="113">
        <v>2.4297707155271478E-2</v>
      </c>
      <c r="I59" s="113">
        <v>0</v>
      </c>
      <c r="J59" s="113">
        <v>0</v>
      </c>
      <c r="K59" s="113">
        <v>51.512855879772054</v>
      </c>
      <c r="L59" s="774">
        <v>0</v>
      </c>
      <c r="M59" s="775">
        <v>16.388496885856839</v>
      </c>
      <c r="N59" s="774">
        <v>0</v>
      </c>
      <c r="O59" s="774">
        <v>0</v>
      </c>
      <c r="P59" s="774">
        <v>0</v>
      </c>
      <c r="Q59" s="113">
        <v>0</v>
      </c>
      <c r="R59" s="113">
        <v>3.6995042050278255</v>
      </c>
      <c r="S59" s="113">
        <v>52.984823724913774</v>
      </c>
      <c r="T59" s="773">
        <v>0</v>
      </c>
      <c r="U59" s="113">
        <v>54.40180185267662</v>
      </c>
      <c r="V59" s="774">
        <v>0</v>
      </c>
      <c r="W59" s="774">
        <v>0</v>
      </c>
      <c r="X59" s="784">
        <v>0</v>
      </c>
      <c r="Y59" s="152">
        <v>180.02860978372564</v>
      </c>
      <c r="Z59" s="114"/>
      <c r="AA59" s="21"/>
      <c r="AB59" s="1126"/>
      <c r="AC59" s="1116"/>
      <c r="AD59" s="1117"/>
      <c r="AE59" s="1118"/>
      <c r="AF59" s="1119"/>
      <c r="AG59" s="1119"/>
      <c r="AH59" s="1119"/>
      <c r="AI59" s="1119"/>
      <c r="AJ59" s="1119"/>
      <c r="AK59" s="1119"/>
      <c r="AL59" s="1120"/>
      <c r="AM59" s="1120"/>
      <c r="AN59" s="1120"/>
      <c r="AO59" s="1120"/>
      <c r="AP59" s="1120"/>
      <c r="AQ59" s="1119"/>
      <c r="AR59" s="1119"/>
      <c r="AS59" s="1119"/>
      <c r="AT59" s="1119"/>
      <c r="AU59" s="1119"/>
      <c r="AV59" s="1120"/>
      <c r="AW59" s="1120"/>
      <c r="AX59" s="1119"/>
      <c r="AY59" s="1119"/>
      <c r="AZ59" s="785"/>
      <c r="BA59" s="1126"/>
      <c r="BB59" s="1116"/>
      <c r="BC59" s="1117"/>
      <c r="BD59" s="1118"/>
      <c r="BE59" s="1122"/>
      <c r="BF59" s="1122"/>
      <c r="BG59" s="1122"/>
      <c r="BH59" s="1122"/>
      <c r="BI59" s="1122"/>
      <c r="BJ59" s="1122"/>
      <c r="BK59" s="793"/>
      <c r="BL59" s="793"/>
      <c r="BM59" s="793"/>
      <c r="BN59" s="793"/>
      <c r="BO59" s="793"/>
      <c r="BP59" s="793"/>
      <c r="BQ59" s="793"/>
      <c r="BR59" s="793"/>
      <c r="BS59" s="793"/>
      <c r="BT59" s="793"/>
      <c r="BU59" s="793"/>
      <c r="BV59" s="793"/>
      <c r="BW59" s="793"/>
      <c r="BX59" s="793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</row>
    <row r="60" spans="1:119" s="20" customFormat="1" ht="12.75" customHeight="1">
      <c r="A60" s="53"/>
      <c r="B60" s="93"/>
      <c r="C60" s="104">
        <v>49</v>
      </c>
      <c r="D60" s="108" t="s">
        <v>106</v>
      </c>
      <c r="E60" s="109" t="s">
        <v>288</v>
      </c>
      <c r="F60" s="149">
        <v>1.5366153846153847E-2</v>
      </c>
      <c r="G60" s="113">
        <v>9.5343911807433344</v>
      </c>
      <c r="H60" s="113">
        <v>6.9530453818081641</v>
      </c>
      <c r="I60" s="113">
        <v>9.0506200417299787E-4</v>
      </c>
      <c r="J60" s="113">
        <v>0.44819664553030536</v>
      </c>
      <c r="K60" s="113">
        <v>56.789076310747262</v>
      </c>
      <c r="L60" s="774">
        <v>0</v>
      </c>
      <c r="M60" s="775">
        <v>11.90385193924763</v>
      </c>
      <c r="N60" s="774">
        <v>0</v>
      </c>
      <c r="O60" s="774">
        <v>0</v>
      </c>
      <c r="P60" s="774">
        <v>0</v>
      </c>
      <c r="Q60" s="113">
        <v>0</v>
      </c>
      <c r="R60" s="113">
        <v>5.0253426363140763</v>
      </c>
      <c r="S60" s="113">
        <v>4.2836758480723756</v>
      </c>
      <c r="T60" s="773">
        <v>0</v>
      </c>
      <c r="U60" s="113">
        <v>2.3778625966313021</v>
      </c>
      <c r="V60" s="774">
        <v>0</v>
      </c>
      <c r="W60" s="774">
        <v>0</v>
      </c>
      <c r="X60" s="784">
        <v>0</v>
      </c>
      <c r="Y60" s="152">
        <v>97.331713754944772</v>
      </c>
      <c r="Z60" s="114"/>
      <c r="AA60" s="21"/>
      <c r="AB60" s="1115"/>
      <c r="AC60" s="1116"/>
      <c r="AD60" s="1117"/>
      <c r="AE60" s="1118"/>
      <c r="AF60" s="1119"/>
      <c r="AG60" s="1119"/>
      <c r="AH60" s="1119"/>
      <c r="AI60" s="1119"/>
      <c r="AJ60" s="1119"/>
      <c r="AK60" s="1119"/>
      <c r="AL60" s="1120"/>
      <c r="AM60" s="1120"/>
      <c r="AN60" s="1120"/>
      <c r="AO60" s="1120"/>
      <c r="AP60" s="1120"/>
      <c r="AQ60" s="1119"/>
      <c r="AR60" s="1119"/>
      <c r="AS60" s="1119"/>
      <c r="AT60" s="1119"/>
      <c r="AU60" s="1119"/>
      <c r="AV60" s="1120"/>
      <c r="AW60" s="1120"/>
      <c r="AX60" s="1119"/>
      <c r="AY60" s="1119"/>
      <c r="AZ60" s="785"/>
      <c r="BA60" s="1115"/>
      <c r="BB60" s="1116"/>
      <c r="BC60" s="1117"/>
      <c r="BD60" s="1118"/>
      <c r="BE60" s="1122"/>
      <c r="BF60" s="1122"/>
      <c r="BG60" s="1122"/>
      <c r="BH60" s="1122"/>
      <c r="BI60" s="1122"/>
      <c r="BJ60" s="1122"/>
      <c r="BK60" s="793"/>
      <c r="BL60" s="793"/>
      <c r="BM60" s="793"/>
      <c r="BN60" s="793"/>
      <c r="BO60" s="793"/>
      <c r="BP60" s="793"/>
      <c r="BQ60" s="793"/>
      <c r="BR60" s="793"/>
      <c r="BS60" s="793"/>
      <c r="BT60" s="793"/>
      <c r="BU60" s="793"/>
      <c r="BV60" s="793"/>
      <c r="BW60" s="793"/>
      <c r="BX60" s="793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</row>
    <row r="61" spans="1:119" s="20" customFormat="1" ht="12.75" customHeight="1">
      <c r="A61" s="53"/>
      <c r="B61" s="117"/>
      <c r="C61" s="104">
        <v>50</v>
      </c>
      <c r="D61" s="96" t="s">
        <v>107</v>
      </c>
      <c r="E61" s="118" t="s">
        <v>289</v>
      </c>
      <c r="F61" s="149">
        <v>8.0712286949885543E-3</v>
      </c>
      <c r="G61" s="113">
        <v>80.805526340203315</v>
      </c>
      <c r="H61" s="113">
        <v>130.18602939632098</v>
      </c>
      <c r="I61" s="113">
        <v>4.2383814135118349</v>
      </c>
      <c r="J61" s="113">
        <v>24.990565246880241</v>
      </c>
      <c r="K61" s="113">
        <v>246.23656280186304</v>
      </c>
      <c r="L61" s="774">
        <v>0</v>
      </c>
      <c r="M61" s="775">
        <v>50.172436469484964</v>
      </c>
      <c r="N61" s="774">
        <v>0</v>
      </c>
      <c r="O61" s="774">
        <v>0</v>
      </c>
      <c r="P61" s="774">
        <v>0</v>
      </c>
      <c r="Q61" s="113">
        <v>1.3867144746663449</v>
      </c>
      <c r="R61" s="113">
        <v>79.450918207996068</v>
      </c>
      <c r="S61" s="113">
        <v>15.559796178966049</v>
      </c>
      <c r="T61" s="773">
        <v>0</v>
      </c>
      <c r="U61" s="113">
        <v>3.0451764667607453</v>
      </c>
      <c r="V61" s="774">
        <v>0</v>
      </c>
      <c r="W61" s="774">
        <v>0</v>
      </c>
      <c r="X61" s="784">
        <v>0</v>
      </c>
      <c r="Y61" s="152">
        <v>636.08017822534862</v>
      </c>
      <c r="Z61" s="114"/>
      <c r="AA61" s="21"/>
      <c r="AB61" s="1127"/>
      <c r="AC61" s="1116"/>
      <c r="AD61" s="1117"/>
      <c r="AE61" s="1128"/>
      <c r="AF61" s="1119"/>
      <c r="AG61" s="1119"/>
      <c r="AH61" s="1119"/>
      <c r="AI61" s="1119"/>
      <c r="AJ61" s="1119"/>
      <c r="AK61" s="1119"/>
      <c r="AL61" s="1120"/>
      <c r="AM61" s="1120"/>
      <c r="AN61" s="1120"/>
      <c r="AO61" s="1120"/>
      <c r="AP61" s="1120"/>
      <c r="AQ61" s="1119"/>
      <c r="AR61" s="1119"/>
      <c r="AS61" s="1119"/>
      <c r="AT61" s="1119"/>
      <c r="AU61" s="1119"/>
      <c r="AV61" s="1120"/>
      <c r="AW61" s="1120"/>
      <c r="AX61" s="1119"/>
      <c r="AY61" s="1119"/>
      <c r="AZ61" s="785"/>
      <c r="BA61" s="1127"/>
      <c r="BB61" s="1116"/>
      <c r="BC61" s="1117"/>
      <c r="BD61" s="1128"/>
      <c r="BE61" s="1122"/>
      <c r="BF61" s="1122"/>
      <c r="BG61" s="1122"/>
      <c r="BH61" s="1122"/>
      <c r="BI61" s="1122"/>
      <c r="BJ61" s="1122"/>
      <c r="BK61" s="793"/>
      <c r="BL61" s="793"/>
      <c r="BM61" s="793"/>
      <c r="BN61" s="793"/>
      <c r="BO61" s="793"/>
      <c r="BP61" s="793"/>
      <c r="BQ61" s="793"/>
      <c r="BR61" s="793"/>
      <c r="BS61" s="793"/>
      <c r="BT61" s="793"/>
      <c r="BU61" s="793"/>
      <c r="BV61" s="793"/>
      <c r="BW61" s="793"/>
      <c r="BX61" s="793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</row>
    <row r="62" spans="1:119" s="20" customFormat="1" ht="12.75" customHeight="1">
      <c r="A62" s="53"/>
      <c r="B62" s="117"/>
      <c r="C62" s="104">
        <v>51</v>
      </c>
      <c r="D62" s="96" t="s">
        <v>108</v>
      </c>
      <c r="E62" s="105" t="s">
        <v>290</v>
      </c>
      <c r="F62" s="149">
        <v>0</v>
      </c>
      <c r="G62" s="113">
        <v>4.5046506911509185</v>
      </c>
      <c r="H62" s="113">
        <v>5.1040537238697148</v>
      </c>
      <c r="I62" s="113">
        <v>5.2599401483188037</v>
      </c>
      <c r="J62" s="113">
        <v>0.25606974821307482</v>
      </c>
      <c r="K62" s="113">
        <v>123.13152300206768</v>
      </c>
      <c r="L62" s="774">
        <v>0</v>
      </c>
      <c r="M62" s="775">
        <v>0.64123941293203413</v>
      </c>
      <c r="N62" s="774">
        <v>0</v>
      </c>
      <c r="O62" s="774">
        <v>0</v>
      </c>
      <c r="P62" s="774">
        <v>0</v>
      </c>
      <c r="Q62" s="113">
        <v>1.9865568570073131E-2</v>
      </c>
      <c r="R62" s="113">
        <v>15.997448913714388</v>
      </c>
      <c r="S62" s="113">
        <v>1.5605247828103792</v>
      </c>
      <c r="T62" s="773">
        <v>0</v>
      </c>
      <c r="U62" s="113">
        <v>23.522804962052529</v>
      </c>
      <c r="V62" s="774">
        <v>0</v>
      </c>
      <c r="W62" s="774">
        <v>0</v>
      </c>
      <c r="X62" s="784">
        <v>0</v>
      </c>
      <c r="Y62" s="152">
        <v>179.99812095369961</v>
      </c>
      <c r="Z62" s="114"/>
      <c r="AA62" s="21"/>
      <c r="AB62" s="1127"/>
      <c r="AC62" s="1116"/>
      <c r="AD62" s="1117"/>
      <c r="AE62" s="1118"/>
      <c r="AF62" s="1119"/>
      <c r="AG62" s="1119"/>
      <c r="AH62" s="1119"/>
      <c r="AI62" s="1119"/>
      <c r="AJ62" s="1119"/>
      <c r="AK62" s="1119"/>
      <c r="AL62" s="1120"/>
      <c r="AM62" s="1120"/>
      <c r="AN62" s="1120"/>
      <c r="AO62" s="1120"/>
      <c r="AP62" s="1120"/>
      <c r="AQ62" s="1119"/>
      <c r="AR62" s="1119"/>
      <c r="AS62" s="1119"/>
      <c r="AT62" s="1119"/>
      <c r="AU62" s="1119"/>
      <c r="AV62" s="1120"/>
      <c r="AW62" s="1120"/>
      <c r="AX62" s="1119"/>
      <c r="AY62" s="1119"/>
      <c r="AZ62" s="785"/>
      <c r="BA62" s="1127"/>
      <c r="BB62" s="1116"/>
      <c r="BC62" s="1117"/>
      <c r="BD62" s="1118"/>
      <c r="BE62" s="1122"/>
      <c r="BF62" s="1122"/>
      <c r="BG62" s="1122"/>
      <c r="BH62" s="1122"/>
      <c r="BI62" s="1122"/>
      <c r="BJ62" s="1122"/>
      <c r="BK62" s="793"/>
      <c r="BL62" s="793"/>
      <c r="BM62" s="793"/>
      <c r="BN62" s="793"/>
      <c r="BO62" s="793"/>
      <c r="BP62" s="793"/>
      <c r="BQ62" s="793"/>
      <c r="BR62" s="793"/>
      <c r="BS62" s="793"/>
      <c r="BT62" s="793"/>
      <c r="BU62" s="793"/>
      <c r="BV62" s="793"/>
      <c r="BW62" s="793"/>
      <c r="BX62" s="793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</row>
    <row r="63" spans="1:119" s="20" customFormat="1" ht="12.75" customHeight="1">
      <c r="A63" s="53"/>
      <c r="B63" s="117"/>
      <c r="C63" s="104">
        <v>52</v>
      </c>
      <c r="D63" s="96" t="s">
        <v>109</v>
      </c>
      <c r="E63" s="105" t="s">
        <v>291</v>
      </c>
      <c r="F63" s="149">
        <v>0.10910995173932182</v>
      </c>
      <c r="G63" s="113">
        <v>0</v>
      </c>
      <c r="H63" s="113">
        <v>3.3685262984481698E-2</v>
      </c>
      <c r="I63" s="113">
        <v>0</v>
      </c>
      <c r="J63" s="113">
        <v>0</v>
      </c>
      <c r="K63" s="113">
        <v>9.5991079150937857</v>
      </c>
      <c r="L63" s="774">
        <v>0</v>
      </c>
      <c r="M63" s="775">
        <v>0.7095737615552401</v>
      </c>
      <c r="N63" s="774">
        <v>0</v>
      </c>
      <c r="O63" s="774">
        <v>0</v>
      </c>
      <c r="P63" s="774">
        <v>0</v>
      </c>
      <c r="Q63" s="113">
        <v>1.0776255707762557E-3</v>
      </c>
      <c r="R63" s="113">
        <v>1.1517171842005189</v>
      </c>
      <c r="S63" s="113">
        <v>0.90841670596128499</v>
      </c>
      <c r="T63" s="773">
        <v>0</v>
      </c>
      <c r="U63" s="113">
        <v>2.781324911588074</v>
      </c>
      <c r="V63" s="774">
        <v>0</v>
      </c>
      <c r="W63" s="774">
        <v>0</v>
      </c>
      <c r="X63" s="784">
        <v>0</v>
      </c>
      <c r="Y63" s="152">
        <v>15.294013318693484</v>
      </c>
      <c r="Z63" s="114"/>
      <c r="AA63" s="21"/>
      <c r="AB63" s="1127"/>
      <c r="AC63" s="1116"/>
      <c r="AD63" s="1117"/>
      <c r="AE63" s="1118"/>
      <c r="AF63" s="1119"/>
      <c r="AG63" s="1119"/>
      <c r="AH63" s="1119"/>
      <c r="AI63" s="1119"/>
      <c r="AJ63" s="1119"/>
      <c r="AK63" s="1119"/>
      <c r="AL63" s="1120"/>
      <c r="AM63" s="1120"/>
      <c r="AN63" s="1120"/>
      <c r="AO63" s="1120"/>
      <c r="AP63" s="1120"/>
      <c r="AQ63" s="1119"/>
      <c r="AR63" s="1119"/>
      <c r="AS63" s="1119"/>
      <c r="AT63" s="1119"/>
      <c r="AU63" s="1119"/>
      <c r="AV63" s="1120"/>
      <c r="AW63" s="1120"/>
      <c r="AX63" s="1119"/>
      <c r="AY63" s="1119"/>
      <c r="AZ63" s="785"/>
      <c r="BA63" s="1127"/>
      <c r="BB63" s="1116"/>
      <c r="BC63" s="1117"/>
      <c r="BD63" s="1118"/>
      <c r="BE63" s="1122"/>
      <c r="BF63" s="1122"/>
      <c r="BG63" s="1122"/>
      <c r="BH63" s="1122"/>
      <c r="BI63" s="1122"/>
      <c r="BJ63" s="1122"/>
      <c r="BK63" s="793"/>
      <c r="BL63" s="793"/>
      <c r="BM63" s="793"/>
      <c r="BN63" s="793"/>
      <c r="BO63" s="793"/>
      <c r="BP63" s="793"/>
      <c r="BQ63" s="793"/>
      <c r="BR63" s="793"/>
      <c r="BS63" s="793"/>
      <c r="BT63" s="793"/>
      <c r="BU63" s="793"/>
      <c r="BV63" s="793"/>
      <c r="BW63" s="793"/>
      <c r="BX63" s="793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</row>
    <row r="64" spans="1:119" s="20" customFormat="1" ht="12.75" customHeight="1">
      <c r="A64" s="53"/>
      <c r="B64" s="93"/>
      <c r="C64" s="104">
        <v>53</v>
      </c>
      <c r="D64" s="96" t="s">
        <v>110</v>
      </c>
      <c r="E64" s="105" t="s">
        <v>292</v>
      </c>
      <c r="F64" s="149">
        <v>0.9491352584530065</v>
      </c>
      <c r="G64" s="113">
        <v>1.7273606819289851E-3</v>
      </c>
      <c r="H64" s="113">
        <v>0</v>
      </c>
      <c r="I64" s="113">
        <v>0</v>
      </c>
      <c r="J64" s="113">
        <v>0</v>
      </c>
      <c r="K64" s="113">
        <v>1.5320180312705662</v>
      </c>
      <c r="L64" s="774">
        <v>0</v>
      </c>
      <c r="M64" s="775">
        <v>0.55428702389232043</v>
      </c>
      <c r="N64" s="774">
        <v>0</v>
      </c>
      <c r="O64" s="774">
        <v>0</v>
      </c>
      <c r="P64" s="774">
        <v>0</v>
      </c>
      <c r="Q64" s="113">
        <v>0</v>
      </c>
      <c r="R64" s="113">
        <v>7.7857868754250313E-3</v>
      </c>
      <c r="S64" s="113">
        <v>2.2231310437897313E-2</v>
      </c>
      <c r="T64" s="773">
        <v>3.6965330976629553E-2</v>
      </c>
      <c r="U64" s="113">
        <v>4.1955622972096059E-4</v>
      </c>
      <c r="V64" s="774">
        <v>0</v>
      </c>
      <c r="W64" s="774">
        <v>0</v>
      </c>
      <c r="X64" s="784">
        <v>0</v>
      </c>
      <c r="Y64" s="152">
        <v>3.1045696588174949</v>
      </c>
      <c r="Z64" s="114"/>
      <c r="AA64" s="21"/>
      <c r="AB64" s="1115"/>
      <c r="AC64" s="1116"/>
      <c r="AD64" s="1117"/>
      <c r="AE64" s="1118"/>
      <c r="AF64" s="1119"/>
      <c r="AG64" s="1119"/>
      <c r="AH64" s="1119"/>
      <c r="AI64" s="1119"/>
      <c r="AJ64" s="1119"/>
      <c r="AK64" s="1119"/>
      <c r="AL64" s="1120"/>
      <c r="AM64" s="1120"/>
      <c r="AN64" s="1120"/>
      <c r="AO64" s="1120"/>
      <c r="AP64" s="1120"/>
      <c r="AQ64" s="1119"/>
      <c r="AR64" s="1119"/>
      <c r="AS64" s="1119"/>
      <c r="AT64" s="1119"/>
      <c r="AU64" s="1119"/>
      <c r="AV64" s="1120"/>
      <c r="AW64" s="1120"/>
      <c r="AX64" s="1119"/>
      <c r="AY64" s="1119"/>
      <c r="AZ64" s="785"/>
      <c r="BA64" s="1115"/>
      <c r="BB64" s="1116"/>
      <c r="BC64" s="1117"/>
      <c r="BD64" s="1118"/>
      <c r="BE64" s="1122"/>
      <c r="BF64" s="1122"/>
      <c r="BG64" s="1122"/>
      <c r="BH64" s="1122"/>
      <c r="BI64" s="1122"/>
      <c r="BJ64" s="1122"/>
      <c r="BK64" s="793"/>
      <c r="BL64" s="793"/>
      <c r="BM64" s="793"/>
      <c r="BN64" s="793"/>
      <c r="BO64" s="793"/>
      <c r="BP64" s="793"/>
      <c r="BQ64" s="793"/>
      <c r="BR64" s="793"/>
      <c r="BS64" s="793"/>
      <c r="BT64" s="793"/>
      <c r="BU64" s="793"/>
      <c r="BV64" s="793"/>
      <c r="BW64" s="793"/>
      <c r="BX64" s="793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</row>
    <row r="65" spans="1:119" s="20" customFormat="1" ht="12.75" customHeight="1">
      <c r="A65" s="53"/>
      <c r="B65" s="93"/>
      <c r="C65" s="104">
        <v>54</v>
      </c>
      <c r="D65" s="96" t="s">
        <v>111</v>
      </c>
      <c r="E65" s="105" t="s">
        <v>293</v>
      </c>
      <c r="F65" s="149">
        <v>1.5107531779290716E-2</v>
      </c>
      <c r="G65" s="113">
        <v>124.34259318045994</v>
      </c>
      <c r="H65" s="113">
        <v>86.606555841486141</v>
      </c>
      <c r="I65" s="113">
        <v>0</v>
      </c>
      <c r="J65" s="113">
        <v>0.24038271755986246</v>
      </c>
      <c r="K65" s="113">
        <v>71.086100797369369</v>
      </c>
      <c r="L65" s="774">
        <v>0</v>
      </c>
      <c r="M65" s="775">
        <v>7.1248048591302702</v>
      </c>
      <c r="N65" s="774">
        <v>0</v>
      </c>
      <c r="O65" s="774">
        <v>0</v>
      </c>
      <c r="P65" s="774">
        <v>0</v>
      </c>
      <c r="Q65" s="113">
        <v>0.29580977410103038</v>
      </c>
      <c r="R65" s="113">
        <v>11.334953215207365</v>
      </c>
      <c r="S65" s="113">
        <v>11.658619339377646</v>
      </c>
      <c r="T65" s="773">
        <v>0</v>
      </c>
      <c r="U65" s="113">
        <v>11.9573876094568</v>
      </c>
      <c r="V65" s="774">
        <v>0</v>
      </c>
      <c r="W65" s="774">
        <v>0</v>
      </c>
      <c r="X65" s="784">
        <v>0</v>
      </c>
      <c r="Y65" s="152">
        <v>324.66231486592767</v>
      </c>
      <c r="Z65" s="114"/>
      <c r="AA65" s="21"/>
      <c r="AB65" s="1115"/>
      <c r="AC65" s="1116"/>
      <c r="AD65" s="1117"/>
      <c r="AE65" s="1118"/>
      <c r="AF65" s="1119"/>
      <c r="AG65" s="1119"/>
      <c r="AH65" s="1119"/>
      <c r="AI65" s="1119"/>
      <c r="AJ65" s="1119"/>
      <c r="AK65" s="1119"/>
      <c r="AL65" s="1120"/>
      <c r="AM65" s="1120"/>
      <c r="AN65" s="1120"/>
      <c r="AO65" s="1120"/>
      <c r="AP65" s="1120"/>
      <c r="AQ65" s="1119"/>
      <c r="AR65" s="1119"/>
      <c r="AS65" s="1119"/>
      <c r="AT65" s="1119"/>
      <c r="AU65" s="1119"/>
      <c r="AV65" s="1120"/>
      <c r="AW65" s="1120"/>
      <c r="AX65" s="1119"/>
      <c r="AY65" s="1119"/>
      <c r="AZ65" s="785"/>
      <c r="BA65" s="1115"/>
      <c r="BB65" s="1116"/>
      <c r="BC65" s="1117"/>
      <c r="BD65" s="1118"/>
      <c r="BE65" s="1122"/>
      <c r="BF65" s="1122"/>
      <c r="BG65" s="1122"/>
      <c r="BH65" s="1122"/>
      <c r="BI65" s="1122"/>
      <c r="BJ65" s="1122"/>
      <c r="BK65" s="793"/>
      <c r="BL65" s="793"/>
      <c r="BM65" s="793"/>
      <c r="BN65" s="793"/>
      <c r="BO65" s="793"/>
      <c r="BP65" s="793"/>
      <c r="BQ65" s="793"/>
      <c r="BR65" s="793"/>
      <c r="BS65" s="793"/>
      <c r="BT65" s="793"/>
      <c r="BU65" s="793"/>
      <c r="BV65" s="793"/>
      <c r="BW65" s="793"/>
      <c r="BX65" s="793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</row>
    <row r="66" spans="1:119" s="20" customFormat="1" ht="12.75" customHeight="1">
      <c r="A66" s="53"/>
      <c r="B66" s="115"/>
      <c r="C66" s="104">
        <v>55</v>
      </c>
      <c r="D66" s="96" t="s">
        <v>112</v>
      </c>
      <c r="E66" s="105"/>
      <c r="F66" s="149">
        <v>0.10913553404516088</v>
      </c>
      <c r="G66" s="113">
        <v>57.742950367932885</v>
      </c>
      <c r="H66" s="113">
        <v>20.054518757943967</v>
      </c>
      <c r="I66" s="113">
        <v>1.3613730544515168</v>
      </c>
      <c r="J66" s="113">
        <v>4.3471178608286047</v>
      </c>
      <c r="K66" s="113">
        <v>384.24979842005951</v>
      </c>
      <c r="L66" s="774">
        <v>0</v>
      </c>
      <c r="M66" s="775">
        <v>35.839045620271413</v>
      </c>
      <c r="N66" s="774">
        <v>0</v>
      </c>
      <c r="O66" s="774">
        <v>0</v>
      </c>
      <c r="P66" s="774">
        <v>0</v>
      </c>
      <c r="Q66" s="113">
        <v>1.4065020263771158E-3</v>
      </c>
      <c r="R66" s="113">
        <v>143.04344592885431</v>
      </c>
      <c r="S66" s="113">
        <v>28.388631162121271</v>
      </c>
      <c r="T66" s="773">
        <v>0</v>
      </c>
      <c r="U66" s="113">
        <v>42.098536915079031</v>
      </c>
      <c r="V66" s="774">
        <v>0</v>
      </c>
      <c r="W66" s="774">
        <v>0</v>
      </c>
      <c r="X66" s="784">
        <v>0</v>
      </c>
      <c r="Y66" s="152">
        <v>717.23596012361406</v>
      </c>
      <c r="Z66" s="114"/>
      <c r="AA66" s="21"/>
      <c r="AB66" s="1126"/>
      <c r="AC66" s="1116"/>
      <c r="AD66" s="1117"/>
      <c r="AE66" s="1118"/>
      <c r="AF66" s="1119"/>
      <c r="AG66" s="1119"/>
      <c r="AH66" s="1119"/>
      <c r="AI66" s="1119"/>
      <c r="AJ66" s="1119"/>
      <c r="AK66" s="1119"/>
      <c r="AL66" s="1120"/>
      <c r="AM66" s="1120"/>
      <c r="AN66" s="1120"/>
      <c r="AO66" s="1120"/>
      <c r="AP66" s="1120"/>
      <c r="AQ66" s="1119"/>
      <c r="AR66" s="1119"/>
      <c r="AS66" s="1119"/>
      <c r="AT66" s="1119"/>
      <c r="AU66" s="1119"/>
      <c r="AV66" s="1120"/>
      <c r="AW66" s="1120"/>
      <c r="AX66" s="1119"/>
      <c r="AY66" s="1119"/>
      <c r="AZ66" s="785"/>
      <c r="BA66" s="1126"/>
      <c r="BB66" s="1116"/>
      <c r="BC66" s="1117"/>
      <c r="BD66" s="1118"/>
      <c r="BE66" s="1122"/>
      <c r="BF66" s="1122"/>
      <c r="BG66" s="1122"/>
      <c r="BH66" s="1122"/>
      <c r="BI66" s="1122"/>
      <c r="BJ66" s="1122"/>
      <c r="BK66" s="793"/>
      <c r="BL66" s="793"/>
      <c r="BM66" s="793"/>
      <c r="BN66" s="793"/>
      <c r="BO66" s="793"/>
      <c r="BP66" s="793"/>
      <c r="BQ66" s="793"/>
      <c r="BR66" s="793"/>
      <c r="BS66" s="793"/>
      <c r="BT66" s="793"/>
      <c r="BU66" s="793"/>
      <c r="BV66" s="793"/>
      <c r="BW66" s="793"/>
      <c r="BX66" s="793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</row>
    <row r="67" spans="1:119" s="20" customFormat="1" ht="12.75" customHeight="1">
      <c r="A67" s="53"/>
      <c r="B67" s="93" t="s">
        <v>294</v>
      </c>
      <c r="C67" s="273"/>
      <c r="D67" s="264" t="s">
        <v>295</v>
      </c>
      <c r="E67" s="265" t="s">
        <v>296</v>
      </c>
      <c r="F67" s="777">
        <v>1.9984372095320679E-2</v>
      </c>
      <c r="G67" s="778">
        <v>35.629995423089618</v>
      </c>
      <c r="H67" s="778">
        <v>2.5648108100668745</v>
      </c>
      <c r="I67" s="778">
        <v>2.1019999999999997E-3</v>
      </c>
      <c r="J67" s="778">
        <v>4.2932582924463787E-2</v>
      </c>
      <c r="K67" s="778">
        <v>55.314073685326491</v>
      </c>
      <c r="L67" s="774">
        <v>0</v>
      </c>
      <c r="M67" s="779">
        <v>42.49381416263968</v>
      </c>
      <c r="N67" s="774">
        <v>0</v>
      </c>
      <c r="O67" s="774">
        <v>0</v>
      </c>
      <c r="P67" s="774">
        <v>0</v>
      </c>
      <c r="Q67" s="778">
        <v>0.28867467783491768</v>
      </c>
      <c r="R67" s="778">
        <v>28.565392254842742</v>
      </c>
      <c r="S67" s="778">
        <v>21.672524673301528</v>
      </c>
      <c r="T67" s="778">
        <v>2.9000000000000001E-2</v>
      </c>
      <c r="U67" s="778">
        <v>61.204106255971752</v>
      </c>
      <c r="V67" s="774">
        <v>0</v>
      </c>
      <c r="W67" s="774">
        <v>0</v>
      </c>
      <c r="X67" s="780">
        <v>1.8604821530883492E-3</v>
      </c>
      <c r="Y67" s="781">
        <v>247.82927138024644</v>
      </c>
      <c r="Z67" s="114"/>
      <c r="AA67" s="21"/>
      <c r="AB67" s="1115"/>
      <c r="AC67" s="1129"/>
      <c r="AD67" s="1117"/>
      <c r="AE67" s="1118"/>
      <c r="AF67" s="1119"/>
      <c r="AG67" s="1119"/>
      <c r="AH67" s="1119"/>
      <c r="AI67" s="1119"/>
      <c r="AJ67" s="1119"/>
      <c r="AK67" s="1119"/>
      <c r="AL67" s="1120"/>
      <c r="AM67" s="1120"/>
      <c r="AN67" s="1120"/>
      <c r="AO67" s="1120"/>
      <c r="AP67" s="1120"/>
      <c r="AQ67" s="1119"/>
      <c r="AR67" s="1119"/>
      <c r="AS67" s="1119"/>
      <c r="AT67" s="1119"/>
      <c r="AU67" s="1119"/>
      <c r="AV67" s="1120"/>
      <c r="AW67" s="1120"/>
      <c r="AX67" s="1119"/>
      <c r="AY67" s="1119"/>
      <c r="AZ67" s="785"/>
      <c r="BA67" s="1115"/>
      <c r="BB67" s="1129"/>
      <c r="BC67" s="1117"/>
      <c r="BD67" s="1118"/>
      <c r="BE67" s="1122"/>
      <c r="BF67" s="1122"/>
      <c r="BG67" s="1122"/>
      <c r="BH67" s="1122"/>
      <c r="BI67" s="1122"/>
      <c r="BJ67" s="1122"/>
      <c r="BK67" s="793"/>
      <c r="BL67" s="793"/>
      <c r="BM67" s="793"/>
      <c r="BN67" s="793"/>
      <c r="BO67" s="793"/>
      <c r="BP67" s="793"/>
      <c r="BQ67" s="793"/>
      <c r="BR67" s="793"/>
      <c r="BS67" s="793"/>
      <c r="BT67" s="793"/>
      <c r="BU67" s="793"/>
      <c r="BV67" s="793"/>
      <c r="BW67" s="793"/>
      <c r="BX67" s="793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</row>
    <row r="68" spans="1:119" s="20" customFormat="1" ht="12.75" customHeight="1">
      <c r="A68" s="53"/>
      <c r="B68" s="102" t="s">
        <v>114</v>
      </c>
      <c r="C68" s="119">
        <v>56</v>
      </c>
      <c r="D68" s="96" t="s">
        <v>114</v>
      </c>
      <c r="E68" s="105" t="s">
        <v>297</v>
      </c>
      <c r="F68" s="149">
        <v>1.2627021913703658E-4</v>
      </c>
      <c r="G68" s="113">
        <v>35.629995423089618</v>
      </c>
      <c r="H68" s="113">
        <v>2.5648108100668745</v>
      </c>
      <c r="I68" s="113">
        <v>0</v>
      </c>
      <c r="J68" s="113">
        <v>4.2932582924463787E-2</v>
      </c>
      <c r="K68" s="113">
        <v>55.314073685326491</v>
      </c>
      <c r="L68" s="774">
        <v>0</v>
      </c>
      <c r="M68" s="775">
        <v>42.49381416263968</v>
      </c>
      <c r="N68" s="774">
        <v>0</v>
      </c>
      <c r="O68" s="774">
        <v>0</v>
      </c>
      <c r="P68" s="774">
        <v>0</v>
      </c>
      <c r="Q68" s="113">
        <v>0.28867467783491768</v>
      </c>
      <c r="R68" s="113">
        <v>28.565392254842742</v>
      </c>
      <c r="S68" s="113">
        <v>21.672524673301528</v>
      </c>
      <c r="T68" s="113">
        <v>0</v>
      </c>
      <c r="U68" s="113">
        <v>61.204106255971752</v>
      </c>
      <c r="V68" s="774">
        <v>0</v>
      </c>
      <c r="W68" s="774">
        <v>0</v>
      </c>
      <c r="X68" s="776">
        <v>1.8604821530883492E-3</v>
      </c>
      <c r="Y68" s="152">
        <v>247.77831127837027</v>
      </c>
      <c r="Z68" s="114"/>
      <c r="AA68" s="21"/>
      <c r="AB68" s="1115"/>
      <c r="AC68" s="1130"/>
      <c r="AD68" s="1117"/>
      <c r="AE68" s="1118"/>
      <c r="AF68" s="1119"/>
      <c r="AG68" s="1119"/>
      <c r="AH68" s="1119"/>
      <c r="AI68" s="1119"/>
      <c r="AJ68" s="1119"/>
      <c r="AK68" s="1119"/>
      <c r="AL68" s="1120"/>
      <c r="AM68" s="1120"/>
      <c r="AN68" s="1120"/>
      <c r="AO68" s="1120"/>
      <c r="AP68" s="1120"/>
      <c r="AQ68" s="1119"/>
      <c r="AR68" s="1119"/>
      <c r="AS68" s="1119"/>
      <c r="AT68" s="1119"/>
      <c r="AU68" s="1119"/>
      <c r="AV68" s="1120"/>
      <c r="AW68" s="1120"/>
      <c r="AX68" s="1119"/>
      <c r="AY68" s="1119"/>
      <c r="AZ68" s="785"/>
      <c r="BA68" s="1115"/>
      <c r="BB68" s="1130"/>
      <c r="BC68" s="1117"/>
      <c r="BD68" s="1118"/>
      <c r="BE68" s="1122"/>
      <c r="BF68" s="1122"/>
      <c r="BG68" s="1122"/>
      <c r="BH68" s="1122"/>
      <c r="BI68" s="1122"/>
      <c r="BJ68" s="1122"/>
      <c r="BK68" s="793"/>
      <c r="BL68" s="793"/>
      <c r="BM68" s="793"/>
      <c r="BN68" s="793"/>
      <c r="BO68" s="793"/>
      <c r="BP68" s="793"/>
      <c r="BQ68" s="793"/>
      <c r="BR68" s="793"/>
      <c r="BS68" s="793"/>
      <c r="BT68" s="793"/>
      <c r="BU68" s="793"/>
      <c r="BV68" s="793"/>
      <c r="BW68" s="793"/>
      <c r="BX68" s="793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</row>
    <row r="69" spans="1:119" s="20" customFormat="1" ht="12.75" customHeight="1">
      <c r="A69" s="53"/>
      <c r="B69" s="244" t="s">
        <v>357</v>
      </c>
      <c r="C69" s="273"/>
      <c r="D69" s="264" t="s">
        <v>135</v>
      </c>
      <c r="E69" s="265" t="s">
        <v>298</v>
      </c>
      <c r="F69" s="777">
        <v>0.27867222398001129</v>
      </c>
      <c r="G69" s="778">
        <v>81.970820934151291</v>
      </c>
      <c r="H69" s="778">
        <v>10.695332524949675</v>
      </c>
      <c r="I69" s="778">
        <v>27.814622768837438</v>
      </c>
      <c r="J69" s="778">
        <v>9.6782885953238438</v>
      </c>
      <c r="K69" s="778">
        <v>34.351007449642303</v>
      </c>
      <c r="L69" s="774">
        <v>0</v>
      </c>
      <c r="M69" s="779">
        <v>6.393726859793647</v>
      </c>
      <c r="N69" s="774">
        <v>0</v>
      </c>
      <c r="O69" s="774">
        <v>0</v>
      </c>
      <c r="P69" s="774">
        <v>0</v>
      </c>
      <c r="Q69" s="778">
        <v>2.9143070376916498E-2</v>
      </c>
      <c r="R69" s="778">
        <v>24.286165441673845</v>
      </c>
      <c r="S69" s="778">
        <v>14.72119447218758</v>
      </c>
      <c r="T69" s="778">
        <v>1.0855160602643448</v>
      </c>
      <c r="U69" s="778">
        <v>11.731878830409968</v>
      </c>
      <c r="V69" s="774">
        <v>0</v>
      </c>
      <c r="W69" s="774">
        <v>0</v>
      </c>
      <c r="X69" s="780">
        <v>2.2464915254029813E-2</v>
      </c>
      <c r="Y69" s="781">
        <v>223.05883414684487</v>
      </c>
      <c r="Z69" s="114"/>
      <c r="AA69" s="21"/>
      <c r="AB69" s="1115"/>
      <c r="AC69" s="1129"/>
      <c r="AD69" s="1117"/>
      <c r="AE69" s="1118"/>
      <c r="AF69" s="1119"/>
      <c r="AG69" s="1119"/>
      <c r="AH69" s="1119"/>
      <c r="AI69" s="1119"/>
      <c r="AJ69" s="1119"/>
      <c r="AK69" s="1119"/>
      <c r="AL69" s="1120"/>
      <c r="AM69" s="1120"/>
      <c r="AN69" s="1120"/>
      <c r="AO69" s="1120"/>
      <c r="AP69" s="1120"/>
      <c r="AQ69" s="1119"/>
      <c r="AR69" s="1119"/>
      <c r="AS69" s="1119"/>
      <c r="AT69" s="1119"/>
      <c r="AU69" s="1119"/>
      <c r="AV69" s="1120"/>
      <c r="AW69" s="1120"/>
      <c r="AX69" s="1119"/>
      <c r="AY69" s="1119"/>
      <c r="AZ69" s="785"/>
      <c r="BA69" s="1115"/>
      <c r="BB69" s="1129"/>
      <c r="BC69" s="1117"/>
      <c r="BD69" s="1118"/>
      <c r="BE69" s="1122"/>
      <c r="BF69" s="1122"/>
      <c r="BG69" s="1122"/>
      <c r="BH69" s="1122"/>
      <c r="BI69" s="1122"/>
      <c r="BJ69" s="1122"/>
      <c r="BK69" s="793"/>
      <c r="BL69" s="793"/>
      <c r="BM69" s="793"/>
      <c r="BN69" s="793"/>
      <c r="BO69" s="793"/>
      <c r="BP69" s="793"/>
      <c r="BQ69" s="793"/>
      <c r="BR69" s="793"/>
      <c r="BS69" s="793"/>
      <c r="BT69" s="793"/>
      <c r="BU69" s="793"/>
      <c r="BV69" s="793"/>
      <c r="BW69" s="793"/>
      <c r="BX69" s="793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</row>
    <row r="70" spans="1:119" s="20" customFormat="1" ht="12.75" customHeight="1">
      <c r="A70" s="53"/>
      <c r="B70" s="219" t="s">
        <v>359</v>
      </c>
      <c r="C70" s="104">
        <v>57</v>
      </c>
      <c r="D70" s="96" t="s">
        <v>116</v>
      </c>
      <c r="E70" s="105" t="s">
        <v>299</v>
      </c>
      <c r="F70" s="149">
        <v>0.27867222398001129</v>
      </c>
      <c r="G70" s="113">
        <v>81.910919623686979</v>
      </c>
      <c r="H70" s="113">
        <v>10.695332524949675</v>
      </c>
      <c r="I70" s="113">
        <v>11.92691791796519</v>
      </c>
      <c r="J70" s="113">
        <v>4.4000075010753328</v>
      </c>
      <c r="K70" s="113">
        <v>33.417446650088394</v>
      </c>
      <c r="L70" s="774">
        <v>0</v>
      </c>
      <c r="M70" s="775">
        <v>6.3797389832391795</v>
      </c>
      <c r="N70" s="774">
        <v>0</v>
      </c>
      <c r="O70" s="774">
        <v>0</v>
      </c>
      <c r="P70" s="774">
        <v>0</v>
      </c>
      <c r="Q70" s="113">
        <v>0</v>
      </c>
      <c r="R70" s="113">
        <v>24.282673658341071</v>
      </c>
      <c r="S70" s="113">
        <v>14.712187496919032</v>
      </c>
      <c r="T70" s="113">
        <v>0.72169694738618839</v>
      </c>
      <c r="U70" s="113">
        <v>11.731878830409968</v>
      </c>
      <c r="V70" s="774">
        <v>0</v>
      </c>
      <c r="W70" s="774">
        <v>0</v>
      </c>
      <c r="X70" s="776">
        <v>0</v>
      </c>
      <c r="Y70" s="152">
        <v>200.45747235804103</v>
      </c>
      <c r="Z70" s="114"/>
      <c r="AA70" s="21"/>
      <c r="AB70" s="1115"/>
      <c r="AC70" s="1116"/>
      <c r="AD70" s="1117"/>
      <c r="AE70" s="1118"/>
      <c r="AF70" s="1119"/>
      <c r="AG70" s="1119"/>
      <c r="AH70" s="1119"/>
      <c r="AI70" s="1119"/>
      <c r="AJ70" s="1119"/>
      <c r="AK70" s="1119"/>
      <c r="AL70" s="1120"/>
      <c r="AM70" s="1120"/>
      <c r="AN70" s="1120"/>
      <c r="AO70" s="1120"/>
      <c r="AP70" s="1120"/>
      <c r="AQ70" s="1119"/>
      <c r="AR70" s="1119"/>
      <c r="AS70" s="1119"/>
      <c r="AT70" s="1119"/>
      <c r="AU70" s="1119"/>
      <c r="AV70" s="1120"/>
      <c r="AW70" s="1120"/>
      <c r="AX70" s="1119"/>
      <c r="AY70" s="1119"/>
      <c r="AZ70" s="785"/>
      <c r="BA70" s="1115"/>
      <c r="BB70" s="1116"/>
      <c r="BC70" s="1117"/>
      <c r="BD70" s="1118"/>
      <c r="BE70" s="1122"/>
      <c r="BF70" s="1122"/>
      <c r="BG70" s="1122"/>
      <c r="BH70" s="1122"/>
      <c r="BI70" s="1122"/>
      <c r="BJ70" s="1122"/>
      <c r="BK70" s="793"/>
      <c r="BL70" s="793"/>
      <c r="BM70" s="793"/>
      <c r="BN70" s="793"/>
      <c r="BO70" s="793"/>
      <c r="BP70" s="793"/>
      <c r="BQ70" s="793"/>
      <c r="BR70" s="793"/>
      <c r="BS70" s="793"/>
      <c r="BT70" s="793"/>
      <c r="BU70" s="793"/>
      <c r="BV70" s="793"/>
      <c r="BW70" s="793"/>
      <c r="BX70" s="793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</row>
    <row r="71" spans="1:119" s="20" customFormat="1" ht="12.75" customHeight="1">
      <c r="A71" s="53"/>
      <c r="B71" s="219"/>
      <c r="C71" s="104">
        <v>58</v>
      </c>
      <c r="D71" s="805" t="s">
        <v>117</v>
      </c>
      <c r="E71" s="107" t="s">
        <v>300</v>
      </c>
      <c r="F71" s="149">
        <v>0</v>
      </c>
      <c r="G71" s="113">
        <v>5.9901310464299536E-2</v>
      </c>
      <c r="H71" s="113">
        <v>0</v>
      </c>
      <c r="I71" s="113">
        <v>15.88770485087225</v>
      </c>
      <c r="J71" s="113">
        <v>5.2782810942485101</v>
      </c>
      <c r="K71" s="113">
        <v>0.93356079955391702</v>
      </c>
      <c r="L71" s="774">
        <v>0</v>
      </c>
      <c r="M71" s="775">
        <v>1.3987876554469335E-2</v>
      </c>
      <c r="N71" s="774">
        <v>0</v>
      </c>
      <c r="O71" s="774">
        <v>0</v>
      </c>
      <c r="P71" s="774">
        <v>0</v>
      </c>
      <c r="Q71" s="113">
        <v>0</v>
      </c>
      <c r="R71" s="113">
        <v>3.4917833327707238E-3</v>
      </c>
      <c r="S71" s="113">
        <v>9.0069752685470236E-3</v>
      </c>
      <c r="T71" s="113">
        <v>0</v>
      </c>
      <c r="U71" s="113">
        <v>0</v>
      </c>
      <c r="V71" s="774">
        <v>0</v>
      </c>
      <c r="W71" s="774">
        <v>0</v>
      </c>
      <c r="X71" s="776">
        <v>0</v>
      </c>
      <c r="Y71" s="152">
        <v>22.185934690294769</v>
      </c>
      <c r="Z71" s="114"/>
      <c r="AA71" s="21"/>
      <c r="AB71" s="1126"/>
      <c r="AC71" s="1116"/>
      <c r="AD71" s="1117"/>
      <c r="AE71" s="1118"/>
      <c r="AF71" s="1119"/>
      <c r="AG71" s="1119"/>
      <c r="AH71" s="1119"/>
      <c r="AI71" s="1119"/>
      <c r="AJ71" s="1119"/>
      <c r="AK71" s="1119"/>
      <c r="AL71" s="1120"/>
      <c r="AM71" s="1120"/>
      <c r="AN71" s="1120"/>
      <c r="AO71" s="1120"/>
      <c r="AP71" s="1120"/>
      <c r="AQ71" s="1119"/>
      <c r="AR71" s="1119"/>
      <c r="AS71" s="1119"/>
      <c r="AT71" s="1119"/>
      <c r="AU71" s="1119"/>
      <c r="AV71" s="1120"/>
      <c r="AW71" s="1120"/>
      <c r="AX71" s="1119"/>
      <c r="AY71" s="1119"/>
      <c r="AZ71" s="785"/>
      <c r="BA71" s="1126"/>
      <c r="BB71" s="1116"/>
      <c r="BC71" s="1117"/>
      <c r="BD71" s="1118"/>
      <c r="BE71" s="1122"/>
      <c r="BF71" s="1122"/>
      <c r="BG71" s="1122"/>
      <c r="BH71" s="1122"/>
      <c r="BI71" s="1122"/>
      <c r="BJ71" s="1122"/>
      <c r="BK71" s="793"/>
      <c r="BL71" s="793"/>
      <c r="BM71" s="793"/>
      <c r="BN71" s="793"/>
      <c r="BO71" s="793"/>
      <c r="BP71" s="793"/>
      <c r="BQ71" s="793"/>
      <c r="BR71" s="793"/>
      <c r="BS71" s="793"/>
      <c r="BT71" s="793"/>
      <c r="BU71" s="793"/>
      <c r="BV71" s="793"/>
      <c r="BW71" s="793"/>
      <c r="BX71" s="793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</row>
    <row r="72" spans="1:119" s="20" customFormat="1" ht="12.75" customHeight="1">
      <c r="A72" s="53"/>
      <c r="B72" s="252" t="s">
        <v>361</v>
      </c>
      <c r="C72" s="273"/>
      <c r="D72" s="264" t="s">
        <v>301</v>
      </c>
      <c r="E72" s="265" t="s">
        <v>302</v>
      </c>
      <c r="F72" s="777">
        <v>1.0173762076349446</v>
      </c>
      <c r="G72" s="778">
        <v>136.49921572214083</v>
      </c>
      <c r="H72" s="778">
        <v>73.531244485874055</v>
      </c>
      <c r="I72" s="778">
        <v>2.6267015832644534E-2</v>
      </c>
      <c r="J72" s="778">
        <v>8.192371044781991E-3</v>
      </c>
      <c r="K72" s="778">
        <v>63.376569674213464</v>
      </c>
      <c r="L72" s="774">
        <v>0</v>
      </c>
      <c r="M72" s="779">
        <v>2.101236476442077</v>
      </c>
      <c r="N72" s="774">
        <v>0</v>
      </c>
      <c r="O72" s="774">
        <v>0</v>
      </c>
      <c r="P72" s="774">
        <v>0</v>
      </c>
      <c r="Q72" s="778">
        <v>1.7460736912961992E-2</v>
      </c>
      <c r="R72" s="778">
        <v>14.551070507429534</v>
      </c>
      <c r="S72" s="778">
        <v>12.266286569188123</v>
      </c>
      <c r="T72" s="778">
        <v>0</v>
      </c>
      <c r="U72" s="778">
        <v>4.2122163736946963</v>
      </c>
      <c r="V72" s="774">
        <v>0</v>
      </c>
      <c r="W72" s="774">
        <v>0</v>
      </c>
      <c r="X72" s="780">
        <v>1.9302945340476916E-3</v>
      </c>
      <c r="Y72" s="781">
        <v>307.60906643494218</v>
      </c>
      <c r="Z72" s="114"/>
      <c r="AA72" s="21"/>
      <c r="AB72" s="1115"/>
      <c r="AC72" s="1129"/>
      <c r="AD72" s="1117"/>
      <c r="AE72" s="1118"/>
      <c r="AF72" s="1119"/>
      <c r="AG72" s="1119"/>
      <c r="AH72" s="1119"/>
      <c r="AI72" s="1119"/>
      <c r="AJ72" s="1119"/>
      <c r="AK72" s="1119"/>
      <c r="AL72" s="1120"/>
      <c r="AM72" s="1120"/>
      <c r="AN72" s="1120"/>
      <c r="AO72" s="1120"/>
      <c r="AP72" s="1120"/>
      <c r="AQ72" s="1119"/>
      <c r="AR72" s="1119"/>
      <c r="AS72" s="1119"/>
      <c r="AT72" s="1119"/>
      <c r="AU72" s="1119"/>
      <c r="AV72" s="1120"/>
      <c r="AW72" s="1120"/>
      <c r="AX72" s="1119"/>
      <c r="AY72" s="1119"/>
      <c r="AZ72" s="785"/>
      <c r="BA72" s="1115"/>
      <c r="BB72" s="1129"/>
      <c r="BC72" s="1117"/>
      <c r="BD72" s="1118"/>
      <c r="BE72" s="1122"/>
      <c r="BF72" s="1122"/>
      <c r="BG72" s="1122"/>
      <c r="BH72" s="1122"/>
      <c r="BI72" s="1122"/>
      <c r="BJ72" s="1122"/>
      <c r="BK72" s="793"/>
      <c r="BL72" s="793"/>
      <c r="BM72" s="793"/>
      <c r="BN72" s="793"/>
      <c r="BO72" s="793"/>
      <c r="BP72" s="793"/>
      <c r="BQ72" s="793"/>
      <c r="BR72" s="793"/>
      <c r="BS72" s="793"/>
      <c r="BT72" s="793"/>
      <c r="BU72" s="793"/>
      <c r="BV72" s="793"/>
      <c r="BW72" s="793"/>
      <c r="BX72" s="793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</row>
    <row r="73" spans="1:119" s="20" customFormat="1" ht="12.75" customHeight="1">
      <c r="A73" s="53"/>
      <c r="B73" s="808" t="s">
        <v>127</v>
      </c>
      <c r="C73" s="120">
        <v>59</v>
      </c>
      <c r="D73" s="96" t="s">
        <v>119</v>
      </c>
      <c r="E73" s="118" t="s">
        <v>303</v>
      </c>
      <c r="F73" s="149">
        <v>0.78620783839714403</v>
      </c>
      <c r="G73" s="113">
        <v>53.554504985862515</v>
      </c>
      <c r="H73" s="113">
        <v>66.485296664376321</v>
      </c>
      <c r="I73" s="773">
        <v>6.9520431270733742E-7</v>
      </c>
      <c r="J73" s="113">
        <v>8.192371044781991E-3</v>
      </c>
      <c r="K73" s="113">
        <v>52.993066960030944</v>
      </c>
      <c r="L73" s="774">
        <v>0</v>
      </c>
      <c r="M73" s="775">
        <v>0.18191424746166637</v>
      </c>
      <c r="N73" s="774">
        <v>0</v>
      </c>
      <c r="O73" s="774">
        <v>0</v>
      </c>
      <c r="P73" s="774">
        <v>0</v>
      </c>
      <c r="Q73" s="113">
        <v>1.4847654572803321E-5</v>
      </c>
      <c r="R73" s="113">
        <v>11.187362587157335</v>
      </c>
      <c r="S73" s="113">
        <v>11.054400963067296</v>
      </c>
      <c r="T73" s="773">
        <v>0</v>
      </c>
      <c r="U73" s="113">
        <v>1.4458924851838055E-4</v>
      </c>
      <c r="V73" s="774">
        <v>0</v>
      </c>
      <c r="W73" s="774">
        <v>0</v>
      </c>
      <c r="X73" s="776">
        <v>0</v>
      </c>
      <c r="Y73" s="152">
        <v>196.25110674950545</v>
      </c>
      <c r="Z73" s="114"/>
      <c r="AA73" s="21"/>
      <c r="AB73" s="1127"/>
      <c r="AC73" s="1116"/>
      <c r="AD73" s="1117"/>
      <c r="AE73" s="1128"/>
      <c r="AF73" s="1119"/>
      <c r="AG73" s="1119"/>
      <c r="AH73" s="1119"/>
      <c r="AI73" s="1119"/>
      <c r="AJ73" s="1119"/>
      <c r="AK73" s="1119"/>
      <c r="AL73" s="1120"/>
      <c r="AM73" s="1120"/>
      <c r="AN73" s="1120"/>
      <c r="AO73" s="1120"/>
      <c r="AP73" s="1120"/>
      <c r="AQ73" s="1119"/>
      <c r="AR73" s="1119"/>
      <c r="AS73" s="1119"/>
      <c r="AT73" s="1119"/>
      <c r="AU73" s="1119"/>
      <c r="AV73" s="1120"/>
      <c r="AW73" s="1120"/>
      <c r="AX73" s="1119"/>
      <c r="AY73" s="1119"/>
      <c r="AZ73" s="785"/>
      <c r="BA73" s="1127"/>
      <c r="BB73" s="1116"/>
      <c r="BC73" s="1117"/>
      <c r="BD73" s="1128"/>
      <c r="BE73" s="1122"/>
      <c r="BF73" s="1122"/>
      <c r="BG73" s="1122"/>
      <c r="BH73" s="1122"/>
      <c r="BI73" s="1122"/>
      <c r="BJ73" s="1122"/>
      <c r="BK73" s="793"/>
      <c r="BL73" s="793"/>
      <c r="BM73" s="793"/>
      <c r="BN73" s="793"/>
      <c r="BO73" s="793"/>
      <c r="BP73" s="793"/>
      <c r="BQ73" s="793"/>
      <c r="BR73" s="793"/>
      <c r="BS73" s="793"/>
      <c r="BT73" s="793"/>
      <c r="BU73" s="793"/>
      <c r="BV73" s="793"/>
      <c r="BW73" s="793"/>
      <c r="BX73" s="793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</row>
    <row r="74" spans="1:119" s="20" customFormat="1" ht="12.75" customHeight="1">
      <c r="A74" s="53"/>
      <c r="B74" s="250"/>
      <c r="C74" s="104">
        <v>60</v>
      </c>
      <c r="D74" s="96" t="s">
        <v>120</v>
      </c>
      <c r="E74" s="105"/>
      <c r="F74" s="149">
        <v>0.23116836923780054</v>
      </c>
      <c r="G74" s="113">
        <v>82.944710736278267</v>
      </c>
      <c r="H74" s="113">
        <v>7.0459478214977214</v>
      </c>
      <c r="I74" s="773">
        <v>0</v>
      </c>
      <c r="J74" s="113">
        <v>0</v>
      </c>
      <c r="K74" s="113">
        <v>10.383502714182516</v>
      </c>
      <c r="L74" s="774">
        <v>0</v>
      </c>
      <c r="M74" s="775">
        <v>4.5800834602583379E-3</v>
      </c>
      <c r="N74" s="774">
        <v>0</v>
      </c>
      <c r="O74" s="774">
        <v>0</v>
      </c>
      <c r="P74" s="774">
        <v>0</v>
      </c>
      <c r="Q74" s="113">
        <v>1.2575699080900893E-2</v>
      </c>
      <c r="R74" s="113">
        <v>3.3637079202722031</v>
      </c>
      <c r="S74" s="113">
        <v>1.2118856061208287</v>
      </c>
      <c r="T74" s="773">
        <v>0</v>
      </c>
      <c r="U74" s="113">
        <v>4.2120717844461781</v>
      </c>
      <c r="V74" s="774">
        <v>0</v>
      </c>
      <c r="W74" s="774">
        <v>0</v>
      </c>
      <c r="X74" s="776">
        <v>1.9302945340476916E-3</v>
      </c>
      <c r="Y74" s="152">
        <v>109.41208102911074</v>
      </c>
      <c r="Z74" s="114"/>
      <c r="AA74" s="21"/>
      <c r="AB74" s="1127"/>
      <c r="AC74" s="1116"/>
      <c r="AD74" s="1117"/>
      <c r="AE74" s="1118"/>
      <c r="AF74" s="1119"/>
      <c r="AG74" s="1119"/>
      <c r="AH74" s="1119"/>
      <c r="AI74" s="1119"/>
      <c r="AJ74" s="1119"/>
      <c r="AK74" s="1119"/>
      <c r="AL74" s="1120"/>
      <c r="AM74" s="1120"/>
      <c r="AN74" s="1120"/>
      <c r="AO74" s="1120"/>
      <c r="AP74" s="1120"/>
      <c r="AQ74" s="1119"/>
      <c r="AR74" s="1119"/>
      <c r="AS74" s="1119"/>
      <c r="AT74" s="1119"/>
      <c r="AU74" s="1119"/>
      <c r="AV74" s="1120"/>
      <c r="AW74" s="1120"/>
      <c r="AX74" s="1119"/>
      <c r="AY74" s="1119"/>
      <c r="AZ74" s="785"/>
      <c r="BA74" s="1127"/>
      <c r="BB74" s="1116"/>
      <c r="BC74" s="1117"/>
      <c r="BD74" s="1118"/>
      <c r="BE74" s="1122"/>
      <c r="BF74" s="1122"/>
      <c r="BG74" s="1122"/>
      <c r="BH74" s="1122"/>
      <c r="BI74" s="1122"/>
      <c r="BJ74" s="1122"/>
      <c r="BK74" s="793"/>
      <c r="BL74" s="793"/>
      <c r="BM74" s="793"/>
      <c r="BN74" s="793"/>
      <c r="BO74" s="793"/>
      <c r="BP74" s="793"/>
      <c r="BQ74" s="793"/>
      <c r="BR74" s="793"/>
      <c r="BS74" s="793"/>
      <c r="BT74" s="793"/>
      <c r="BU74" s="793"/>
      <c r="BV74" s="793"/>
      <c r="BW74" s="793"/>
      <c r="BX74" s="793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</row>
    <row r="75" spans="1:119" s="20" customFormat="1" ht="12.75" customHeight="1">
      <c r="A75" s="53"/>
      <c r="B75" s="1454" t="s">
        <v>759</v>
      </c>
      <c r="C75" s="273"/>
      <c r="D75" s="264" t="s">
        <v>134</v>
      </c>
      <c r="E75" s="265" t="s">
        <v>304</v>
      </c>
      <c r="F75" s="777">
        <v>3.1131646011882355</v>
      </c>
      <c r="G75" s="778">
        <v>62.582304885379301</v>
      </c>
      <c r="H75" s="778">
        <v>3.6412358995535845</v>
      </c>
      <c r="I75" s="778">
        <v>15.712923028744424</v>
      </c>
      <c r="J75" s="778">
        <v>0.63977831037485422</v>
      </c>
      <c r="K75" s="778">
        <v>62.133822977518655</v>
      </c>
      <c r="L75" s="774">
        <v>0</v>
      </c>
      <c r="M75" s="779">
        <v>3.2181172666191955</v>
      </c>
      <c r="N75" s="774">
        <v>0</v>
      </c>
      <c r="O75" s="774">
        <v>0</v>
      </c>
      <c r="P75" s="774">
        <v>0</v>
      </c>
      <c r="Q75" s="778">
        <v>0.18500378666070291</v>
      </c>
      <c r="R75" s="778">
        <v>5.2260922607833091</v>
      </c>
      <c r="S75" s="778">
        <v>3.5416645200654893</v>
      </c>
      <c r="T75" s="778">
        <v>4.0000000000000001E-3</v>
      </c>
      <c r="U75" s="778">
        <v>4.719986935210982</v>
      </c>
      <c r="V75" s="774">
        <v>0</v>
      </c>
      <c r="W75" s="774">
        <v>0</v>
      </c>
      <c r="X75" s="780">
        <v>1.6120000000000002E-2</v>
      </c>
      <c r="Y75" s="781">
        <v>164.73421447209873</v>
      </c>
      <c r="Z75" s="114"/>
      <c r="AA75" s="21"/>
      <c r="AB75" s="1127"/>
      <c r="AC75" s="1129"/>
      <c r="AD75" s="1117"/>
      <c r="AE75" s="1118"/>
      <c r="AF75" s="1119"/>
      <c r="AG75" s="1119"/>
      <c r="AH75" s="1119"/>
      <c r="AI75" s="1119"/>
      <c r="AJ75" s="1119"/>
      <c r="AK75" s="1119"/>
      <c r="AL75" s="1120"/>
      <c r="AM75" s="1120"/>
      <c r="AN75" s="1120"/>
      <c r="AO75" s="1120"/>
      <c r="AP75" s="1120"/>
      <c r="AQ75" s="1119"/>
      <c r="AR75" s="1119"/>
      <c r="AS75" s="1119"/>
      <c r="AT75" s="1119"/>
      <c r="AU75" s="1119"/>
      <c r="AV75" s="1120"/>
      <c r="AW75" s="1120"/>
      <c r="AX75" s="1119"/>
      <c r="AY75" s="1119"/>
      <c r="AZ75" s="785"/>
      <c r="BA75" s="1127"/>
      <c r="BB75" s="1129"/>
      <c r="BC75" s="1117"/>
      <c r="BD75" s="1118"/>
      <c r="BE75" s="1122"/>
      <c r="BF75" s="1122"/>
      <c r="BG75" s="1122"/>
      <c r="BH75" s="1122"/>
      <c r="BI75" s="1122"/>
      <c r="BJ75" s="1122"/>
      <c r="BK75" s="793"/>
      <c r="BL75" s="793"/>
      <c r="BM75" s="793"/>
      <c r="BN75" s="793"/>
      <c r="BO75" s="793"/>
      <c r="BP75" s="793"/>
      <c r="BQ75" s="793"/>
      <c r="BR75" s="793"/>
      <c r="BS75" s="793"/>
      <c r="BT75" s="793"/>
      <c r="BU75" s="793"/>
      <c r="BV75" s="793"/>
      <c r="BW75" s="793"/>
      <c r="BX75" s="793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</row>
    <row r="76" spans="1:119" s="20" customFormat="1" ht="12.75" customHeight="1">
      <c r="A76" s="53"/>
      <c r="B76" s="1455"/>
      <c r="C76" s="120">
        <v>61</v>
      </c>
      <c r="D76" s="96" t="s">
        <v>122</v>
      </c>
      <c r="E76" s="105" t="s">
        <v>305</v>
      </c>
      <c r="F76" s="149">
        <v>0.88874496366338529</v>
      </c>
      <c r="G76" s="113">
        <v>30.705069735315057</v>
      </c>
      <c r="H76" s="113">
        <v>2.3146357025242215</v>
      </c>
      <c r="I76" s="113">
        <v>6.5926340739751135</v>
      </c>
      <c r="J76" s="113">
        <v>0.43269466392081346</v>
      </c>
      <c r="K76" s="113">
        <v>24.434902105737034</v>
      </c>
      <c r="L76" s="774">
        <v>0</v>
      </c>
      <c r="M76" s="775">
        <v>0.82779488122353539</v>
      </c>
      <c r="N76" s="774">
        <v>0</v>
      </c>
      <c r="O76" s="774">
        <v>0</v>
      </c>
      <c r="P76" s="774">
        <v>0</v>
      </c>
      <c r="Q76" s="113">
        <v>2.9145021210475217E-4</v>
      </c>
      <c r="R76" s="113">
        <v>3.2051414102135083</v>
      </c>
      <c r="S76" s="113">
        <v>4.7669858818336977E-2</v>
      </c>
      <c r="T76" s="113">
        <v>0</v>
      </c>
      <c r="U76" s="113">
        <v>0.11639279586117698</v>
      </c>
      <c r="V76" s="774">
        <v>0</v>
      </c>
      <c r="W76" s="774">
        <v>0</v>
      </c>
      <c r="X76" s="776">
        <v>0</v>
      </c>
      <c r="Y76" s="152">
        <v>69.565971641464259</v>
      </c>
      <c r="Z76" s="114"/>
      <c r="AA76" s="21"/>
      <c r="AB76" s="1115"/>
      <c r="AC76" s="1116"/>
      <c r="AD76" s="1117"/>
      <c r="AE76" s="1118"/>
      <c r="AF76" s="1119"/>
      <c r="AG76" s="1119"/>
      <c r="AH76" s="1119"/>
      <c r="AI76" s="1119"/>
      <c r="AJ76" s="1119"/>
      <c r="AK76" s="1119"/>
      <c r="AL76" s="1120"/>
      <c r="AM76" s="1120"/>
      <c r="AN76" s="1120"/>
      <c r="AO76" s="1120"/>
      <c r="AP76" s="1120"/>
      <c r="AQ76" s="1119"/>
      <c r="AR76" s="1119"/>
      <c r="AS76" s="1119"/>
      <c r="AT76" s="1119"/>
      <c r="AU76" s="1119"/>
      <c r="AV76" s="1120"/>
      <c r="AW76" s="1120"/>
      <c r="AX76" s="1119"/>
      <c r="AY76" s="1119"/>
      <c r="AZ76" s="785"/>
      <c r="BA76" s="1115"/>
      <c r="BB76" s="1116"/>
      <c r="BC76" s="1117"/>
      <c r="BD76" s="1118"/>
      <c r="BE76" s="1122"/>
      <c r="BF76" s="1122"/>
      <c r="BG76" s="1122"/>
      <c r="BH76" s="1122"/>
      <c r="BI76" s="1122"/>
      <c r="BJ76" s="1122"/>
      <c r="BK76" s="793"/>
      <c r="BL76" s="793"/>
      <c r="BM76" s="793"/>
      <c r="BN76" s="793"/>
      <c r="BO76" s="793"/>
      <c r="BP76" s="793"/>
      <c r="BQ76" s="793"/>
      <c r="BR76" s="793"/>
      <c r="BS76" s="793"/>
      <c r="BT76" s="793"/>
      <c r="BU76" s="793"/>
      <c r="BV76" s="793"/>
      <c r="BW76" s="793"/>
      <c r="BX76" s="793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</row>
    <row r="77" spans="1:119" s="20" customFormat="1" ht="12.75" customHeight="1">
      <c r="A77" s="53"/>
      <c r="B77" s="102" t="s">
        <v>123</v>
      </c>
      <c r="C77" s="273">
        <v>64</v>
      </c>
      <c r="D77" s="264" t="s">
        <v>306</v>
      </c>
      <c r="E77" s="265" t="s">
        <v>307</v>
      </c>
      <c r="F77" s="777">
        <v>2.3592701453143971E-2</v>
      </c>
      <c r="G77" s="778">
        <v>82.126470292688509</v>
      </c>
      <c r="H77" s="778">
        <v>2.2895327460863766</v>
      </c>
      <c r="I77" s="778">
        <v>0.77446994587419382</v>
      </c>
      <c r="J77" s="778">
        <v>0.49128333242783551</v>
      </c>
      <c r="K77" s="778">
        <v>49.387101852334702</v>
      </c>
      <c r="L77" s="774">
        <v>0</v>
      </c>
      <c r="M77" s="779">
        <v>6.537406564939972</v>
      </c>
      <c r="N77" s="774">
        <v>0</v>
      </c>
      <c r="O77" s="774">
        <v>0</v>
      </c>
      <c r="P77" s="774">
        <v>0</v>
      </c>
      <c r="Q77" s="778">
        <v>6.1810444781354628E-3</v>
      </c>
      <c r="R77" s="778">
        <v>36.761054821326006</v>
      </c>
      <c r="S77" s="778">
        <v>12.365563641707338</v>
      </c>
      <c r="T77" s="778">
        <v>1.374147841915397E-3</v>
      </c>
      <c r="U77" s="778">
        <v>8.8141407888737309</v>
      </c>
      <c r="V77" s="774">
        <v>0</v>
      </c>
      <c r="W77" s="774">
        <v>0</v>
      </c>
      <c r="X77" s="780">
        <v>3.2884740399144095E-2</v>
      </c>
      <c r="Y77" s="781">
        <v>199.61105662043096</v>
      </c>
      <c r="Z77" s="114"/>
      <c r="AA77" s="21"/>
      <c r="AB77" s="1115"/>
      <c r="AC77" s="1129"/>
      <c r="AD77" s="1117"/>
      <c r="AE77" s="1118"/>
      <c r="AF77" s="1119"/>
      <c r="AG77" s="1119"/>
      <c r="AH77" s="1119"/>
      <c r="AI77" s="1119"/>
      <c r="AJ77" s="1119"/>
      <c r="AK77" s="1119"/>
      <c r="AL77" s="1120"/>
      <c r="AM77" s="1120"/>
      <c r="AN77" s="1120"/>
      <c r="AO77" s="1120"/>
      <c r="AP77" s="1120"/>
      <c r="AQ77" s="1119"/>
      <c r="AR77" s="1119"/>
      <c r="AS77" s="1119"/>
      <c r="AT77" s="1119"/>
      <c r="AU77" s="1119"/>
      <c r="AV77" s="1120"/>
      <c r="AW77" s="1120"/>
      <c r="AX77" s="1119"/>
      <c r="AY77" s="1119"/>
      <c r="AZ77" s="785"/>
      <c r="BA77" s="1115"/>
      <c r="BB77" s="1129"/>
      <c r="BC77" s="1117"/>
      <c r="BD77" s="1118"/>
      <c r="BE77" s="1122"/>
      <c r="BF77" s="1122"/>
      <c r="BG77" s="1122"/>
      <c r="BH77" s="1122"/>
      <c r="BI77" s="1122"/>
      <c r="BJ77" s="1122"/>
      <c r="BK77" s="793"/>
      <c r="BL77" s="793"/>
      <c r="BM77" s="793"/>
      <c r="BN77" s="793"/>
      <c r="BO77" s="793"/>
      <c r="BP77" s="793"/>
      <c r="BQ77" s="793"/>
      <c r="BR77" s="793"/>
      <c r="BS77" s="793"/>
      <c r="BT77" s="793"/>
      <c r="BU77" s="793"/>
      <c r="BV77" s="793"/>
      <c r="BW77" s="793"/>
      <c r="BX77" s="793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</row>
    <row r="78" spans="1:119" s="20" customFormat="1" ht="12.75" customHeight="1">
      <c r="A78" s="53"/>
      <c r="B78" s="93" t="s">
        <v>26</v>
      </c>
      <c r="C78" s="273"/>
      <c r="D78" s="264" t="s">
        <v>308</v>
      </c>
      <c r="E78" s="265" t="s">
        <v>309</v>
      </c>
      <c r="F78" s="777">
        <v>1.0523531955202334</v>
      </c>
      <c r="G78" s="778">
        <v>63.600413446284634</v>
      </c>
      <c r="H78" s="778">
        <v>15.373317020031088</v>
      </c>
      <c r="I78" s="778">
        <v>13.969411294718839</v>
      </c>
      <c r="J78" s="778">
        <v>10.331513058534242</v>
      </c>
      <c r="K78" s="778">
        <v>337.39955057998822</v>
      </c>
      <c r="L78" s="774">
        <v>0</v>
      </c>
      <c r="M78" s="779">
        <v>2.3755988003265447</v>
      </c>
      <c r="N78" s="774">
        <v>0</v>
      </c>
      <c r="O78" s="774">
        <v>0</v>
      </c>
      <c r="P78" s="774">
        <v>0</v>
      </c>
      <c r="Q78" s="778">
        <v>0.11657631480877487</v>
      </c>
      <c r="R78" s="778">
        <v>46.65794360522316</v>
      </c>
      <c r="S78" s="778">
        <v>43.880819183638728</v>
      </c>
      <c r="T78" s="778">
        <v>0</v>
      </c>
      <c r="U78" s="778">
        <v>7.8240209077995422</v>
      </c>
      <c r="V78" s="774">
        <v>0</v>
      </c>
      <c r="W78" s="774">
        <v>0</v>
      </c>
      <c r="X78" s="780">
        <v>2.0292862919175603</v>
      </c>
      <c r="Y78" s="781">
        <v>544.61080369879153</v>
      </c>
      <c r="Z78" s="114"/>
      <c r="AA78" s="21"/>
      <c r="AB78" s="1115"/>
      <c r="AC78" s="1129"/>
      <c r="AD78" s="1117"/>
      <c r="AE78" s="1118"/>
      <c r="AF78" s="1119"/>
      <c r="AG78" s="1119"/>
      <c r="AH78" s="1119"/>
      <c r="AI78" s="1119"/>
      <c r="AJ78" s="1119"/>
      <c r="AK78" s="1119"/>
      <c r="AL78" s="1120"/>
      <c r="AM78" s="1120"/>
      <c r="AN78" s="1120"/>
      <c r="AO78" s="1120"/>
      <c r="AP78" s="1120"/>
      <c r="AQ78" s="1119"/>
      <c r="AR78" s="1119"/>
      <c r="AS78" s="1119"/>
      <c r="AT78" s="1119"/>
      <c r="AU78" s="1119"/>
      <c r="AV78" s="1120"/>
      <c r="AW78" s="1120"/>
      <c r="AX78" s="1119"/>
      <c r="AY78" s="1119"/>
      <c r="AZ78" s="785"/>
      <c r="BA78" s="1115"/>
      <c r="BB78" s="1129"/>
      <c r="BC78" s="1117"/>
      <c r="BD78" s="1118"/>
      <c r="BE78" s="1122"/>
      <c r="BF78" s="1122"/>
      <c r="BG78" s="1122"/>
      <c r="BH78" s="1122"/>
      <c r="BI78" s="1122"/>
      <c r="BJ78" s="1122"/>
      <c r="BK78" s="793"/>
      <c r="BL78" s="793"/>
      <c r="BM78" s="793"/>
      <c r="BN78" s="793"/>
      <c r="BO78" s="793"/>
      <c r="BP78" s="793"/>
      <c r="BQ78" s="793"/>
      <c r="BR78" s="793"/>
      <c r="BS78" s="793"/>
      <c r="BT78" s="793"/>
      <c r="BU78" s="793"/>
      <c r="BV78" s="793"/>
      <c r="BW78" s="793"/>
      <c r="BX78" s="793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</row>
    <row r="79" spans="1:119" s="20" customFormat="1" ht="12.75" customHeight="1">
      <c r="A79" s="53"/>
      <c r="B79" s="116"/>
      <c r="C79" s="120">
        <v>62</v>
      </c>
      <c r="D79" s="96" t="s">
        <v>124</v>
      </c>
      <c r="E79" s="105" t="s">
        <v>310</v>
      </c>
      <c r="F79" s="149">
        <v>0.43467878687973599</v>
      </c>
      <c r="G79" s="113">
        <v>38.129537613357449</v>
      </c>
      <c r="H79" s="113">
        <v>13.212214771680491</v>
      </c>
      <c r="I79" s="113">
        <v>9.1699991715048483</v>
      </c>
      <c r="J79" s="113">
        <v>5.0993594512818721</v>
      </c>
      <c r="K79" s="113">
        <v>274.94634190873438</v>
      </c>
      <c r="L79" s="774">
        <v>0</v>
      </c>
      <c r="M79" s="775">
        <v>1.2773740779974407</v>
      </c>
      <c r="N79" s="774">
        <v>0</v>
      </c>
      <c r="O79" s="774">
        <v>0</v>
      </c>
      <c r="P79" s="774">
        <v>0</v>
      </c>
      <c r="Q79" s="113">
        <v>0.11656630019777736</v>
      </c>
      <c r="R79" s="113">
        <v>36.454796349972959</v>
      </c>
      <c r="S79" s="113">
        <v>39.195430551543836</v>
      </c>
      <c r="T79" s="113">
        <v>0</v>
      </c>
      <c r="U79" s="113">
        <v>5.1867272832352391</v>
      </c>
      <c r="V79" s="774">
        <v>0</v>
      </c>
      <c r="W79" s="774">
        <v>0</v>
      </c>
      <c r="X79" s="776">
        <v>0</v>
      </c>
      <c r="Y79" s="152">
        <v>423.22302626638611</v>
      </c>
      <c r="Z79" s="114"/>
      <c r="AA79" s="21"/>
      <c r="AB79" s="1126"/>
      <c r="AC79" s="1116"/>
      <c r="AD79" s="1117"/>
      <c r="AE79" s="1118"/>
      <c r="AF79" s="1119"/>
      <c r="AG79" s="1119"/>
      <c r="AH79" s="1119"/>
      <c r="AI79" s="1119"/>
      <c r="AJ79" s="1119"/>
      <c r="AK79" s="1119"/>
      <c r="AL79" s="1120"/>
      <c r="AM79" s="1120"/>
      <c r="AN79" s="1120"/>
      <c r="AO79" s="1120"/>
      <c r="AP79" s="1120"/>
      <c r="AQ79" s="1119"/>
      <c r="AR79" s="1119"/>
      <c r="AS79" s="1119"/>
      <c r="AT79" s="1119"/>
      <c r="AU79" s="1119"/>
      <c r="AV79" s="1120"/>
      <c r="AW79" s="1120"/>
      <c r="AX79" s="1119"/>
      <c r="AY79" s="1119"/>
      <c r="AZ79" s="785"/>
      <c r="BA79" s="1126"/>
      <c r="BB79" s="1116"/>
      <c r="BC79" s="1117"/>
      <c r="BD79" s="1118"/>
      <c r="BE79" s="1122"/>
      <c r="BF79" s="1122"/>
      <c r="BG79" s="1122"/>
      <c r="BH79" s="1122"/>
      <c r="BI79" s="1122"/>
      <c r="BJ79" s="1122"/>
      <c r="BK79" s="793"/>
      <c r="BL79" s="793"/>
      <c r="BM79" s="793"/>
      <c r="BN79" s="793"/>
      <c r="BO79" s="793"/>
      <c r="BP79" s="793"/>
      <c r="BQ79" s="793"/>
      <c r="BR79" s="793"/>
      <c r="BS79" s="793"/>
      <c r="BT79" s="793"/>
      <c r="BU79" s="793"/>
      <c r="BV79" s="793"/>
      <c r="BW79" s="793"/>
      <c r="BX79" s="793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</row>
    <row r="80" spans="1:119" s="20" customFormat="1" ht="12.75" customHeight="1">
      <c r="A80" s="53"/>
      <c r="B80" s="102"/>
      <c r="C80" s="104">
        <v>63</v>
      </c>
      <c r="D80" s="96" t="s">
        <v>125</v>
      </c>
      <c r="E80" s="105"/>
      <c r="F80" s="149">
        <v>0.61767440864049739</v>
      </c>
      <c r="G80" s="113">
        <v>25.470875832927192</v>
      </c>
      <c r="H80" s="113">
        <v>2.1611022483505935</v>
      </c>
      <c r="I80" s="113">
        <v>4.7994121232139904</v>
      </c>
      <c r="J80" s="113">
        <v>5.2321536072523704</v>
      </c>
      <c r="K80" s="113">
        <v>62.453208671253748</v>
      </c>
      <c r="L80" s="774">
        <v>0</v>
      </c>
      <c r="M80" s="775">
        <v>1.0982247223291044</v>
      </c>
      <c r="N80" s="774">
        <v>0</v>
      </c>
      <c r="O80" s="774">
        <v>0</v>
      </c>
      <c r="P80" s="774">
        <v>0</v>
      </c>
      <c r="Q80" s="113">
        <v>1.0014610997522231E-5</v>
      </c>
      <c r="R80" s="113">
        <v>10.203147255250212</v>
      </c>
      <c r="S80" s="113">
        <v>4.685388632094865</v>
      </c>
      <c r="T80" s="113">
        <v>0</v>
      </c>
      <c r="U80" s="113">
        <v>2.6372936245643031</v>
      </c>
      <c r="V80" s="774">
        <v>0</v>
      </c>
      <c r="W80" s="774">
        <v>0</v>
      </c>
      <c r="X80" s="776">
        <v>0</v>
      </c>
      <c r="Y80" s="152">
        <v>119.35849114048789</v>
      </c>
      <c r="Z80" s="121">
        <v>21086101</v>
      </c>
      <c r="AA80" s="21"/>
      <c r="AB80" s="1115"/>
      <c r="AC80" s="1116"/>
      <c r="AD80" s="1117"/>
      <c r="AE80" s="1118"/>
      <c r="AF80" s="1119"/>
      <c r="AG80" s="1119"/>
      <c r="AH80" s="1119"/>
      <c r="AI80" s="1119"/>
      <c r="AJ80" s="1119"/>
      <c r="AK80" s="1119"/>
      <c r="AL80" s="1120"/>
      <c r="AM80" s="1120"/>
      <c r="AN80" s="1120"/>
      <c r="AO80" s="1120"/>
      <c r="AP80" s="1120"/>
      <c r="AQ80" s="1119"/>
      <c r="AR80" s="1119"/>
      <c r="AS80" s="1119"/>
      <c r="AT80" s="1119"/>
      <c r="AU80" s="1119"/>
      <c r="AV80" s="1120"/>
      <c r="AW80" s="1120"/>
      <c r="AX80" s="1119"/>
      <c r="AY80" s="1119"/>
      <c r="AZ80" s="785"/>
      <c r="BA80" s="1115"/>
      <c r="BB80" s="1116"/>
      <c r="BC80" s="1117"/>
      <c r="BD80" s="1118"/>
      <c r="BE80" s="1122"/>
      <c r="BF80" s="1122"/>
      <c r="BG80" s="1122"/>
      <c r="BH80" s="1122"/>
      <c r="BI80" s="1122"/>
      <c r="BJ80" s="1122"/>
      <c r="BK80" s="793"/>
      <c r="BL80" s="793"/>
      <c r="BM80" s="793"/>
      <c r="BN80" s="793"/>
      <c r="BO80" s="793"/>
      <c r="BP80" s="793"/>
      <c r="BQ80" s="793"/>
      <c r="BR80" s="793"/>
      <c r="BS80" s="793"/>
      <c r="BT80" s="793"/>
      <c r="BU80" s="793"/>
      <c r="BV80" s="793"/>
      <c r="BW80" s="793"/>
      <c r="BX80" s="793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</row>
    <row r="81" spans="1:119" s="57" customFormat="1">
      <c r="A81" s="53"/>
      <c r="B81" s="102" t="s">
        <v>126</v>
      </c>
      <c r="C81" s="273">
        <v>65</v>
      </c>
      <c r="D81" s="264" t="s">
        <v>311</v>
      </c>
      <c r="E81" s="265" t="s">
        <v>312</v>
      </c>
      <c r="F81" s="777">
        <v>3.8871685677816434</v>
      </c>
      <c r="G81" s="778">
        <v>65.587542421001203</v>
      </c>
      <c r="H81" s="778">
        <v>1.7799978038504034</v>
      </c>
      <c r="I81" s="778">
        <v>1.5956354038771206</v>
      </c>
      <c r="J81" s="778">
        <v>0.64713415651710371</v>
      </c>
      <c r="K81" s="778">
        <v>83.14253268069271</v>
      </c>
      <c r="L81" s="774">
        <v>0</v>
      </c>
      <c r="M81" s="779">
        <v>27.55759647358331</v>
      </c>
      <c r="N81" s="774">
        <v>0</v>
      </c>
      <c r="O81" s="774">
        <v>0</v>
      </c>
      <c r="P81" s="774">
        <v>0</v>
      </c>
      <c r="Q81" s="778">
        <v>6.9462895053715206E-5</v>
      </c>
      <c r="R81" s="778">
        <v>13.850539416439963</v>
      </c>
      <c r="S81" s="778">
        <v>11.229901643680689</v>
      </c>
      <c r="T81" s="778">
        <v>9.9705341500447728E-2</v>
      </c>
      <c r="U81" s="778">
        <v>170.86468155366055</v>
      </c>
      <c r="V81" s="774">
        <v>0</v>
      </c>
      <c r="W81" s="774">
        <v>0</v>
      </c>
      <c r="X81" s="780">
        <v>4.7964097918985697E-2</v>
      </c>
      <c r="Y81" s="781">
        <v>380.29046902339911</v>
      </c>
      <c r="Z81" s="122"/>
      <c r="AA81" s="56"/>
      <c r="AB81" s="1115"/>
      <c r="AC81" s="1129"/>
      <c r="AD81" s="1117"/>
      <c r="AE81" s="1118"/>
      <c r="AF81" s="1119"/>
      <c r="AG81" s="1119"/>
      <c r="AH81" s="1119"/>
      <c r="AI81" s="1119"/>
      <c r="AJ81" s="1119"/>
      <c r="AK81" s="1119"/>
      <c r="AL81" s="1120"/>
      <c r="AM81" s="1120"/>
      <c r="AN81" s="1120"/>
      <c r="AO81" s="1120"/>
      <c r="AP81" s="1120"/>
      <c r="AQ81" s="1119"/>
      <c r="AR81" s="1119"/>
      <c r="AS81" s="1119"/>
      <c r="AT81" s="1119"/>
      <c r="AU81" s="1119"/>
      <c r="AV81" s="1120"/>
      <c r="AW81" s="1120"/>
      <c r="AX81" s="1119"/>
      <c r="AY81" s="1119"/>
      <c r="AZ81" s="1131"/>
      <c r="BA81" s="1115"/>
      <c r="BB81" s="1129"/>
      <c r="BC81" s="1117"/>
      <c r="BD81" s="1118"/>
      <c r="BE81" s="1122"/>
      <c r="BF81" s="1122"/>
      <c r="BG81" s="1122"/>
      <c r="BH81" s="1122"/>
      <c r="BI81" s="1122"/>
      <c r="BJ81" s="1122"/>
      <c r="BK81" s="793"/>
      <c r="BL81" s="793"/>
      <c r="BM81" s="793"/>
      <c r="BN81" s="793"/>
      <c r="BO81" s="793"/>
      <c r="BP81" s="793"/>
      <c r="BQ81" s="793"/>
      <c r="BR81" s="793"/>
      <c r="BS81" s="793"/>
      <c r="BT81" s="793"/>
      <c r="BU81" s="793"/>
      <c r="BV81" s="793"/>
      <c r="BW81" s="793"/>
      <c r="BX81" s="793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56"/>
      <c r="CU81" s="56"/>
      <c r="CV81" s="56"/>
      <c r="CW81" s="56"/>
      <c r="CX81" s="56"/>
      <c r="CY81" s="56"/>
      <c r="CZ81" s="56"/>
      <c r="DA81" s="56"/>
      <c r="DB81" s="56"/>
      <c r="DC81" s="56"/>
      <c r="DD81" s="56"/>
      <c r="DE81" s="56"/>
      <c r="DF81" s="56"/>
      <c r="DG81" s="56"/>
      <c r="DH81" s="56"/>
      <c r="DI81" s="56"/>
      <c r="DJ81" s="56"/>
      <c r="DK81" s="56"/>
      <c r="DL81" s="56"/>
      <c r="DM81" s="56"/>
      <c r="DN81" s="56"/>
      <c r="DO81" s="56"/>
    </row>
    <row r="82" spans="1:119" s="57" customFormat="1">
      <c r="A82" s="53"/>
      <c r="B82" s="93" t="s">
        <v>127</v>
      </c>
      <c r="C82" s="272"/>
      <c r="D82" s="264" t="s">
        <v>313</v>
      </c>
      <c r="E82" s="265" t="s">
        <v>314</v>
      </c>
      <c r="F82" s="777">
        <v>45.430162598455411</v>
      </c>
      <c r="G82" s="778">
        <v>431.01913392271183</v>
      </c>
      <c r="H82" s="778">
        <v>119.43104697797378</v>
      </c>
      <c r="I82" s="778">
        <v>65.577131055145742</v>
      </c>
      <c r="J82" s="778">
        <v>66.031277629092244</v>
      </c>
      <c r="K82" s="778">
        <v>518.92786170577585</v>
      </c>
      <c r="L82" s="774">
        <v>0</v>
      </c>
      <c r="M82" s="779">
        <v>123.71558068737627</v>
      </c>
      <c r="N82" s="774">
        <v>0</v>
      </c>
      <c r="O82" s="774">
        <v>0</v>
      </c>
      <c r="P82" s="779">
        <v>20.870731033849566</v>
      </c>
      <c r="Q82" s="778">
        <v>0.22648882215587526</v>
      </c>
      <c r="R82" s="778">
        <v>124.15778767056858</v>
      </c>
      <c r="S82" s="778">
        <v>164.44014111976668</v>
      </c>
      <c r="T82" s="778">
        <v>10.268658810102277</v>
      </c>
      <c r="U82" s="778">
        <v>182.544066678295</v>
      </c>
      <c r="V82" s="774">
        <v>0</v>
      </c>
      <c r="W82" s="774">
        <v>0</v>
      </c>
      <c r="X82" s="780">
        <v>34.167460293980817</v>
      </c>
      <c r="Y82" s="781">
        <v>1906.80752900525</v>
      </c>
      <c r="Z82" s="56"/>
      <c r="AA82" s="56"/>
      <c r="AB82" s="1115"/>
      <c r="AC82" s="1116"/>
      <c r="AD82" s="1117"/>
      <c r="AE82" s="1118"/>
      <c r="AF82" s="1119"/>
      <c r="AG82" s="1119"/>
      <c r="AH82" s="1119"/>
      <c r="AI82" s="1119"/>
      <c r="AJ82" s="1119"/>
      <c r="AK82" s="1119"/>
      <c r="AL82" s="1120"/>
      <c r="AM82" s="1120"/>
      <c r="AN82" s="1120"/>
      <c r="AO82" s="1120"/>
      <c r="AP82" s="1120"/>
      <c r="AQ82" s="1119"/>
      <c r="AR82" s="1119"/>
      <c r="AS82" s="1119"/>
      <c r="AT82" s="1119"/>
      <c r="AU82" s="1119"/>
      <c r="AV82" s="1120"/>
      <c r="AW82" s="1120"/>
      <c r="AX82" s="1119"/>
      <c r="AY82" s="1119"/>
      <c r="AZ82" s="1131"/>
      <c r="BA82" s="1115"/>
      <c r="BB82" s="1116"/>
      <c r="BC82" s="1117"/>
      <c r="BD82" s="1118"/>
      <c r="BE82" s="1122"/>
      <c r="BF82" s="1122"/>
      <c r="BG82" s="1122"/>
      <c r="BH82" s="1122"/>
      <c r="BI82" s="1122"/>
      <c r="BJ82" s="1122"/>
      <c r="BK82" s="793"/>
      <c r="BL82" s="793"/>
      <c r="BM82" s="793"/>
      <c r="BN82" s="793"/>
      <c r="BO82" s="793"/>
      <c r="BP82" s="793"/>
      <c r="BQ82" s="793"/>
      <c r="BR82" s="793"/>
      <c r="BS82" s="793"/>
      <c r="BT82" s="793"/>
      <c r="BU82" s="793"/>
      <c r="BV82" s="793"/>
      <c r="BW82" s="793"/>
      <c r="BX82" s="793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</row>
    <row r="83" spans="1:119" s="57" customFormat="1">
      <c r="A83" s="53"/>
      <c r="B83" s="93"/>
      <c r="C83" s="104">
        <v>66</v>
      </c>
      <c r="D83" s="96" t="s">
        <v>128</v>
      </c>
      <c r="E83" s="105" t="s">
        <v>315</v>
      </c>
      <c r="F83" s="149">
        <v>37.152864058103091</v>
      </c>
      <c r="G83" s="113">
        <v>187.90015514380548</v>
      </c>
      <c r="H83" s="113">
        <v>111.81952643998429</v>
      </c>
      <c r="I83" s="113">
        <v>5.5329010089287909</v>
      </c>
      <c r="J83" s="113">
        <v>47.079677053617907</v>
      </c>
      <c r="K83" s="113">
        <v>396.95205553730267</v>
      </c>
      <c r="L83" s="774">
        <v>0</v>
      </c>
      <c r="M83" s="775">
        <v>64.986182771094903</v>
      </c>
      <c r="N83" s="774">
        <v>0</v>
      </c>
      <c r="O83" s="774">
        <v>0</v>
      </c>
      <c r="P83" s="774">
        <v>0</v>
      </c>
      <c r="Q83" s="113">
        <v>9.7378868856093759E-2</v>
      </c>
      <c r="R83" s="113">
        <v>95.049093674837565</v>
      </c>
      <c r="S83" s="113">
        <v>139.65298971315198</v>
      </c>
      <c r="T83" s="773">
        <v>0</v>
      </c>
      <c r="U83" s="113">
        <v>17.631149892260943</v>
      </c>
      <c r="V83" s="774">
        <v>0</v>
      </c>
      <c r="W83" s="774">
        <v>0</v>
      </c>
      <c r="X83" s="776">
        <v>0</v>
      </c>
      <c r="Y83" s="152">
        <v>1103.8539741619438</v>
      </c>
      <c r="Z83" s="56"/>
      <c r="AA83" s="56"/>
      <c r="AB83" s="1115"/>
      <c r="AC83" s="1116"/>
      <c r="AD83" s="1117"/>
      <c r="AE83" s="1118"/>
      <c r="AF83" s="1119"/>
      <c r="AG83" s="1119"/>
      <c r="AH83" s="1119"/>
      <c r="AI83" s="1119"/>
      <c r="AJ83" s="1119"/>
      <c r="AK83" s="1119"/>
      <c r="AL83" s="1120"/>
      <c r="AM83" s="1120"/>
      <c r="AN83" s="1120"/>
      <c r="AO83" s="1120"/>
      <c r="AP83" s="1120"/>
      <c r="AQ83" s="1119"/>
      <c r="AR83" s="1119"/>
      <c r="AS83" s="1119"/>
      <c r="AT83" s="1119"/>
      <c r="AU83" s="1119"/>
      <c r="AV83" s="1120"/>
      <c r="AW83" s="1120"/>
      <c r="AX83" s="1119"/>
      <c r="AY83" s="1119"/>
      <c r="AZ83" s="1131"/>
      <c r="BA83" s="1115"/>
      <c r="BB83" s="1116"/>
      <c r="BC83" s="1117"/>
      <c r="BD83" s="1118"/>
      <c r="BE83" s="1122"/>
      <c r="BF83" s="1122"/>
      <c r="BG83" s="1122"/>
      <c r="BH83" s="1122"/>
      <c r="BI83" s="1122"/>
      <c r="BJ83" s="1122"/>
      <c r="BK83" s="793"/>
      <c r="BL83" s="793"/>
      <c r="BM83" s="793"/>
      <c r="BN83" s="793"/>
      <c r="BO83" s="793"/>
      <c r="BP83" s="793"/>
      <c r="BQ83" s="793"/>
      <c r="BR83" s="793"/>
      <c r="BS83" s="793"/>
      <c r="BT83" s="793"/>
      <c r="BU83" s="793"/>
      <c r="BV83" s="793"/>
      <c r="BW83" s="793"/>
      <c r="BX83" s="793"/>
      <c r="BY83" s="56"/>
      <c r="BZ83" s="56"/>
      <c r="CA83" s="56"/>
      <c r="CB83" s="56"/>
      <c r="CC83" s="56"/>
      <c r="CD83" s="56"/>
      <c r="CE83" s="56"/>
      <c r="CF83" s="56"/>
      <c r="CG83" s="56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T83" s="56"/>
      <c r="CU83" s="56"/>
      <c r="CV83" s="56"/>
      <c r="CW83" s="56"/>
      <c r="CX83" s="56"/>
      <c r="CY83" s="56"/>
      <c r="CZ83" s="56"/>
      <c r="DA83" s="56"/>
      <c r="DB83" s="56"/>
      <c r="DC83" s="56"/>
      <c r="DD83" s="56"/>
      <c r="DE83" s="56"/>
      <c r="DF83" s="56"/>
      <c r="DG83" s="56"/>
      <c r="DH83" s="56"/>
      <c r="DI83" s="56"/>
      <c r="DJ83" s="56"/>
      <c r="DK83" s="56"/>
      <c r="DL83" s="56"/>
      <c r="DM83" s="56"/>
      <c r="DN83" s="56"/>
      <c r="DO83" s="56"/>
    </row>
    <row r="84" spans="1:119" s="57" customFormat="1">
      <c r="A84" s="53"/>
      <c r="B84" s="93"/>
      <c r="C84" s="104">
        <v>67</v>
      </c>
      <c r="D84" s="96" t="s">
        <v>129</v>
      </c>
      <c r="E84" s="105" t="s">
        <v>316</v>
      </c>
      <c r="F84" s="149">
        <v>0</v>
      </c>
      <c r="G84" s="113">
        <v>89.394894923574256</v>
      </c>
      <c r="H84" s="113">
        <v>3.597887907100651E-6</v>
      </c>
      <c r="I84" s="113">
        <v>0</v>
      </c>
      <c r="J84" s="113">
        <v>2.8641421902651475E-3</v>
      </c>
      <c r="K84" s="113">
        <v>14.772782245422363</v>
      </c>
      <c r="L84" s="774">
        <v>0</v>
      </c>
      <c r="M84" s="775">
        <v>0</v>
      </c>
      <c r="N84" s="774">
        <v>0</v>
      </c>
      <c r="O84" s="774">
        <v>0</v>
      </c>
      <c r="P84" s="775">
        <v>4.0570590810471385</v>
      </c>
      <c r="Q84" s="113">
        <v>0</v>
      </c>
      <c r="R84" s="113">
        <v>3.4532878245927323E-2</v>
      </c>
      <c r="S84" s="113">
        <v>0.87732274777520924</v>
      </c>
      <c r="T84" s="773">
        <v>0</v>
      </c>
      <c r="U84" s="113">
        <v>6.2375064732231519E-2</v>
      </c>
      <c r="V84" s="774">
        <v>0</v>
      </c>
      <c r="W84" s="774">
        <v>0</v>
      </c>
      <c r="X84" s="776">
        <v>0</v>
      </c>
      <c r="Y84" s="152">
        <v>109.20183468087529</v>
      </c>
      <c r="Z84" s="56"/>
      <c r="AA84" s="56"/>
      <c r="AB84" s="1115"/>
      <c r="AC84" s="1116"/>
      <c r="AD84" s="1117"/>
      <c r="AE84" s="1118"/>
      <c r="AF84" s="1119"/>
      <c r="AG84" s="1119"/>
      <c r="AH84" s="1119"/>
      <c r="AI84" s="1119"/>
      <c r="AJ84" s="1119"/>
      <c r="AK84" s="1119"/>
      <c r="AL84" s="1120"/>
      <c r="AM84" s="1120"/>
      <c r="AN84" s="1120"/>
      <c r="AO84" s="1120"/>
      <c r="AP84" s="1120"/>
      <c r="AQ84" s="1119"/>
      <c r="AR84" s="1119"/>
      <c r="AS84" s="1119"/>
      <c r="AT84" s="1119"/>
      <c r="AU84" s="1119"/>
      <c r="AV84" s="1120"/>
      <c r="AW84" s="1120"/>
      <c r="AX84" s="1119"/>
      <c r="AY84" s="1119"/>
      <c r="AZ84" s="1131"/>
      <c r="BA84" s="1115"/>
      <c r="BB84" s="1116"/>
      <c r="BC84" s="1117"/>
      <c r="BD84" s="1118"/>
      <c r="BE84" s="1122"/>
      <c r="BF84" s="1122"/>
      <c r="BG84" s="1122"/>
      <c r="BH84" s="1122"/>
      <c r="BI84" s="1122"/>
      <c r="BJ84" s="1122"/>
      <c r="BK84" s="793"/>
      <c r="BL84" s="793"/>
      <c r="BM84" s="793"/>
      <c r="BN84" s="793"/>
      <c r="BO84" s="793"/>
      <c r="BP84" s="793"/>
      <c r="BQ84" s="793"/>
      <c r="BR84" s="793"/>
      <c r="BS84" s="793"/>
      <c r="BT84" s="793"/>
      <c r="BU84" s="793"/>
      <c r="BV84" s="793"/>
      <c r="BW84" s="793"/>
      <c r="BX84" s="793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56"/>
      <c r="CU84" s="56"/>
      <c r="CV84" s="56"/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6"/>
      <c r="DM84" s="56"/>
      <c r="DN84" s="56"/>
      <c r="DO84" s="56"/>
    </row>
    <row r="85" spans="1:119" s="57" customFormat="1">
      <c r="A85" s="53"/>
      <c r="B85" s="93"/>
      <c r="C85" s="104">
        <v>68</v>
      </c>
      <c r="D85" s="96" t="s">
        <v>130</v>
      </c>
      <c r="E85" s="105"/>
      <c r="F85" s="149">
        <v>8.2772985403523212</v>
      </c>
      <c r="G85" s="113">
        <v>153.72408385533194</v>
      </c>
      <c r="H85" s="113">
        <v>7.6115169401015983</v>
      </c>
      <c r="I85" s="113">
        <v>42.105706098358162</v>
      </c>
      <c r="J85" s="113">
        <v>18.948736433284076</v>
      </c>
      <c r="K85" s="113">
        <v>107.20302392305092</v>
      </c>
      <c r="L85" s="774">
        <v>0</v>
      </c>
      <c r="M85" s="775">
        <v>58.729397916281322</v>
      </c>
      <c r="N85" s="774">
        <v>0</v>
      </c>
      <c r="O85" s="774">
        <v>0</v>
      </c>
      <c r="P85" s="774">
        <v>0</v>
      </c>
      <c r="Q85" s="113">
        <v>5.1473674803026509E-3</v>
      </c>
      <c r="R85" s="113">
        <v>29.074161117485051</v>
      </c>
      <c r="S85" s="113">
        <v>23.909828658839565</v>
      </c>
      <c r="T85" s="773">
        <v>0</v>
      </c>
      <c r="U85" s="113">
        <v>164.85054172130188</v>
      </c>
      <c r="V85" s="774">
        <v>0</v>
      </c>
      <c r="W85" s="774">
        <v>0</v>
      </c>
      <c r="X85" s="776">
        <v>0.12869115798033037</v>
      </c>
      <c r="Y85" s="152">
        <v>614.56813372984755</v>
      </c>
      <c r="Z85" s="56"/>
      <c r="AA85" s="56"/>
      <c r="AB85" s="1115"/>
      <c r="AC85" s="1116"/>
      <c r="AD85" s="1117"/>
      <c r="AE85" s="1118"/>
      <c r="AF85" s="1119"/>
      <c r="AG85" s="1119"/>
      <c r="AH85" s="1119"/>
      <c r="AI85" s="1119"/>
      <c r="AJ85" s="1119"/>
      <c r="AK85" s="1119"/>
      <c r="AL85" s="1120"/>
      <c r="AM85" s="1120"/>
      <c r="AN85" s="1120"/>
      <c r="AO85" s="1120"/>
      <c r="AP85" s="1120"/>
      <c r="AQ85" s="1119"/>
      <c r="AR85" s="1119"/>
      <c r="AS85" s="1119"/>
      <c r="AT85" s="1119"/>
      <c r="AU85" s="1119"/>
      <c r="AV85" s="1120"/>
      <c r="AW85" s="1120"/>
      <c r="AX85" s="1119"/>
      <c r="AY85" s="1119"/>
      <c r="AZ85" s="1131"/>
      <c r="BA85" s="1115"/>
      <c r="BB85" s="1116"/>
      <c r="BC85" s="1117"/>
      <c r="BD85" s="1118"/>
      <c r="BE85" s="1122"/>
      <c r="BF85" s="1122"/>
      <c r="BG85" s="1122"/>
      <c r="BH85" s="1122"/>
      <c r="BI85" s="1122"/>
      <c r="BJ85" s="1122"/>
      <c r="BK85" s="793"/>
      <c r="BL85" s="793"/>
      <c r="BM85" s="793"/>
      <c r="BN85" s="793"/>
      <c r="BO85" s="793"/>
      <c r="BP85" s="793"/>
      <c r="BQ85" s="793"/>
      <c r="BR85" s="793"/>
      <c r="BS85" s="793"/>
      <c r="BT85" s="793"/>
      <c r="BU85" s="793"/>
      <c r="BV85" s="793"/>
      <c r="BW85" s="793"/>
      <c r="BX85" s="793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T85" s="56"/>
      <c r="CU85" s="56"/>
      <c r="CV85" s="56"/>
      <c r="CW85" s="56"/>
      <c r="CX85" s="56"/>
      <c r="CY85" s="56"/>
      <c r="CZ85" s="56"/>
      <c r="DA85" s="56"/>
      <c r="DB85" s="56"/>
      <c r="DC85" s="56"/>
      <c r="DD85" s="56"/>
      <c r="DE85" s="56"/>
      <c r="DF85" s="56"/>
      <c r="DG85" s="56"/>
      <c r="DH85" s="56"/>
      <c r="DI85" s="56"/>
      <c r="DJ85" s="56"/>
      <c r="DK85" s="56"/>
      <c r="DL85" s="56"/>
      <c r="DM85" s="56"/>
      <c r="DN85" s="56"/>
      <c r="DO85" s="56"/>
    </row>
    <row r="86" spans="1:119" s="57" customFormat="1" ht="13.5" thickBot="1">
      <c r="A86" s="53"/>
      <c r="B86" s="123" t="s">
        <v>131</v>
      </c>
      <c r="C86" s="274">
        <v>69</v>
      </c>
      <c r="D86" s="264" t="s">
        <v>317</v>
      </c>
      <c r="E86" s="265" t="s">
        <v>318</v>
      </c>
      <c r="F86" s="842">
        <v>17.151658762460904</v>
      </c>
      <c r="G86" s="843">
        <v>503.87833214042979</v>
      </c>
      <c r="H86" s="843">
        <v>2.5794933965260447</v>
      </c>
      <c r="I86" s="843">
        <v>0.70476753760086674</v>
      </c>
      <c r="J86" s="843">
        <v>1.3307527673948376</v>
      </c>
      <c r="K86" s="843">
        <v>14.10175376075591</v>
      </c>
      <c r="L86" s="844">
        <v>0</v>
      </c>
      <c r="M86" s="845">
        <v>9.3413381273808529</v>
      </c>
      <c r="N86" s="844">
        <v>0</v>
      </c>
      <c r="O86" s="844">
        <v>0</v>
      </c>
      <c r="P86" s="844">
        <v>0</v>
      </c>
      <c r="Q86" s="843">
        <v>1.30927450462459E-3</v>
      </c>
      <c r="R86" s="843">
        <v>31.862596293769414</v>
      </c>
      <c r="S86" s="843">
        <v>12.368512825355648</v>
      </c>
      <c r="T86" s="843">
        <v>5.8951281007730227E-2</v>
      </c>
      <c r="U86" s="843">
        <v>134.00168045170122</v>
      </c>
      <c r="V86" s="844">
        <v>0</v>
      </c>
      <c r="W86" s="844">
        <v>0</v>
      </c>
      <c r="X86" s="846">
        <v>29.707642726228826</v>
      </c>
      <c r="Y86" s="847">
        <v>757.08878934511654</v>
      </c>
      <c r="Z86" s="56"/>
      <c r="AA86" s="56"/>
      <c r="AB86" s="1115"/>
      <c r="AC86" s="1129"/>
      <c r="AD86" s="1117"/>
      <c r="AE86" s="1118"/>
      <c r="AF86" s="1119"/>
      <c r="AG86" s="1119"/>
      <c r="AH86" s="1119"/>
      <c r="AI86" s="1119"/>
      <c r="AJ86" s="1119"/>
      <c r="AK86" s="1119"/>
      <c r="AL86" s="1120"/>
      <c r="AM86" s="1120"/>
      <c r="AN86" s="1120"/>
      <c r="AO86" s="1120"/>
      <c r="AP86" s="1120"/>
      <c r="AQ86" s="1119"/>
      <c r="AR86" s="1119"/>
      <c r="AS86" s="1119"/>
      <c r="AT86" s="1119"/>
      <c r="AU86" s="1119"/>
      <c r="AV86" s="1120"/>
      <c r="AW86" s="1120"/>
      <c r="AX86" s="1119"/>
      <c r="AY86" s="1119"/>
      <c r="AZ86" s="1131"/>
      <c r="BA86" s="1115"/>
      <c r="BB86" s="1129"/>
      <c r="BC86" s="1117"/>
      <c r="BD86" s="1118"/>
      <c r="BE86" s="1122"/>
      <c r="BF86" s="1122"/>
      <c r="BG86" s="1122"/>
      <c r="BH86" s="1122"/>
      <c r="BI86" s="1122"/>
      <c r="BJ86" s="1122"/>
      <c r="BK86" s="793"/>
      <c r="BL86" s="793"/>
      <c r="BM86" s="793"/>
      <c r="BN86" s="793"/>
      <c r="BO86" s="793"/>
      <c r="BP86" s="793"/>
      <c r="BQ86" s="793"/>
      <c r="BR86" s="793"/>
      <c r="BS86" s="793"/>
      <c r="BT86" s="793"/>
      <c r="BU86" s="793"/>
      <c r="BV86" s="793"/>
      <c r="BW86" s="793"/>
      <c r="BX86" s="793"/>
      <c r="BY86" s="56"/>
      <c r="BZ86" s="56"/>
      <c r="CA86" s="56"/>
      <c r="CB86" s="56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6"/>
      <c r="CN86" s="56"/>
      <c r="CO86" s="56"/>
      <c r="CP86" s="56"/>
      <c r="CQ86" s="56"/>
      <c r="CR86" s="56"/>
      <c r="CS86" s="56"/>
      <c r="CT86" s="56"/>
      <c r="CU86" s="56"/>
      <c r="CV86" s="56"/>
      <c r="CW86" s="56"/>
      <c r="CX86" s="56"/>
      <c r="CY86" s="56"/>
      <c r="CZ86" s="56"/>
      <c r="DA86" s="56"/>
      <c r="DB86" s="56"/>
      <c r="DC86" s="56"/>
      <c r="DD86" s="56"/>
      <c r="DE86" s="56"/>
      <c r="DF86" s="56"/>
      <c r="DG86" s="56"/>
      <c r="DH86" s="56"/>
      <c r="DI86" s="56"/>
      <c r="DJ86" s="56"/>
      <c r="DK86" s="56"/>
      <c r="DL86" s="56"/>
      <c r="DM86" s="56"/>
      <c r="DN86" s="56"/>
      <c r="DO86" s="56"/>
    </row>
    <row r="87" spans="1:119" s="57" customFormat="1" ht="14" thickTop="1" thickBot="1">
      <c r="A87" s="53"/>
      <c r="B87" s="124"/>
      <c r="C87" s="125"/>
      <c r="D87" s="125" t="s">
        <v>319</v>
      </c>
      <c r="E87" s="126"/>
      <c r="F87" s="848">
        <v>2185.1607971821136</v>
      </c>
      <c r="G87" s="849">
        <v>159817.75443998029</v>
      </c>
      <c r="H87" s="849">
        <v>2935.5721881341333</v>
      </c>
      <c r="I87" s="849">
        <v>3103.3050696915343</v>
      </c>
      <c r="J87" s="849">
        <v>2521.1706440462258</v>
      </c>
      <c r="K87" s="849">
        <v>7350.8713651979351</v>
      </c>
      <c r="L87" s="849">
        <v>790.8979011681115</v>
      </c>
      <c r="M87" s="849">
        <v>7739.6094707895127</v>
      </c>
      <c r="N87" s="849">
        <v>92.804393156803741</v>
      </c>
      <c r="O87" s="849">
        <v>2316.3915879842361</v>
      </c>
      <c r="P87" s="849">
        <v>74.619114848555583</v>
      </c>
      <c r="Q87" s="849">
        <v>15.480395919422694</v>
      </c>
      <c r="R87" s="849">
        <v>6894.5500932826744</v>
      </c>
      <c r="S87" s="849">
        <v>8040.8928990107306</v>
      </c>
      <c r="T87" s="849">
        <v>11303.013345663001</v>
      </c>
      <c r="U87" s="849">
        <v>62498.852876911078</v>
      </c>
      <c r="V87" s="849">
        <v>81270.546315000014</v>
      </c>
      <c r="W87" s="849">
        <v>167.53165202568269</v>
      </c>
      <c r="X87" s="850">
        <v>16797.743559571052</v>
      </c>
      <c r="Y87" s="851">
        <v>375916.7681095631</v>
      </c>
      <c r="Z87" s="56"/>
      <c r="AA87" s="56"/>
      <c r="AB87" s="1132"/>
      <c r="AC87" s="1132"/>
      <c r="AD87" s="1132"/>
      <c r="AE87" s="1132"/>
      <c r="AF87" s="1133"/>
      <c r="AG87" s="1133"/>
      <c r="AH87" s="1133"/>
      <c r="AI87" s="1133"/>
      <c r="AJ87" s="1133"/>
      <c r="AK87" s="1133"/>
      <c r="AL87" s="1133"/>
      <c r="AM87" s="1133"/>
      <c r="AN87" s="1133"/>
      <c r="AO87" s="1133"/>
      <c r="AP87" s="1133"/>
      <c r="AQ87" s="1133"/>
      <c r="AR87" s="1133"/>
      <c r="AS87" s="1133"/>
      <c r="AT87" s="1133"/>
      <c r="AU87" s="1133"/>
      <c r="AV87" s="1133"/>
      <c r="AW87" s="1133"/>
      <c r="AX87" s="1133"/>
      <c r="AY87" s="1133"/>
      <c r="AZ87" s="1131"/>
      <c r="BA87" s="1132"/>
      <c r="BB87" s="1132"/>
      <c r="BC87" s="1132"/>
      <c r="BD87" s="1132"/>
      <c r="BE87" s="1122"/>
      <c r="BF87" s="1122"/>
      <c r="BG87" s="1122"/>
      <c r="BH87" s="1122"/>
      <c r="BI87" s="1122"/>
      <c r="BJ87" s="1122"/>
      <c r="BK87" s="793"/>
      <c r="BL87" s="793"/>
      <c r="BM87" s="793"/>
      <c r="BN87" s="793"/>
      <c r="BO87" s="793"/>
      <c r="BP87" s="793"/>
      <c r="BQ87" s="793"/>
      <c r="BR87" s="793"/>
      <c r="BS87" s="793"/>
      <c r="BT87" s="793"/>
      <c r="BU87" s="793"/>
      <c r="BV87" s="793"/>
      <c r="BW87" s="793"/>
      <c r="BX87" s="793"/>
      <c r="BY87" s="56"/>
      <c r="BZ87" s="56"/>
      <c r="CA87" s="56"/>
      <c r="CB87" s="56"/>
      <c r="CC87" s="56"/>
      <c r="CD87" s="56"/>
      <c r="CE87" s="56"/>
      <c r="CF87" s="56"/>
      <c r="CG87" s="56"/>
      <c r="CH87" s="56"/>
      <c r="CI87" s="56"/>
      <c r="CJ87" s="56"/>
      <c r="CK87" s="56"/>
      <c r="CL87" s="56"/>
      <c r="CM87" s="56"/>
      <c r="CN87" s="56"/>
      <c r="CO87" s="56"/>
      <c r="CP87" s="56"/>
      <c r="CQ87" s="56"/>
      <c r="CR87" s="56"/>
      <c r="CS87" s="56"/>
      <c r="CT87" s="56"/>
      <c r="CU87" s="56"/>
      <c r="CV87" s="56"/>
      <c r="CW87" s="56"/>
      <c r="CX87" s="56"/>
      <c r="CY87" s="56"/>
      <c r="CZ87" s="56"/>
      <c r="DA87" s="56"/>
      <c r="DB87" s="56"/>
      <c r="DC87" s="56"/>
      <c r="DD87" s="56"/>
      <c r="DE87" s="56"/>
      <c r="DF87" s="56"/>
      <c r="DG87" s="56"/>
      <c r="DH87" s="56"/>
      <c r="DI87" s="56"/>
      <c r="DJ87" s="56"/>
      <c r="DK87" s="56"/>
      <c r="DL87" s="56"/>
      <c r="DM87" s="56"/>
      <c r="DN87" s="56"/>
      <c r="DO87" s="56"/>
    </row>
    <row r="88" spans="1:119" s="57" customFormat="1">
      <c r="B88" s="57" t="s">
        <v>320</v>
      </c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1134"/>
      <c r="AB88" s="1134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6"/>
      <c r="BQ88" s="56"/>
      <c r="BR88" s="56"/>
      <c r="BS88" s="56"/>
      <c r="BT88" s="56"/>
      <c r="BU88" s="56"/>
      <c r="BV88" s="56"/>
      <c r="BW88" s="56"/>
      <c r="BX88" s="56"/>
      <c r="BY88" s="56"/>
      <c r="BZ88" s="56"/>
      <c r="CA88" s="56"/>
      <c r="CB88" s="56"/>
      <c r="CC88" s="56"/>
      <c r="CD88" s="56"/>
      <c r="CE88" s="56"/>
      <c r="CF88" s="56"/>
      <c r="CG88" s="56"/>
      <c r="CH88" s="56"/>
      <c r="CI88" s="56"/>
      <c r="CJ88" s="56"/>
      <c r="CK88" s="56"/>
      <c r="CL88" s="56"/>
      <c r="CM88" s="56"/>
      <c r="CN88" s="56"/>
      <c r="CO88" s="56"/>
      <c r="CP88" s="56"/>
      <c r="CQ88" s="56"/>
      <c r="CR88" s="56"/>
      <c r="CS88" s="56"/>
      <c r="CT88" s="56"/>
      <c r="CU88" s="56"/>
      <c r="CV88" s="56"/>
      <c r="CW88" s="56"/>
      <c r="CX88" s="56"/>
      <c r="CY88" s="56"/>
      <c r="CZ88" s="56"/>
      <c r="DA88" s="56"/>
      <c r="DB88" s="56"/>
      <c r="DC88" s="56"/>
      <c r="DD88" s="56"/>
      <c r="DE88" s="56"/>
      <c r="DF88" s="56"/>
      <c r="DG88" s="56"/>
      <c r="DH88" s="56"/>
      <c r="DI88" s="56"/>
      <c r="DJ88" s="56"/>
      <c r="DK88" s="56"/>
      <c r="DL88" s="56"/>
      <c r="DM88" s="56"/>
      <c r="DN88" s="56"/>
      <c r="DO88" s="56"/>
    </row>
    <row r="89" spans="1:119" s="57" customFormat="1">
      <c r="B89" s="57" t="s">
        <v>815</v>
      </c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  <c r="BU89" s="56"/>
      <c r="BV89" s="56"/>
      <c r="BW89" s="56"/>
      <c r="BX89" s="56"/>
      <c r="BY89" s="56"/>
      <c r="BZ89" s="56"/>
      <c r="CA89" s="56"/>
      <c r="CB89" s="56"/>
      <c r="CC89" s="56"/>
      <c r="CD89" s="56"/>
      <c r="CE89" s="56"/>
      <c r="CF89" s="56"/>
      <c r="CG89" s="56"/>
      <c r="CH89" s="56"/>
      <c r="CI89" s="56"/>
      <c r="CJ89" s="56"/>
      <c r="CK89" s="56"/>
      <c r="CL89" s="56"/>
      <c r="CM89" s="56"/>
      <c r="CN89" s="56"/>
      <c r="CO89" s="56"/>
      <c r="CP89" s="56"/>
      <c r="CQ89" s="56"/>
      <c r="CR89" s="56"/>
      <c r="CS89" s="56"/>
      <c r="CT89" s="56"/>
      <c r="CU89" s="56"/>
      <c r="CV89" s="56"/>
      <c r="CW89" s="56"/>
      <c r="CX89" s="56"/>
      <c r="CY89" s="56"/>
      <c r="CZ89" s="56"/>
      <c r="DA89" s="56"/>
      <c r="DB89" s="56"/>
      <c r="DC89" s="56"/>
      <c r="DD89" s="56"/>
      <c r="DE89" s="56"/>
      <c r="DF89" s="56"/>
      <c r="DG89" s="56"/>
      <c r="DH89" s="56"/>
      <c r="DI89" s="56"/>
      <c r="DJ89" s="56"/>
      <c r="DK89" s="56"/>
      <c r="DL89" s="56"/>
      <c r="DM89" s="56"/>
      <c r="DN89" s="56"/>
      <c r="DO89" s="56"/>
    </row>
    <row r="90" spans="1:119" s="57" customFormat="1">
      <c r="B90" s="57" t="s">
        <v>816</v>
      </c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6"/>
      <c r="BX90" s="56"/>
      <c r="BY90" s="56"/>
      <c r="BZ90" s="56"/>
      <c r="CA90" s="56"/>
      <c r="CB90" s="56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6"/>
      <c r="CN90" s="56"/>
      <c r="CO90" s="56"/>
      <c r="CP90" s="56"/>
      <c r="CQ90" s="56"/>
      <c r="CR90" s="56"/>
      <c r="CS90" s="56"/>
      <c r="CT90" s="56"/>
      <c r="CU90" s="56"/>
      <c r="CV90" s="56"/>
      <c r="CW90" s="56"/>
      <c r="CX90" s="56"/>
      <c r="CY90" s="56"/>
      <c r="CZ90" s="56"/>
      <c r="DA90" s="56"/>
      <c r="DB90" s="56"/>
      <c r="DC90" s="56"/>
      <c r="DD90" s="56"/>
      <c r="DE90" s="56"/>
      <c r="DF90" s="56"/>
      <c r="DG90" s="56"/>
      <c r="DH90" s="56"/>
      <c r="DI90" s="56"/>
      <c r="DJ90" s="56"/>
      <c r="DK90" s="56"/>
      <c r="DL90" s="56"/>
      <c r="DM90" s="56"/>
      <c r="DN90" s="56"/>
      <c r="DO90" s="56"/>
    </row>
    <row r="91" spans="1:119" s="57" customFormat="1">
      <c r="B91" s="57" t="s">
        <v>817</v>
      </c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  <c r="CG91" s="56"/>
      <c r="CH91" s="56"/>
      <c r="CI91" s="56"/>
      <c r="CJ91" s="56"/>
      <c r="CK91" s="56"/>
      <c r="CL91" s="56"/>
      <c r="CM91" s="56"/>
      <c r="CN91" s="56"/>
      <c r="CO91" s="56"/>
      <c r="CP91" s="56"/>
      <c r="CQ91" s="56"/>
      <c r="CR91" s="56"/>
      <c r="CS91" s="56"/>
      <c r="CT91" s="56"/>
      <c r="CU91" s="56"/>
      <c r="CV91" s="56"/>
      <c r="CW91" s="56"/>
      <c r="CX91" s="56"/>
      <c r="CY91" s="56"/>
      <c r="CZ91" s="56"/>
      <c r="DA91" s="56"/>
      <c r="DB91" s="56"/>
      <c r="DC91" s="56"/>
      <c r="DD91" s="56"/>
      <c r="DE91" s="56"/>
      <c r="DF91" s="56"/>
      <c r="DG91" s="56"/>
      <c r="DH91" s="56"/>
      <c r="DI91" s="56"/>
      <c r="DJ91" s="56"/>
      <c r="DK91" s="56"/>
      <c r="DL91" s="56"/>
      <c r="DM91" s="56"/>
      <c r="DN91" s="56"/>
      <c r="DO91" s="56"/>
    </row>
    <row r="92" spans="1:119" s="57" customFormat="1">
      <c r="C92" s="56"/>
      <c r="D92" s="56"/>
      <c r="E92" s="56"/>
      <c r="F92" s="1135"/>
      <c r="G92" s="1135"/>
      <c r="H92" s="1135"/>
      <c r="I92" s="1135"/>
      <c r="J92" s="1135"/>
      <c r="K92" s="1135"/>
      <c r="L92" s="1135"/>
      <c r="M92" s="1135"/>
      <c r="N92" s="1135"/>
      <c r="O92" s="1135"/>
      <c r="P92" s="1135"/>
      <c r="Q92" s="1135"/>
      <c r="R92" s="1135"/>
      <c r="S92" s="1135"/>
      <c r="T92" s="1135"/>
      <c r="U92" s="1135"/>
      <c r="V92" s="1135"/>
      <c r="W92" s="1135"/>
      <c r="X92" s="1135"/>
      <c r="Y92" s="1135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6"/>
      <c r="BQ92" s="56"/>
      <c r="BR92" s="56"/>
      <c r="BS92" s="56"/>
      <c r="BT92" s="56"/>
      <c r="BU92" s="56"/>
      <c r="BV92" s="56"/>
      <c r="BW92" s="56"/>
      <c r="BX92" s="56"/>
      <c r="BY92" s="56"/>
      <c r="BZ92" s="56"/>
      <c r="CA92" s="56"/>
      <c r="CB92" s="56"/>
      <c r="CC92" s="56"/>
      <c r="CD92" s="56"/>
      <c r="CE92" s="56"/>
      <c r="CF92" s="56"/>
      <c r="CG92" s="56"/>
      <c r="CH92" s="56"/>
      <c r="CI92" s="56"/>
      <c r="CJ92" s="56"/>
      <c r="CK92" s="56"/>
      <c r="CL92" s="56"/>
      <c r="CM92" s="56"/>
      <c r="CN92" s="56"/>
      <c r="CO92" s="56"/>
      <c r="CP92" s="56"/>
      <c r="CQ92" s="56"/>
      <c r="CR92" s="56"/>
      <c r="CS92" s="56"/>
      <c r="CT92" s="56"/>
      <c r="CU92" s="56"/>
      <c r="CV92" s="56"/>
      <c r="CW92" s="56"/>
      <c r="CX92" s="56"/>
      <c r="CY92" s="56"/>
      <c r="CZ92" s="56"/>
      <c r="DA92" s="56"/>
      <c r="DB92" s="56"/>
      <c r="DC92" s="56"/>
      <c r="DD92" s="56"/>
      <c r="DE92" s="56"/>
      <c r="DF92" s="56"/>
      <c r="DG92" s="56"/>
      <c r="DH92" s="56"/>
      <c r="DI92" s="56"/>
      <c r="DJ92" s="56"/>
      <c r="DK92" s="56"/>
      <c r="DL92" s="56"/>
      <c r="DM92" s="56"/>
      <c r="DN92" s="56"/>
      <c r="DO92" s="56"/>
    </row>
    <row r="93" spans="1:119" s="57" customFormat="1"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61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T93" s="56"/>
      <c r="CU93" s="56"/>
      <c r="CV93" s="56"/>
      <c r="CW93" s="56"/>
      <c r="CX93" s="56"/>
      <c r="CY93" s="56"/>
      <c r="CZ93" s="56"/>
      <c r="DA93" s="56"/>
      <c r="DB93" s="56"/>
      <c r="DC93" s="56"/>
      <c r="DD93" s="56"/>
      <c r="DE93" s="56"/>
      <c r="DF93" s="56"/>
      <c r="DG93" s="56"/>
      <c r="DH93" s="56"/>
      <c r="DI93" s="56"/>
      <c r="DJ93" s="56"/>
      <c r="DK93" s="56"/>
      <c r="DL93" s="56"/>
      <c r="DM93" s="56"/>
      <c r="DN93" s="56"/>
      <c r="DO93" s="56"/>
    </row>
    <row r="94" spans="1:119" s="57" customFormat="1"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113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56"/>
      <c r="BU94" s="56"/>
      <c r="BV94" s="56"/>
      <c r="BW94" s="56"/>
      <c r="BX94" s="56"/>
      <c r="BY94" s="56"/>
      <c r="BZ94" s="56"/>
      <c r="CA94" s="56"/>
      <c r="CB94" s="56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6"/>
      <c r="CN94" s="56"/>
      <c r="CO94" s="56"/>
      <c r="CP94" s="56"/>
      <c r="CQ94" s="56"/>
      <c r="CR94" s="56"/>
      <c r="CS94" s="56"/>
      <c r="CT94" s="56"/>
      <c r="CU94" s="56"/>
      <c r="CV94" s="56"/>
      <c r="CW94" s="56"/>
      <c r="CX94" s="56"/>
      <c r="CY94" s="56"/>
      <c r="CZ94" s="56"/>
      <c r="DA94" s="56"/>
      <c r="DB94" s="56"/>
      <c r="DC94" s="56"/>
      <c r="DD94" s="56"/>
      <c r="DE94" s="56"/>
      <c r="DF94" s="56"/>
      <c r="DG94" s="56"/>
      <c r="DH94" s="56"/>
      <c r="DI94" s="56"/>
      <c r="DJ94" s="56"/>
      <c r="DK94" s="56"/>
      <c r="DL94" s="56"/>
      <c r="DM94" s="56"/>
      <c r="DN94" s="56"/>
      <c r="DO94" s="56"/>
    </row>
    <row r="95" spans="1:119" s="57" customFormat="1">
      <c r="B95" s="1137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56"/>
      <c r="CU95" s="56"/>
      <c r="CV95" s="56"/>
      <c r="CW95" s="56"/>
      <c r="CX95" s="56"/>
      <c r="CY95" s="56"/>
      <c r="CZ95" s="56"/>
      <c r="DA95" s="56"/>
      <c r="DB95" s="56"/>
      <c r="DC95" s="56"/>
      <c r="DD95" s="56"/>
      <c r="DE95" s="56"/>
      <c r="DF95" s="56"/>
      <c r="DG95" s="56"/>
      <c r="DH95" s="56"/>
      <c r="DI95" s="56"/>
      <c r="DJ95" s="56"/>
      <c r="DK95" s="56"/>
      <c r="DL95" s="56"/>
      <c r="DM95" s="56"/>
      <c r="DN95" s="56"/>
      <c r="DO95" s="56"/>
    </row>
    <row r="96" spans="1:119" s="57" customFormat="1"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6"/>
      <c r="CJ96" s="56"/>
      <c r="CK96" s="56"/>
      <c r="CL96" s="56"/>
      <c r="CM96" s="56"/>
      <c r="CN96" s="56"/>
      <c r="CO96" s="56"/>
      <c r="CP96" s="56"/>
      <c r="CQ96" s="56"/>
      <c r="CR96" s="56"/>
      <c r="CS96" s="56"/>
      <c r="CT96" s="56"/>
      <c r="CU96" s="56"/>
      <c r="CV96" s="56"/>
      <c r="CW96" s="56"/>
      <c r="CX96" s="56"/>
      <c r="CY96" s="56"/>
      <c r="CZ96" s="56"/>
      <c r="DA96" s="56"/>
      <c r="DB96" s="56"/>
      <c r="DC96" s="56"/>
      <c r="DD96" s="56"/>
      <c r="DE96" s="56"/>
      <c r="DF96" s="56"/>
      <c r="DG96" s="56"/>
      <c r="DH96" s="56"/>
      <c r="DI96" s="56"/>
      <c r="DJ96" s="56"/>
      <c r="DK96" s="56"/>
      <c r="DL96" s="56"/>
      <c r="DM96" s="56"/>
      <c r="DN96" s="56"/>
      <c r="DO96" s="56"/>
    </row>
    <row r="97" spans="2:119" s="57" customFormat="1"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  <c r="BU97" s="56"/>
      <c r="BV97" s="56"/>
      <c r="BW97" s="56"/>
      <c r="BX97" s="56"/>
      <c r="BY97" s="56"/>
      <c r="BZ97" s="56"/>
      <c r="CA97" s="56"/>
      <c r="CB97" s="56"/>
      <c r="CC97" s="56"/>
      <c r="CD97" s="56"/>
      <c r="CE97" s="56"/>
      <c r="CF97" s="56"/>
      <c r="CG97" s="56"/>
      <c r="CH97" s="56"/>
      <c r="CI97" s="56"/>
      <c r="CJ97" s="56"/>
      <c r="CK97" s="56"/>
      <c r="CL97" s="56"/>
      <c r="CM97" s="56"/>
      <c r="CN97" s="56"/>
      <c r="CO97" s="56"/>
      <c r="CP97" s="56"/>
      <c r="CQ97" s="56"/>
      <c r="CR97" s="56"/>
      <c r="CS97" s="56"/>
      <c r="CT97" s="56"/>
      <c r="CU97" s="56"/>
      <c r="CV97" s="56"/>
      <c r="CW97" s="56"/>
      <c r="CX97" s="56"/>
      <c r="CY97" s="56"/>
      <c r="CZ97" s="56"/>
      <c r="DA97" s="56"/>
      <c r="DB97" s="56"/>
      <c r="DC97" s="56"/>
      <c r="DD97" s="56"/>
      <c r="DE97" s="56"/>
      <c r="DF97" s="56"/>
      <c r="DG97" s="56"/>
      <c r="DH97" s="56"/>
      <c r="DI97" s="56"/>
      <c r="DJ97" s="56"/>
      <c r="DK97" s="56"/>
      <c r="DL97" s="56"/>
      <c r="DM97" s="56"/>
      <c r="DN97" s="56"/>
      <c r="DO97" s="56"/>
    </row>
    <row r="98" spans="2:119" s="57" customFormat="1"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  <c r="BU98" s="56"/>
      <c r="BV98" s="56"/>
      <c r="BW98" s="56"/>
      <c r="BX98" s="56"/>
      <c r="BY98" s="56"/>
      <c r="BZ98" s="56"/>
      <c r="CA98" s="56"/>
      <c r="CB98" s="56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6"/>
      <c r="CN98" s="56"/>
      <c r="CO98" s="56"/>
      <c r="CP98" s="56"/>
      <c r="CQ98" s="56"/>
      <c r="CR98" s="56"/>
      <c r="CS98" s="56"/>
      <c r="CT98" s="56"/>
      <c r="CU98" s="56"/>
      <c r="CV98" s="56"/>
      <c r="CW98" s="56"/>
      <c r="CX98" s="56"/>
      <c r="CY98" s="56"/>
      <c r="CZ98" s="56"/>
      <c r="DA98" s="56"/>
      <c r="DB98" s="56"/>
      <c r="DC98" s="56"/>
      <c r="DD98" s="56"/>
      <c r="DE98" s="56"/>
      <c r="DF98" s="56"/>
      <c r="DG98" s="56"/>
      <c r="DH98" s="56"/>
      <c r="DI98" s="56"/>
      <c r="DJ98" s="56"/>
      <c r="DK98" s="56"/>
      <c r="DL98" s="56"/>
      <c r="DM98" s="56"/>
      <c r="DN98" s="56"/>
      <c r="DO98" s="56"/>
    </row>
    <row r="99" spans="2:119">
      <c r="B99" s="960"/>
      <c r="AA99" s="961"/>
      <c r="AB99" s="960"/>
      <c r="AC99" s="961"/>
      <c r="AD99" s="961"/>
      <c r="AE99" s="961"/>
      <c r="AF99" s="961"/>
      <c r="AG99" s="961"/>
      <c r="AH99" s="961"/>
      <c r="AI99" s="961"/>
      <c r="AJ99" s="961"/>
      <c r="AK99" s="961"/>
      <c r="AL99" s="961"/>
      <c r="AM99" s="961"/>
      <c r="AN99" s="961"/>
      <c r="AO99" s="961"/>
      <c r="AP99" s="961"/>
      <c r="AQ99" s="961"/>
      <c r="AR99" s="961"/>
      <c r="AS99" s="961"/>
      <c r="AT99" s="961"/>
      <c r="AU99" s="961"/>
      <c r="AV99" s="961"/>
      <c r="AW99" s="961"/>
      <c r="AX99" s="961"/>
      <c r="AY99" s="961"/>
      <c r="AZ99" s="961"/>
      <c r="BA99" s="961"/>
      <c r="BB99" s="961"/>
      <c r="BC99" s="961"/>
      <c r="BD99" s="961"/>
      <c r="BE99" s="961"/>
      <c r="BF99" s="961"/>
      <c r="BG99" s="961"/>
      <c r="BH99" s="961"/>
      <c r="BI99" s="961"/>
      <c r="BJ99" s="961"/>
    </row>
    <row r="100" spans="2:119" s="964" customFormat="1" ht="21">
      <c r="B100" s="1138"/>
      <c r="C100" s="963"/>
      <c r="D100" s="963"/>
      <c r="E100" s="963"/>
      <c r="F100" s="963"/>
      <c r="G100" s="963"/>
      <c r="H100" s="963"/>
      <c r="I100" s="963"/>
      <c r="J100" s="963"/>
      <c r="K100" s="963"/>
      <c r="L100" s="963"/>
      <c r="M100" s="963"/>
      <c r="N100" s="963"/>
      <c r="O100" s="963"/>
      <c r="P100" s="963"/>
      <c r="Q100" s="963"/>
      <c r="R100" s="963"/>
      <c r="S100" s="963"/>
      <c r="T100" s="963"/>
      <c r="U100" s="963"/>
      <c r="V100" s="963"/>
      <c r="W100" s="963"/>
      <c r="X100" s="963"/>
      <c r="Y100" s="963"/>
      <c r="Z100" s="960"/>
      <c r="AA100" s="960"/>
      <c r="AB100" s="1138"/>
      <c r="AC100" s="963"/>
      <c r="AD100" s="963"/>
      <c r="AE100" s="963"/>
      <c r="AF100" s="963"/>
      <c r="AG100" s="963"/>
      <c r="AH100" s="963"/>
      <c r="AI100" s="963"/>
      <c r="AJ100" s="963"/>
      <c r="AK100" s="963"/>
      <c r="AL100" s="963"/>
      <c r="AM100" s="963"/>
      <c r="AN100" s="963"/>
      <c r="AO100" s="963"/>
      <c r="AP100" s="963"/>
      <c r="AQ100" s="963"/>
      <c r="AR100" s="963"/>
      <c r="AS100" s="963"/>
      <c r="AT100" s="963"/>
      <c r="AU100" s="963"/>
      <c r="AV100" s="963"/>
      <c r="AW100" s="963"/>
      <c r="AX100" s="963"/>
      <c r="AY100" s="963"/>
      <c r="AZ100" s="960"/>
      <c r="BA100" s="960"/>
      <c r="BB100" s="960"/>
      <c r="BC100" s="960"/>
      <c r="BD100" s="960"/>
      <c r="BE100" s="960"/>
      <c r="BF100" s="960"/>
      <c r="BG100" s="960"/>
      <c r="BH100" s="960"/>
      <c r="BI100" s="960"/>
      <c r="BJ100" s="960"/>
      <c r="BK100" s="960"/>
      <c r="BL100" s="960"/>
      <c r="BM100" s="960"/>
      <c r="BN100" s="960"/>
      <c r="BO100" s="960"/>
      <c r="BP100" s="960"/>
      <c r="BQ100" s="960"/>
      <c r="BR100" s="960"/>
      <c r="BS100" s="960"/>
      <c r="BT100" s="960"/>
      <c r="BU100" s="960"/>
      <c r="BV100" s="960"/>
      <c r="BW100" s="960"/>
      <c r="BX100" s="960"/>
      <c r="BY100" s="960"/>
      <c r="BZ100" s="960"/>
      <c r="CA100" s="960"/>
      <c r="CB100" s="960"/>
      <c r="CC100" s="960"/>
      <c r="CD100" s="960"/>
      <c r="CE100" s="960"/>
      <c r="CF100" s="960"/>
      <c r="CG100" s="960"/>
      <c r="CH100" s="960"/>
      <c r="CI100" s="960"/>
      <c r="CJ100" s="960"/>
      <c r="CK100" s="960"/>
      <c r="CL100" s="960"/>
      <c r="CM100" s="960"/>
      <c r="CN100" s="960"/>
      <c r="CO100" s="960"/>
      <c r="CP100" s="960"/>
      <c r="CQ100" s="960"/>
      <c r="CR100" s="960"/>
      <c r="CS100" s="960"/>
      <c r="CT100" s="960"/>
      <c r="CU100" s="960"/>
      <c r="CV100" s="960"/>
      <c r="CW100" s="960"/>
      <c r="CX100" s="960"/>
      <c r="CY100" s="960"/>
      <c r="CZ100" s="960"/>
      <c r="DA100" s="960"/>
      <c r="DB100" s="960"/>
      <c r="DC100" s="960"/>
      <c r="DD100" s="960"/>
      <c r="DE100" s="960"/>
      <c r="DF100" s="960"/>
      <c r="DG100" s="960"/>
      <c r="DH100" s="960"/>
      <c r="DI100" s="960"/>
      <c r="DJ100" s="960"/>
      <c r="DK100" s="960"/>
      <c r="DL100" s="960"/>
      <c r="DM100" s="960"/>
      <c r="DN100" s="960"/>
      <c r="DO100" s="960"/>
    </row>
    <row r="101" spans="2:119" s="964" customFormat="1" ht="21">
      <c r="B101" s="1138"/>
      <c r="C101" s="963"/>
      <c r="D101" s="963"/>
      <c r="E101" s="963"/>
      <c r="F101" s="963"/>
      <c r="G101" s="963"/>
      <c r="H101" s="963"/>
      <c r="I101" s="963"/>
      <c r="J101" s="963"/>
      <c r="K101" s="963"/>
      <c r="L101" s="963"/>
      <c r="M101" s="963"/>
      <c r="N101" s="963"/>
      <c r="O101" s="963"/>
      <c r="P101" s="963"/>
      <c r="Q101" s="963"/>
      <c r="R101" s="963"/>
      <c r="S101" s="963"/>
      <c r="T101" s="963"/>
      <c r="U101" s="963"/>
      <c r="V101" s="963"/>
      <c r="W101" s="963"/>
      <c r="X101" s="963"/>
      <c r="Y101" s="963"/>
      <c r="Z101" s="960"/>
      <c r="AA101" s="960"/>
      <c r="AB101" s="1138"/>
      <c r="AC101" s="963"/>
      <c r="AD101" s="963"/>
      <c r="AE101" s="963"/>
      <c r="AF101" s="963"/>
      <c r="AG101" s="963"/>
      <c r="AH101" s="963"/>
      <c r="AI101" s="963"/>
      <c r="AJ101" s="963"/>
      <c r="AK101" s="963"/>
      <c r="AL101" s="963"/>
      <c r="AM101" s="963"/>
      <c r="AN101" s="963"/>
      <c r="AO101" s="963"/>
      <c r="AP101" s="963"/>
      <c r="AQ101" s="963"/>
      <c r="AR101" s="963"/>
      <c r="AS101" s="963"/>
      <c r="AT101" s="963"/>
      <c r="AU101" s="963"/>
      <c r="AV101" s="963"/>
      <c r="AW101" s="963"/>
      <c r="AX101" s="963"/>
      <c r="AY101" s="963"/>
      <c r="AZ101" s="960"/>
      <c r="BA101" s="960"/>
      <c r="BB101" s="960"/>
      <c r="BC101" s="960"/>
      <c r="BD101" s="960"/>
      <c r="BE101" s="960"/>
      <c r="BF101" s="960"/>
      <c r="BG101" s="960"/>
      <c r="BH101" s="960"/>
      <c r="BI101" s="960"/>
      <c r="BJ101" s="960"/>
      <c r="BK101" s="960"/>
      <c r="BL101" s="960"/>
      <c r="BM101" s="960"/>
      <c r="BN101" s="960"/>
      <c r="BO101" s="960"/>
      <c r="BP101" s="960"/>
      <c r="BQ101" s="960"/>
      <c r="BR101" s="960"/>
      <c r="BS101" s="960"/>
      <c r="BT101" s="960"/>
      <c r="BU101" s="960"/>
      <c r="BV101" s="960"/>
      <c r="BW101" s="960"/>
      <c r="BX101" s="960"/>
      <c r="BY101" s="960"/>
      <c r="BZ101" s="960"/>
      <c r="CA101" s="960"/>
      <c r="CB101" s="960"/>
      <c r="CC101" s="960"/>
      <c r="CD101" s="960"/>
      <c r="CE101" s="960"/>
      <c r="CF101" s="960"/>
      <c r="CG101" s="960"/>
      <c r="CH101" s="960"/>
      <c r="CI101" s="960"/>
      <c r="CJ101" s="960"/>
      <c r="CK101" s="960"/>
      <c r="CL101" s="960"/>
      <c r="CM101" s="960"/>
      <c r="CN101" s="960"/>
      <c r="CO101" s="960"/>
      <c r="CP101" s="960"/>
      <c r="CQ101" s="960"/>
      <c r="CR101" s="960"/>
      <c r="CS101" s="960"/>
      <c r="CT101" s="960"/>
      <c r="CU101" s="960"/>
      <c r="CV101" s="960"/>
      <c r="CW101" s="960"/>
      <c r="CX101" s="960"/>
      <c r="CY101" s="960"/>
      <c r="CZ101" s="960"/>
      <c r="DA101" s="960"/>
      <c r="DB101" s="960"/>
      <c r="DC101" s="960"/>
      <c r="DD101" s="960"/>
      <c r="DE101" s="960"/>
      <c r="DF101" s="960"/>
      <c r="DG101" s="960"/>
      <c r="DH101" s="960"/>
      <c r="DI101" s="960"/>
      <c r="DJ101" s="960"/>
      <c r="DK101" s="960"/>
      <c r="DL101" s="960"/>
      <c r="DM101" s="960"/>
      <c r="DN101" s="960"/>
      <c r="DO101" s="960"/>
    </row>
    <row r="102" spans="2:119" s="964" customFormat="1">
      <c r="B102" s="1139"/>
      <c r="C102" s="965"/>
      <c r="D102" s="965"/>
      <c r="E102" s="966"/>
      <c r="F102" s="966"/>
      <c r="G102" s="967"/>
      <c r="H102" s="967"/>
      <c r="I102" s="967"/>
      <c r="J102" s="967"/>
      <c r="K102" s="967"/>
      <c r="L102" s="967"/>
      <c r="M102" s="967"/>
      <c r="N102" s="967"/>
      <c r="O102" s="967"/>
      <c r="P102" s="967"/>
      <c r="Q102" s="967"/>
      <c r="R102" s="967"/>
      <c r="S102" s="967"/>
      <c r="T102" s="967"/>
      <c r="U102" s="967"/>
      <c r="V102" s="967"/>
      <c r="W102" s="967"/>
      <c r="X102" s="967"/>
      <c r="Y102" s="968"/>
      <c r="Z102" s="960"/>
      <c r="AA102" s="960"/>
      <c r="AB102" s="1139"/>
      <c r="AC102" s="965"/>
      <c r="AD102" s="965"/>
      <c r="AE102" s="966"/>
      <c r="AF102" s="966"/>
      <c r="AG102" s="967"/>
      <c r="AH102" s="967"/>
      <c r="AI102" s="967"/>
      <c r="AJ102" s="967"/>
      <c r="AK102" s="967"/>
      <c r="AL102" s="967"/>
      <c r="AM102" s="967"/>
      <c r="AN102" s="967"/>
      <c r="AO102" s="967"/>
      <c r="AP102" s="967"/>
      <c r="AQ102" s="967"/>
      <c r="AR102" s="967"/>
      <c r="AS102" s="967"/>
      <c r="AT102" s="967"/>
      <c r="AU102" s="967"/>
      <c r="AV102" s="967"/>
      <c r="AW102" s="967"/>
      <c r="AX102" s="967"/>
      <c r="AY102" s="968"/>
      <c r="AZ102" s="960"/>
      <c r="BA102" s="960"/>
      <c r="BB102" s="960"/>
      <c r="BC102" s="960"/>
      <c r="BD102" s="960"/>
      <c r="BE102" s="960"/>
      <c r="BF102" s="960"/>
      <c r="BG102" s="960"/>
      <c r="BH102" s="960"/>
      <c r="BI102" s="960"/>
      <c r="BJ102" s="960"/>
      <c r="BK102" s="960"/>
      <c r="BL102" s="960"/>
      <c r="BM102" s="960"/>
      <c r="BN102" s="960"/>
      <c r="BO102" s="960"/>
      <c r="BP102" s="960"/>
      <c r="BQ102" s="960"/>
      <c r="BR102" s="960"/>
      <c r="BS102" s="960"/>
      <c r="BT102" s="960"/>
      <c r="BU102" s="960"/>
      <c r="BV102" s="960"/>
      <c r="BW102" s="960"/>
      <c r="BX102" s="960"/>
      <c r="BY102" s="960"/>
      <c r="BZ102" s="960"/>
      <c r="CA102" s="960"/>
      <c r="CB102" s="960"/>
      <c r="CC102" s="960"/>
      <c r="CD102" s="960"/>
      <c r="CE102" s="960"/>
      <c r="CF102" s="960"/>
      <c r="CG102" s="960"/>
      <c r="CH102" s="960"/>
      <c r="CI102" s="960"/>
      <c r="CJ102" s="960"/>
      <c r="CK102" s="960"/>
      <c r="CL102" s="960"/>
      <c r="CM102" s="960"/>
      <c r="CN102" s="960"/>
      <c r="CO102" s="960"/>
      <c r="CP102" s="960"/>
      <c r="CQ102" s="960"/>
      <c r="CR102" s="960"/>
      <c r="CS102" s="960"/>
      <c r="CT102" s="960"/>
      <c r="CU102" s="960"/>
      <c r="CV102" s="960"/>
      <c r="CW102" s="960"/>
      <c r="CX102" s="960"/>
      <c r="CY102" s="960"/>
      <c r="CZ102" s="960"/>
      <c r="DA102" s="960"/>
      <c r="DB102" s="960"/>
      <c r="DC102" s="960"/>
      <c r="DD102" s="960"/>
      <c r="DE102" s="960"/>
      <c r="DF102" s="960"/>
      <c r="DG102" s="960"/>
      <c r="DH102" s="960"/>
      <c r="DI102" s="960"/>
      <c r="DJ102" s="960"/>
      <c r="DK102" s="960"/>
      <c r="DL102" s="960"/>
      <c r="DM102" s="960"/>
      <c r="DN102" s="960"/>
      <c r="DO102" s="960"/>
    </row>
    <row r="103" spans="2:119" s="964" customFormat="1">
      <c r="B103" s="1140"/>
      <c r="C103" s="1140"/>
      <c r="D103" s="1140"/>
      <c r="E103" s="1140"/>
      <c r="F103" s="1141"/>
      <c r="G103" s="1141"/>
      <c r="H103" s="1141"/>
      <c r="I103" s="1141"/>
      <c r="J103" s="1141"/>
      <c r="K103" s="1142"/>
      <c r="L103" s="1141"/>
      <c r="M103" s="1141"/>
      <c r="N103" s="1141"/>
      <c r="O103" s="1143"/>
      <c r="P103" s="1143"/>
      <c r="Q103" s="1144"/>
      <c r="R103" s="1145"/>
      <c r="S103" s="1146"/>
      <c r="T103" s="1144"/>
      <c r="U103" s="1144"/>
      <c r="V103" s="1143"/>
      <c r="W103" s="1144"/>
      <c r="X103" s="1144"/>
      <c r="Y103" s="1145"/>
      <c r="Z103" s="960"/>
      <c r="AA103" s="960"/>
      <c r="AB103" s="1140"/>
      <c r="AC103" s="1140"/>
      <c r="AD103" s="1140"/>
      <c r="AE103" s="1140"/>
      <c r="AF103" s="1141"/>
      <c r="AG103" s="1141"/>
      <c r="AH103" s="1141"/>
      <c r="AI103" s="1141"/>
      <c r="AJ103" s="1141"/>
      <c r="AK103" s="1142"/>
      <c r="AL103" s="1141"/>
      <c r="AM103" s="1141"/>
      <c r="AN103" s="1141"/>
      <c r="AO103" s="1143"/>
      <c r="AP103" s="1143"/>
      <c r="AQ103" s="1144"/>
      <c r="AR103" s="1145"/>
      <c r="AS103" s="1146"/>
      <c r="AT103" s="1144"/>
      <c r="AU103" s="1144"/>
      <c r="AV103" s="1143"/>
      <c r="AW103" s="1144"/>
      <c r="AX103" s="1144"/>
      <c r="AY103" s="1145"/>
      <c r="AZ103" s="960"/>
      <c r="BA103" s="960"/>
      <c r="BB103" s="960"/>
      <c r="BC103" s="960"/>
      <c r="BD103" s="960"/>
      <c r="BE103" s="960"/>
      <c r="BF103" s="960"/>
      <c r="BG103" s="960"/>
      <c r="BH103" s="960"/>
      <c r="BI103" s="960"/>
      <c r="BJ103" s="960"/>
      <c r="BK103" s="960"/>
      <c r="BL103" s="960"/>
      <c r="BM103" s="960"/>
      <c r="BN103" s="960"/>
      <c r="BO103" s="960"/>
      <c r="BP103" s="960"/>
      <c r="BQ103" s="960"/>
      <c r="BR103" s="960"/>
      <c r="BS103" s="960"/>
      <c r="BT103" s="960"/>
      <c r="BU103" s="960"/>
      <c r="BV103" s="960"/>
      <c r="BW103" s="960"/>
      <c r="BX103" s="960"/>
      <c r="BY103" s="960"/>
      <c r="BZ103" s="960"/>
      <c r="CA103" s="960"/>
      <c r="CB103" s="960"/>
      <c r="CC103" s="960"/>
      <c r="CD103" s="960"/>
      <c r="CE103" s="960"/>
      <c r="CF103" s="960"/>
      <c r="CG103" s="960"/>
      <c r="CH103" s="960"/>
      <c r="CI103" s="960"/>
      <c r="CJ103" s="960"/>
      <c r="CK103" s="960"/>
      <c r="CL103" s="960"/>
      <c r="CM103" s="960"/>
      <c r="CN103" s="960"/>
      <c r="CO103" s="960"/>
      <c r="CP103" s="960"/>
      <c r="CQ103" s="960"/>
      <c r="CR103" s="960"/>
      <c r="CS103" s="960"/>
      <c r="CT103" s="960"/>
      <c r="CU103" s="960"/>
      <c r="CV103" s="960"/>
      <c r="CW103" s="960"/>
      <c r="CX103" s="960"/>
      <c r="CY103" s="960"/>
      <c r="CZ103" s="960"/>
      <c r="DA103" s="960"/>
      <c r="DB103" s="960"/>
      <c r="DC103" s="960"/>
      <c r="DD103" s="960"/>
      <c r="DE103" s="960"/>
      <c r="DF103" s="960"/>
      <c r="DG103" s="960"/>
      <c r="DH103" s="960"/>
      <c r="DI103" s="960"/>
      <c r="DJ103" s="960"/>
      <c r="DK103" s="960"/>
      <c r="DL103" s="960"/>
      <c r="DM103" s="960"/>
      <c r="DN103" s="960"/>
      <c r="DO103" s="960"/>
    </row>
    <row r="104" spans="2:119" s="964" customFormat="1">
      <c r="B104" s="1147"/>
      <c r="C104" s="1148"/>
      <c r="D104" s="1149"/>
      <c r="E104" s="1150"/>
      <c r="F104" s="1151"/>
      <c r="G104" s="1151"/>
      <c r="H104" s="1151"/>
      <c r="I104" s="1151"/>
      <c r="J104" s="1151"/>
      <c r="K104" s="1151"/>
      <c r="L104" s="1152"/>
      <c r="M104" s="1152"/>
      <c r="N104" s="1152"/>
      <c r="O104" s="1152"/>
      <c r="P104" s="1152"/>
      <c r="Q104" s="1151"/>
      <c r="R104" s="1151"/>
      <c r="S104" s="1151"/>
      <c r="T104" s="1151"/>
      <c r="U104" s="1151"/>
      <c r="V104" s="1152"/>
      <c r="W104" s="1152"/>
      <c r="X104" s="1151"/>
      <c r="Y104" s="1151"/>
      <c r="Z104" s="960"/>
      <c r="AA104" s="960"/>
      <c r="AB104" s="1147"/>
      <c r="AC104" s="1148"/>
      <c r="AD104" s="1149"/>
      <c r="AE104" s="1150"/>
      <c r="AF104" s="1151"/>
      <c r="AG104" s="1151"/>
      <c r="AH104" s="1151"/>
      <c r="AI104" s="1151"/>
      <c r="AJ104" s="1151"/>
      <c r="AK104" s="1151"/>
      <c r="AL104" s="1152"/>
      <c r="AM104" s="1152"/>
      <c r="AN104" s="1152"/>
      <c r="AO104" s="1152"/>
      <c r="AP104" s="1152"/>
      <c r="AQ104" s="1151"/>
      <c r="AR104" s="1151"/>
      <c r="AS104" s="1151"/>
      <c r="AT104" s="1151"/>
      <c r="AU104" s="1151"/>
      <c r="AV104" s="1152"/>
      <c r="AW104" s="1152"/>
      <c r="AX104" s="1151"/>
      <c r="AY104" s="1151"/>
      <c r="AZ104" s="960"/>
      <c r="BA104" s="960"/>
      <c r="BB104" s="960"/>
      <c r="BC104" s="960"/>
      <c r="BD104" s="960"/>
      <c r="BE104" s="960"/>
      <c r="BF104" s="960"/>
      <c r="BG104" s="960"/>
      <c r="BH104" s="960"/>
      <c r="BI104" s="960"/>
      <c r="BJ104" s="960"/>
      <c r="BK104" s="960"/>
      <c r="BL104" s="960"/>
      <c r="BM104" s="960"/>
      <c r="BN104" s="960"/>
      <c r="BO104" s="960"/>
      <c r="BP104" s="960"/>
      <c r="BQ104" s="960"/>
      <c r="BR104" s="960"/>
      <c r="BS104" s="960"/>
      <c r="BT104" s="960"/>
      <c r="BU104" s="960"/>
      <c r="BV104" s="960"/>
      <c r="BW104" s="960"/>
      <c r="BX104" s="960"/>
      <c r="BY104" s="960"/>
      <c r="BZ104" s="960"/>
      <c r="CA104" s="960"/>
      <c r="CB104" s="960"/>
      <c r="CC104" s="960"/>
      <c r="CD104" s="960"/>
      <c r="CE104" s="960"/>
      <c r="CF104" s="960"/>
      <c r="CG104" s="960"/>
      <c r="CH104" s="960"/>
      <c r="CI104" s="960"/>
      <c r="CJ104" s="960"/>
      <c r="CK104" s="960"/>
      <c r="CL104" s="960"/>
      <c r="CM104" s="960"/>
      <c r="CN104" s="960"/>
      <c r="CO104" s="960"/>
      <c r="CP104" s="960"/>
      <c r="CQ104" s="960"/>
      <c r="CR104" s="960"/>
      <c r="CS104" s="960"/>
      <c r="CT104" s="960"/>
      <c r="CU104" s="960"/>
      <c r="CV104" s="960"/>
      <c r="CW104" s="960"/>
      <c r="CX104" s="960"/>
      <c r="CY104" s="960"/>
      <c r="CZ104" s="960"/>
      <c r="DA104" s="960"/>
      <c r="DB104" s="960"/>
      <c r="DC104" s="960"/>
      <c r="DD104" s="960"/>
      <c r="DE104" s="960"/>
      <c r="DF104" s="960"/>
      <c r="DG104" s="960"/>
      <c r="DH104" s="960"/>
      <c r="DI104" s="960"/>
      <c r="DJ104" s="960"/>
      <c r="DK104" s="960"/>
      <c r="DL104" s="960"/>
      <c r="DM104" s="960"/>
      <c r="DN104" s="960"/>
      <c r="DO104" s="960"/>
    </row>
    <row r="105" spans="2:119" s="964" customFormat="1">
      <c r="B105" s="1147"/>
      <c r="C105" s="1148"/>
      <c r="D105" s="1149"/>
      <c r="E105" s="1153"/>
      <c r="F105" s="1151"/>
      <c r="G105" s="1151"/>
      <c r="H105" s="1151"/>
      <c r="I105" s="1151"/>
      <c r="J105" s="1151"/>
      <c r="K105" s="1151"/>
      <c r="L105" s="1152"/>
      <c r="M105" s="1152"/>
      <c r="N105" s="1152"/>
      <c r="O105" s="1152"/>
      <c r="P105" s="1152"/>
      <c r="Q105" s="1151"/>
      <c r="R105" s="1151"/>
      <c r="S105" s="1151"/>
      <c r="T105" s="1151"/>
      <c r="U105" s="1151"/>
      <c r="V105" s="1152"/>
      <c r="W105" s="1152"/>
      <c r="X105" s="1151"/>
      <c r="Y105" s="1151"/>
      <c r="Z105" s="960"/>
      <c r="AA105" s="960"/>
      <c r="AB105" s="1147"/>
      <c r="AC105" s="1148"/>
      <c r="AD105" s="1149"/>
      <c r="AE105" s="1153"/>
      <c r="AF105" s="1151"/>
      <c r="AG105" s="1151"/>
      <c r="AH105" s="1151"/>
      <c r="AI105" s="1151"/>
      <c r="AJ105" s="1151"/>
      <c r="AK105" s="1151"/>
      <c r="AL105" s="1152"/>
      <c r="AM105" s="1152"/>
      <c r="AN105" s="1152"/>
      <c r="AO105" s="1152"/>
      <c r="AP105" s="1152"/>
      <c r="AQ105" s="1151"/>
      <c r="AR105" s="1151"/>
      <c r="AS105" s="1151"/>
      <c r="AT105" s="1151"/>
      <c r="AU105" s="1151"/>
      <c r="AV105" s="1152"/>
      <c r="AW105" s="1152"/>
      <c r="AX105" s="1151"/>
      <c r="AY105" s="1151"/>
      <c r="AZ105" s="960"/>
      <c r="BA105" s="960"/>
      <c r="BB105" s="960"/>
      <c r="BC105" s="960"/>
      <c r="BD105" s="960"/>
      <c r="BE105" s="960"/>
      <c r="BF105" s="960"/>
      <c r="BG105" s="960"/>
      <c r="BH105" s="960"/>
      <c r="BI105" s="960"/>
      <c r="BJ105" s="960"/>
      <c r="BK105" s="960"/>
      <c r="BL105" s="960"/>
      <c r="BM105" s="960"/>
      <c r="BN105" s="960"/>
      <c r="BO105" s="960"/>
      <c r="BP105" s="960"/>
      <c r="BQ105" s="960"/>
      <c r="BR105" s="960"/>
      <c r="BS105" s="960"/>
      <c r="BT105" s="960"/>
      <c r="BU105" s="960"/>
      <c r="BV105" s="960"/>
      <c r="BW105" s="960"/>
      <c r="BX105" s="960"/>
      <c r="BY105" s="960"/>
      <c r="BZ105" s="960"/>
      <c r="CA105" s="960"/>
      <c r="CB105" s="960"/>
      <c r="CC105" s="960"/>
      <c r="CD105" s="960"/>
      <c r="CE105" s="960"/>
      <c r="CF105" s="960"/>
      <c r="CG105" s="960"/>
      <c r="CH105" s="960"/>
      <c r="CI105" s="960"/>
      <c r="CJ105" s="960"/>
      <c r="CK105" s="960"/>
      <c r="CL105" s="960"/>
      <c r="CM105" s="960"/>
      <c r="CN105" s="960"/>
      <c r="CO105" s="960"/>
      <c r="CP105" s="960"/>
      <c r="CQ105" s="960"/>
      <c r="CR105" s="960"/>
      <c r="CS105" s="960"/>
      <c r="CT105" s="960"/>
      <c r="CU105" s="960"/>
      <c r="CV105" s="960"/>
      <c r="CW105" s="960"/>
      <c r="CX105" s="960"/>
      <c r="CY105" s="960"/>
      <c r="CZ105" s="960"/>
      <c r="DA105" s="960"/>
      <c r="DB105" s="960"/>
      <c r="DC105" s="960"/>
      <c r="DD105" s="960"/>
      <c r="DE105" s="960"/>
      <c r="DF105" s="960"/>
      <c r="DG105" s="960"/>
      <c r="DH105" s="960"/>
      <c r="DI105" s="960"/>
      <c r="DJ105" s="960"/>
      <c r="DK105" s="960"/>
      <c r="DL105" s="960"/>
      <c r="DM105" s="960"/>
      <c r="DN105" s="960"/>
      <c r="DO105" s="960"/>
    </row>
    <row r="106" spans="2:119" s="964" customFormat="1">
      <c r="B106" s="1147"/>
      <c r="C106" s="1148"/>
      <c r="D106" s="1149"/>
      <c r="E106" s="1153"/>
      <c r="F106" s="1151"/>
      <c r="G106" s="1151"/>
      <c r="H106" s="1151"/>
      <c r="I106" s="1151"/>
      <c r="J106" s="1151"/>
      <c r="K106" s="1151"/>
      <c r="L106" s="1152"/>
      <c r="M106" s="1152"/>
      <c r="N106" s="1152"/>
      <c r="O106" s="1152"/>
      <c r="P106" s="1152"/>
      <c r="Q106" s="1151"/>
      <c r="R106" s="1151"/>
      <c r="S106" s="1151"/>
      <c r="T106" s="1151"/>
      <c r="U106" s="1151"/>
      <c r="V106" s="1152"/>
      <c r="W106" s="1152"/>
      <c r="X106" s="1151"/>
      <c r="Y106" s="1151"/>
      <c r="Z106" s="960"/>
      <c r="AA106" s="960"/>
      <c r="AB106" s="1147"/>
      <c r="AC106" s="1148"/>
      <c r="AD106" s="1149"/>
      <c r="AE106" s="1153"/>
      <c r="AF106" s="1151"/>
      <c r="AG106" s="1151"/>
      <c r="AH106" s="1151"/>
      <c r="AI106" s="1151"/>
      <c r="AJ106" s="1151"/>
      <c r="AK106" s="1151"/>
      <c r="AL106" s="1152"/>
      <c r="AM106" s="1152"/>
      <c r="AN106" s="1152"/>
      <c r="AO106" s="1152"/>
      <c r="AP106" s="1152"/>
      <c r="AQ106" s="1151"/>
      <c r="AR106" s="1151"/>
      <c r="AS106" s="1151"/>
      <c r="AT106" s="1151"/>
      <c r="AU106" s="1151"/>
      <c r="AV106" s="1152"/>
      <c r="AW106" s="1152"/>
      <c r="AX106" s="1151"/>
      <c r="AY106" s="1151"/>
      <c r="AZ106" s="960"/>
      <c r="BA106" s="960"/>
      <c r="BB106" s="960"/>
      <c r="BC106" s="960"/>
      <c r="BD106" s="960"/>
      <c r="BE106" s="960"/>
      <c r="BF106" s="960"/>
      <c r="BG106" s="960"/>
      <c r="BH106" s="960"/>
      <c r="BI106" s="960"/>
      <c r="BJ106" s="960"/>
      <c r="BK106" s="960"/>
      <c r="BL106" s="960"/>
      <c r="BM106" s="960"/>
      <c r="BN106" s="960"/>
      <c r="BO106" s="960"/>
      <c r="BP106" s="960"/>
      <c r="BQ106" s="960"/>
      <c r="BR106" s="960"/>
      <c r="BS106" s="960"/>
      <c r="BT106" s="960"/>
      <c r="BU106" s="960"/>
      <c r="BV106" s="960"/>
      <c r="BW106" s="960"/>
      <c r="BX106" s="960"/>
      <c r="BY106" s="960"/>
      <c r="BZ106" s="960"/>
      <c r="CA106" s="960"/>
      <c r="CB106" s="960"/>
      <c r="CC106" s="960"/>
      <c r="CD106" s="960"/>
      <c r="CE106" s="960"/>
      <c r="CF106" s="960"/>
      <c r="CG106" s="960"/>
      <c r="CH106" s="960"/>
      <c r="CI106" s="960"/>
      <c r="CJ106" s="960"/>
      <c r="CK106" s="960"/>
      <c r="CL106" s="960"/>
      <c r="CM106" s="960"/>
      <c r="CN106" s="960"/>
      <c r="CO106" s="960"/>
      <c r="CP106" s="960"/>
      <c r="CQ106" s="960"/>
      <c r="CR106" s="960"/>
      <c r="CS106" s="960"/>
      <c r="CT106" s="960"/>
      <c r="CU106" s="960"/>
      <c r="CV106" s="960"/>
      <c r="CW106" s="960"/>
      <c r="CX106" s="960"/>
      <c r="CY106" s="960"/>
      <c r="CZ106" s="960"/>
      <c r="DA106" s="960"/>
      <c r="DB106" s="960"/>
      <c r="DC106" s="960"/>
      <c r="DD106" s="960"/>
      <c r="DE106" s="960"/>
      <c r="DF106" s="960"/>
      <c r="DG106" s="960"/>
      <c r="DH106" s="960"/>
      <c r="DI106" s="960"/>
      <c r="DJ106" s="960"/>
      <c r="DK106" s="960"/>
      <c r="DL106" s="960"/>
      <c r="DM106" s="960"/>
      <c r="DN106" s="960"/>
      <c r="DO106" s="960"/>
    </row>
    <row r="107" spans="2:119" s="964" customFormat="1">
      <c r="B107" s="1147"/>
      <c r="C107" s="1148"/>
      <c r="D107" s="1149"/>
      <c r="E107" s="1153"/>
      <c r="F107" s="1151"/>
      <c r="G107" s="1151"/>
      <c r="H107" s="1151"/>
      <c r="I107" s="1151"/>
      <c r="J107" s="1151"/>
      <c r="K107" s="1151"/>
      <c r="L107" s="1152"/>
      <c r="M107" s="1152"/>
      <c r="N107" s="1152"/>
      <c r="O107" s="1152"/>
      <c r="P107" s="1152"/>
      <c r="Q107" s="1151"/>
      <c r="R107" s="1151"/>
      <c r="S107" s="1151"/>
      <c r="T107" s="1151"/>
      <c r="U107" s="1151"/>
      <c r="V107" s="1152"/>
      <c r="W107" s="1152"/>
      <c r="X107" s="1151"/>
      <c r="Y107" s="1151"/>
      <c r="Z107" s="960"/>
      <c r="AA107" s="960"/>
      <c r="AB107" s="1147"/>
      <c r="AC107" s="1148"/>
      <c r="AD107" s="1149"/>
      <c r="AE107" s="1153"/>
      <c r="AF107" s="1151"/>
      <c r="AG107" s="1151"/>
      <c r="AH107" s="1151"/>
      <c r="AI107" s="1151"/>
      <c r="AJ107" s="1151"/>
      <c r="AK107" s="1151"/>
      <c r="AL107" s="1152"/>
      <c r="AM107" s="1152"/>
      <c r="AN107" s="1152"/>
      <c r="AO107" s="1152"/>
      <c r="AP107" s="1152"/>
      <c r="AQ107" s="1151"/>
      <c r="AR107" s="1151"/>
      <c r="AS107" s="1151"/>
      <c r="AT107" s="1151"/>
      <c r="AU107" s="1151"/>
      <c r="AV107" s="1152"/>
      <c r="AW107" s="1152"/>
      <c r="AX107" s="1151"/>
      <c r="AY107" s="1151"/>
      <c r="AZ107" s="960"/>
      <c r="BA107" s="960"/>
      <c r="BB107" s="960"/>
      <c r="BC107" s="960"/>
      <c r="BD107" s="960"/>
      <c r="BE107" s="960"/>
      <c r="BF107" s="960"/>
      <c r="BG107" s="960"/>
      <c r="BH107" s="960"/>
      <c r="BI107" s="960"/>
      <c r="BJ107" s="960"/>
      <c r="BK107" s="960"/>
      <c r="BL107" s="960"/>
      <c r="BM107" s="960"/>
      <c r="BN107" s="960"/>
      <c r="BO107" s="960"/>
      <c r="BP107" s="960"/>
      <c r="BQ107" s="960"/>
      <c r="BR107" s="960"/>
      <c r="BS107" s="960"/>
      <c r="BT107" s="960"/>
      <c r="BU107" s="960"/>
      <c r="BV107" s="960"/>
      <c r="BW107" s="960"/>
      <c r="BX107" s="960"/>
      <c r="BY107" s="960"/>
      <c r="BZ107" s="960"/>
      <c r="CA107" s="960"/>
      <c r="CB107" s="960"/>
      <c r="CC107" s="960"/>
      <c r="CD107" s="960"/>
      <c r="CE107" s="960"/>
      <c r="CF107" s="960"/>
      <c r="CG107" s="960"/>
      <c r="CH107" s="960"/>
      <c r="CI107" s="960"/>
      <c r="CJ107" s="960"/>
      <c r="CK107" s="960"/>
      <c r="CL107" s="960"/>
      <c r="CM107" s="960"/>
      <c r="CN107" s="960"/>
      <c r="CO107" s="960"/>
      <c r="CP107" s="960"/>
      <c r="CQ107" s="960"/>
      <c r="CR107" s="960"/>
      <c r="CS107" s="960"/>
      <c r="CT107" s="960"/>
      <c r="CU107" s="960"/>
      <c r="CV107" s="960"/>
      <c r="CW107" s="960"/>
      <c r="CX107" s="960"/>
      <c r="CY107" s="960"/>
      <c r="CZ107" s="960"/>
      <c r="DA107" s="960"/>
      <c r="DB107" s="960"/>
      <c r="DC107" s="960"/>
      <c r="DD107" s="960"/>
      <c r="DE107" s="960"/>
      <c r="DF107" s="960"/>
      <c r="DG107" s="960"/>
      <c r="DH107" s="960"/>
      <c r="DI107" s="960"/>
      <c r="DJ107" s="960"/>
      <c r="DK107" s="960"/>
      <c r="DL107" s="960"/>
      <c r="DM107" s="960"/>
      <c r="DN107" s="960"/>
      <c r="DO107" s="960"/>
    </row>
    <row r="108" spans="2:119" s="964" customFormat="1">
      <c r="B108" s="1147"/>
      <c r="C108" s="1148"/>
      <c r="D108" s="1149"/>
      <c r="E108" s="1153"/>
      <c r="F108" s="1151"/>
      <c r="G108" s="1151"/>
      <c r="H108" s="1151"/>
      <c r="I108" s="1151"/>
      <c r="J108" s="1151"/>
      <c r="K108" s="1151"/>
      <c r="L108" s="1152"/>
      <c r="M108" s="1152"/>
      <c r="N108" s="1152"/>
      <c r="O108" s="1152"/>
      <c r="P108" s="1152"/>
      <c r="Q108" s="1151"/>
      <c r="R108" s="1151"/>
      <c r="S108" s="1151"/>
      <c r="T108" s="1151"/>
      <c r="U108" s="1151"/>
      <c r="V108" s="1152"/>
      <c r="W108" s="1152"/>
      <c r="X108" s="1151"/>
      <c r="Y108" s="1151"/>
      <c r="Z108" s="960"/>
      <c r="AA108" s="960"/>
      <c r="AB108" s="1147"/>
      <c r="AC108" s="1148"/>
      <c r="AD108" s="1149"/>
      <c r="AE108" s="1153"/>
      <c r="AF108" s="1151"/>
      <c r="AG108" s="1151"/>
      <c r="AH108" s="1151"/>
      <c r="AI108" s="1151"/>
      <c r="AJ108" s="1151"/>
      <c r="AK108" s="1151"/>
      <c r="AL108" s="1152"/>
      <c r="AM108" s="1152"/>
      <c r="AN108" s="1152"/>
      <c r="AO108" s="1152"/>
      <c r="AP108" s="1152"/>
      <c r="AQ108" s="1151"/>
      <c r="AR108" s="1151"/>
      <c r="AS108" s="1151"/>
      <c r="AT108" s="1151"/>
      <c r="AU108" s="1151"/>
      <c r="AV108" s="1152"/>
      <c r="AW108" s="1152"/>
      <c r="AX108" s="1151"/>
      <c r="AY108" s="1151"/>
      <c r="AZ108" s="960"/>
      <c r="BA108" s="960"/>
      <c r="BB108" s="960"/>
      <c r="BC108" s="960"/>
      <c r="BD108" s="960"/>
      <c r="BE108" s="960"/>
      <c r="BF108" s="960"/>
      <c r="BG108" s="960"/>
      <c r="BH108" s="960"/>
      <c r="BI108" s="960"/>
      <c r="BJ108" s="960"/>
      <c r="BK108" s="960"/>
      <c r="BL108" s="960"/>
      <c r="BM108" s="960"/>
      <c r="BN108" s="960"/>
      <c r="BO108" s="960"/>
      <c r="BP108" s="960"/>
      <c r="BQ108" s="960"/>
      <c r="BR108" s="960"/>
      <c r="BS108" s="960"/>
      <c r="BT108" s="960"/>
      <c r="BU108" s="960"/>
      <c r="BV108" s="960"/>
      <c r="BW108" s="960"/>
      <c r="BX108" s="960"/>
      <c r="BY108" s="960"/>
      <c r="BZ108" s="960"/>
      <c r="CA108" s="960"/>
      <c r="CB108" s="960"/>
      <c r="CC108" s="960"/>
      <c r="CD108" s="960"/>
      <c r="CE108" s="960"/>
      <c r="CF108" s="960"/>
      <c r="CG108" s="960"/>
      <c r="CH108" s="960"/>
      <c r="CI108" s="960"/>
      <c r="CJ108" s="960"/>
      <c r="CK108" s="960"/>
      <c r="CL108" s="960"/>
      <c r="CM108" s="960"/>
      <c r="CN108" s="960"/>
      <c r="CO108" s="960"/>
      <c r="CP108" s="960"/>
      <c r="CQ108" s="960"/>
      <c r="CR108" s="960"/>
      <c r="CS108" s="960"/>
      <c r="CT108" s="960"/>
      <c r="CU108" s="960"/>
      <c r="CV108" s="960"/>
      <c r="CW108" s="960"/>
      <c r="CX108" s="960"/>
      <c r="CY108" s="960"/>
      <c r="CZ108" s="960"/>
      <c r="DA108" s="960"/>
      <c r="DB108" s="960"/>
      <c r="DC108" s="960"/>
      <c r="DD108" s="960"/>
      <c r="DE108" s="960"/>
      <c r="DF108" s="960"/>
      <c r="DG108" s="960"/>
      <c r="DH108" s="960"/>
      <c r="DI108" s="960"/>
      <c r="DJ108" s="960"/>
      <c r="DK108" s="960"/>
      <c r="DL108" s="960"/>
      <c r="DM108" s="960"/>
      <c r="DN108" s="960"/>
      <c r="DO108" s="960"/>
    </row>
    <row r="109" spans="2:119" s="964" customFormat="1">
      <c r="B109" s="1147"/>
      <c r="C109" s="1148"/>
      <c r="D109" s="1149"/>
      <c r="E109" s="1153"/>
      <c r="F109" s="1151"/>
      <c r="G109" s="1151"/>
      <c r="H109" s="1151"/>
      <c r="I109" s="1151"/>
      <c r="J109" s="1151"/>
      <c r="K109" s="1151"/>
      <c r="L109" s="1152"/>
      <c r="M109" s="1152"/>
      <c r="N109" s="1152"/>
      <c r="O109" s="1152"/>
      <c r="P109" s="1152"/>
      <c r="Q109" s="1151"/>
      <c r="R109" s="1151"/>
      <c r="S109" s="1151"/>
      <c r="T109" s="1151"/>
      <c r="U109" s="1151"/>
      <c r="V109" s="1152"/>
      <c r="W109" s="1152"/>
      <c r="X109" s="1151"/>
      <c r="Y109" s="1151"/>
      <c r="Z109" s="960"/>
      <c r="AA109" s="960"/>
      <c r="AB109" s="1147"/>
      <c r="AC109" s="1148"/>
      <c r="AD109" s="1149"/>
      <c r="AE109" s="1153"/>
      <c r="AF109" s="1151"/>
      <c r="AG109" s="1151"/>
      <c r="AH109" s="1151"/>
      <c r="AI109" s="1151"/>
      <c r="AJ109" s="1151"/>
      <c r="AK109" s="1151"/>
      <c r="AL109" s="1152"/>
      <c r="AM109" s="1152"/>
      <c r="AN109" s="1152"/>
      <c r="AO109" s="1152"/>
      <c r="AP109" s="1152"/>
      <c r="AQ109" s="1151"/>
      <c r="AR109" s="1151"/>
      <c r="AS109" s="1151"/>
      <c r="AT109" s="1151"/>
      <c r="AU109" s="1151"/>
      <c r="AV109" s="1152"/>
      <c r="AW109" s="1152"/>
      <c r="AX109" s="1151"/>
      <c r="AY109" s="1151"/>
      <c r="AZ109" s="960"/>
      <c r="BA109" s="960"/>
      <c r="BB109" s="960"/>
      <c r="BC109" s="960"/>
      <c r="BD109" s="960"/>
      <c r="BE109" s="960"/>
      <c r="BF109" s="960"/>
      <c r="BG109" s="960"/>
      <c r="BH109" s="960"/>
      <c r="BI109" s="960"/>
      <c r="BJ109" s="960"/>
      <c r="BK109" s="960"/>
      <c r="BL109" s="960"/>
      <c r="BM109" s="960"/>
      <c r="BN109" s="960"/>
      <c r="BO109" s="960"/>
      <c r="BP109" s="960"/>
      <c r="BQ109" s="960"/>
      <c r="BR109" s="960"/>
      <c r="BS109" s="960"/>
      <c r="BT109" s="960"/>
      <c r="BU109" s="960"/>
      <c r="BV109" s="960"/>
      <c r="BW109" s="960"/>
      <c r="BX109" s="960"/>
      <c r="BY109" s="960"/>
      <c r="BZ109" s="960"/>
      <c r="CA109" s="960"/>
      <c r="CB109" s="960"/>
      <c r="CC109" s="960"/>
      <c r="CD109" s="960"/>
      <c r="CE109" s="960"/>
      <c r="CF109" s="960"/>
      <c r="CG109" s="960"/>
      <c r="CH109" s="960"/>
      <c r="CI109" s="960"/>
      <c r="CJ109" s="960"/>
      <c r="CK109" s="960"/>
      <c r="CL109" s="960"/>
      <c r="CM109" s="960"/>
      <c r="CN109" s="960"/>
      <c r="CO109" s="960"/>
      <c r="CP109" s="960"/>
      <c r="CQ109" s="960"/>
      <c r="CR109" s="960"/>
      <c r="CS109" s="960"/>
      <c r="CT109" s="960"/>
      <c r="CU109" s="960"/>
      <c r="CV109" s="960"/>
      <c r="CW109" s="960"/>
      <c r="CX109" s="960"/>
      <c r="CY109" s="960"/>
      <c r="CZ109" s="960"/>
      <c r="DA109" s="960"/>
      <c r="DB109" s="960"/>
      <c r="DC109" s="960"/>
      <c r="DD109" s="960"/>
      <c r="DE109" s="960"/>
      <c r="DF109" s="960"/>
      <c r="DG109" s="960"/>
      <c r="DH109" s="960"/>
      <c r="DI109" s="960"/>
      <c r="DJ109" s="960"/>
      <c r="DK109" s="960"/>
      <c r="DL109" s="960"/>
      <c r="DM109" s="960"/>
      <c r="DN109" s="960"/>
      <c r="DO109" s="960"/>
    </row>
    <row r="110" spans="2:119" s="964" customFormat="1">
      <c r="B110" s="1147"/>
      <c r="C110" s="1148"/>
      <c r="D110" s="1149"/>
      <c r="E110" s="1153"/>
      <c r="F110" s="1151"/>
      <c r="G110" s="1151"/>
      <c r="H110" s="1151"/>
      <c r="I110" s="1151"/>
      <c r="J110" s="1151"/>
      <c r="K110" s="1151"/>
      <c r="L110" s="1152"/>
      <c r="M110" s="1152"/>
      <c r="N110" s="1152"/>
      <c r="O110" s="1152"/>
      <c r="P110" s="1152"/>
      <c r="Q110" s="1151"/>
      <c r="R110" s="1151"/>
      <c r="S110" s="1151"/>
      <c r="T110" s="1151"/>
      <c r="U110" s="1151"/>
      <c r="V110" s="1152"/>
      <c r="W110" s="1152"/>
      <c r="X110" s="1151"/>
      <c r="Y110" s="1151"/>
      <c r="Z110" s="960"/>
      <c r="AA110" s="960"/>
      <c r="AB110" s="1147"/>
      <c r="AC110" s="1148"/>
      <c r="AD110" s="1149"/>
      <c r="AE110" s="1153"/>
      <c r="AF110" s="1151"/>
      <c r="AG110" s="1151"/>
      <c r="AH110" s="1151"/>
      <c r="AI110" s="1151"/>
      <c r="AJ110" s="1151"/>
      <c r="AK110" s="1151"/>
      <c r="AL110" s="1152"/>
      <c r="AM110" s="1152"/>
      <c r="AN110" s="1152"/>
      <c r="AO110" s="1152"/>
      <c r="AP110" s="1152"/>
      <c r="AQ110" s="1151"/>
      <c r="AR110" s="1151"/>
      <c r="AS110" s="1151"/>
      <c r="AT110" s="1151"/>
      <c r="AU110" s="1151"/>
      <c r="AV110" s="1152"/>
      <c r="AW110" s="1152"/>
      <c r="AX110" s="1151"/>
      <c r="AY110" s="1151"/>
      <c r="AZ110" s="960"/>
      <c r="BA110" s="960"/>
      <c r="BB110" s="960"/>
      <c r="BC110" s="960"/>
      <c r="BD110" s="960"/>
      <c r="BE110" s="960"/>
      <c r="BF110" s="960"/>
      <c r="BG110" s="960"/>
      <c r="BH110" s="960"/>
      <c r="BI110" s="960"/>
      <c r="BJ110" s="960"/>
      <c r="BK110" s="960"/>
      <c r="BL110" s="960"/>
      <c r="BM110" s="960"/>
      <c r="BN110" s="960"/>
      <c r="BO110" s="960"/>
      <c r="BP110" s="960"/>
      <c r="BQ110" s="960"/>
      <c r="BR110" s="960"/>
      <c r="BS110" s="960"/>
      <c r="BT110" s="960"/>
      <c r="BU110" s="960"/>
      <c r="BV110" s="960"/>
      <c r="BW110" s="960"/>
      <c r="BX110" s="960"/>
      <c r="BY110" s="960"/>
      <c r="BZ110" s="960"/>
      <c r="CA110" s="960"/>
      <c r="CB110" s="960"/>
      <c r="CC110" s="960"/>
      <c r="CD110" s="960"/>
      <c r="CE110" s="960"/>
      <c r="CF110" s="960"/>
      <c r="CG110" s="960"/>
      <c r="CH110" s="960"/>
      <c r="CI110" s="960"/>
      <c r="CJ110" s="960"/>
      <c r="CK110" s="960"/>
      <c r="CL110" s="960"/>
      <c r="CM110" s="960"/>
      <c r="CN110" s="960"/>
      <c r="CO110" s="960"/>
      <c r="CP110" s="960"/>
      <c r="CQ110" s="960"/>
      <c r="CR110" s="960"/>
      <c r="CS110" s="960"/>
      <c r="CT110" s="960"/>
      <c r="CU110" s="960"/>
      <c r="CV110" s="960"/>
      <c r="CW110" s="960"/>
      <c r="CX110" s="960"/>
      <c r="CY110" s="960"/>
      <c r="CZ110" s="960"/>
      <c r="DA110" s="960"/>
      <c r="DB110" s="960"/>
      <c r="DC110" s="960"/>
      <c r="DD110" s="960"/>
      <c r="DE110" s="960"/>
      <c r="DF110" s="960"/>
      <c r="DG110" s="960"/>
      <c r="DH110" s="960"/>
      <c r="DI110" s="960"/>
      <c r="DJ110" s="960"/>
      <c r="DK110" s="960"/>
      <c r="DL110" s="960"/>
      <c r="DM110" s="960"/>
      <c r="DN110" s="960"/>
      <c r="DO110" s="960"/>
    </row>
    <row r="111" spans="2:119" s="964" customFormat="1">
      <c r="B111" s="1147"/>
      <c r="C111" s="1148"/>
      <c r="D111" s="1149"/>
      <c r="E111" s="1153"/>
      <c r="F111" s="1151"/>
      <c r="G111" s="1151"/>
      <c r="H111" s="1151"/>
      <c r="I111" s="1151"/>
      <c r="J111" s="1151"/>
      <c r="K111" s="1151"/>
      <c r="L111" s="1152"/>
      <c r="M111" s="1152"/>
      <c r="N111" s="1152"/>
      <c r="O111" s="1152"/>
      <c r="P111" s="1152"/>
      <c r="Q111" s="1151"/>
      <c r="R111" s="1151"/>
      <c r="S111" s="1151"/>
      <c r="T111" s="1151"/>
      <c r="U111" s="1151"/>
      <c r="V111" s="1152"/>
      <c r="W111" s="1152"/>
      <c r="X111" s="1151"/>
      <c r="Y111" s="1151"/>
      <c r="Z111" s="960"/>
      <c r="AA111" s="960"/>
      <c r="AB111" s="1147"/>
      <c r="AC111" s="1148"/>
      <c r="AD111" s="1149"/>
      <c r="AE111" s="1153"/>
      <c r="AF111" s="1151"/>
      <c r="AG111" s="1151"/>
      <c r="AH111" s="1151"/>
      <c r="AI111" s="1151"/>
      <c r="AJ111" s="1151"/>
      <c r="AK111" s="1151"/>
      <c r="AL111" s="1152"/>
      <c r="AM111" s="1152"/>
      <c r="AN111" s="1152"/>
      <c r="AO111" s="1152"/>
      <c r="AP111" s="1152"/>
      <c r="AQ111" s="1151"/>
      <c r="AR111" s="1151"/>
      <c r="AS111" s="1151"/>
      <c r="AT111" s="1151"/>
      <c r="AU111" s="1151"/>
      <c r="AV111" s="1152"/>
      <c r="AW111" s="1152"/>
      <c r="AX111" s="1151"/>
      <c r="AY111" s="1151"/>
      <c r="AZ111" s="960"/>
      <c r="BA111" s="960"/>
      <c r="BB111" s="960"/>
      <c r="BC111" s="960"/>
      <c r="BD111" s="960"/>
      <c r="BE111" s="960"/>
      <c r="BF111" s="960"/>
      <c r="BG111" s="960"/>
      <c r="BH111" s="960"/>
      <c r="BI111" s="960"/>
      <c r="BJ111" s="960"/>
      <c r="BK111" s="960"/>
      <c r="BL111" s="960"/>
      <c r="BM111" s="960"/>
      <c r="BN111" s="960"/>
      <c r="BO111" s="960"/>
      <c r="BP111" s="960"/>
      <c r="BQ111" s="960"/>
      <c r="BR111" s="960"/>
      <c r="BS111" s="960"/>
      <c r="BT111" s="960"/>
      <c r="BU111" s="960"/>
      <c r="BV111" s="960"/>
      <c r="BW111" s="960"/>
      <c r="BX111" s="960"/>
      <c r="BY111" s="960"/>
      <c r="BZ111" s="960"/>
      <c r="CA111" s="960"/>
      <c r="CB111" s="960"/>
      <c r="CC111" s="960"/>
      <c r="CD111" s="960"/>
      <c r="CE111" s="960"/>
      <c r="CF111" s="960"/>
      <c r="CG111" s="960"/>
      <c r="CH111" s="960"/>
      <c r="CI111" s="960"/>
      <c r="CJ111" s="960"/>
      <c r="CK111" s="960"/>
      <c r="CL111" s="960"/>
      <c r="CM111" s="960"/>
      <c r="CN111" s="960"/>
      <c r="CO111" s="960"/>
      <c r="CP111" s="960"/>
      <c r="CQ111" s="960"/>
      <c r="CR111" s="960"/>
      <c r="CS111" s="960"/>
      <c r="CT111" s="960"/>
      <c r="CU111" s="960"/>
      <c r="CV111" s="960"/>
      <c r="CW111" s="960"/>
      <c r="CX111" s="960"/>
      <c r="CY111" s="960"/>
      <c r="CZ111" s="960"/>
      <c r="DA111" s="960"/>
      <c r="DB111" s="960"/>
      <c r="DC111" s="960"/>
      <c r="DD111" s="960"/>
      <c r="DE111" s="960"/>
      <c r="DF111" s="960"/>
      <c r="DG111" s="960"/>
      <c r="DH111" s="960"/>
      <c r="DI111" s="960"/>
      <c r="DJ111" s="960"/>
      <c r="DK111" s="960"/>
      <c r="DL111" s="960"/>
      <c r="DM111" s="960"/>
      <c r="DN111" s="960"/>
      <c r="DO111" s="960"/>
    </row>
    <row r="112" spans="2:119" s="964" customFormat="1">
      <c r="B112" s="1147"/>
      <c r="C112" s="1148"/>
      <c r="D112" s="1149"/>
      <c r="E112" s="1153"/>
      <c r="F112" s="1151"/>
      <c r="G112" s="1151"/>
      <c r="H112" s="1151"/>
      <c r="I112" s="1151"/>
      <c r="J112" s="1151"/>
      <c r="K112" s="1151"/>
      <c r="L112" s="1152"/>
      <c r="M112" s="1152"/>
      <c r="N112" s="1152"/>
      <c r="O112" s="1152"/>
      <c r="P112" s="1152"/>
      <c r="Q112" s="1151"/>
      <c r="R112" s="1151"/>
      <c r="S112" s="1151"/>
      <c r="T112" s="1151"/>
      <c r="U112" s="1151"/>
      <c r="V112" s="1152"/>
      <c r="W112" s="1152"/>
      <c r="X112" s="1151"/>
      <c r="Y112" s="1151"/>
      <c r="Z112" s="960"/>
      <c r="AA112" s="960"/>
      <c r="AB112" s="1147"/>
      <c r="AC112" s="1148"/>
      <c r="AD112" s="1149"/>
      <c r="AE112" s="1153"/>
      <c r="AF112" s="1151"/>
      <c r="AG112" s="1151"/>
      <c r="AH112" s="1151"/>
      <c r="AI112" s="1151"/>
      <c r="AJ112" s="1151"/>
      <c r="AK112" s="1151"/>
      <c r="AL112" s="1152"/>
      <c r="AM112" s="1152"/>
      <c r="AN112" s="1152"/>
      <c r="AO112" s="1152"/>
      <c r="AP112" s="1152"/>
      <c r="AQ112" s="1151"/>
      <c r="AR112" s="1151"/>
      <c r="AS112" s="1151"/>
      <c r="AT112" s="1151"/>
      <c r="AU112" s="1151"/>
      <c r="AV112" s="1152"/>
      <c r="AW112" s="1152"/>
      <c r="AX112" s="1151"/>
      <c r="AY112" s="1151"/>
      <c r="AZ112" s="960"/>
      <c r="BA112" s="960"/>
      <c r="BB112" s="960"/>
      <c r="BC112" s="960"/>
      <c r="BD112" s="960"/>
      <c r="BE112" s="960"/>
      <c r="BF112" s="960"/>
      <c r="BG112" s="960"/>
      <c r="BH112" s="960"/>
      <c r="BI112" s="960"/>
      <c r="BJ112" s="960"/>
      <c r="BK112" s="960"/>
      <c r="BL112" s="960"/>
      <c r="BM112" s="960"/>
      <c r="BN112" s="960"/>
      <c r="BO112" s="960"/>
      <c r="BP112" s="960"/>
      <c r="BQ112" s="960"/>
      <c r="BR112" s="960"/>
      <c r="BS112" s="960"/>
      <c r="BT112" s="960"/>
      <c r="BU112" s="960"/>
      <c r="BV112" s="960"/>
      <c r="BW112" s="960"/>
      <c r="BX112" s="960"/>
      <c r="BY112" s="960"/>
      <c r="BZ112" s="960"/>
      <c r="CA112" s="960"/>
      <c r="CB112" s="960"/>
      <c r="CC112" s="960"/>
      <c r="CD112" s="960"/>
      <c r="CE112" s="960"/>
      <c r="CF112" s="960"/>
      <c r="CG112" s="960"/>
      <c r="CH112" s="960"/>
      <c r="CI112" s="960"/>
      <c r="CJ112" s="960"/>
      <c r="CK112" s="960"/>
      <c r="CL112" s="960"/>
      <c r="CM112" s="960"/>
      <c r="CN112" s="960"/>
      <c r="CO112" s="960"/>
      <c r="CP112" s="960"/>
      <c r="CQ112" s="960"/>
      <c r="CR112" s="960"/>
      <c r="CS112" s="960"/>
      <c r="CT112" s="960"/>
      <c r="CU112" s="960"/>
      <c r="CV112" s="960"/>
      <c r="CW112" s="960"/>
      <c r="CX112" s="960"/>
      <c r="CY112" s="960"/>
      <c r="CZ112" s="960"/>
      <c r="DA112" s="960"/>
      <c r="DB112" s="960"/>
      <c r="DC112" s="960"/>
      <c r="DD112" s="960"/>
      <c r="DE112" s="960"/>
      <c r="DF112" s="960"/>
      <c r="DG112" s="960"/>
      <c r="DH112" s="960"/>
      <c r="DI112" s="960"/>
      <c r="DJ112" s="960"/>
      <c r="DK112" s="960"/>
      <c r="DL112" s="960"/>
      <c r="DM112" s="960"/>
      <c r="DN112" s="960"/>
      <c r="DO112" s="960"/>
    </row>
    <row r="113" spans="2:119" s="964" customFormat="1">
      <c r="B113" s="1147"/>
      <c r="C113" s="1148"/>
      <c r="D113" s="1149"/>
      <c r="E113" s="1153"/>
      <c r="F113" s="1151"/>
      <c r="G113" s="1151"/>
      <c r="H113" s="1151"/>
      <c r="I113" s="1151"/>
      <c r="J113" s="1151"/>
      <c r="K113" s="1151"/>
      <c r="L113" s="1152"/>
      <c r="M113" s="1152"/>
      <c r="N113" s="1152"/>
      <c r="O113" s="1152"/>
      <c r="P113" s="1152"/>
      <c r="Q113" s="1151"/>
      <c r="R113" s="1151"/>
      <c r="S113" s="1151"/>
      <c r="T113" s="1151"/>
      <c r="U113" s="1151"/>
      <c r="V113" s="1152"/>
      <c r="W113" s="1152"/>
      <c r="X113" s="1151"/>
      <c r="Y113" s="1151"/>
      <c r="Z113" s="960"/>
      <c r="AA113" s="960"/>
      <c r="AB113" s="1147"/>
      <c r="AC113" s="1148"/>
      <c r="AD113" s="1149"/>
      <c r="AE113" s="1153"/>
      <c r="AF113" s="1151"/>
      <c r="AG113" s="1151"/>
      <c r="AH113" s="1151"/>
      <c r="AI113" s="1151"/>
      <c r="AJ113" s="1151"/>
      <c r="AK113" s="1151"/>
      <c r="AL113" s="1152"/>
      <c r="AM113" s="1152"/>
      <c r="AN113" s="1152"/>
      <c r="AO113" s="1152"/>
      <c r="AP113" s="1152"/>
      <c r="AQ113" s="1151"/>
      <c r="AR113" s="1151"/>
      <c r="AS113" s="1151"/>
      <c r="AT113" s="1151"/>
      <c r="AU113" s="1151"/>
      <c r="AV113" s="1152"/>
      <c r="AW113" s="1152"/>
      <c r="AX113" s="1151"/>
      <c r="AY113" s="1151"/>
      <c r="AZ113" s="960"/>
      <c r="BA113" s="960"/>
      <c r="BB113" s="960"/>
      <c r="BC113" s="960"/>
      <c r="BD113" s="960"/>
      <c r="BE113" s="960"/>
      <c r="BF113" s="960"/>
      <c r="BG113" s="960"/>
      <c r="BH113" s="960"/>
      <c r="BI113" s="960"/>
      <c r="BJ113" s="960"/>
      <c r="BK113" s="960"/>
      <c r="BL113" s="960"/>
      <c r="BM113" s="960"/>
      <c r="BN113" s="960"/>
      <c r="BO113" s="960"/>
      <c r="BP113" s="960"/>
      <c r="BQ113" s="960"/>
      <c r="BR113" s="960"/>
      <c r="BS113" s="960"/>
      <c r="BT113" s="960"/>
      <c r="BU113" s="960"/>
      <c r="BV113" s="960"/>
      <c r="BW113" s="960"/>
      <c r="BX113" s="960"/>
      <c r="BY113" s="960"/>
      <c r="BZ113" s="960"/>
      <c r="CA113" s="960"/>
      <c r="CB113" s="960"/>
      <c r="CC113" s="960"/>
      <c r="CD113" s="960"/>
      <c r="CE113" s="960"/>
      <c r="CF113" s="960"/>
      <c r="CG113" s="960"/>
      <c r="CH113" s="960"/>
      <c r="CI113" s="960"/>
      <c r="CJ113" s="960"/>
      <c r="CK113" s="960"/>
      <c r="CL113" s="960"/>
      <c r="CM113" s="960"/>
      <c r="CN113" s="960"/>
      <c r="CO113" s="960"/>
      <c r="CP113" s="960"/>
      <c r="CQ113" s="960"/>
      <c r="CR113" s="960"/>
      <c r="CS113" s="960"/>
      <c r="CT113" s="960"/>
      <c r="CU113" s="960"/>
      <c r="CV113" s="960"/>
      <c r="CW113" s="960"/>
      <c r="CX113" s="960"/>
      <c r="CY113" s="960"/>
      <c r="CZ113" s="960"/>
      <c r="DA113" s="960"/>
      <c r="DB113" s="960"/>
      <c r="DC113" s="960"/>
      <c r="DD113" s="960"/>
      <c r="DE113" s="960"/>
      <c r="DF113" s="960"/>
      <c r="DG113" s="960"/>
      <c r="DH113" s="960"/>
      <c r="DI113" s="960"/>
      <c r="DJ113" s="960"/>
      <c r="DK113" s="960"/>
      <c r="DL113" s="960"/>
      <c r="DM113" s="960"/>
      <c r="DN113" s="960"/>
      <c r="DO113" s="960"/>
    </row>
    <row r="114" spans="2:119" s="964" customFormat="1">
      <c r="B114" s="1147"/>
      <c r="C114" s="1148"/>
      <c r="D114" s="1149"/>
      <c r="E114" s="1150"/>
      <c r="F114" s="1151"/>
      <c r="G114" s="1151"/>
      <c r="H114" s="1151"/>
      <c r="I114" s="1151"/>
      <c r="J114" s="1151"/>
      <c r="K114" s="1151"/>
      <c r="L114" s="1152"/>
      <c r="M114" s="1152"/>
      <c r="N114" s="1152"/>
      <c r="O114" s="1152"/>
      <c r="P114" s="1152"/>
      <c r="Q114" s="1151"/>
      <c r="R114" s="1151"/>
      <c r="S114" s="1151"/>
      <c r="T114" s="1151"/>
      <c r="U114" s="1151"/>
      <c r="V114" s="1152"/>
      <c r="W114" s="1152"/>
      <c r="X114" s="1151"/>
      <c r="Y114" s="1151"/>
      <c r="Z114" s="960"/>
      <c r="AA114" s="960"/>
      <c r="AB114" s="1147"/>
      <c r="AC114" s="1148"/>
      <c r="AD114" s="1149"/>
      <c r="AE114" s="1150"/>
      <c r="AF114" s="1151"/>
      <c r="AG114" s="1151"/>
      <c r="AH114" s="1151"/>
      <c r="AI114" s="1151"/>
      <c r="AJ114" s="1151"/>
      <c r="AK114" s="1151"/>
      <c r="AL114" s="1152"/>
      <c r="AM114" s="1152"/>
      <c r="AN114" s="1152"/>
      <c r="AO114" s="1152"/>
      <c r="AP114" s="1152"/>
      <c r="AQ114" s="1151"/>
      <c r="AR114" s="1151"/>
      <c r="AS114" s="1151"/>
      <c r="AT114" s="1151"/>
      <c r="AU114" s="1151"/>
      <c r="AV114" s="1152"/>
      <c r="AW114" s="1152"/>
      <c r="AX114" s="1151"/>
      <c r="AY114" s="1151"/>
      <c r="AZ114" s="960"/>
      <c r="BA114" s="960"/>
      <c r="BB114" s="960"/>
      <c r="BC114" s="960"/>
      <c r="BD114" s="960"/>
      <c r="BE114" s="960"/>
      <c r="BF114" s="960"/>
      <c r="BG114" s="960"/>
      <c r="BH114" s="960"/>
      <c r="BI114" s="960"/>
      <c r="BJ114" s="960"/>
      <c r="BK114" s="960"/>
      <c r="BL114" s="960"/>
      <c r="BM114" s="960"/>
      <c r="BN114" s="960"/>
      <c r="BO114" s="960"/>
      <c r="BP114" s="960"/>
      <c r="BQ114" s="960"/>
      <c r="BR114" s="960"/>
      <c r="BS114" s="960"/>
      <c r="BT114" s="960"/>
      <c r="BU114" s="960"/>
      <c r="BV114" s="960"/>
      <c r="BW114" s="960"/>
      <c r="BX114" s="960"/>
      <c r="BY114" s="960"/>
      <c r="BZ114" s="960"/>
      <c r="CA114" s="960"/>
      <c r="CB114" s="960"/>
      <c r="CC114" s="960"/>
      <c r="CD114" s="960"/>
      <c r="CE114" s="960"/>
      <c r="CF114" s="960"/>
      <c r="CG114" s="960"/>
      <c r="CH114" s="960"/>
      <c r="CI114" s="960"/>
      <c r="CJ114" s="960"/>
      <c r="CK114" s="960"/>
      <c r="CL114" s="960"/>
      <c r="CM114" s="960"/>
      <c r="CN114" s="960"/>
      <c r="CO114" s="960"/>
      <c r="CP114" s="960"/>
      <c r="CQ114" s="960"/>
      <c r="CR114" s="960"/>
      <c r="CS114" s="960"/>
      <c r="CT114" s="960"/>
      <c r="CU114" s="960"/>
      <c r="CV114" s="960"/>
      <c r="CW114" s="960"/>
      <c r="CX114" s="960"/>
      <c r="CY114" s="960"/>
      <c r="CZ114" s="960"/>
      <c r="DA114" s="960"/>
      <c r="DB114" s="960"/>
      <c r="DC114" s="960"/>
      <c r="DD114" s="960"/>
      <c r="DE114" s="960"/>
      <c r="DF114" s="960"/>
      <c r="DG114" s="960"/>
      <c r="DH114" s="960"/>
      <c r="DI114" s="960"/>
      <c r="DJ114" s="960"/>
      <c r="DK114" s="960"/>
      <c r="DL114" s="960"/>
      <c r="DM114" s="960"/>
      <c r="DN114" s="960"/>
      <c r="DO114" s="960"/>
    </row>
    <row r="115" spans="2:119" s="964" customFormat="1">
      <c r="B115" s="1147"/>
      <c r="C115" s="1148"/>
      <c r="D115" s="1149"/>
      <c r="E115" s="1150"/>
      <c r="F115" s="1151"/>
      <c r="G115" s="1151"/>
      <c r="H115" s="1151"/>
      <c r="I115" s="1151"/>
      <c r="J115" s="1151"/>
      <c r="K115" s="1151"/>
      <c r="L115" s="1152"/>
      <c r="M115" s="1152"/>
      <c r="N115" s="1152"/>
      <c r="O115" s="1152"/>
      <c r="P115" s="1152"/>
      <c r="Q115" s="1151"/>
      <c r="R115" s="1151"/>
      <c r="S115" s="1151"/>
      <c r="T115" s="1151"/>
      <c r="U115" s="1151"/>
      <c r="V115" s="1152"/>
      <c r="W115" s="1152"/>
      <c r="X115" s="1151"/>
      <c r="Y115" s="1151"/>
      <c r="Z115" s="960"/>
      <c r="AA115" s="960"/>
      <c r="AB115" s="1147"/>
      <c r="AC115" s="1148"/>
      <c r="AD115" s="1149"/>
      <c r="AE115" s="1150"/>
      <c r="AF115" s="1151"/>
      <c r="AG115" s="1151"/>
      <c r="AH115" s="1151"/>
      <c r="AI115" s="1151"/>
      <c r="AJ115" s="1151"/>
      <c r="AK115" s="1151"/>
      <c r="AL115" s="1152"/>
      <c r="AM115" s="1152"/>
      <c r="AN115" s="1152"/>
      <c r="AO115" s="1152"/>
      <c r="AP115" s="1152"/>
      <c r="AQ115" s="1151"/>
      <c r="AR115" s="1151"/>
      <c r="AS115" s="1151"/>
      <c r="AT115" s="1151"/>
      <c r="AU115" s="1151"/>
      <c r="AV115" s="1152"/>
      <c r="AW115" s="1152"/>
      <c r="AX115" s="1151"/>
      <c r="AY115" s="1151"/>
      <c r="AZ115" s="960"/>
      <c r="BA115" s="960"/>
      <c r="BB115" s="960"/>
      <c r="BC115" s="960"/>
      <c r="BD115" s="960"/>
      <c r="BE115" s="960"/>
      <c r="BF115" s="960"/>
      <c r="BG115" s="960"/>
      <c r="BH115" s="960"/>
      <c r="BI115" s="960"/>
      <c r="BJ115" s="960"/>
      <c r="BK115" s="960"/>
      <c r="BL115" s="960"/>
      <c r="BM115" s="960"/>
      <c r="BN115" s="960"/>
      <c r="BO115" s="960"/>
      <c r="BP115" s="960"/>
      <c r="BQ115" s="960"/>
      <c r="BR115" s="960"/>
      <c r="BS115" s="960"/>
      <c r="BT115" s="960"/>
      <c r="BU115" s="960"/>
      <c r="BV115" s="960"/>
      <c r="BW115" s="960"/>
      <c r="BX115" s="960"/>
      <c r="BY115" s="960"/>
      <c r="BZ115" s="960"/>
      <c r="CA115" s="960"/>
      <c r="CB115" s="960"/>
      <c r="CC115" s="960"/>
      <c r="CD115" s="960"/>
      <c r="CE115" s="960"/>
      <c r="CF115" s="960"/>
      <c r="CG115" s="960"/>
      <c r="CH115" s="960"/>
      <c r="CI115" s="960"/>
      <c r="CJ115" s="960"/>
      <c r="CK115" s="960"/>
      <c r="CL115" s="960"/>
      <c r="CM115" s="960"/>
      <c r="CN115" s="960"/>
      <c r="CO115" s="960"/>
      <c r="CP115" s="960"/>
      <c r="CQ115" s="960"/>
      <c r="CR115" s="960"/>
      <c r="CS115" s="960"/>
      <c r="CT115" s="960"/>
      <c r="CU115" s="960"/>
      <c r="CV115" s="960"/>
      <c r="CW115" s="960"/>
      <c r="CX115" s="960"/>
      <c r="CY115" s="960"/>
      <c r="CZ115" s="960"/>
      <c r="DA115" s="960"/>
      <c r="DB115" s="960"/>
      <c r="DC115" s="960"/>
      <c r="DD115" s="960"/>
      <c r="DE115" s="960"/>
      <c r="DF115" s="960"/>
      <c r="DG115" s="960"/>
      <c r="DH115" s="960"/>
      <c r="DI115" s="960"/>
      <c r="DJ115" s="960"/>
      <c r="DK115" s="960"/>
      <c r="DL115" s="960"/>
      <c r="DM115" s="960"/>
      <c r="DN115" s="960"/>
      <c r="DO115" s="960"/>
    </row>
    <row r="116" spans="2:119" s="964" customFormat="1">
      <c r="B116" s="1147"/>
      <c r="C116" s="1148"/>
      <c r="D116" s="1149"/>
      <c r="E116" s="1150"/>
      <c r="F116" s="1151"/>
      <c r="G116" s="1151"/>
      <c r="H116" s="1151"/>
      <c r="I116" s="1151"/>
      <c r="J116" s="1151"/>
      <c r="K116" s="1151"/>
      <c r="L116" s="1152"/>
      <c r="M116" s="1152"/>
      <c r="N116" s="1152"/>
      <c r="O116" s="1152"/>
      <c r="P116" s="1152"/>
      <c r="Q116" s="1151"/>
      <c r="R116" s="1151"/>
      <c r="S116" s="1151"/>
      <c r="T116" s="1151"/>
      <c r="U116" s="1151"/>
      <c r="V116" s="1152"/>
      <c r="W116" s="1152"/>
      <c r="X116" s="1151"/>
      <c r="Y116" s="1151"/>
      <c r="Z116" s="960"/>
      <c r="AA116" s="960"/>
      <c r="AB116" s="1147"/>
      <c r="AC116" s="1148"/>
      <c r="AD116" s="1149"/>
      <c r="AE116" s="1150"/>
      <c r="AF116" s="1151"/>
      <c r="AG116" s="1151"/>
      <c r="AH116" s="1151"/>
      <c r="AI116" s="1151"/>
      <c r="AJ116" s="1151"/>
      <c r="AK116" s="1151"/>
      <c r="AL116" s="1152"/>
      <c r="AM116" s="1152"/>
      <c r="AN116" s="1152"/>
      <c r="AO116" s="1152"/>
      <c r="AP116" s="1152"/>
      <c r="AQ116" s="1151"/>
      <c r="AR116" s="1151"/>
      <c r="AS116" s="1151"/>
      <c r="AT116" s="1151"/>
      <c r="AU116" s="1151"/>
      <c r="AV116" s="1152"/>
      <c r="AW116" s="1152"/>
      <c r="AX116" s="1151"/>
      <c r="AY116" s="1151"/>
      <c r="AZ116" s="960"/>
      <c r="BA116" s="960"/>
      <c r="BB116" s="960"/>
      <c r="BC116" s="960"/>
      <c r="BD116" s="960"/>
      <c r="BE116" s="960"/>
      <c r="BF116" s="960"/>
      <c r="BG116" s="960"/>
      <c r="BH116" s="960"/>
      <c r="BI116" s="960"/>
      <c r="BJ116" s="960"/>
      <c r="BK116" s="960"/>
      <c r="BL116" s="960"/>
      <c r="BM116" s="960"/>
      <c r="BN116" s="960"/>
      <c r="BO116" s="960"/>
      <c r="BP116" s="960"/>
      <c r="BQ116" s="960"/>
      <c r="BR116" s="960"/>
      <c r="BS116" s="960"/>
      <c r="BT116" s="960"/>
      <c r="BU116" s="960"/>
      <c r="BV116" s="960"/>
      <c r="BW116" s="960"/>
      <c r="BX116" s="960"/>
      <c r="BY116" s="960"/>
      <c r="BZ116" s="960"/>
      <c r="CA116" s="960"/>
      <c r="CB116" s="960"/>
      <c r="CC116" s="960"/>
      <c r="CD116" s="960"/>
      <c r="CE116" s="960"/>
      <c r="CF116" s="960"/>
      <c r="CG116" s="960"/>
      <c r="CH116" s="960"/>
      <c r="CI116" s="960"/>
      <c r="CJ116" s="960"/>
      <c r="CK116" s="960"/>
      <c r="CL116" s="960"/>
      <c r="CM116" s="960"/>
      <c r="CN116" s="960"/>
      <c r="CO116" s="960"/>
      <c r="CP116" s="960"/>
      <c r="CQ116" s="960"/>
      <c r="CR116" s="960"/>
      <c r="CS116" s="960"/>
      <c r="CT116" s="960"/>
      <c r="CU116" s="960"/>
      <c r="CV116" s="960"/>
      <c r="CW116" s="960"/>
      <c r="CX116" s="960"/>
      <c r="CY116" s="960"/>
      <c r="CZ116" s="960"/>
      <c r="DA116" s="960"/>
      <c r="DB116" s="960"/>
      <c r="DC116" s="960"/>
      <c r="DD116" s="960"/>
      <c r="DE116" s="960"/>
      <c r="DF116" s="960"/>
      <c r="DG116" s="960"/>
      <c r="DH116" s="960"/>
      <c r="DI116" s="960"/>
      <c r="DJ116" s="960"/>
      <c r="DK116" s="960"/>
      <c r="DL116" s="960"/>
      <c r="DM116" s="960"/>
      <c r="DN116" s="960"/>
      <c r="DO116" s="960"/>
    </row>
    <row r="117" spans="2:119" s="964" customFormat="1">
      <c r="B117" s="1147"/>
      <c r="C117" s="1148"/>
      <c r="D117" s="1149"/>
      <c r="E117" s="1150"/>
      <c r="F117" s="1151"/>
      <c r="G117" s="1151"/>
      <c r="H117" s="1151"/>
      <c r="I117" s="1151"/>
      <c r="J117" s="1151"/>
      <c r="K117" s="1151"/>
      <c r="L117" s="1152"/>
      <c r="M117" s="1152"/>
      <c r="N117" s="1152"/>
      <c r="O117" s="1152"/>
      <c r="P117" s="1152"/>
      <c r="Q117" s="1151"/>
      <c r="R117" s="1151"/>
      <c r="S117" s="1151"/>
      <c r="T117" s="1151"/>
      <c r="U117" s="1151"/>
      <c r="V117" s="1152"/>
      <c r="W117" s="1152"/>
      <c r="X117" s="1151"/>
      <c r="Y117" s="1151"/>
      <c r="Z117" s="960"/>
      <c r="AA117" s="960"/>
      <c r="AB117" s="1147"/>
      <c r="AC117" s="1148"/>
      <c r="AD117" s="1149"/>
      <c r="AE117" s="1150"/>
      <c r="AF117" s="1151"/>
      <c r="AG117" s="1151"/>
      <c r="AH117" s="1151"/>
      <c r="AI117" s="1151"/>
      <c r="AJ117" s="1151"/>
      <c r="AK117" s="1151"/>
      <c r="AL117" s="1152"/>
      <c r="AM117" s="1152"/>
      <c r="AN117" s="1152"/>
      <c r="AO117" s="1152"/>
      <c r="AP117" s="1152"/>
      <c r="AQ117" s="1151"/>
      <c r="AR117" s="1151"/>
      <c r="AS117" s="1151"/>
      <c r="AT117" s="1151"/>
      <c r="AU117" s="1151"/>
      <c r="AV117" s="1152"/>
      <c r="AW117" s="1152"/>
      <c r="AX117" s="1151"/>
      <c r="AY117" s="1151"/>
      <c r="AZ117" s="960"/>
      <c r="BA117" s="960"/>
      <c r="BB117" s="960"/>
      <c r="BC117" s="960"/>
      <c r="BD117" s="960"/>
      <c r="BE117" s="960"/>
      <c r="BF117" s="960"/>
      <c r="BG117" s="960"/>
      <c r="BH117" s="960"/>
      <c r="BI117" s="960"/>
      <c r="BJ117" s="960"/>
      <c r="BK117" s="960"/>
      <c r="BL117" s="960"/>
      <c r="BM117" s="960"/>
      <c r="BN117" s="960"/>
      <c r="BO117" s="960"/>
      <c r="BP117" s="960"/>
      <c r="BQ117" s="960"/>
      <c r="BR117" s="960"/>
      <c r="BS117" s="960"/>
      <c r="BT117" s="960"/>
      <c r="BU117" s="960"/>
      <c r="BV117" s="960"/>
      <c r="BW117" s="960"/>
      <c r="BX117" s="960"/>
      <c r="BY117" s="960"/>
      <c r="BZ117" s="960"/>
      <c r="CA117" s="960"/>
      <c r="CB117" s="960"/>
      <c r="CC117" s="960"/>
      <c r="CD117" s="960"/>
      <c r="CE117" s="960"/>
      <c r="CF117" s="960"/>
      <c r="CG117" s="960"/>
      <c r="CH117" s="960"/>
      <c r="CI117" s="960"/>
      <c r="CJ117" s="960"/>
      <c r="CK117" s="960"/>
      <c r="CL117" s="960"/>
      <c r="CM117" s="960"/>
      <c r="CN117" s="960"/>
      <c r="CO117" s="960"/>
      <c r="CP117" s="960"/>
      <c r="CQ117" s="960"/>
      <c r="CR117" s="960"/>
      <c r="CS117" s="960"/>
      <c r="CT117" s="960"/>
      <c r="CU117" s="960"/>
      <c r="CV117" s="960"/>
      <c r="CW117" s="960"/>
      <c r="CX117" s="960"/>
      <c r="CY117" s="960"/>
      <c r="CZ117" s="960"/>
      <c r="DA117" s="960"/>
      <c r="DB117" s="960"/>
      <c r="DC117" s="960"/>
      <c r="DD117" s="960"/>
      <c r="DE117" s="960"/>
      <c r="DF117" s="960"/>
      <c r="DG117" s="960"/>
      <c r="DH117" s="960"/>
      <c r="DI117" s="960"/>
      <c r="DJ117" s="960"/>
      <c r="DK117" s="960"/>
      <c r="DL117" s="960"/>
      <c r="DM117" s="960"/>
      <c r="DN117" s="960"/>
      <c r="DO117" s="960"/>
    </row>
    <row r="118" spans="2:119" s="964" customFormat="1">
      <c r="B118" s="1147"/>
      <c r="C118" s="1148"/>
      <c r="D118" s="1149"/>
      <c r="E118" s="1150"/>
      <c r="F118" s="1151"/>
      <c r="G118" s="1151"/>
      <c r="H118" s="1151"/>
      <c r="I118" s="1151"/>
      <c r="J118" s="1151"/>
      <c r="K118" s="1151"/>
      <c r="L118" s="1152"/>
      <c r="M118" s="1152"/>
      <c r="N118" s="1152"/>
      <c r="O118" s="1152"/>
      <c r="P118" s="1152"/>
      <c r="Q118" s="1151"/>
      <c r="R118" s="1151"/>
      <c r="S118" s="1151"/>
      <c r="T118" s="1151"/>
      <c r="U118" s="1151"/>
      <c r="V118" s="1152"/>
      <c r="W118" s="1152"/>
      <c r="X118" s="1151"/>
      <c r="Y118" s="1151"/>
      <c r="Z118" s="960"/>
      <c r="AA118" s="960"/>
      <c r="AB118" s="1147"/>
      <c r="AC118" s="1148"/>
      <c r="AD118" s="1149"/>
      <c r="AE118" s="1150"/>
      <c r="AF118" s="1151"/>
      <c r="AG118" s="1151"/>
      <c r="AH118" s="1151"/>
      <c r="AI118" s="1151"/>
      <c r="AJ118" s="1151"/>
      <c r="AK118" s="1151"/>
      <c r="AL118" s="1152"/>
      <c r="AM118" s="1152"/>
      <c r="AN118" s="1152"/>
      <c r="AO118" s="1152"/>
      <c r="AP118" s="1152"/>
      <c r="AQ118" s="1151"/>
      <c r="AR118" s="1151"/>
      <c r="AS118" s="1151"/>
      <c r="AT118" s="1151"/>
      <c r="AU118" s="1151"/>
      <c r="AV118" s="1152"/>
      <c r="AW118" s="1152"/>
      <c r="AX118" s="1151"/>
      <c r="AY118" s="1151"/>
      <c r="AZ118" s="960"/>
      <c r="BA118" s="960"/>
      <c r="BB118" s="960"/>
      <c r="BC118" s="960"/>
      <c r="BD118" s="960"/>
      <c r="BE118" s="960"/>
      <c r="BF118" s="960"/>
      <c r="BG118" s="960"/>
      <c r="BH118" s="960"/>
      <c r="BI118" s="960"/>
      <c r="BJ118" s="960"/>
      <c r="BK118" s="960"/>
      <c r="BL118" s="960"/>
      <c r="BM118" s="960"/>
      <c r="BN118" s="960"/>
      <c r="BO118" s="960"/>
      <c r="BP118" s="960"/>
      <c r="BQ118" s="960"/>
      <c r="BR118" s="960"/>
      <c r="BS118" s="960"/>
      <c r="BT118" s="960"/>
      <c r="BU118" s="960"/>
      <c r="BV118" s="960"/>
      <c r="BW118" s="960"/>
      <c r="BX118" s="960"/>
      <c r="BY118" s="960"/>
      <c r="BZ118" s="960"/>
      <c r="CA118" s="960"/>
      <c r="CB118" s="960"/>
      <c r="CC118" s="960"/>
      <c r="CD118" s="960"/>
      <c r="CE118" s="960"/>
      <c r="CF118" s="960"/>
      <c r="CG118" s="960"/>
      <c r="CH118" s="960"/>
      <c r="CI118" s="960"/>
      <c r="CJ118" s="960"/>
      <c r="CK118" s="960"/>
      <c r="CL118" s="960"/>
      <c r="CM118" s="960"/>
      <c r="CN118" s="960"/>
      <c r="CO118" s="960"/>
      <c r="CP118" s="960"/>
      <c r="CQ118" s="960"/>
      <c r="CR118" s="960"/>
      <c r="CS118" s="960"/>
      <c r="CT118" s="960"/>
      <c r="CU118" s="960"/>
      <c r="CV118" s="960"/>
      <c r="CW118" s="960"/>
      <c r="CX118" s="960"/>
      <c r="CY118" s="960"/>
      <c r="CZ118" s="960"/>
      <c r="DA118" s="960"/>
      <c r="DB118" s="960"/>
      <c r="DC118" s="960"/>
      <c r="DD118" s="960"/>
      <c r="DE118" s="960"/>
      <c r="DF118" s="960"/>
      <c r="DG118" s="960"/>
      <c r="DH118" s="960"/>
      <c r="DI118" s="960"/>
      <c r="DJ118" s="960"/>
      <c r="DK118" s="960"/>
      <c r="DL118" s="960"/>
      <c r="DM118" s="960"/>
      <c r="DN118" s="960"/>
      <c r="DO118" s="960"/>
    </row>
    <row r="119" spans="2:119" s="964" customFormat="1">
      <c r="B119" s="1147"/>
      <c r="C119" s="1148"/>
      <c r="D119" s="1149"/>
      <c r="E119" s="1150"/>
      <c r="F119" s="1151"/>
      <c r="G119" s="1151"/>
      <c r="H119" s="1151"/>
      <c r="I119" s="1151"/>
      <c r="J119" s="1151"/>
      <c r="K119" s="1151"/>
      <c r="L119" s="1152"/>
      <c r="M119" s="1152"/>
      <c r="N119" s="1152"/>
      <c r="O119" s="1152"/>
      <c r="P119" s="1152"/>
      <c r="Q119" s="1151"/>
      <c r="R119" s="1151"/>
      <c r="S119" s="1151"/>
      <c r="T119" s="1151"/>
      <c r="U119" s="1151"/>
      <c r="V119" s="1152"/>
      <c r="W119" s="1152"/>
      <c r="X119" s="1151"/>
      <c r="Y119" s="1151"/>
      <c r="Z119" s="960"/>
      <c r="AA119" s="960"/>
      <c r="AB119" s="1147"/>
      <c r="AC119" s="1148"/>
      <c r="AD119" s="1149"/>
      <c r="AE119" s="1150"/>
      <c r="AF119" s="1151"/>
      <c r="AG119" s="1151"/>
      <c r="AH119" s="1151"/>
      <c r="AI119" s="1151"/>
      <c r="AJ119" s="1151"/>
      <c r="AK119" s="1151"/>
      <c r="AL119" s="1152"/>
      <c r="AM119" s="1152"/>
      <c r="AN119" s="1152"/>
      <c r="AO119" s="1152"/>
      <c r="AP119" s="1152"/>
      <c r="AQ119" s="1151"/>
      <c r="AR119" s="1151"/>
      <c r="AS119" s="1151"/>
      <c r="AT119" s="1151"/>
      <c r="AU119" s="1151"/>
      <c r="AV119" s="1152"/>
      <c r="AW119" s="1152"/>
      <c r="AX119" s="1151"/>
      <c r="AY119" s="1151"/>
      <c r="AZ119" s="960"/>
      <c r="BA119" s="960"/>
      <c r="BB119" s="960"/>
      <c r="BC119" s="960"/>
      <c r="BD119" s="960"/>
      <c r="BE119" s="960"/>
      <c r="BF119" s="960"/>
      <c r="BG119" s="960"/>
      <c r="BH119" s="960"/>
      <c r="BI119" s="960"/>
      <c r="BJ119" s="960"/>
      <c r="BK119" s="960"/>
      <c r="BL119" s="960"/>
      <c r="BM119" s="960"/>
      <c r="BN119" s="960"/>
      <c r="BO119" s="960"/>
      <c r="BP119" s="960"/>
      <c r="BQ119" s="960"/>
      <c r="BR119" s="960"/>
      <c r="BS119" s="960"/>
      <c r="BT119" s="960"/>
      <c r="BU119" s="960"/>
      <c r="BV119" s="960"/>
      <c r="BW119" s="960"/>
      <c r="BX119" s="960"/>
      <c r="BY119" s="960"/>
      <c r="BZ119" s="960"/>
      <c r="CA119" s="960"/>
      <c r="CB119" s="960"/>
      <c r="CC119" s="960"/>
      <c r="CD119" s="960"/>
      <c r="CE119" s="960"/>
      <c r="CF119" s="960"/>
      <c r="CG119" s="960"/>
      <c r="CH119" s="960"/>
      <c r="CI119" s="960"/>
      <c r="CJ119" s="960"/>
      <c r="CK119" s="960"/>
      <c r="CL119" s="960"/>
      <c r="CM119" s="960"/>
      <c r="CN119" s="960"/>
      <c r="CO119" s="960"/>
      <c r="CP119" s="960"/>
      <c r="CQ119" s="960"/>
      <c r="CR119" s="960"/>
      <c r="CS119" s="960"/>
      <c r="CT119" s="960"/>
      <c r="CU119" s="960"/>
      <c r="CV119" s="960"/>
      <c r="CW119" s="960"/>
      <c r="CX119" s="960"/>
      <c r="CY119" s="960"/>
      <c r="CZ119" s="960"/>
      <c r="DA119" s="960"/>
      <c r="DB119" s="960"/>
      <c r="DC119" s="960"/>
      <c r="DD119" s="960"/>
      <c r="DE119" s="960"/>
      <c r="DF119" s="960"/>
      <c r="DG119" s="960"/>
      <c r="DH119" s="960"/>
      <c r="DI119" s="960"/>
      <c r="DJ119" s="960"/>
      <c r="DK119" s="960"/>
      <c r="DL119" s="960"/>
      <c r="DM119" s="960"/>
      <c r="DN119" s="960"/>
      <c r="DO119" s="960"/>
    </row>
    <row r="120" spans="2:119" s="964" customFormat="1">
      <c r="B120" s="1147"/>
      <c r="C120" s="1148"/>
      <c r="D120" s="1149"/>
      <c r="E120" s="1150"/>
      <c r="F120" s="1151"/>
      <c r="G120" s="1151"/>
      <c r="H120" s="1151"/>
      <c r="I120" s="1151"/>
      <c r="J120" s="1151"/>
      <c r="K120" s="1151"/>
      <c r="L120" s="1152"/>
      <c r="M120" s="1152"/>
      <c r="N120" s="1152"/>
      <c r="O120" s="1152"/>
      <c r="P120" s="1152"/>
      <c r="Q120" s="1151"/>
      <c r="R120" s="1151"/>
      <c r="S120" s="1151"/>
      <c r="T120" s="1151"/>
      <c r="U120" s="1151"/>
      <c r="V120" s="1152"/>
      <c r="W120" s="1152"/>
      <c r="X120" s="1151"/>
      <c r="Y120" s="1151"/>
      <c r="Z120" s="960"/>
      <c r="AA120" s="960"/>
      <c r="AB120" s="1147"/>
      <c r="AC120" s="1148"/>
      <c r="AD120" s="1149"/>
      <c r="AE120" s="1150"/>
      <c r="AF120" s="1151"/>
      <c r="AG120" s="1151"/>
      <c r="AH120" s="1151"/>
      <c r="AI120" s="1151"/>
      <c r="AJ120" s="1151"/>
      <c r="AK120" s="1151"/>
      <c r="AL120" s="1152"/>
      <c r="AM120" s="1152"/>
      <c r="AN120" s="1152"/>
      <c r="AO120" s="1152"/>
      <c r="AP120" s="1152"/>
      <c r="AQ120" s="1151"/>
      <c r="AR120" s="1151"/>
      <c r="AS120" s="1151"/>
      <c r="AT120" s="1151"/>
      <c r="AU120" s="1151"/>
      <c r="AV120" s="1152"/>
      <c r="AW120" s="1152"/>
      <c r="AX120" s="1151"/>
      <c r="AY120" s="1151"/>
      <c r="AZ120" s="960"/>
      <c r="BA120" s="960"/>
      <c r="BB120" s="960"/>
      <c r="BC120" s="960"/>
      <c r="BD120" s="960"/>
      <c r="BE120" s="960"/>
      <c r="BF120" s="960"/>
      <c r="BG120" s="960"/>
      <c r="BH120" s="960"/>
      <c r="BI120" s="960"/>
      <c r="BJ120" s="960"/>
      <c r="BK120" s="960"/>
      <c r="BL120" s="960"/>
      <c r="BM120" s="960"/>
      <c r="BN120" s="960"/>
      <c r="BO120" s="960"/>
      <c r="BP120" s="960"/>
      <c r="BQ120" s="960"/>
      <c r="BR120" s="960"/>
      <c r="BS120" s="960"/>
      <c r="BT120" s="960"/>
      <c r="BU120" s="960"/>
      <c r="BV120" s="960"/>
      <c r="BW120" s="960"/>
      <c r="BX120" s="960"/>
      <c r="BY120" s="960"/>
      <c r="BZ120" s="960"/>
      <c r="CA120" s="960"/>
      <c r="CB120" s="960"/>
      <c r="CC120" s="960"/>
      <c r="CD120" s="960"/>
      <c r="CE120" s="960"/>
      <c r="CF120" s="960"/>
      <c r="CG120" s="960"/>
      <c r="CH120" s="960"/>
      <c r="CI120" s="960"/>
      <c r="CJ120" s="960"/>
      <c r="CK120" s="960"/>
      <c r="CL120" s="960"/>
      <c r="CM120" s="960"/>
      <c r="CN120" s="960"/>
      <c r="CO120" s="960"/>
      <c r="CP120" s="960"/>
      <c r="CQ120" s="960"/>
      <c r="CR120" s="960"/>
      <c r="CS120" s="960"/>
      <c r="CT120" s="960"/>
      <c r="CU120" s="960"/>
      <c r="CV120" s="960"/>
      <c r="CW120" s="960"/>
      <c r="CX120" s="960"/>
      <c r="CY120" s="960"/>
      <c r="CZ120" s="960"/>
      <c r="DA120" s="960"/>
      <c r="DB120" s="960"/>
      <c r="DC120" s="960"/>
      <c r="DD120" s="960"/>
      <c r="DE120" s="960"/>
      <c r="DF120" s="960"/>
      <c r="DG120" s="960"/>
      <c r="DH120" s="960"/>
      <c r="DI120" s="960"/>
      <c r="DJ120" s="960"/>
      <c r="DK120" s="960"/>
      <c r="DL120" s="960"/>
      <c r="DM120" s="960"/>
      <c r="DN120" s="960"/>
      <c r="DO120" s="960"/>
    </row>
    <row r="121" spans="2:119" s="964" customFormat="1">
      <c r="B121" s="1147"/>
      <c r="C121" s="1148"/>
      <c r="D121" s="1149"/>
      <c r="E121" s="1150"/>
      <c r="F121" s="1151"/>
      <c r="G121" s="1151"/>
      <c r="H121" s="1151"/>
      <c r="I121" s="1151"/>
      <c r="J121" s="1151"/>
      <c r="K121" s="1151"/>
      <c r="L121" s="1152"/>
      <c r="M121" s="1152"/>
      <c r="N121" s="1152"/>
      <c r="O121" s="1152"/>
      <c r="P121" s="1152"/>
      <c r="Q121" s="1151"/>
      <c r="R121" s="1151"/>
      <c r="S121" s="1151"/>
      <c r="T121" s="1151"/>
      <c r="U121" s="1151"/>
      <c r="V121" s="1152"/>
      <c r="W121" s="1152"/>
      <c r="X121" s="1151"/>
      <c r="Y121" s="1151"/>
      <c r="Z121" s="960"/>
      <c r="AA121" s="960"/>
      <c r="AB121" s="1147"/>
      <c r="AC121" s="1148"/>
      <c r="AD121" s="1149"/>
      <c r="AE121" s="1150"/>
      <c r="AF121" s="1151"/>
      <c r="AG121" s="1151"/>
      <c r="AH121" s="1151"/>
      <c r="AI121" s="1151"/>
      <c r="AJ121" s="1151"/>
      <c r="AK121" s="1151"/>
      <c r="AL121" s="1152"/>
      <c r="AM121" s="1152"/>
      <c r="AN121" s="1152"/>
      <c r="AO121" s="1152"/>
      <c r="AP121" s="1152"/>
      <c r="AQ121" s="1151"/>
      <c r="AR121" s="1151"/>
      <c r="AS121" s="1151"/>
      <c r="AT121" s="1151"/>
      <c r="AU121" s="1151"/>
      <c r="AV121" s="1152"/>
      <c r="AW121" s="1152"/>
      <c r="AX121" s="1151"/>
      <c r="AY121" s="1151"/>
      <c r="AZ121" s="960"/>
      <c r="BA121" s="960"/>
      <c r="BB121" s="960"/>
      <c r="BC121" s="960"/>
      <c r="BD121" s="960"/>
      <c r="BE121" s="960"/>
      <c r="BF121" s="960"/>
      <c r="BG121" s="960"/>
      <c r="BH121" s="960"/>
      <c r="BI121" s="960"/>
      <c r="BJ121" s="960"/>
      <c r="BK121" s="960"/>
      <c r="BL121" s="960"/>
      <c r="BM121" s="960"/>
      <c r="BN121" s="960"/>
      <c r="BO121" s="960"/>
      <c r="BP121" s="960"/>
      <c r="BQ121" s="960"/>
      <c r="BR121" s="960"/>
      <c r="BS121" s="960"/>
      <c r="BT121" s="960"/>
      <c r="BU121" s="960"/>
      <c r="BV121" s="960"/>
      <c r="BW121" s="960"/>
      <c r="BX121" s="960"/>
      <c r="BY121" s="960"/>
      <c r="BZ121" s="960"/>
      <c r="CA121" s="960"/>
      <c r="CB121" s="960"/>
      <c r="CC121" s="960"/>
      <c r="CD121" s="960"/>
      <c r="CE121" s="960"/>
      <c r="CF121" s="960"/>
      <c r="CG121" s="960"/>
      <c r="CH121" s="960"/>
      <c r="CI121" s="960"/>
      <c r="CJ121" s="960"/>
      <c r="CK121" s="960"/>
      <c r="CL121" s="960"/>
      <c r="CM121" s="960"/>
      <c r="CN121" s="960"/>
      <c r="CO121" s="960"/>
      <c r="CP121" s="960"/>
      <c r="CQ121" s="960"/>
      <c r="CR121" s="960"/>
      <c r="CS121" s="960"/>
      <c r="CT121" s="960"/>
      <c r="CU121" s="960"/>
      <c r="CV121" s="960"/>
      <c r="CW121" s="960"/>
      <c r="CX121" s="960"/>
      <c r="CY121" s="960"/>
      <c r="CZ121" s="960"/>
      <c r="DA121" s="960"/>
      <c r="DB121" s="960"/>
      <c r="DC121" s="960"/>
      <c r="DD121" s="960"/>
      <c r="DE121" s="960"/>
      <c r="DF121" s="960"/>
      <c r="DG121" s="960"/>
      <c r="DH121" s="960"/>
      <c r="DI121" s="960"/>
      <c r="DJ121" s="960"/>
      <c r="DK121" s="960"/>
      <c r="DL121" s="960"/>
      <c r="DM121" s="960"/>
      <c r="DN121" s="960"/>
      <c r="DO121" s="960"/>
    </row>
    <row r="122" spans="2:119" s="964" customFormat="1">
      <c r="B122" s="1147"/>
      <c r="C122" s="1148"/>
      <c r="D122" s="1149"/>
      <c r="E122" s="1150"/>
      <c r="F122" s="1151"/>
      <c r="G122" s="1151"/>
      <c r="H122" s="1151"/>
      <c r="I122" s="1151"/>
      <c r="J122" s="1151"/>
      <c r="K122" s="1151"/>
      <c r="L122" s="1152"/>
      <c r="M122" s="1152"/>
      <c r="N122" s="1152"/>
      <c r="O122" s="1152"/>
      <c r="P122" s="1152"/>
      <c r="Q122" s="1151"/>
      <c r="R122" s="1151"/>
      <c r="S122" s="1151"/>
      <c r="T122" s="1151"/>
      <c r="U122" s="1151"/>
      <c r="V122" s="1152"/>
      <c r="W122" s="1152"/>
      <c r="X122" s="1151"/>
      <c r="Y122" s="1151"/>
      <c r="Z122" s="960"/>
      <c r="AA122" s="960"/>
      <c r="AB122" s="1147"/>
      <c r="AC122" s="1148"/>
      <c r="AD122" s="1149"/>
      <c r="AE122" s="1150"/>
      <c r="AF122" s="1151"/>
      <c r="AG122" s="1151"/>
      <c r="AH122" s="1151"/>
      <c r="AI122" s="1151"/>
      <c r="AJ122" s="1151"/>
      <c r="AK122" s="1151"/>
      <c r="AL122" s="1152"/>
      <c r="AM122" s="1152"/>
      <c r="AN122" s="1152"/>
      <c r="AO122" s="1152"/>
      <c r="AP122" s="1152"/>
      <c r="AQ122" s="1151"/>
      <c r="AR122" s="1151"/>
      <c r="AS122" s="1151"/>
      <c r="AT122" s="1151"/>
      <c r="AU122" s="1151"/>
      <c r="AV122" s="1152"/>
      <c r="AW122" s="1152"/>
      <c r="AX122" s="1151"/>
      <c r="AY122" s="1151"/>
      <c r="AZ122" s="960"/>
      <c r="BA122" s="960"/>
      <c r="BB122" s="960"/>
      <c r="BC122" s="960"/>
      <c r="BD122" s="960"/>
      <c r="BE122" s="960"/>
      <c r="BF122" s="960"/>
      <c r="BG122" s="960"/>
      <c r="BH122" s="960"/>
      <c r="BI122" s="960"/>
      <c r="BJ122" s="960"/>
      <c r="BK122" s="960"/>
      <c r="BL122" s="960"/>
      <c r="BM122" s="960"/>
      <c r="BN122" s="960"/>
      <c r="BO122" s="960"/>
      <c r="BP122" s="960"/>
      <c r="BQ122" s="960"/>
      <c r="BR122" s="960"/>
      <c r="BS122" s="960"/>
      <c r="BT122" s="960"/>
      <c r="BU122" s="960"/>
      <c r="BV122" s="960"/>
      <c r="BW122" s="960"/>
      <c r="BX122" s="960"/>
      <c r="BY122" s="960"/>
      <c r="BZ122" s="960"/>
      <c r="CA122" s="960"/>
      <c r="CB122" s="960"/>
      <c r="CC122" s="960"/>
      <c r="CD122" s="960"/>
      <c r="CE122" s="960"/>
      <c r="CF122" s="960"/>
      <c r="CG122" s="960"/>
      <c r="CH122" s="960"/>
      <c r="CI122" s="960"/>
      <c r="CJ122" s="960"/>
      <c r="CK122" s="960"/>
      <c r="CL122" s="960"/>
      <c r="CM122" s="960"/>
      <c r="CN122" s="960"/>
      <c r="CO122" s="960"/>
      <c r="CP122" s="960"/>
      <c r="CQ122" s="960"/>
      <c r="CR122" s="960"/>
      <c r="CS122" s="960"/>
      <c r="CT122" s="960"/>
      <c r="CU122" s="960"/>
      <c r="CV122" s="960"/>
      <c r="CW122" s="960"/>
      <c r="CX122" s="960"/>
      <c r="CY122" s="960"/>
      <c r="CZ122" s="960"/>
      <c r="DA122" s="960"/>
      <c r="DB122" s="960"/>
      <c r="DC122" s="960"/>
      <c r="DD122" s="960"/>
      <c r="DE122" s="960"/>
      <c r="DF122" s="960"/>
      <c r="DG122" s="960"/>
      <c r="DH122" s="960"/>
      <c r="DI122" s="960"/>
      <c r="DJ122" s="960"/>
      <c r="DK122" s="960"/>
      <c r="DL122" s="960"/>
      <c r="DM122" s="960"/>
      <c r="DN122" s="960"/>
      <c r="DO122" s="960"/>
    </row>
    <row r="123" spans="2:119" s="964" customFormat="1">
      <c r="B123" s="1147"/>
      <c r="C123" s="1148"/>
      <c r="D123" s="1149"/>
      <c r="E123" s="1150"/>
      <c r="F123" s="1151"/>
      <c r="G123" s="1151"/>
      <c r="H123" s="1151"/>
      <c r="I123" s="1151"/>
      <c r="J123" s="1151"/>
      <c r="K123" s="1151"/>
      <c r="L123" s="1152"/>
      <c r="M123" s="1152"/>
      <c r="N123" s="1152"/>
      <c r="O123" s="1152"/>
      <c r="P123" s="1152"/>
      <c r="Q123" s="1151"/>
      <c r="R123" s="1151"/>
      <c r="S123" s="1151"/>
      <c r="T123" s="1151"/>
      <c r="U123" s="1151"/>
      <c r="V123" s="1152"/>
      <c r="W123" s="1152"/>
      <c r="X123" s="1151"/>
      <c r="Y123" s="1151"/>
      <c r="Z123" s="960"/>
      <c r="AA123" s="960"/>
      <c r="AB123" s="1147"/>
      <c r="AC123" s="1148"/>
      <c r="AD123" s="1149"/>
      <c r="AE123" s="1150"/>
      <c r="AF123" s="1151"/>
      <c r="AG123" s="1151"/>
      <c r="AH123" s="1151"/>
      <c r="AI123" s="1151"/>
      <c r="AJ123" s="1151"/>
      <c r="AK123" s="1151"/>
      <c r="AL123" s="1152"/>
      <c r="AM123" s="1152"/>
      <c r="AN123" s="1152"/>
      <c r="AO123" s="1152"/>
      <c r="AP123" s="1152"/>
      <c r="AQ123" s="1151"/>
      <c r="AR123" s="1151"/>
      <c r="AS123" s="1151"/>
      <c r="AT123" s="1151"/>
      <c r="AU123" s="1151"/>
      <c r="AV123" s="1152"/>
      <c r="AW123" s="1152"/>
      <c r="AX123" s="1151"/>
      <c r="AY123" s="1151"/>
      <c r="AZ123" s="960"/>
      <c r="BA123" s="960"/>
      <c r="BB123" s="960"/>
      <c r="BC123" s="960"/>
      <c r="BD123" s="960"/>
      <c r="BE123" s="960"/>
      <c r="BF123" s="960"/>
      <c r="BG123" s="960"/>
      <c r="BH123" s="960"/>
      <c r="BI123" s="960"/>
      <c r="BJ123" s="960"/>
      <c r="BK123" s="960"/>
      <c r="BL123" s="960"/>
      <c r="BM123" s="960"/>
      <c r="BN123" s="960"/>
      <c r="BO123" s="960"/>
      <c r="BP123" s="960"/>
      <c r="BQ123" s="960"/>
      <c r="BR123" s="960"/>
      <c r="BS123" s="960"/>
      <c r="BT123" s="960"/>
      <c r="BU123" s="960"/>
      <c r="BV123" s="960"/>
      <c r="BW123" s="960"/>
      <c r="BX123" s="960"/>
      <c r="BY123" s="960"/>
      <c r="BZ123" s="960"/>
      <c r="CA123" s="960"/>
      <c r="CB123" s="960"/>
      <c r="CC123" s="960"/>
      <c r="CD123" s="960"/>
      <c r="CE123" s="960"/>
      <c r="CF123" s="960"/>
      <c r="CG123" s="960"/>
      <c r="CH123" s="960"/>
      <c r="CI123" s="960"/>
      <c r="CJ123" s="960"/>
      <c r="CK123" s="960"/>
      <c r="CL123" s="960"/>
      <c r="CM123" s="960"/>
      <c r="CN123" s="960"/>
      <c r="CO123" s="960"/>
      <c r="CP123" s="960"/>
      <c r="CQ123" s="960"/>
      <c r="CR123" s="960"/>
      <c r="CS123" s="960"/>
      <c r="CT123" s="960"/>
      <c r="CU123" s="960"/>
      <c r="CV123" s="960"/>
      <c r="CW123" s="960"/>
      <c r="CX123" s="960"/>
      <c r="CY123" s="960"/>
      <c r="CZ123" s="960"/>
      <c r="DA123" s="960"/>
      <c r="DB123" s="960"/>
      <c r="DC123" s="960"/>
      <c r="DD123" s="960"/>
      <c r="DE123" s="960"/>
      <c r="DF123" s="960"/>
      <c r="DG123" s="960"/>
      <c r="DH123" s="960"/>
      <c r="DI123" s="960"/>
      <c r="DJ123" s="960"/>
      <c r="DK123" s="960"/>
      <c r="DL123" s="960"/>
      <c r="DM123" s="960"/>
      <c r="DN123" s="960"/>
      <c r="DO123" s="960"/>
    </row>
    <row r="124" spans="2:119" s="964" customFormat="1">
      <c r="B124" s="1147"/>
      <c r="C124" s="1148"/>
      <c r="D124" s="1149"/>
      <c r="E124" s="1150"/>
      <c r="F124" s="1151"/>
      <c r="G124" s="1151"/>
      <c r="H124" s="1151"/>
      <c r="I124" s="1151"/>
      <c r="J124" s="1151"/>
      <c r="K124" s="1151"/>
      <c r="L124" s="1152"/>
      <c r="M124" s="1152"/>
      <c r="N124" s="1152"/>
      <c r="O124" s="1152"/>
      <c r="P124" s="1152"/>
      <c r="Q124" s="1151"/>
      <c r="R124" s="1151"/>
      <c r="S124" s="1151"/>
      <c r="T124" s="1151"/>
      <c r="U124" s="1151"/>
      <c r="V124" s="1152"/>
      <c r="W124" s="1152"/>
      <c r="X124" s="1151"/>
      <c r="Y124" s="1151"/>
      <c r="Z124" s="960"/>
      <c r="AA124" s="960"/>
      <c r="AB124" s="1147"/>
      <c r="AC124" s="1148"/>
      <c r="AD124" s="1149"/>
      <c r="AE124" s="1150"/>
      <c r="AF124" s="1151"/>
      <c r="AG124" s="1151"/>
      <c r="AH124" s="1151"/>
      <c r="AI124" s="1151"/>
      <c r="AJ124" s="1151"/>
      <c r="AK124" s="1151"/>
      <c r="AL124" s="1152"/>
      <c r="AM124" s="1152"/>
      <c r="AN124" s="1152"/>
      <c r="AO124" s="1152"/>
      <c r="AP124" s="1152"/>
      <c r="AQ124" s="1151"/>
      <c r="AR124" s="1151"/>
      <c r="AS124" s="1151"/>
      <c r="AT124" s="1151"/>
      <c r="AU124" s="1151"/>
      <c r="AV124" s="1152"/>
      <c r="AW124" s="1152"/>
      <c r="AX124" s="1151"/>
      <c r="AY124" s="1151"/>
      <c r="AZ124" s="960"/>
      <c r="BA124" s="960"/>
      <c r="BB124" s="960"/>
      <c r="BC124" s="960"/>
      <c r="BD124" s="960"/>
      <c r="BE124" s="960"/>
      <c r="BF124" s="960"/>
      <c r="BG124" s="960"/>
      <c r="BH124" s="960"/>
      <c r="BI124" s="960"/>
      <c r="BJ124" s="960"/>
      <c r="BK124" s="960"/>
      <c r="BL124" s="960"/>
      <c r="BM124" s="960"/>
      <c r="BN124" s="960"/>
      <c r="BO124" s="960"/>
      <c r="BP124" s="960"/>
      <c r="BQ124" s="960"/>
      <c r="BR124" s="960"/>
      <c r="BS124" s="960"/>
      <c r="BT124" s="960"/>
      <c r="BU124" s="960"/>
      <c r="BV124" s="960"/>
      <c r="BW124" s="960"/>
      <c r="BX124" s="960"/>
      <c r="BY124" s="960"/>
      <c r="BZ124" s="960"/>
      <c r="CA124" s="960"/>
      <c r="CB124" s="960"/>
      <c r="CC124" s="960"/>
      <c r="CD124" s="960"/>
      <c r="CE124" s="960"/>
      <c r="CF124" s="960"/>
      <c r="CG124" s="960"/>
      <c r="CH124" s="960"/>
      <c r="CI124" s="960"/>
      <c r="CJ124" s="960"/>
      <c r="CK124" s="960"/>
      <c r="CL124" s="960"/>
      <c r="CM124" s="960"/>
      <c r="CN124" s="960"/>
      <c r="CO124" s="960"/>
      <c r="CP124" s="960"/>
      <c r="CQ124" s="960"/>
      <c r="CR124" s="960"/>
      <c r="CS124" s="960"/>
      <c r="CT124" s="960"/>
      <c r="CU124" s="960"/>
      <c r="CV124" s="960"/>
      <c r="CW124" s="960"/>
      <c r="CX124" s="960"/>
      <c r="CY124" s="960"/>
      <c r="CZ124" s="960"/>
      <c r="DA124" s="960"/>
      <c r="DB124" s="960"/>
      <c r="DC124" s="960"/>
      <c r="DD124" s="960"/>
      <c r="DE124" s="960"/>
      <c r="DF124" s="960"/>
      <c r="DG124" s="960"/>
      <c r="DH124" s="960"/>
      <c r="DI124" s="960"/>
      <c r="DJ124" s="960"/>
      <c r="DK124" s="960"/>
      <c r="DL124" s="960"/>
      <c r="DM124" s="960"/>
      <c r="DN124" s="960"/>
      <c r="DO124" s="960"/>
    </row>
    <row r="125" spans="2:119" s="964" customFormat="1">
      <c r="B125" s="1147"/>
      <c r="C125" s="1148"/>
      <c r="D125" s="1149"/>
      <c r="E125" s="1150"/>
      <c r="F125" s="1151"/>
      <c r="G125" s="1151"/>
      <c r="H125" s="1151"/>
      <c r="I125" s="1151"/>
      <c r="J125" s="1151"/>
      <c r="K125" s="1151"/>
      <c r="L125" s="1152"/>
      <c r="M125" s="1152"/>
      <c r="N125" s="1152"/>
      <c r="O125" s="1152"/>
      <c r="P125" s="1152"/>
      <c r="Q125" s="1151"/>
      <c r="R125" s="1151"/>
      <c r="S125" s="1151"/>
      <c r="T125" s="1151"/>
      <c r="U125" s="1151"/>
      <c r="V125" s="1152"/>
      <c r="W125" s="1152"/>
      <c r="X125" s="1151"/>
      <c r="Y125" s="1151"/>
      <c r="Z125" s="960"/>
      <c r="AA125" s="960"/>
      <c r="AB125" s="1147"/>
      <c r="AC125" s="1148"/>
      <c r="AD125" s="1149"/>
      <c r="AE125" s="1150"/>
      <c r="AF125" s="1151"/>
      <c r="AG125" s="1151"/>
      <c r="AH125" s="1151"/>
      <c r="AI125" s="1151"/>
      <c r="AJ125" s="1151"/>
      <c r="AK125" s="1151"/>
      <c r="AL125" s="1152"/>
      <c r="AM125" s="1152"/>
      <c r="AN125" s="1152"/>
      <c r="AO125" s="1152"/>
      <c r="AP125" s="1152"/>
      <c r="AQ125" s="1151"/>
      <c r="AR125" s="1151"/>
      <c r="AS125" s="1151"/>
      <c r="AT125" s="1151"/>
      <c r="AU125" s="1151"/>
      <c r="AV125" s="1152"/>
      <c r="AW125" s="1152"/>
      <c r="AX125" s="1151"/>
      <c r="AY125" s="1151"/>
      <c r="AZ125" s="960"/>
      <c r="BA125" s="960"/>
      <c r="BB125" s="960"/>
      <c r="BC125" s="960"/>
      <c r="BD125" s="960"/>
      <c r="BE125" s="960"/>
      <c r="BF125" s="960"/>
      <c r="BG125" s="960"/>
      <c r="BH125" s="960"/>
      <c r="BI125" s="960"/>
      <c r="BJ125" s="960"/>
      <c r="BK125" s="960"/>
      <c r="BL125" s="960"/>
      <c r="BM125" s="960"/>
      <c r="BN125" s="960"/>
      <c r="BO125" s="960"/>
      <c r="BP125" s="960"/>
      <c r="BQ125" s="960"/>
      <c r="BR125" s="960"/>
      <c r="BS125" s="960"/>
      <c r="BT125" s="960"/>
      <c r="BU125" s="960"/>
      <c r="BV125" s="960"/>
      <c r="BW125" s="960"/>
      <c r="BX125" s="960"/>
      <c r="BY125" s="960"/>
      <c r="BZ125" s="960"/>
      <c r="CA125" s="960"/>
      <c r="CB125" s="960"/>
      <c r="CC125" s="960"/>
      <c r="CD125" s="960"/>
      <c r="CE125" s="960"/>
      <c r="CF125" s="960"/>
      <c r="CG125" s="960"/>
      <c r="CH125" s="960"/>
      <c r="CI125" s="960"/>
      <c r="CJ125" s="960"/>
      <c r="CK125" s="960"/>
      <c r="CL125" s="960"/>
      <c r="CM125" s="960"/>
      <c r="CN125" s="960"/>
      <c r="CO125" s="960"/>
      <c r="CP125" s="960"/>
      <c r="CQ125" s="960"/>
      <c r="CR125" s="960"/>
      <c r="CS125" s="960"/>
      <c r="CT125" s="960"/>
      <c r="CU125" s="960"/>
      <c r="CV125" s="960"/>
      <c r="CW125" s="960"/>
      <c r="CX125" s="960"/>
      <c r="CY125" s="960"/>
      <c r="CZ125" s="960"/>
      <c r="DA125" s="960"/>
      <c r="DB125" s="960"/>
      <c r="DC125" s="960"/>
      <c r="DD125" s="960"/>
      <c r="DE125" s="960"/>
      <c r="DF125" s="960"/>
      <c r="DG125" s="960"/>
      <c r="DH125" s="960"/>
      <c r="DI125" s="960"/>
      <c r="DJ125" s="960"/>
      <c r="DK125" s="960"/>
      <c r="DL125" s="960"/>
      <c r="DM125" s="960"/>
      <c r="DN125" s="960"/>
      <c r="DO125" s="960"/>
    </row>
    <row r="126" spans="2:119" s="964" customFormat="1">
      <c r="B126" s="1147"/>
      <c r="C126" s="1148"/>
      <c r="D126" s="1149"/>
      <c r="E126" s="1150"/>
      <c r="F126" s="1151"/>
      <c r="G126" s="1151"/>
      <c r="H126" s="1151"/>
      <c r="I126" s="1151"/>
      <c r="J126" s="1151"/>
      <c r="K126" s="1151"/>
      <c r="L126" s="1152"/>
      <c r="M126" s="1152"/>
      <c r="N126" s="1152"/>
      <c r="O126" s="1152"/>
      <c r="P126" s="1152"/>
      <c r="Q126" s="1151"/>
      <c r="R126" s="1151"/>
      <c r="S126" s="1151"/>
      <c r="T126" s="1151"/>
      <c r="U126" s="1151"/>
      <c r="V126" s="1152"/>
      <c r="W126" s="1152"/>
      <c r="X126" s="1151"/>
      <c r="Y126" s="1151"/>
      <c r="Z126" s="960"/>
      <c r="AA126" s="960"/>
      <c r="AB126" s="1147"/>
      <c r="AC126" s="1148"/>
      <c r="AD126" s="1149"/>
      <c r="AE126" s="1150"/>
      <c r="AF126" s="1151"/>
      <c r="AG126" s="1151"/>
      <c r="AH126" s="1151"/>
      <c r="AI126" s="1151"/>
      <c r="AJ126" s="1151"/>
      <c r="AK126" s="1151"/>
      <c r="AL126" s="1152"/>
      <c r="AM126" s="1152"/>
      <c r="AN126" s="1152"/>
      <c r="AO126" s="1152"/>
      <c r="AP126" s="1152"/>
      <c r="AQ126" s="1151"/>
      <c r="AR126" s="1151"/>
      <c r="AS126" s="1151"/>
      <c r="AT126" s="1151"/>
      <c r="AU126" s="1151"/>
      <c r="AV126" s="1152"/>
      <c r="AW126" s="1152"/>
      <c r="AX126" s="1151"/>
      <c r="AY126" s="1151"/>
      <c r="AZ126" s="960"/>
      <c r="BA126" s="960"/>
      <c r="BB126" s="960"/>
      <c r="BC126" s="960"/>
      <c r="BD126" s="960"/>
      <c r="BE126" s="960"/>
      <c r="BF126" s="960"/>
      <c r="BG126" s="960"/>
      <c r="BH126" s="960"/>
      <c r="BI126" s="960"/>
      <c r="BJ126" s="960"/>
      <c r="BK126" s="960"/>
      <c r="BL126" s="960"/>
      <c r="BM126" s="960"/>
      <c r="BN126" s="960"/>
      <c r="BO126" s="960"/>
      <c r="BP126" s="960"/>
      <c r="BQ126" s="960"/>
      <c r="BR126" s="960"/>
      <c r="BS126" s="960"/>
      <c r="BT126" s="960"/>
      <c r="BU126" s="960"/>
      <c r="BV126" s="960"/>
      <c r="BW126" s="960"/>
      <c r="BX126" s="960"/>
      <c r="BY126" s="960"/>
      <c r="BZ126" s="960"/>
      <c r="CA126" s="960"/>
      <c r="CB126" s="960"/>
      <c r="CC126" s="960"/>
      <c r="CD126" s="960"/>
      <c r="CE126" s="960"/>
      <c r="CF126" s="960"/>
      <c r="CG126" s="960"/>
      <c r="CH126" s="960"/>
      <c r="CI126" s="960"/>
      <c r="CJ126" s="960"/>
      <c r="CK126" s="960"/>
      <c r="CL126" s="960"/>
      <c r="CM126" s="960"/>
      <c r="CN126" s="960"/>
      <c r="CO126" s="960"/>
      <c r="CP126" s="960"/>
      <c r="CQ126" s="960"/>
      <c r="CR126" s="960"/>
      <c r="CS126" s="960"/>
      <c r="CT126" s="960"/>
      <c r="CU126" s="960"/>
      <c r="CV126" s="960"/>
      <c r="CW126" s="960"/>
      <c r="CX126" s="960"/>
      <c r="CY126" s="960"/>
      <c r="CZ126" s="960"/>
      <c r="DA126" s="960"/>
      <c r="DB126" s="960"/>
      <c r="DC126" s="960"/>
      <c r="DD126" s="960"/>
      <c r="DE126" s="960"/>
      <c r="DF126" s="960"/>
      <c r="DG126" s="960"/>
      <c r="DH126" s="960"/>
      <c r="DI126" s="960"/>
      <c r="DJ126" s="960"/>
      <c r="DK126" s="960"/>
      <c r="DL126" s="960"/>
      <c r="DM126" s="960"/>
      <c r="DN126" s="960"/>
      <c r="DO126" s="960"/>
    </row>
    <row r="127" spans="2:119" s="964" customFormat="1">
      <c r="B127" s="1147"/>
      <c r="C127" s="1148"/>
      <c r="D127" s="1149"/>
      <c r="E127" s="1150"/>
      <c r="F127" s="1151"/>
      <c r="G127" s="1151"/>
      <c r="H127" s="1151"/>
      <c r="I127" s="1151"/>
      <c r="J127" s="1151"/>
      <c r="K127" s="1151"/>
      <c r="L127" s="1152"/>
      <c r="M127" s="1152"/>
      <c r="N127" s="1152"/>
      <c r="O127" s="1152"/>
      <c r="P127" s="1152"/>
      <c r="Q127" s="1151"/>
      <c r="R127" s="1151"/>
      <c r="S127" s="1151"/>
      <c r="T127" s="1151"/>
      <c r="U127" s="1151"/>
      <c r="V127" s="1152"/>
      <c r="W127" s="1152"/>
      <c r="X127" s="1151"/>
      <c r="Y127" s="1151"/>
      <c r="Z127" s="960"/>
      <c r="AA127" s="960"/>
      <c r="AB127" s="1147"/>
      <c r="AC127" s="1148"/>
      <c r="AD127" s="1149"/>
      <c r="AE127" s="1150"/>
      <c r="AF127" s="1151"/>
      <c r="AG127" s="1151"/>
      <c r="AH127" s="1151"/>
      <c r="AI127" s="1151"/>
      <c r="AJ127" s="1151"/>
      <c r="AK127" s="1151"/>
      <c r="AL127" s="1152"/>
      <c r="AM127" s="1152"/>
      <c r="AN127" s="1152"/>
      <c r="AO127" s="1152"/>
      <c r="AP127" s="1152"/>
      <c r="AQ127" s="1151"/>
      <c r="AR127" s="1151"/>
      <c r="AS127" s="1151"/>
      <c r="AT127" s="1151"/>
      <c r="AU127" s="1151"/>
      <c r="AV127" s="1152"/>
      <c r="AW127" s="1152"/>
      <c r="AX127" s="1151"/>
      <c r="AY127" s="1151"/>
      <c r="AZ127" s="960"/>
      <c r="BA127" s="960"/>
      <c r="BB127" s="960"/>
      <c r="BC127" s="960"/>
      <c r="BD127" s="960"/>
      <c r="BE127" s="960"/>
      <c r="BF127" s="960"/>
      <c r="BG127" s="960"/>
      <c r="BH127" s="960"/>
      <c r="BI127" s="960"/>
      <c r="BJ127" s="960"/>
      <c r="BK127" s="960"/>
      <c r="BL127" s="960"/>
      <c r="BM127" s="960"/>
      <c r="BN127" s="960"/>
      <c r="BO127" s="960"/>
      <c r="BP127" s="960"/>
      <c r="BQ127" s="960"/>
      <c r="BR127" s="960"/>
      <c r="BS127" s="960"/>
      <c r="BT127" s="960"/>
      <c r="BU127" s="960"/>
      <c r="BV127" s="960"/>
      <c r="BW127" s="960"/>
      <c r="BX127" s="960"/>
      <c r="BY127" s="960"/>
      <c r="BZ127" s="960"/>
      <c r="CA127" s="960"/>
      <c r="CB127" s="960"/>
      <c r="CC127" s="960"/>
      <c r="CD127" s="960"/>
      <c r="CE127" s="960"/>
      <c r="CF127" s="960"/>
      <c r="CG127" s="960"/>
      <c r="CH127" s="960"/>
      <c r="CI127" s="960"/>
      <c r="CJ127" s="960"/>
      <c r="CK127" s="960"/>
      <c r="CL127" s="960"/>
      <c r="CM127" s="960"/>
      <c r="CN127" s="960"/>
      <c r="CO127" s="960"/>
      <c r="CP127" s="960"/>
      <c r="CQ127" s="960"/>
      <c r="CR127" s="960"/>
      <c r="CS127" s="960"/>
      <c r="CT127" s="960"/>
      <c r="CU127" s="960"/>
      <c r="CV127" s="960"/>
      <c r="CW127" s="960"/>
      <c r="CX127" s="960"/>
      <c r="CY127" s="960"/>
      <c r="CZ127" s="960"/>
      <c r="DA127" s="960"/>
      <c r="DB127" s="960"/>
      <c r="DC127" s="960"/>
      <c r="DD127" s="960"/>
      <c r="DE127" s="960"/>
      <c r="DF127" s="960"/>
      <c r="DG127" s="960"/>
      <c r="DH127" s="960"/>
      <c r="DI127" s="960"/>
      <c r="DJ127" s="960"/>
      <c r="DK127" s="960"/>
      <c r="DL127" s="960"/>
      <c r="DM127" s="960"/>
      <c r="DN127" s="960"/>
      <c r="DO127" s="960"/>
    </row>
    <row r="128" spans="2:119" s="964" customFormat="1">
      <c r="B128" s="1147"/>
      <c r="C128" s="1148"/>
      <c r="D128" s="1149"/>
      <c r="E128" s="1150"/>
      <c r="F128" s="1151"/>
      <c r="G128" s="1151"/>
      <c r="H128" s="1151"/>
      <c r="I128" s="1151"/>
      <c r="J128" s="1151"/>
      <c r="K128" s="1151"/>
      <c r="L128" s="1152"/>
      <c r="M128" s="1152"/>
      <c r="N128" s="1152"/>
      <c r="O128" s="1152"/>
      <c r="P128" s="1152"/>
      <c r="Q128" s="1151"/>
      <c r="R128" s="1151"/>
      <c r="S128" s="1151"/>
      <c r="T128" s="1151"/>
      <c r="U128" s="1151"/>
      <c r="V128" s="1152"/>
      <c r="W128" s="1152"/>
      <c r="X128" s="1151"/>
      <c r="Y128" s="1151"/>
      <c r="Z128" s="960"/>
      <c r="AA128" s="960"/>
      <c r="AB128" s="1147"/>
      <c r="AC128" s="1148"/>
      <c r="AD128" s="1149"/>
      <c r="AE128" s="1150"/>
      <c r="AF128" s="1151"/>
      <c r="AG128" s="1151"/>
      <c r="AH128" s="1151"/>
      <c r="AI128" s="1151"/>
      <c r="AJ128" s="1151"/>
      <c r="AK128" s="1151"/>
      <c r="AL128" s="1152"/>
      <c r="AM128" s="1152"/>
      <c r="AN128" s="1152"/>
      <c r="AO128" s="1152"/>
      <c r="AP128" s="1152"/>
      <c r="AQ128" s="1151"/>
      <c r="AR128" s="1151"/>
      <c r="AS128" s="1151"/>
      <c r="AT128" s="1151"/>
      <c r="AU128" s="1151"/>
      <c r="AV128" s="1152"/>
      <c r="AW128" s="1152"/>
      <c r="AX128" s="1151"/>
      <c r="AY128" s="1151"/>
      <c r="AZ128" s="960"/>
      <c r="BA128" s="960"/>
      <c r="BB128" s="960"/>
      <c r="BC128" s="960"/>
      <c r="BD128" s="960"/>
      <c r="BE128" s="960"/>
      <c r="BF128" s="960"/>
      <c r="BG128" s="960"/>
      <c r="BH128" s="960"/>
      <c r="BI128" s="960"/>
      <c r="BJ128" s="960"/>
      <c r="BK128" s="960"/>
      <c r="BL128" s="960"/>
      <c r="BM128" s="960"/>
      <c r="BN128" s="960"/>
      <c r="BO128" s="960"/>
      <c r="BP128" s="960"/>
      <c r="BQ128" s="960"/>
      <c r="BR128" s="960"/>
      <c r="BS128" s="960"/>
      <c r="BT128" s="960"/>
      <c r="BU128" s="960"/>
      <c r="BV128" s="960"/>
      <c r="BW128" s="960"/>
      <c r="BX128" s="960"/>
      <c r="BY128" s="960"/>
      <c r="BZ128" s="960"/>
      <c r="CA128" s="960"/>
      <c r="CB128" s="960"/>
      <c r="CC128" s="960"/>
      <c r="CD128" s="960"/>
      <c r="CE128" s="960"/>
      <c r="CF128" s="960"/>
      <c r="CG128" s="960"/>
      <c r="CH128" s="960"/>
      <c r="CI128" s="960"/>
      <c r="CJ128" s="960"/>
      <c r="CK128" s="960"/>
      <c r="CL128" s="960"/>
      <c r="CM128" s="960"/>
      <c r="CN128" s="960"/>
      <c r="CO128" s="960"/>
      <c r="CP128" s="960"/>
      <c r="CQ128" s="960"/>
      <c r="CR128" s="960"/>
      <c r="CS128" s="960"/>
      <c r="CT128" s="960"/>
      <c r="CU128" s="960"/>
      <c r="CV128" s="960"/>
      <c r="CW128" s="960"/>
      <c r="CX128" s="960"/>
      <c r="CY128" s="960"/>
      <c r="CZ128" s="960"/>
      <c r="DA128" s="960"/>
      <c r="DB128" s="960"/>
      <c r="DC128" s="960"/>
      <c r="DD128" s="960"/>
      <c r="DE128" s="960"/>
      <c r="DF128" s="960"/>
      <c r="DG128" s="960"/>
      <c r="DH128" s="960"/>
      <c r="DI128" s="960"/>
      <c r="DJ128" s="960"/>
      <c r="DK128" s="960"/>
      <c r="DL128" s="960"/>
      <c r="DM128" s="960"/>
      <c r="DN128" s="960"/>
      <c r="DO128" s="960"/>
    </row>
    <row r="129" spans="2:119" s="964" customFormat="1">
      <c r="B129" s="1147"/>
      <c r="C129" s="1148"/>
      <c r="D129" s="1149"/>
      <c r="E129" s="1150"/>
      <c r="F129" s="1151"/>
      <c r="G129" s="1151"/>
      <c r="H129" s="1151"/>
      <c r="I129" s="1151"/>
      <c r="J129" s="1151"/>
      <c r="K129" s="1151"/>
      <c r="L129" s="1152"/>
      <c r="M129" s="1152"/>
      <c r="N129" s="1152"/>
      <c r="O129" s="1152"/>
      <c r="P129" s="1152"/>
      <c r="Q129" s="1151"/>
      <c r="R129" s="1151"/>
      <c r="S129" s="1151"/>
      <c r="T129" s="1151"/>
      <c r="U129" s="1151"/>
      <c r="V129" s="1152"/>
      <c r="W129" s="1152"/>
      <c r="X129" s="1151"/>
      <c r="Y129" s="1151"/>
      <c r="Z129" s="960"/>
      <c r="AA129" s="960"/>
      <c r="AB129" s="1147"/>
      <c r="AC129" s="1148"/>
      <c r="AD129" s="1149"/>
      <c r="AE129" s="1150"/>
      <c r="AF129" s="1151"/>
      <c r="AG129" s="1151"/>
      <c r="AH129" s="1151"/>
      <c r="AI129" s="1151"/>
      <c r="AJ129" s="1151"/>
      <c r="AK129" s="1151"/>
      <c r="AL129" s="1152"/>
      <c r="AM129" s="1152"/>
      <c r="AN129" s="1152"/>
      <c r="AO129" s="1152"/>
      <c r="AP129" s="1152"/>
      <c r="AQ129" s="1151"/>
      <c r="AR129" s="1151"/>
      <c r="AS129" s="1151"/>
      <c r="AT129" s="1151"/>
      <c r="AU129" s="1151"/>
      <c r="AV129" s="1152"/>
      <c r="AW129" s="1152"/>
      <c r="AX129" s="1151"/>
      <c r="AY129" s="1151"/>
      <c r="AZ129" s="960"/>
      <c r="BA129" s="960"/>
      <c r="BB129" s="960"/>
      <c r="BC129" s="960"/>
      <c r="BD129" s="960"/>
      <c r="BE129" s="960"/>
      <c r="BF129" s="960"/>
      <c r="BG129" s="960"/>
      <c r="BH129" s="960"/>
      <c r="BI129" s="960"/>
      <c r="BJ129" s="960"/>
      <c r="BK129" s="960"/>
      <c r="BL129" s="960"/>
      <c r="BM129" s="960"/>
      <c r="BN129" s="960"/>
      <c r="BO129" s="960"/>
      <c r="BP129" s="960"/>
      <c r="BQ129" s="960"/>
      <c r="BR129" s="960"/>
      <c r="BS129" s="960"/>
      <c r="BT129" s="960"/>
      <c r="BU129" s="960"/>
      <c r="BV129" s="960"/>
      <c r="BW129" s="960"/>
      <c r="BX129" s="960"/>
      <c r="BY129" s="960"/>
      <c r="BZ129" s="960"/>
      <c r="CA129" s="960"/>
      <c r="CB129" s="960"/>
      <c r="CC129" s="960"/>
      <c r="CD129" s="960"/>
      <c r="CE129" s="960"/>
      <c r="CF129" s="960"/>
      <c r="CG129" s="960"/>
      <c r="CH129" s="960"/>
      <c r="CI129" s="960"/>
      <c r="CJ129" s="960"/>
      <c r="CK129" s="960"/>
      <c r="CL129" s="960"/>
      <c r="CM129" s="960"/>
      <c r="CN129" s="960"/>
      <c r="CO129" s="960"/>
      <c r="CP129" s="960"/>
      <c r="CQ129" s="960"/>
      <c r="CR129" s="960"/>
      <c r="CS129" s="960"/>
      <c r="CT129" s="960"/>
      <c r="CU129" s="960"/>
      <c r="CV129" s="960"/>
      <c r="CW129" s="960"/>
      <c r="CX129" s="960"/>
      <c r="CY129" s="960"/>
      <c r="CZ129" s="960"/>
      <c r="DA129" s="960"/>
      <c r="DB129" s="960"/>
      <c r="DC129" s="960"/>
      <c r="DD129" s="960"/>
      <c r="DE129" s="960"/>
      <c r="DF129" s="960"/>
      <c r="DG129" s="960"/>
      <c r="DH129" s="960"/>
      <c r="DI129" s="960"/>
      <c r="DJ129" s="960"/>
      <c r="DK129" s="960"/>
      <c r="DL129" s="960"/>
      <c r="DM129" s="960"/>
      <c r="DN129" s="960"/>
      <c r="DO129" s="960"/>
    </row>
    <row r="130" spans="2:119" s="964" customFormat="1">
      <c r="B130" s="1147"/>
      <c r="C130" s="1148"/>
      <c r="D130" s="1149"/>
      <c r="E130" s="1150"/>
      <c r="F130" s="1151"/>
      <c r="G130" s="1151"/>
      <c r="H130" s="1151"/>
      <c r="I130" s="1151"/>
      <c r="J130" s="1151"/>
      <c r="K130" s="1151"/>
      <c r="L130" s="1152"/>
      <c r="M130" s="1152"/>
      <c r="N130" s="1152"/>
      <c r="O130" s="1152"/>
      <c r="P130" s="1152"/>
      <c r="Q130" s="1151"/>
      <c r="R130" s="1151"/>
      <c r="S130" s="1151"/>
      <c r="T130" s="1151"/>
      <c r="U130" s="1151"/>
      <c r="V130" s="1152"/>
      <c r="W130" s="1152"/>
      <c r="X130" s="1151"/>
      <c r="Y130" s="1151"/>
      <c r="Z130" s="960"/>
      <c r="AA130" s="960"/>
      <c r="AB130" s="1147"/>
      <c r="AC130" s="1148"/>
      <c r="AD130" s="1149"/>
      <c r="AE130" s="1150"/>
      <c r="AF130" s="1151"/>
      <c r="AG130" s="1151"/>
      <c r="AH130" s="1151"/>
      <c r="AI130" s="1151"/>
      <c r="AJ130" s="1151"/>
      <c r="AK130" s="1151"/>
      <c r="AL130" s="1152"/>
      <c r="AM130" s="1152"/>
      <c r="AN130" s="1152"/>
      <c r="AO130" s="1152"/>
      <c r="AP130" s="1152"/>
      <c r="AQ130" s="1151"/>
      <c r="AR130" s="1151"/>
      <c r="AS130" s="1151"/>
      <c r="AT130" s="1151"/>
      <c r="AU130" s="1151"/>
      <c r="AV130" s="1152"/>
      <c r="AW130" s="1152"/>
      <c r="AX130" s="1151"/>
      <c r="AY130" s="1151"/>
      <c r="AZ130" s="960"/>
      <c r="BA130" s="960"/>
      <c r="BB130" s="960"/>
      <c r="BC130" s="960"/>
      <c r="BD130" s="960"/>
      <c r="BE130" s="960"/>
      <c r="BF130" s="960"/>
      <c r="BG130" s="960"/>
      <c r="BH130" s="960"/>
      <c r="BI130" s="960"/>
      <c r="BJ130" s="960"/>
      <c r="BK130" s="960"/>
      <c r="BL130" s="960"/>
      <c r="BM130" s="960"/>
      <c r="BN130" s="960"/>
      <c r="BO130" s="960"/>
      <c r="BP130" s="960"/>
      <c r="BQ130" s="960"/>
      <c r="BR130" s="960"/>
      <c r="BS130" s="960"/>
      <c r="BT130" s="960"/>
      <c r="BU130" s="960"/>
      <c r="BV130" s="960"/>
      <c r="BW130" s="960"/>
      <c r="BX130" s="960"/>
      <c r="BY130" s="960"/>
      <c r="BZ130" s="960"/>
      <c r="CA130" s="960"/>
      <c r="CB130" s="960"/>
      <c r="CC130" s="960"/>
      <c r="CD130" s="960"/>
      <c r="CE130" s="960"/>
      <c r="CF130" s="960"/>
      <c r="CG130" s="960"/>
      <c r="CH130" s="960"/>
      <c r="CI130" s="960"/>
      <c r="CJ130" s="960"/>
      <c r="CK130" s="960"/>
      <c r="CL130" s="960"/>
      <c r="CM130" s="960"/>
      <c r="CN130" s="960"/>
      <c r="CO130" s="960"/>
      <c r="CP130" s="960"/>
      <c r="CQ130" s="960"/>
      <c r="CR130" s="960"/>
      <c r="CS130" s="960"/>
      <c r="CT130" s="960"/>
      <c r="CU130" s="960"/>
      <c r="CV130" s="960"/>
      <c r="CW130" s="960"/>
      <c r="CX130" s="960"/>
      <c r="CY130" s="960"/>
      <c r="CZ130" s="960"/>
      <c r="DA130" s="960"/>
      <c r="DB130" s="960"/>
      <c r="DC130" s="960"/>
      <c r="DD130" s="960"/>
      <c r="DE130" s="960"/>
      <c r="DF130" s="960"/>
      <c r="DG130" s="960"/>
      <c r="DH130" s="960"/>
      <c r="DI130" s="960"/>
      <c r="DJ130" s="960"/>
      <c r="DK130" s="960"/>
      <c r="DL130" s="960"/>
      <c r="DM130" s="960"/>
      <c r="DN130" s="960"/>
      <c r="DO130" s="960"/>
    </row>
    <row r="131" spans="2:119" s="964" customFormat="1">
      <c r="B131" s="1147"/>
      <c r="C131" s="1148"/>
      <c r="D131" s="1149"/>
      <c r="E131" s="1150"/>
      <c r="F131" s="1151"/>
      <c r="G131" s="1151"/>
      <c r="H131" s="1151"/>
      <c r="I131" s="1151"/>
      <c r="J131" s="1151"/>
      <c r="K131" s="1151"/>
      <c r="L131" s="1152"/>
      <c r="M131" s="1152"/>
      <c r="N131" s="1152"/>
      <c r="O131" s="1152"/>
      <c r="P131" s="1152"/>
      <c r="Q131" s="1151"/>
      <c r="R131" s="1151"/>
      <c r="S131" s="1151"/>
      <c r="T131" s="1151"/>
      <c r="U131" s="1151"/>
      <c r="V131" s="1152"/>
      <c r="W131" s="1152"/>
      <c r="X131" s="1151"/>
      <c r="Y131" s="1151"/>
      <c r="Z131" s="960"/>
      <c r="AA131" s="960"/>
      <c r="AB131" s="1147"/>
      <c r="AC131" s="1148"/>
      <c r="AD131" s="1149"/>
      <c r="AE131" s="1150"/>
      <c r="AF131" s="1151"/>
      <c r="AG131" s="1151"/>
      <c r="AH131" s="1151"/>
      <c r="AI131" s="1151"/>
      <c r="AJ131" s="1151"/>
      <c r="AK131" s="1151"/>
      <c r="AL131" s="1152"/>
      <c r="AM131" s="1152"/>
      <c r="AN131" s="1152"/>
      <c r="AO131" s="1152"/>
      <c r="AP131" s="1152"/>
      <c r="AQ131" s="1151"/>
      <c r="AR131" s="1151"/>
      <c r="AS131" s="1151"/>
      <c r="AT131" s="1151"/>
      <c r="AU131" s="1151"/>
      <c r="AV131" s="1152"/>
      <c r="AW131" s="1152"/>
      <c r="AX131" s="1151"/>
      <c r="AY131" s="1151"/>
      <c r="AZ131" s="960"/>
      <c r="BA131" s="960"/>
      <c r="BB131" s="960"/>
      <c r="BC131" s="960"/>
      <c r="BD131" s="960"/>
      <c r="BE131" s="960"/>
      <c r="BF131" s="960"/>
      <c r="BG131" s="960"/>
      <c r="BH131" s="960"/>
      <c r="BI131" s="960"/>
      <c r="BJ131" s="960"/>
      <c r="BK131" s="960"/>
      <c r="BL131" s="960"/>
      <c r="BM131" s="960"/>
      <c r="BN131" s="960"/>
      <c r="BO131" s="960"/>
      <c r="BP131" s="960"/>
      <c r="BQ131" s="960"/>
      <c r="BR131" s="960"/>
      <c r="BS131" s="960"/>
      <c r="BT131" s="960"/>
      <c r="BU131" s="960"/>
      <c r="BV131" s="960"/>
      <c r="BW131" s="960"/>
      <c r="BX131" s="960"/>
      <c r="BY131" s="960"/>
      <c r="BZ131" s="960"/>
      <c r="CA131" s="960"/>
      <c r="CB131" s="960"/>
      <c r="CC131" s="960"/>
      <c r="CD131" s="960"/>
      <c r="CE131" s="960"/>
      <c r="CF131" s="960"/>
      <c r="CG131" s="960"/>
      <c r="CH131" s="960"/>
      <c r="CI131" s="960"/>
      <c r="CJ131" s="960"/>
      <c r="CK131" s="960"/>
      <c r="CL131" s="960"/>
      <c r="CM131" s="960"/>
      <c r="CN131" s="960"/>
      <c r="CO131" s="960"/>
      <c r="CP131" s="960"/>
      <c r="CQ131" s="960"/>
      <c r="CR131" s="960"/>
      <c r="CS131" s="960"/>
      <c r="CT131" s="960"/>
      <c r="CU131" s="960"/>
      <c r="CV131" s="960"/>
      <c r="CW131" s="960"/>
      <c r="CX131" s="960"/>
      <c r="CY131" s="960"/>
      <c r="CZ131" s="960"/>
      <c r="DA131" s="960"/>
      <c r="DB131" s="960"/>
      <c r="DC131" s="960"/>
      <c r="DD131" s="960"/>
      <c r="DE131" s="960"/>
      <c r="DF131" s="960"/>
      <c r="DG131" s="960"/>
      <c r="DH131" s="960"/>
      <c r="DI131" s="960"/>
      <c r="DJ131" s="960"/>
      <c r="DK131" s="960"/>
      <c r="DL131" s="960"/>
      <c r="DM131" s="960"/>
      <c r="DN131" s="960"/>
      <c r="DO131" s="960"/>
    </row>
    <row r="132" spans="2:119" s="964" customFormat="1">
      <c r="B132" s="1147"/>
      <c r="C132" s="1148"/>
      <c r="D132" s="1149"/>
      <c r="E132" s="1150"/>
      <c r="F132" s="1151"/>
      <c r="G132" s="1151"/>
      <c r="H132" s="1151"/>
      <c r="I132" s="1151"/>
      <c r="J132" s="1151"/>
      <c r="K132" s="1151"/>
      <c r="L132" s="1152"/>
      <c r="M132" s="1152"/>
      <c r="N132" s="1152"/>
      <c r="O132" s="1152"/>
      <c r="P132" s="1152"/>
      <c r="Q132" s="1151"/>
      <c r="R132" s="1151"/>
      <c r="S132" s="1151"/>
      <c r="T132" s="1151"/>
      <c r="U132" s="1151"/>
      <c r="V132" s="1152"/>
      <c r="W132" s="1152"/>
      <c r="X132" s="1151"/>
      <c r="Y132" s="1151"/>
      <c r="Z132" s="960"/>
      <c r="AA132" s="960"/>
      <c r="AB132" s="1147"/>
      <c r="AC132" s="1148"/>
      <c r="AD132" s="1149"/>
      <c r="AE132" s="1150"/>
      <c r="AF132" s="1151"/>
      <c r="AG132" s="1151"/>
      <c r="AH132" s="1151"/>
      <c r="AI132" s="1151"/>
      <c r="AJ132" s="1151"/>
      <c r="AK132" s="1151"/>
      <c r="AL132" s="1152"/>
      <c r="AM132" s="1152"/>
      <c r="AN132" s="1152"/>
      <c r="AO132" s="1152"/>
      <c r="AP132" s="1152"/>
      <c r="AQ132" s="1151"/>
      <c r="AR132" s="1151"/>
      <c r="AS132" s="1151"/>
      <c r="AT132" s="1151"/>
      <c r="AU132" s="1151"/>
      <c r="AV132" s="1152"/>
      <c r="AW132" s="1152"/>
      <c r="AX132" s="1151"/>
      <c r="AY132" s="1151"/>
      <c r="AZ132" s="960"/>
      <c r="BA132" s="960"/>
      <c r="BB132" s="960"/>
      <c r="BC132" s="960"/>
      <c r="BD132" s="960"/>
      <c r="BE132" s="960"/>
      <c r="BF132" s="960"/>
      <c r="BG132" s="960"/>
      <c r="BH132" s="960"/>
      <c r="BI132" s="960"/>
      <c r="BJ132" s="960"/>
      <c r="BK132" s="960"/>
      <c r="BL132" s="960"/>
      <c r="BM132" s="960"/>
      <c r="BN132" s="960"/>
      <c r="BO132" s="960"/>
      <c r="BP132" s="960"/>
      <c r="BQ132" s="960"/>
      <c r="BR132" s="960"/>
      <c r="BS132" s="960"/>
      <c r="BT132" s="960"/>
      <c r="BU132" s="960"/>
      <c r="BV132" s="960"/>
      <c r="BW132" s="960"/>
      <c r="BX132" s="960"/>
      <c r="BY132" s="960"/>
      <c r="BZ132" s="960"/>
      <c r="CA132" s="960"/>
      <c r="CB132" s="960"/>
      <c r="CC132" s="960"/>
      <c r="CD132" s="960"/>
      <c r="CE132" s="960"/>
      <c r="CF132" s="960"/>
      <c r="CG132" s="960"/>
      <c r="CH132" s="960"/>
      <c r="CI132" s="960"/>
      <c r="CJ132" s="960"/>
      <c r="CK132" s="960"/>
      <c r="CL132" s="960"/>
      <c r="CM132" s="960"/>
      <c r="CN132" s="960"/>
      <c r="CO132" s="960"/>
      <c r="CP132" s="960"/>
      <c r="CQ132" s="960"/>
      <c r="CR132" s="960"/>
      <c r="CS132" s="960"/>
      <c r="CT132" s="960"/>
      <c r="CU132" s="960"/>
      <c r="CV132" s="960"/>
      <c r="CW132" s="960"/>
      <c r="CX132" s="960"/>
      <c r="CY132" s="960"/>
      <c r="CZ132" s="960"/>
      <c r="DA132" s="960"/>
      <c r="DB132" s="960"/>
      <c r="DC132" s="960"/>
      <c r="DD132" s="960"/>
      <c r="DE132" s="960"/>
      <c r="DF132" s="960"/>
      <c r="DG132" s="960"/>
      <c r="DH132" s="960"/>
      <c r="DI132" s="960"/>
      <c r="DJ132" s="960"/>
      <c r="DK132" s="960"/>
      <c r="DL132" s="960"/>
      <c r="DM132" s="960"/>
      <c r="DN132" s="960"/>
      <c r="DO132" s="960"/>
    </row>
    <row r="133" spans="2:119" s="964" customFormat="1">
      <c r="B133" s="1147"/>
      <c r="C133" s="1148"/>
      <c r="D133" s="1149"/>
      <c r="E133" s="1150"/>
      <c r="F133" s="1151"/>
      <c r="G133" s="1151"/>
      <c r="H133" s="1151"/>
      <c r="I133" s="1151"/>
      <c r="J133" s="1151"/>
      <c r="K133" s="1151"/>
      <c r="L133" s="1152"/>
      <c r="M133" s="1152"/>
      <c r="N133" s="1152"/>
      <c r="O133" s="1152"/>
      <c r="P133" s="1152"/>
      <c r="Q133" s="1151"/>
      <c r="R133" s="1151"/>
      <c r="S133" s="1151"/>
      <c r="T133" s="1151"/>
      <c r="U133" s="1151"/>
      <c r="V133" s="1152"/>
      <c r="W133" s="1152"/>
      <c r="X133" s="1151"/>
      <c r="Y133" s="1151"/>
      <c r="Z133" s="960"/>
      <c r="AA133" s="960"/>
      <c r="AB133" s="1147"/>
      <c r="AC133" s="1148"/>
      <c r="AD133" s="1149"/>
      <c r="AE133" s="1150"/>
      <c r="AF133" s="1151"/>
      <c r="AG133" s="1151"/>
      <c r="AH133" s="1151"/>
      <c r="AI133" s="1151"/>
      <c r="AJ133" s="1151"/>
      <c r="AK133" s="1151"/>
      <c r="AL133" s="1152"/>
      <c r="AM133" s="1152"/>
      <c r="AN133" s="1152"/>
      <c r="AO133" s="1152"/>
      <c r="AP133" s="1152"/>
      <c r="AQ133" s="1151"/>
      <c r="AR133" s="1151"/>
      <c r="AS133" s="1151"/>
      <c r="AT133" s="1151"/>
      <c r="AU133" s="1151"/>
      <c r="AV133" s="1152"/>
      <c r="AW133" s="1152"/>
      <c r="AX133" s="1151"/>
      <c r="AY133" s="1151"/>
      <c r="AZ133" s="960"/>
      <c r="BA133" s="960"/>
      <c r="BB133" s="960"/>
      <c r="BC133" s="960"/>
      <c r="BD133" s="960"/>
      <c r="BE133" s="960"/>
      <c r="BF133" s="960"/>
      <c r="BG133" s="960"/>
      <c r="BH133" s="960"/>
      <c r="BI133" s="960"/>
      <c r="BJ133" s="960"/>
      <c r="BK133" s="960"/>
      <c r="BL133" s="960"/>
      <c r="BM133" s="960"/>
      <c r="BN133" s="960"/>
      <c r="BO133" s="960"/>
      <c r="BP133" s="960"/>
      <c r="BQ133" s="960"/>
      <c r="BR133" s="960"/>
      <c r="BS133" s="960"/>
      <c r="BT133" s="960"/>
      <c r="BU133" s="960"/>
      <c r="BV133" s="960"/>
      <c r="BW133" s="960"/>
      <c r="BX133" s="960"/>
      <c r="BY133" s="960"/>
      <c r="BZ133" s="960"/>
      <c r="CA133" s="960"/>
      <c r="CB133" s="960"/>
      <c r="CC133" s="960"/>
      <c r="CD133" s="960"/>
      <c r="CE133" s="960"/>
      <c r="CF133" s="960"/>
      <c r="CG133" s="960"/>
      <c r="CH133" s="960"/>
      <c r="CI133" s="960"/>
      <c r="CJ133" s="960"/>
      <c r="CK133" s="960"/>
      <c r="CL133" s="960"/>
      <c r="CM133" s="960"/>
      <c r="CN133" s="960"/>
      <c r="CO133" s="960"/>
      <c r="CP133" s="960"/>
      <c r="CQ133" s="960"/>
      <c r="CR133" s="960"/>
      <c r="CS133" s="960"/>
      <c r="CT133" s="960"/>
      <c r="CU133" s="960"/>
      <c r="CV133" s="960"/>
      <c r="CW133" s="960"/>
      <c r="CX133" s="960"/>
      <c r="CY133" s="960"/>
      <c r="CZ133" s="960"/>
      <c r="DA133" s="960"/>
      <c r="DB133" s="960"/>
      <c r="DC133" s="960"/>
      <c r="DD133" s="960"/>
      <c r="DE133" s="960"/>
      <c r="DF133" s="960"/>
      <c r="DG133" s="960"/>
      <c r="DH133" s="960"/>
      <c r="DI133" s="960"/>
      <c r="DJ133" s="960"/>
      <c r="DK133" s="960"/>
      <c r="DL133" s="960"/>
      <c r="DM133" s="960"/>
      <c r="DN133" s="960"/>
      <c r="DO133" s="960"/>
    </row>
    <row r="134" spans="2:119" s="964" customFormat="1">
      <c r="B134" s="1147"/>
      <c r="C134" s="1148"/>
      <c r="D134" s="1149"/>
      <c r="E134" s="1150"/>
      <c r="F134" s="1151"/>
      <c r="G134" s="1151"/>
      <c r="H134" s="1151"/>
      <c r="I134" s="1151"/>
      <c r="J134" s="1151"/>
      <c r="K134" s="1151"/>
      <c r="L134" s="1152"/>
      <c r="M134" s="1152"/>
      <c r="N134" s="1152"/>
      <c r="O134" s="1152"/>
      <c r="P134" s="1152"/>
      <c r="Q134" s="1151"/>
      <c r="R134" s="1151"/>
      <c r="S134" s="1151"/>
      <c r="T134" s="1151"/>
      <c r="U134" s="1151"/>
      <c r="V134" s="1152"/>
      <c r="W134" s="1152"/>
      <c r="X134" s="1151"/>
      <c r="Y134" s="1151"/>
      <c r="Z134" s="960"/>
      <c r="AA134" s="960"/>
      <c r="AB134" s="1147"/>
      <c r="AC134" s="1148"/>
      <c r="AD134" s="1149"/>
      <c r="AE134" s="1150"/>
      <c r="AF134" s="1151"/>
      <c r="AG134" s="1151"/>
      <c r="AH134" s="1151"/>
      <c r="AI134" s="1151"/>
      <c r="AJ134" s="1151"/>
      <c r="AK134" s="1151"/>
      <c r="AL134" s="1152"/>
      <c r="AM134" s="1152"/>
      <c r="AN134" s="1152"/>
      <c r="AO134" s="1152"/>
      <c r="AP134" s="1152"/>
      <c r="AQ134" s="1151"/>
      <c r="AR134" s="1151"/>
      <c r="AS134" s="1151"/>
      <c r="AT134" s="1151"/>
      <c r="AU134" s="1151"/>
      <c r="AV134" s="1152"/>
      <c r="AW134" s="1152"/>
      <c r="AX134" s="1151"/>
      <c r="AY134" s="1151"/>
      <c r="AZ134" s="960"/>
      <c r="BA134" s="960"/>
      <c r="BB134" s="960"/>
      <c r="BC134" s="960"/>
      <c r="BD134" s="960"/>
      <c r="BE134" s="960"/>
      <c r="BF134" s="960"/>
      <c r="BG134" s="960"/>
      <c r="BH134" s="960"/>
      <c r="BI134" s="960"/>
      <c r="BJ134" s="960"/>
      <c r="BK134" s="960"/>
      <c r="BL134" s="960"/>
      <c r="BM134" s="960"/>
      <c r="BN134" s="960"/>
      <c r="BO134" s="960"/>
      <c r="BP134" s="960"/>
      <c r="BQ134" s="960"/>
      <c r="BR134" s="960"/>
      <c r="BS134" s="960"/>
      <c r="BT134" s="960"/>
      <c r="BU134" s="960"/>
      <c r="BV134" s="960"/>
      <c r="BW134" s="960"/>
      <c r="BX134" s="960"/>
      <c r="BY134" s="960"/>
      <c r="BZ134" s="960"/>
      <c r="CA134" s="960"/>
      <c r="CB134" s="960"/>
      <c r="CC134" s="960"/>
      <c r="CD134" s="960"/>
      <c r="CE134" s="960"/>
      <c r="CF134" s="960"/>
      <c r="CG134" s="960"/>
      <c r="CH134" s="960"/>
      <c r="CI134" s="960"/>
      <c r="CJ134" s="960"/>
      <c r="CK134" s="960"/>
      <c r="CL134" s="960"/>
      <c r="CM134" s="960"/>
      <c r="CN134" s="960"/>
      <c r="CO134" s="960"/>
      <c r="CP134" s="960"/>
      <c r="CQ134" s="960"/>
      <c r="CR134" s="960"/>
      <c r="CS134" s="960"/>
      <c r="CT134" s="960"/>
      <c r="CU134" s="960"/>
      <c r="CV134" s="960"/>
      <c r="CW134" s="960"/>
      <c r="CX134" s="960"/>
      <c r="CY134" s="960"/>
      <c r="CZ134" s="960"/>
      <c r="DA134" s="960"/>
      <c r="DB134" s="960"/>
      <c r="DC134" s="960"/>
      <c r="DD134" s="960"/>
      <c r="DE134" s="960"/>
      <c r="DF134" s="960"/>
      <c r="DG134" s="960"/>
      <c r="DH134" s="960"/>
      <c r="DI134" s="960"/>
      <c r="DJ134" s="960"/>
      <c r="DK134" s="960"/>
      <c r="DL134" s="960"/>
      <c r="DM134" s="960"/>
      <c r="DN134" s="960"/>
      <c r="DO134" s="960"/>
    </row>
    <row r="135" spans="2:119" s="964" customFormat="1">
      <c r="B135" s="1147"/>
      <c r="C135" s="1148"/>
      <c r="D135" s="1149"/>
      <c r="E135" s="1150"/>
      <c r="F135" s="1151"/>
      <c r="G135" s="1151"/>
      <c r="H135" s="1151"/>
      <c r="I135" s="1151"/>
      <c r="J135" s="1151"/>
      <c r="K135" s="1151"/>
      <c r="L135" s="1152"/>
      <c r="M135" s="1152"/>
      <c r="N135" s="1152"/>
      <c r="O135" s="1152"/>
      <c r="P135" s="1152"/>
      <c r="Q135" s="1151"/>
      <c r="R135" s="1151"/>
      <c r="S135" s="1151"/>
      <c r="T135" s="1151"/>
      <c r="U135" s="1151"/>
      <c r="V135" s="1152"/>
      <c r="W135" s="1152"/>
      <c r="X135" s="1151"/>
      <c r="Y135" s="1151"/>
      <c r="Z135" s="960"/>
      <c r="AA135" s="960"/>
      <c r="AB135" s="1147"/>
      <c r="AC135" s="1148"/>
      <c r="AD135" s="1149"/>
      <c r="AE135" s="1150"/>
      <c r="AF135" s="1151"/>
      <c r="AG135" s="1151"/>
      <c r="AH135" s="1151"/>
      <c r="AI135" s="1151"/>
      <c r="AJ135" s="1151"/>
      <c r="AK135" s="1151"/>
      <c r="AL135" s="1152"/>
      <c r="AM135" s="1152"/>
      <c r="AN135" s="1152"/>
      <c r="AO135" s="1152"/>
      <c r="AP135" s="1152"/>
      <c r="AQ135" s="1151"/>
      <c r="AR135" s="1151"/>
      <c r="AS135" s="1151"/>
      <c r="AT135" s="1151"/>
      <c r="AU135" s="1151"/>
      <c r="AV135" s="1152"/>
      <c r="AW135" s="1152"/>
      <c r="AX135" s="1151"/>
      <c r="AY135" s="1151"/>
      <c r="AZ135" s="960"/>
      <c r="BA135" s="960"/>
      <c r="BB135" s="960"/>
      <c r="BC135" s="960"/>
      <c r="BD135" s="960"/>
      <c r="BE135" s="960"/>
      <c r="BF135" s="960"/>
      <c r="BG135" s="960"/>
      <c r="BH135" s="960"/>
      <c r="BI135" s="960"/>
      <c r="BJ135" s="960"/>
      <c r="BK135" s="960"/>
      <c r="BL135" s="960"/>
      <c r="BM135" s="960"/>
      <c r="BN135" s="960"/>
      <c r="BO135" s="960"/>
      <c r="BP135" s="960"/>
      <c r="BQ135" s="960"/>
      <c r="BR135" s="960"/>
      <c r="BS135" s="960"/>
      <c r="BT135" s="960"/>
      <c r="BU135" s="960"/>
      <c r="BV135" s="960"/>
      <c r="BW135" s="960"/>
      <c r="BX135" s="960"/>
      <c r="BY135" s="960"/>
      <c r="BZ135" s="960"/>
      <c r="CA135" s="960"/>
      <c r="CB135" s="960"/>
      <c r="CC135" s="960"/>
      <c r="CD135" s="960"/>
      <c r="CE135" s="960"/>
      <c r="CF135" s="960"/>
      <c r="CG135" s="960"/>
      <c r="CH135" s="960"/>
      <c r="CI135" s="960"/>
      <c r="CJ135" s="960"/>
      <c r="CK135" s="960"/>
      <c r="CL135" s="960"/>
      <c r="CM135" s="960"/>
      <c r="CN135" s="960"/>
      <c r="CO135" s="960"/>
      <c r="CP135" s="960"/>
      <c r="CQ135" s="960"/>
      <c r="CR135" s="960"/>
      <c r="CS135" s="960"/>
      <c r="CT135" s="960"/>
      <c r="CU135" s="960"/>
      <c r="CV135" s="960"/>
      <c r="CW135" s="960"/>
      <c r="CX135" s="960"/>
      <c r="CY135" s="960"/>
      <c r="CZ135" s="960"/>
      <c r="DA135" s="960"/>
      <c r="DB135" s="960"/>
      <c r="DC135" s="960"/>
      <c r="DD135" s="960"/>
      <c r="DE135" s="960"/>
      <c r="DF135" s="960"/>
      <c r="DG135" s="960"/>
      <c r="DH135" s="960"/>
      <c r="DI135" s="960"/>
      <c r="DJ135" s="960"/>
      <c r="DK135" s="960"/>
      <c r="DL135" s="960"/>
      <c r="DM135" s="960"/>
      <c r="DN135" s="960"/>
      <c r="DO135" s="960"/>
    </row>
    <row r="136" spans="2:119" s="964" customFormat="1">
      <c r="B136" s="1147"/>
      <c r="C136" s="1148"/>
      <c r="D136" s="1149"/>
      <c r="E136" s="1150"/>
      <c r="F136" s="1151"/>
      <c r="G136" s="1151"/>
      <c r="H136" s="1151"/>
      <c r="I136" s="1151"/>
      <c r="J136" s="1151"/>
      <c r="K136" s="1151"/>
      <c r="L136" s="1152"/>
      <c r="M136" s="1152"/>
      <c r="N136" s="1152"/>
      <c r="O136" s="1152"/>
      <c r="P136" s="1152"/>
      <c r="Q136" s="1151"/>
      <c r="R136" s="1151"/>
      <c r="S136" s="1151"/>
      <c r="T136" s="1151"/>
      <c r="U136" s="1151"/>
      <c r="V136" s="1152"/>
      <c r="W136" s="1152"/>
      <c r="X136" s="1151"/>
      <c r="Y136" s="1151"/>
      <c r="Z136" s="960"/>
      <c r="AA136" s="960"/>
      <c r="AB136" s="1147"/>
      <c r="AC136" s="1148"/>
      <c r="AD136" s="1149"/>
      <c r="AE136" s="1150"/>
      <c r="AF136" s="1151"/>
      <c r="AG136" s="1151"/>
      <c r="AH136" s="1151"/>
      <c r="AI136" s="1151"/>
      <c r="AJ136" s="1151"/>
      <c r="AK136" s="1151"/>
      <c r="AL136" s="1152"/>
      <c r="AM136" s="1152"/>
      <c r="AN136" s="1152"/>
      <c r="AO136" s="1152"/>
      <c r="AP136" s="1152"/>
      <c r="AQ136" s="1151"/>
      <c r="AR136" s="1151"/>
      <c r="AS136" s="1151"/>
      <c r="AT136" s="1151"/>
      <c r="AU136" s="1151"/>
      <c r="AV136" s="1152"/>
      <c r="AW136" s="1152"/>
      <c r="AX136" s="1151"/>
      <c r="AY136" s="1151"/>
      <c r="AZ136" s="960"/>
      <c r="BA136" s="960"/>
      <c r="BB136" s="960"/>
      <c r="BC136" s="960"/>
      <c r="BD136" s="960"/>
      <c r="BE136" s="960"/>
      <c r="BF136" s="960"/>
      <c r="BG136" s="960"/>
      <c r="BH136" s="960"/>
      <c r="BI136" s="960"/>
      <c r="BJ136" s="960"/>
      <c r="BK136" s="960"/>
      <c r="BL136" s="960"/>
      <c r="BM136" s="960"/>
      <c r="BN136" s="960"/>
      <c r="BO136" s="960"/>
      <c r="BP136" s="960"/>
      <c r="BQ136" s="960"/>
      <c r="BR136" s="960"/>
      <c r="BS136" s="960"/>
      <c r="BT136" s="960"/>
      <c r="BU136" s="960"/>
      <c r="BV136" s="960"/>
      <c r="BW136" s="960"/>
      <c r="BX136" s="960"/>
      <c r="BY136" s="960"/>
      <c r="BZ136" s="960"/>
      <c r="CA136" s="960"/>
      <c r="CB136" s="960"/>
      <c r="CC136" s="960"/>
      <c r="CD136" s="960"/>
      <c r="CE136" s="960"/>
      <c r="CF136" s="960"/>
      <c r="CG136" s="960"/>
      <c r="CH136" s="960"/>
      <c r="CI136" s="960"/>
      <c r="CJ136" s="960"/>
      <c r="CK136" s="960"/>
      <c r="CL136" s="960"/>
      <c r="CM136" s="960"/>
      <c r="CN136" s="960"/>
      <c r="CO136" s="960"/>
      <c r="CP136" s="960"/>
      <c r="CQ136" s="960"/>
      <c r="CR136" s="960"/>
      <c r="CS136" s="960"/>
      <c r="CT136" s="960"/>
      <c r="CU136" s="960"/>
      <c r="CV136" s="960"/>
      <c r="CW136" s="960"/>
      <c r="CX136" s="960"/>
      <c r="CY136" s="960"/>
      <c r="CZ136" s="960"/>
      <c r="DA136" s="960"/>
      <c r="DB136" s="960"/>
      <c r="DC136" s="960"/>
      <c r="DD136" s="960"/>
      <c r="DE136" s="960"/>
      <c r="DF136" s="960"/>
      <c r="DG136" s="960"/>
      <c r="DH136" s="960"/>
      <c r="DI136" s="960"/>
      <c r="DJ136" s="960"/>
      <c r="DK136" s="960"/>
      <c r="DL136" s="960"/>
      <c r="DM136" s="960"/>
      <c r="DN136" s="960"/>
      <c r="DO136" s="960"/>
    </row>
    <row r="137" spans="2:119" s="964" customFormat="1">
      <c r="B137" s="1147"/>
      <c r="C137" s="1148"/>
      <c r="D137" s="1149"/>
      <c r="E137" s="1150"/>
      <c r="F137" s="1151"/>
      <c r="G137" s="1151"/>
      <c r="H137" s="1151"/>
      <c r="I137" s="1151"/>
      <c r="J137" s="1151"/>
      <c r="K137" s="1151"/>
      <c r="L137" s="1152"/>
      <c r="M137" s="1152"/>
      <c r="N137" s="1152"/>
      <c r="O137" s="1152"/>
      <c r="P137" s="1152"/>
      <c r="Q137" s="1151"/>
      <c r="R137" s="1151"/>
      <c r="S137" s="1151"/>
      <c r="T137" s="1151"/>
      <c r="U137" s="1151"/>
      <c r="V137" s="1152"/>
      <c r="W137" s="1152"/>
      <c r="X137" s="1151"/>
      <c r="Y137" s="1151"/>
      <c r="Z137" s="960"/>
      <c r="AA137" s="960"/>
      <c r="AB137" s="1147"/>
      <c r="AC137" s="1148"/>
      <c r="AD137" s="1149"/>
      <c r="AE137" s="1150"/>
      <c r="AF137" s="1151"/>
      <c r="AG137" s="1151"/>
      <c r="AH137" s="1151"/>
      <c r="AI137" s="1151"/>
      <c r="AJ137" s="1151"/>
      <c r="AK137" s="1151"/>
      <c r="AL137" s="1152"/>
      <c r="AM137" s="1152"/>
      <c r="AN137" s="1152"/>
      <c r="AO137" s="1152"/>
      <c r="AP137" s="1152"/>
      <c r="AQ137" s="1151"/>
      <c r="AR137" s="1151"/>
      <c r="AS137" s="1151"/>
      <c r="AT137" s="1151"/>
      <c r="AU137" s="1151"/>
      <c r="AV137" s="1152"/>
      <c r="AW137" s="1152"/>
      <c r="AX137" s="1151"/>
      <c r="AY137" s="1151"/>
      <c r="AZ137" s="960"/>
      <c r="BA137" s="960"/>
      <c r="BB137" s="960"/>
      <c r="BC137" s="960"/>
      <c r="BD137" s="960"/>
      <c r="BE137" s="960"/>
      <c r="BF137" s="960"/>
      <c r="BG137" s="960"/>
      <c r="BH137" s="960"/>
      <c r="BI137" s="960"/>
      <c r="BJ137" s="960"/>
      <c r="BK137" s="960"/>
      <c r="BL137" s="960"/>
      <c r="BM137" s="960"/>
      <c r="BN137" s="960"/>
      <c r="BO137" s="960"/>
      <c r="BP137" s="960"/>
      <c r="BQ137" s="960"/>
      <c r="BR137" s="960"/>
      <c r="BS137" s="960"/>
      <c r="BT137" s="960"/>
      <c r="BU137" s="960"/>
      <c r="BV137" s="960"/>
      <c r="BW137" s="960"/>
      <c r="BX137" s="960"/>
      <c r="BY137" s="960"/>
      <c r="BZ137" s="960"/>
      <c r="CA137" s="960"/>
      <c r="CB137" s="960"/>
      <c r="CC137" s="960"/>
      <c r="CD137" s="960"/>
      <c r="CE137" s="960"/>
      <c r="CF137" s="960"/>
      <c r="CG137" s="960"/>
      <c r="CH137" s="960"/>
      <c r="CI137" s="960"/>
      <c r="CJ137" s="960"/>
      <c r="CK137" s="960"/>
      <c r="CL137" s="960"/>
      <c r="CM137" s="960"/>
      <c r="CN137" s="960"/>
      <c r="CO137" s="960"/>
      <c r="CP137" s="960"/>
      <c r="CQ137" s="960"/>
      <c r="CR137" s="960"/>
      <c r="CS137" s="960"/>
      <c r="CT137" s="960"/>
      <c r="CU137" s="960"/>
      <c r="CV137" s="960"/>
      <c r="CW137" s="960"/>
      <c r="CX137" s="960"/>
      <c r="CY137" s="960"/>
      <c r="CZ137" s="960"/>
      <c r="DA137" s="960"/>
      <c r="DB137" s="960"/>
      <c r="DC137" s="960"/>
      <c r="DD137" s="960"/>
      <c r="DE137" s="960"/>
      <c r="DF137" s="960"/>
      <c r="DG137" s="960"/>
      <c r="DH137" s="960"/>
      <c r="DI137" s="960"/>
      <c r="DJ137" s="960"/>
      <c r="DK137" s="960"/>
      <c r="DL137" s="960"/>
      <c r="DM137" s="960"/>
      <c r="DN137" s="960"/>
      <c r="DO137" s="960"/>
    </row>
    <row r="138" spans="2:119" s="964" customFormat="1">
      <c r="B138" s="1147"/>
      <c r="C138" s="1148"/>
      <c r="D138" s="1149"/>
      <c r="E138" s="1150"/>
      <c r="F138" s="1151"/>
      <c r="G138" s="1151"/>
      <c r="H138" s="1151"/>
      <c r="I138" s="1151"/>
      <c r="J138" s="1151"/>
      <c r="K138" s="1151"/>
      <c r="L138" s="1152"/>
      <c r="M138" s="1152"/>
      <c r="N138" s="1152"/>
      <c r="O138" s="1152"/>
      <c r="P138" s="1152"/>
      <c r="Q138" s="1151"/>
      <c r="R138" s="1151"/>
      <c r="S138" s="1151"/>
      <c r="T138" s="1151"/>
      <c r="U138" s="1151"/>
      <c r="V138" s="1152"/>
      <c r="W138" s="1152"/>
      <c r="X138" s="1151"/>
      <c r="Y138" s="1151"/>
      <c r="Z138" s="960"/>
      <c r="AA138" s="960"/>
      <c r="AB138" s="1147"/>
      <c r="AC138" s="1148"/>
      <c r="AD138" s="1149"/>
      <c r="AE138" s="1150"/>
      <c r="AF138" s="1151"/>
      <c r="AG138" s="1151"/>
      <c r="AH138" s="1151"/>
      <c r="AI138" s="1151"/>
      <c r="AJ138" s="1151"/>
      <c r="AK138" s="1151"/>
      <c r="AL138" s="1152"/>
      <c r="AM138" s="1152"/>
      <c r="AN138" s="1152"/>
      <c r="AO138" s="1152"/>
      <c r="AP138" s="1152"/>
      <c r="AQ138" s="1151"/>
      <c r="AR138" s="1151"/>
      <c r="AS138" s="1151"/>
      <c r="AT138" s="1151"/>
      <c r="AU138" s="1151"/>
      <c r="AV138" s="1152"/>
      <c r="AW138" s="1152"/>
      <c r="AX138" s="1151"/>
      <c r="AY138" s="1151"/>
      <c r="AZ138" s="960"/>
      <c r="BA138" s="960"/>
      <c r="BB138" s="960"/>
      <c r="BC138" s="960"/>
      <c r="BD138" s="960"/>
      <c r="BE138" s="960"/>
      <c r="BF138" s="960"/>
      <c r="BG138" s="960"/>
      <c r="BH138" s="960"/>
      <c r="BI138" s="960"/>
      <c r="BJ138" s="960"/>
      <c r="BK138" s="960"/>
      <c r="BL138" s="960"/>
      <c r="BM138" s="960"/>
      <c r="BN138" s="960"/>
      <c r="BO138" s="960"/>
      <c r="BP138" s="960"/>
      <c r="BQ138" s="960"/>
      <c r="BR138" s="960"/>
      <c r="BS138" s="960"/>
      <c r="BT138" s="960"/>
      <c r="BU138" s="960"/>
      <c r="BV138" s="960"/>
      <c r="BW138" s="960"/>
      <c r="BX138" s="960"/>
      <c r="BY138" s="960"/>
      <c r="BZ138" s="960"/>
      <c r="CA138" s="960"/>
      <c r="CB138" s="960"/>
      <c r="CC138" s="960"/>
      <c r="CD138" s="960"/>
      <c r="CE138" s="960"/>
      <c r="CF138" s="960"/>
      <c r="CG138" s="960"/>
      <c r="CH138" s="960"/>
      <c r="CI138" s="960"/>
      <c r="CJ138" s="960"/>
      <c r="CK138" s="960"/>
      <c r="CL138" s="960"/>
      <c r="CM138" s="960"/>
      <c r="CN138" s="960"/>
      <c r="CO138" s="960"/>
      <c r="CP138" s="960"/>
      <c r="CQ138" s="960"/>
      <c r="CR138" s="960"/>
      <c r="CS138" s="960"/>
      <c r="CT138" s="960"/>
      <c r="CU138" s="960"/>
      <c r="CV138" s="960"/>
      <c r="CW138" s="960"/>
      <c r="CX138" s="960"/>
      <c r="CY138" s="960"/>
      <c r="CZ138" s="960"/>
      <c r="DA138" s="960"/>
      <c r="DB138" s="960"/>
      <c r="DC138" s="960"/>
      <c r="DD138" s="960"/>
      <c r="DE138" s="960"/>
      <c r="DF138" s="960"/>
      <c r="DG138" s="960"/>
      <c r="DH138" s="960"/>
      <c r="DI138" s="960"/>
      <c r="DJ138" s="960"/>
      <c r="DK138" s="960"/>
      <c r="DL138" s="960"/>
      <c r="DM138" s="960"/>
      <c r="DN138" s="960"/>
      <c r="DO138" s="960"/>
    </row>
    <row r="139" spans="2:119" s="964" customFormat="1">
      <c r="B139" s="1147"/>
      <c r="C139" s="1148"/>
      <c r="D139" s="1149"/>
      <c r="E139" s="1150"/>
      <c r="F139" s="1151"/>
      <c r="G139" s="1151"/>
      <c r="H139" s="1151"/>
      <c r="I139" s="1151"/>
      <c r="J139" s="1151"/>
      <c r="K139" s="1151"/>
      <c r="L139" s="1152"/>
      <c r="M139" s="1152"/>
      <c r="N139" s="1152"/>
      <c r="O139" s="1152"/>
      <c r="P139" s="1152"/>
      <c r="Q139" s="1151"/>
      <c r="R139" s="1151"/>
      <c r="S139" s="1151"/>
      <c r="T139" s="1151"/>
      <c r="U139" s="1151"/>
      <c r="V139" s="1152"/>
      <c r="W139" s="1152"/>
      <c r="X139" s="1151"/>
      <c r="Y139" s="1151"/>
      <c r="Z139" s="960"/>
      <c r="AA139" s="960"/>
      <c r="AB139" s="1147"/>
      <c r="AC139" s="1148"/>
      <c r="AD139" s="1149"/>
      <c r="AE139" s="1150"/>
      <c r="AF139" s="1151"/>
      <c r="AG139" s="1151"/>
      <c r="AH139" s="1151"/>
      <c r="AI139" s="1151"/>
      <c r="AJ139" s="1151"/>
      <c r="AK139" s="1151"/>
      <c r="AL139" s="1152"/>
      <c r="AM139" s="1152"/>
      <c r="AN139" s="1152"/>
      <c r="AO139" s="1152"/>
      <c r="AP139" s="1152"/>
      <c r="AQ139" s="1151"/>
      <c r="AR139" s="1151"/>
      <c r="AS139" s="1151"/>
      <c r="AT139" s="1151"/>
      <c r="AU139" s="1151"/>
      <c r="AV139" s="1152"/>
      <c r="AW139" s="1152"/>
      <c r="AX139" s="1151"/>
      <c r="AY139" s="1151"/>
      <c r="AZ139" s="960"/>
      <c r="BA139" s="960"/>
      <c r="BB139" s="960"/>
      <c r="BC139" s="960"/>
      <c r="BD139" s="960"/>
      <c r="BE139" s="960"/>
      <c r="BF139" s="960"/>
      <c r="BG139" s="960"/>
      <c r="BH139" s="960"/>
      <c r="BI139" s="960"/>
      <c r="BJ139" s="960"/>
      <c r="BK139" s="960"/>
      <c r="BL139" s="960"/>
      <c r="BM139" s="960"/>
      <c r="BN139" s="960"/>
      <c r="BO139" s="960"/>
      <c r="BP139" s="960"/>
      <c r="BQ139" s="960"/>
      <c r="BR139" s="960"/>
      <c r="BS139" s="960"/>
      <c r="BT139" s="960"/>
      <c r="BU139" s="960"/>
      <c r="BV139" s="960"/>
      <c r="BW139" s="960"/>
      <c r="BX139" s="960"/>
      <c r="BY139" s="960"/>
      <c r="BZ139" s="960"/>
      <c r="CA139" s="960"/>
      <c r="CB139" s="960"/>
      <c r="CC139" s="960"/>
      <c r="CD139" s="960"/>
      <c r="CE139" s="960"/>
      <c r="CF139" s="960"/>
      <c r="CG139" s="960"/>
      <c r="CH139" s="960"/>
      <c r="CI139" s="960"/>
      <c r="CJ139" s="960"/>
      <c r="CK139" s="960"/>
      <c r="CL139" s="960"/>
      <c r="CM139" s="960"/>
      <c r="CN139" s="960"/>
      <c r="CO139" s="960"/>
      <c r="CP139" s="960"/>
      <c r="CQ139" s="960"/>
      <c r="CR139" s="960"/>
      <c r="CS139" s="960"/>
      <c r="CT139" s="960"/>
      <c r="CU139" s="960"/>
      <c r="CV139" s="960"/>
      <c r="CW139" s="960"/>
      <c r="CX139" s="960"/>
      <c r="CY139" s="960"/>
      <c r="CZ139" s="960"/>
      <c r="DA139" s="960"/>
      <c r="DB139" s="960"/>
      <c r="DC139" s="960"/>
      <c r="DD139" s="960"/>
      <c r="DE139" s="960"/>
      <c r="DF139" s="960"/>
      <c r="DG139" s="960"/>
      <c r="DH139" s="960"/>
      <c r="DI139" s="960"/>
      <c r="DJ139" s="960"/>
      <c r="DK139" s="960"/>
      <c r="DL139" s="960"/>
      <c r="DM139" s="960"/>
      <c r="DN139" s="960"/>
      <c r="DO139" s="960"/>
    </row>
    <row r="140" spans="2:119" s="964" customFormat="1">
      <c r="B140" s="1147"/>
      <c r="C140" s="1148"/>
      <c r="D140" s="1149"/>
      <c r="E140" s="1150"/>
      <c r="F140" s="1151"/>
      <c r="G140" s="1151"/>
      <c r="H140" s="1151"/>
      <c r="I140" s="1151"/>
      <c r="J140" s="1151"/>
      <c r="K140" s="1151"/>
      <c r="L140" s="1152"/>
      <c r="M140" s="1152"/>
      <c r="N140" s="1152"/>
      <c r="O140" s="1152"/>
      <c r="P140" s="1152"/>
      <c r="Q140" s="1151"/>
      <c r="R140" s="1151"/>
      <c r="S140" s="1151"/>
      <c r="T140" s="1151"/>
      <c r="U140" s="1151"/>
      <c r="V140" s="1152"/>
      <c r="W140" s="1152"/>
      <c r="X140" s="1151"/>
      <c r="Y140" s="1151"/>
      <c r="Z140" s="960"/>
      <c r="AA140" s="960"/>
      <c r="AB140" s="1147"/>
      <c r="AC140" s="1148"/>
      <c r="AD140" s="1149"/>
      <c r="AE140" s="1150"/>
      <c r="AF140" s="1151"/>
      <c r="AG140" s="1151"/>
      <c r="AH140" s="1151"/>
      <c r="AI140" s="1151"/>
      <c r="AJ140" s="1151"/>
      <c r="AK140" s="1151"/>
      <c r="AL140" s="1152"/>
      <c r="AM140" s="1152"/>
      <c r="AN140" s="1152"/>
      <c r="AO140" s="1152"/>
      <c r="AP140" s="1152"/>
      <c r="AQ140" s="1151"/>
      <c r="AR140" s="1151"/>
      <c r="AS140" s="1151"/>
      <c r="AT140" s="1151"/>
      <c r="AU140" s="1151"/>
      <c r="AV140" s="1152"/>
      <c r="AW140" s="1152"/>
      <c r="AX140" s="1151"/>
      <c r="AY140" s="1151"/>
      <c r="AZ140" s="960"/>
      <c r="BA140" s="960"/>
      <c r="BB140" s="960"/>
      <c r="BC140" s="960"/>
      <c r="BD140" s="960"/>
      <c r="BE140" s="960"/>
      <c r="BF140" s="960"/>
      <c r="BG140" s="960"/>
      <c r="BH140" s="960"/>
      <c r="BI140" s="960"/>
      <c r="BJ140" s="960"/>
      <c r="BK140" s="960"/>
      <c r="BL140" s="960"/>
      <c r="BM140" s="960"/>
      <c r="BN140" s="960"/>
      <c r="BO140" s="960"/>
      <c r="BP140" s="960"/>
      <c r="BQ140" s="960"/>
      <c r="BR140" s="960"/>
      <c r="BS140" s="960"/>
      <c r="BT140" s="960"/>
      <c r="BU140" s="960"/>
      <c r="BV140" s="960"/>
      <c r="BW140" s="960"/>
      <c r="BX140" s="960"/>
      <c r="BY140" s="960"/>
      <c r="BZ140" s="960"/>
      <c r="CA140" s="960"/>
      <c r="CB140" s="960"/>
      <c r="CC140" s="960"/>
      <c r="CD140" s="960"/>
      <c r="CE140" s="960"/>
      <c r="CF140" s="960"/>
      <c r="CG140" s="960"/>
      <c r="CH140" s="960"/>
      <c r="CI140" s="960"/>
      <c r="CJ140" s="960"/>
      <c r="CK140" s="960"/>
      <c r="CL140" s="960"/>
      <c r="CM140" s="960"/>
      <c r="CN140" s="960"/>
      <c r="CO140" s="960"/>
      <c r="CP140" s="960"/>
      <c r="CQ140" s="960"/>
      <c r="CR140" s="960"/>
      <c r="CS140" s="960"/>
      <c r="CT140" s="960"/>
      <c r="CU140" s="960"/>
      <c r="CV140" s="960"/>
      <c r="CW140" s="960"/>
      <c r="CX140" s="960"/>
      <c r="CY140" s="960"/>
      <c r="CZ140" s="960"/>
      <c r="DA140" s="960"/>
      <c r="DB140" s="960"/>
      <c r="DC140" s="960"/>
      <c r="DD140" s="960"/>
      <c r="DE140" s="960"/>
      <c r="DF140" s="960"/>
      <c r="DG140" s="960"/>
      <c r="DH140" s="960"/>
      <c r="DI140" s="960"/>
      <c r="DJ140" s="960"/>
      <c r="DK140" s="960"/>
      <c r="DL140" s="960"/>
      <c r="DM140" s="960"/>
      <c r="DN140" s="960"/>
      <c r="DO140" s="960"/>
    </row>
    <row r="141" spans="2:119" s="964" customFormat="1">
      <c r="B141" s="1147"/>
      <c r="C141" s="1148"/>
      <c r="D141" s="1149"/>
      <c r="E141" s="1150"/>
      <c r="F141" s="1151"/>
      <c r="G141" s="1151"/>
      <c r="H141" s="1151"/>
      <c r="I141" s="1151"/>
      <c r="J141" s="1151"/>
      <c r="K141" s="1151"/>
      <c r="L141" s="1152"/>
      <c r="M141" s="1152"/>
      <c r="N141" s="1152"/>
      <c r="O141" s="1152"/>
      <c r="P141" s="1152"/>
      <c r="Q141" s="1151"/>
      <c r="R141" s="1151"/>
      <c r="S141" s="1151"/>
      <c r="T141" s="1151"/>
      <c r="U141" s="1151"/>
      <c r="V141" s="1152"/>
      <c r="W141" s="1152"/>
      <c r="X141" s="1151"/>
      <c r="Y141" s="1151"/>
      <c r="Z141" s="960"/>
      <c r="AA141" s="960"/>
      <c r="AB141" s="1147"/>
      <c r="AC141" s="1148"/>
      <c r="AD141" s="1149"/>
      <c r="AE141" s="1150"/>
      <c r="AF141" s="1151"/>
      <c r="AG141" s="1151"/>
      <c r="AH141" s="1151"/>
      <c r="AI141" s="1151"/>
      <c r="AJ141" s="1151"/>
      <c r="AK141" s="1151"/>
      <c r="AL141" s="1152"/>
      <c r="AM141" s="1152"/>
      <c r="AN141" s="1152"/>
      <c r="AO141" s="1152"/>
      <c r="AP141" s="1152"/>
      <c r="AQ141" s="1151"/>
      <c r="AR141" s="1151"/>
      <c r="AS141" s="1151"/>
      <c r="AT141" s="1151"/>
      <c r="AU141" s="1151"/>
      <c r="AV141" s="1152"/>
      <c r="AW141" s="1152"/>
      <c r="AX141" s="1151"/>
      <c r="AY141" s="1151"/>
      <c r="AZ141" s="960"/>
      <c r="BA141" s="960"/>
      <c r="BB141" s="960"/>
      <c r="BC141" s="960"/>
      <c r="BD141" s="960"/>
      <c r="BE141" s="960"/>
      <c r="BF141" s="960"/>
      <c r="BG141" s="960"/>
      <c r="BH141" s="960"/>
      <c r="BI141" s="960"/>
      <c r="BJ141" s="960"/>
      <c r="BK141" s="960"/>
      <c r="BL141" s="960"/>
      <c r="BM141" s="960"/>
      <c r="BN141" s="960"/>
      <c r="BO141" s="960"/>
      <c r="BP141" s="960"/>
      <c r="BQ141" s="960"/>
      <c r="BR141" s="960"/>
      <c r="BS141" s="960"/>
      <c r="BT141" s="960"/>
      <c r="BU141" s="960"/>
      <c r="BV141" s="960"/>
      <c r="BW141" s="960"/>
      <c r="BX141" s="960"/>
      <c r="BY141" s="960"/>
      <c r="BZ141" s="960"/>
      <c r="CA141" s="960"/>
      <c r="CB141" s="960"/>
      <c r="CC141" s="960"/>
      <c r="CD141" s="960"/>
      <c r="CE141" s="960"/>
      <c r="CF141" s="960"/>
      <c r="CG141" s="960"/>
      <c r="CH141" s="960"/>
      <c r="CI141" s="960"/>
      <c r="CJ141" s="960"/>
      <c r="CK141" s="960"/>
      <c r="CL141" s="960"/>
      <c r="CM141" s="960"/>
      <c r="CN141" s="960"/>
      <c r="CO141" s="960"/>
      <c r="CP141" s="960"/>
      <c r="CQ141" s="960"/>
      <c r="CR141" s="960"/>
      <c r="CS141" s="960"/>
      <c r="CT141" s="960"/>
      <c r="CU141" s="960"/>
      <c r="CV141" s="960"/>
      <c r="CW141" s="960"/>
      <c r="CX141" s="960"/>
      <c r="CY141" s="960"/>
      <c r="CZ141" s="960"/>
      <c r="DA141" s="960"/>
      <c r="DB141" s="960"/>
      <c r="DC141" s="960"/>
      <c r="DD141" s="960"/>
      <c r="DE141" s="960"/>
      <c r="DF141" s="960"/>
      <c r="DG141" s="960"/>
      <c r="DH141" s="960"/>
      <c r="DI141" s="960"/>
      <c r="DJ141" s="960"/>
      <c r="DK141" s="960"/>
      <c r="DL141" s="960"/>
      <c r="DM141" s="960"/>
      <c r="DN141" s="960"/>
      <c r="DO141" s="960"/>
    </row>
    <row r="142" spans="2:119" s="964" customFormat="1">
      <c r="B142" s="1147"/>
      <c r="C142" s="1148"/>
      <c r="D142" s="1149"/>
      <c r="E142" s="1150"/>
      <c r="F142" s="1151"/>
      <c r="G142" s="1151"/>
      <c r="H142" s="1151"/>
      <c r="I142" s="1151"/>
      <c r="J142" s="1151"/>
      <c r="K142" s="1151"/>
      <c r="L142" s="1152"/>
      <c r="M142" s="1152"/>
      <c r="N142" s="1152"/>
      <c r="O142" s="1152"/>
      <c r="P142" s="1152"/>
      <c r="Q142" s="1151"/>
      <c r="R142" s="1151"/>
      <c r="S142" s="1151"/>
      <c r="T142" s="1151"/>
      <c r="U142" s="1151"/>
      <c r="V142" s="1152"/>
      <c r="W142" s="1152"/>
      <c r="X142" s="1151"/>
      <c r="Y142" s="1151"/>
      <c r="Z142" s="960"/>
      <c r="AA142" s="960"/>
      <c r="AB142" s="1147"/>
      <c r="AC142" s="1148"/>
      <c r="AD142" s="1149"/>
      <c r="AE142" s="1150"/>
      <c r="AF142" s="1151"/>
      <c r="AG142" s="1151"/>
      <c r="AH142" s="1151"/>
      <c r="AI142" s="1151"/>
      <c r="AJ142" s="1151"/>
      <c r="AK142" s="1151"/>
      <c r="AL142" s="1152"/>
      <c r="AM142" s="1152"/>
      <c r="AN142" s="1152"/>
      <c r="AO142" s="1152"/>
      <c r="AP142" s="1152"/>
      <c r="AQ142" s="1151"/>
      <c r="AR142" s="1151"/>
      <c r="AS142" s="1151"/>
      <c r="AT142" s="1151"/>
      <c r="AU142" s="1151"/>
      <c r="AV142" s="1152"/>
      <c r="AW142" s="1152"/>
      <c r="AX142" s="1151"/>
      <c r="AY142" s="1151"/>
      <c r="AZ142" s="960"/>
      <c r="BA142" s="960"/>
      <c r="BB142" s="960"/>
      <c r="BC142" s="960"/>
      <c r="BD142" s="960"/>
      <c r="BE142" s="960"/>
      <c r="BF142" s="960"/>
      <c r="BG142" s="960"/>
      <c r="BH142" s="960"/>
      <c r="BI142" s="960"/>
      <c r="BJ142" s="960"/>
      <c r="BK142" s="960"/>
      <c r="BL142" s="960"/>
      <c r="BM142" s="960"/>
      <c r="BN142" s="960"/>
      <c r="BO142" s="960"/>
      <c r="BP142" s="960"/>
      <c r="BQ142" s="960"/>
      <c r="BR142" s="960"/>
      <c r="BS142" s="960"/>
      <c r="BT142" s="960"/>
      <c r="BU142" s="960"/>
      <c r="BV142" s="960"/>
      <c r="BW142" s="960"/>
      <c r="BX142" s="960"/>
      <c r="BY142" s="960"/>
      <c r="BZ142" s="960"/>
      <c r="CA142" s="960"/>
      <c r="CB142" s="960"/>
      <c r="CC142" s="960"/>
      <c r="CD142" s="960"/>
      <c r="CE142" s="960"/>
      <c r="CF142" s="960"/>
      <c r="CG142" s="960"/>
      <c r="CH142" s="960"/>
      <c r="CI142" s="960"/>
      <c r="CJ142" s="960"/>
      <c r="CK142" s="960"/>
      <c r="CL142" s="960"/>
      <c r="CM142" s="960"/>
      <c r="CN142" s="960"/>
      <c r="CO142" s="960"/>
      <c r="CP142" s="960"/>
      <c r="CQ142" s="960"/>
      <c r="CR142" s="960"/>
      <c r="CS142" s="960"/>
      <c r="CT142" s="960"/>
      <c r="CU142" s="960"/>
      <c r="CV142" s="960"/>
      <c r="CW142" s="960"/>
      <c r="CX142" s="960"/>
      <c r="CY142" s="960"/>
      <c r="CZ142" s="960"/>
      <c r="DA142" s="960"/>
      <c r="DB142" s="960"/>
      <c r="DC142" s="960"/>
      <c r="DD142" s="960"/>
      <c r="DE142" s="960"/>
      <c r="DF142" s="960"/>
      <c r="DG142" s="960"/>
      <c r="DH142" s="960"/>
      <c r="DI142" s="960"/>
      <c r="DJ142" s="960"/>
      <c r="DK142" s="960"/>
      <c r="DL142" s="960"/>
      <c r="DM142" s="960"/>
      <c r="DN142" s="960"/>
      <c r="DO142" s="960"/>
    </row>
    <row r="143" spans="2:119" s="964" customFormat="1">
      <c r="B143" s="1147"/>
      <c r="C143" s="1148"/>
      <c r="D143" s="1149"/>
      <c r="E143" s="1150"/>
      <c r="F143" s="1151"/>
      <c r="G143" s="1151"/>
      <c r="H143" s="1151"/>
      <c r="I143" s="1151"/>
      <c r="J143" s="1151"/>
      <c r="K143" s="1151"/>
      <c r="L143" s="1152"/>
      <c r="M143" s="1152"/>
      <c r="N143" s="1152"/>
      <c r="O143" s="1152"/>
      <c r="P143" s="1152"/>
      <c r="Q143" s="1151"/>
      <c r="R143" s="1151"/>
      <c r="S143" s="1151"/>
      <c r="T143" s="1151"/>
      <c r="U143" s="1151"/>
      <c r="V143" s="1152"/>
      <c r="W143" s="1152"/>
      <c r="X143" s="1151"/>
      <c r="Y143" s="1151"/>
      <c r="Z143" s="960"/>
      <c r="AA143" s="960"/>
      <c r="AB143" s="1147"/>
      <c r="AC143" s="1148"/>
      <c r="AD143" s="1149"/>
      <c r="AE143" s="1150"/>
      <c r="AF143" s="1151"/>
      <c r="AG143" s="1151"/>
      <c r="AH143" s="1151"/>
      <c r="AI143" s="1151"/>
      <c r="AJ143" s="1151"/>
      <c r="AK143" s="1151"/>
      <c r="AL143" s="1152"/>
      <c r="AM143" s="1152"/>
      <c r="AN143" s="1152"/>
      <c r="AO143" s="1152"/>
      <c r="AP143" s="1152"/>
      <c r="AQ143" s="1151"/>
      <c r="AR143" s="1151"/>
      <c r="AS143" s="1151"/>
      <c r="AT143" s="1151"/>
      <c r="AU143" s="1151"/>
      <c r="AV143" s="1152"/>
      <c r="AW143" s="1152"/>
      <c r="AX143" s="1151"/>
      <c r="AY143" s="1151"/>
      <c r="AZ143" s="960"/>
      <c r="BA143" s="960"/>
      <c r="BB143" s="960"/>
      <c r="BC143" s="960"/>
      <c r="BD143" s="960"/>
      <c r="BE143" s="960"/>
      <c r="BF143" s="960"/>
      <c r="BG143" s="960"/>
      <c r="BH143" s="960"/>
      <c r="BI143" s="960"/>
      <c r="BJ143" s="960"/>
      <c r="BK143" s="960"/>
      <c r="BL143" s="960"/>
      <c r="BM143" s="960"/>
      <c r="BN143" s="960"/>
      <c r="BO143" s="960"/>
      <c r="BP143" s="960"/>
      <c r="BQ143" s="960"/>
      <c r="BR143" s="960"/>
      <c r="BS143" s="960"/>
      <c r="BT143" s="960"/>
      <c r="BU143" s="960"/>
      <c r="BV143" s="960"/>
      <c r="BW143" s="960"/>
      <c r="BX143" s="960"/>
      <c r="BY143" s="960"/>
      <c r="BZ143" s="960"/>
      <c r="CA143" s="960"/>
      <c r="CB143" s="960"/>
      <c r="CC143" s="960"/>
      <c r="CD143" s="960"/>
      <c r="CE143" s="960"/>
      <c r="CF143" s="960"/>
      <c r="CG143" s="960"/>
      <c r="CH143" s="960"/>
      <c r="CI143" s="960"/>
      <c r="CJ143" s="960"/>
      <c r="CK143" s="960"/>
      <c r="CL143" s="960"/>
      <c r="CM143" s="960"/>
      <c r="CN143" s="960"/>
      <c r="CO143" s="960"/>
      <c r="CP143" s="960"/>
      <c r="CQ143" s="960"/>
      <c r="CR143" s="960"/>
      <c r="CS143" s="960"/>
      <c r="CT143" s="960"/>
      <c r="CU143" s="960"/>
      <c r="CV143" s="960"/>
      <c r="CW143" s="960"/>
      <c r="CX143" s="960"/>
      <c r="CY143" s="960"/>
      <c r="CZ143" s="960"/>
      <c r="DA143" s="960"/>
      <c r="DB143" s="960"/>
      <c r="DC143" s="960"/>
      <c r="DD143" s="960"/>
      <c r="DE143" s="960"/>
      <c r="DF143" s="960"/>
      <c r="DG143" s="960"/>
      <c r="DH143" s="960"/>
      <c r="DI143" s="960"/>
      <c r="DJ143" s="960"/>
      <c r="DK143" s="960"/>
      <c r="DL143" s="960"/>
      <c r="DM143" s="960"/>
      <c r="DN143" s="960"/>
      <c r="DO143" s="960"/>
    </row>
    <row r="144" spans="2:119" s="964" customFormat="1">
      <c r="B144" s="1147"/>
      <c r="C144" s="1148"/>
      <c r="D144" s="1149"/>
      <c r="E144" s="1150"/>
      <c r="F144" s="1151"/>
      <c r="G144" s="1151"/>
      <c r="H144" s="1151"/>
      <c r="I144" s="1151"/>
      <c r="J144" s="1151"/>
      <c r="K144" s="1151"/>
      <c r="L144" s="1152"/>
      <c r="M144" s="1152"/>
      <c r="N144" s="1152"/>
      <c r="O144" s="1152"/>
      <c r="P144" s="1152"/>
      <c r="Q144" s="1151"/>
      <c r="R144" s="1151"/>
      <c r="S144" s="1151"/>
      <c r="T144" s="1151"/>
      <c r="U144" s="1151"/>
      <c r="V144" s="1152"/>
      <c r="W144" s="1152"/>
      <c r="X144" s="1151"/>
      <c r="Y144" s="1151"/>
      <c r="Z144" s="960"/>
      <c r="AA144" s="960"/>
      <c r="AB144" s="1147"/>
      <c r="AC144" s="1148"/>
      <c r="AD144" s="1149"/>
      <c r="AE144" s="1150"/>
      <c r="AF144" s="1151"/>
      <c r="AG144" s="1151"/>
      <c r="AH144" s="1151"/>
      <c r="AI144" s="1151"/>
      <c r="AJ144" s="1151"/>
      <c r="AK144" s="1151"/>
      <c r="AL144" s="1152"/>
      <c r="AM144" s="1152"/>
      <c r="AN144" s="1152"/>
      <c r="AO144" s="1152"/>
      <c r="AP144" s="1152"/>
      <c r="AQ144" s="1151"/>
      <c r="AR144" s="1151"/>
      <c r="AS144" s="1151"/>
      <c r="AT144" s="1151"/>
      <c r="AU144" s="1151"/>
      <c r="AV144" s="1152"/>
      <c r="AW144" s="1152"/>
      <c r="AX144" s="1151"/>
      <c r="AY144" s="1151"/>
      <c r="AZ144" s="960"/>
      <c r="BA144" s="960"/>
      <c r="BB144" s="960"/>
      <c r="BC144" s="960"/>
      <c r="BD144" s="960"/>
      <c r="BE144" s="960"/>
      <c r="BF144" s="960"/>
      <c r="BG144" s="960"/>
      <c r="BH144" s="960"/>
      <c r="BI144" s="960"/>
      <c r="BJ144" s="960"/>
      <c r="BK144" s="960"/>
      <c r="BL144" s="960"/>
      <c r="BM144" s="960"/>
      <c r="BN144" s="960"/>
      <c r="BO144" s="960"/>
      <c r="BP144" s="960"/>
      <c r="BQ144" s="960"/>
      <c r="BR144" s="960"/>
      <c r="BS144" s="960"/>
      <c r="BT144" s="960"/>
      <c r="BU144" s="960"/>
      <c r="BV144" s="960"/>
      <c r="BW144" s="960"/>
      <c r="BX144" s="960"/>
      <c r="BY144" s="960"/>
      <c r="BZ144" s="960"/>
      <c r="CA144" s="960"/>
      <c r="CB144" s="960"/>
      <c r="CC144" s="960"/>
      <c r="CD144" s="960"/>
      <c r="CE144" s="960"/>
      <c r="CF144" s="960"/>
      <c r="CG144" s="960"/>
      <c r="CH144" s="960"/>
      <c r="CI144" s="960"/>
      <c r="CJ144" s="960"/>
      <c r="CK144" s="960"/>
      <c r="CL144" s="960"/>
      <c r="CM144" s="960"/>
      <c r="CN144" s="960"/>
      <c r="CO144" s="960"/>
      <c r="CP144" s="960"/>
      <c r="CQ144" s="960"/>
      <c r="CR144" s="960"/>
      <c r="CS144" s="960"/>
      <c r="CT144" s="960"/>
      <c r="CU144" s="960"/>
      <c r="CV144" s="960"/>
      <c r="CW144" s="960"/>
      <c r="CX144" s="960"/>
      <c r="CY144" s="960"/>
      <c r="CZ144" s="960"/>
      <c r="DA144" s="960"/>
      <c r="DB144" s="960"/>
      <c r="DC144" s="960"/>
      <c r="DD144" s="960"/>
      <c r="DE144" s="960"/>
      <c r="DF144" s="960"/>
      <c r="DG144" s="960"/>
      <c r="DH144" s="960"/>
      <c r="DI144" s="960"/>
      <c r="DJ144" s="960"/>
      <c r="DK144" s="960"/>
      <c r="DL144" s="960"/>
      <c r="DM144" s="960"/>
      <c r="DN144" s="960"/>
      <c r="DO144" s="960"/>
    </row>
    <row r="145" spans="2:119" s="964" customFormat="1">
      <c r="B145" s="1147"/>
      <c r="C145" s="1148"/>
      <c r="D145" s="1149"/>
      <c r="E145" s="1150"/>
      <c r="F145" s="1151"/>
      <c r="G145" s="1151"/>
      <c r="H145" s="1151"/>
      <c r="I145" s="1151"/>
      <c r="J145" s="1151"/>
      <c r="K145" s="1151"/>
      <c r="L145" s="1152"/>
      <c r="M145" s="1152"/>
      <c r="N145" s="1152"/>
      <c r="O145" s="1152"/>
      <c r="P145" s="1152"/>
      <c r="Q145" s="1151"/>
      <c r="R145" s="1151"/>
      <c r="S145" s="1151"/>
      <c r="T145" s="1151"/>
      <c r="U145" s="1151"/>
      <c r="V145" s="1152"/>
      <c r="W145" s="1152"/>
      <c r="X145" s="1151"/>
      <c r="Y145" s="1151"/>
      <c r="Z145" s="960"/>
      <c r="AA145" s="960"/>
      <c r="AB145" s="1147"/>
      <c r="AC145" s="1148"/>
      <c r="AD145" s="1149"/>
      <c r="AE145" s="1150"/>
      <c r="AF145" s="1151"/>
      <c r="AG145" s="1151"/>
      <c r="AH145" s="1151"/>
      <c r="AI145" s="1151"/>
      <c r="AJ145" s="1151"/>
      <c r="AK145" s="1151"/>
      <c r="AL145" s="1152"/>
      <c r="AM145" s="1152"/>
      <c r="AN145" s="1152"/>
      <c r="AO145" s="1152"/>
      <c r="AP145" s="1152"/>
      <c r="AQ145" s="1151"/>
      <c r="AR145" s="1151"/>
      <c r="AS145" s="1151"/>
      <c r="AT145" s="1151"/>
      <c r="AU145" s="1151"/>
      <c r="AV145" s="1152"/>
      <c r="AW145" s="1152"/>
      <c r="AX145" s="1151"/>
      <c r="AY145" s="1151"/>
      <c r="AZ145" s="960"/>
      <c r="BA145" s="960"/>
      <c r="BB145" s="960"/>
      <c r="BC145" s="960"/>
      <c r="BD145" s="960"/>
      <c r="BE145" s="960"/>
      <c r="BF145" s="960"/>
      <c r="BG145" s="960"/>
      <c r="BH145" s="960"/>
      <c r="BI145" s="960"/>
      <c r="BJ145" s="960"/>
      <c r="BK145" s="960"/>
      <c r="BL145" s="960"/>
      <c r="BM145" s="960"/>
      <c r="BN145" s="960"/>
      <c r="BO145" s="960"/>
      <c r="BP145" s="960"/>
      <c r="BQ145" s="960"/>
      <c r="BR145" s="960"/>
      <c r="BS145" s="960"/>
      <c r="BT145" s="960"/>
      <c r="BU145" s="960"/>
      <c r="BV145" s="960"/>
      <c r="BW145" s="960"/>
      <c r="BX145" s="960"/>
      <c r="BY145" s="960"/>
      <c r="BZ145" s="960"/>
      <c r="CA145" s="960"/>
      <c r="CB145" s="960"/>
      <c r="CC145" s="960"/>
      <c r="CD145" s="960"/>
      <c r="CE145" s="960"/>
      <c r="CF145" s="960"/>
      <c r="CG145" s="960"/>
      <c r="CH145" s="960"/>
      <c r="CI145" s="960"/>
      <c r="CJ145" s="960"/>
      <c r="CK145" s="960"/>
      <c r="CL145" s="960"/>
      <c r="CM145" s="960"/>
      <c r="CN145" s="960"/>
      <c r="CO145" s="960"/>
      <c r="CP145" s="960"/>
      <c r="CQ145" s="960"/>
      <c r="CR145" s="960"/>
      <c r="CS145" s="960"/>
      <c r="CT145" s="960"/>
      <c r="CU145" s="960"/>
      <c r="CV145" s="960"/>
      <c r="CW145" s="960"/>
      <c r="CX145" s="960"/>
      <c r="CY145" s="960"/>
      <c r="CZ145" s="960"/>
      <c r="DA145" s="960"/>
      <c r="DB145" s="960"/>
      <c r="DC145" s="960"/>
      <c r="DD145" s="960"/>
      <c r="DE145" s="960"/>
      <c r="DF145" s="960"/>
      <c r="DG145" s="960"/>
      <c r="DH145" s="960"/>
      <c r="DI145" s="960"/>
      <c r="DJ145" s="960"/>
      <c r="DK145" s="960"/>
      <c r="DL145" s="960"/>
      <c r="DM145" s="960"/>
      <c r="DN145" s="960"/>
      <c r="DO145" s="960"/>
    </row>
    <row r="146" spans="2:119" s="964" customFormat="1">
      <c r="B146" s="1147"/>
      <c r="C146" s="1148"/>
      <c r="D146" s="1149"/>
      <c r="E146" s="1150"/>
      <c r="F146" s="1151"/>
      <c r="G146" s="1151"/>
      <c r="H146" s="1151"/>
      <c r="I146" s="1151"/>
      <c r="J146" s="1151"/>
      <c r="K146" s="1151"/>
      <c r="L146" s="1152"/>
      <c r="M146" s="1152"/>
      <c r="N146" s="1152"/>
      <c r="O146" s="1152"/>
      <c r="P146" s="1152"/>
      <c r="Q146" s="1151"/>
      <c r="R146" s="1151"/>
      <c r="S146" s="1151"/>
      <c r="T146" s="1151"/>
      <c r="U146" s="1151"/>
      <c r="V146" s="1152"/>
      <c r="W146" s="1152"/>
      <c r="X146" s="1151"/>
      <c r="Y146" s="1151"/>
      <c r="Z146" s="960"/>
      <c r="AA146" s="960"/>
      <c r="AB146" s="1147"/>
      <c r="AC146" s="1148"/>
      <c r="AD146" s="1149"/>
      <c r="AE146" s="1150"/>
      <c r="AF146" s="1151"/>
      <c r="AG146" s="1151"/>
      <c r="AH146" s="1151"/>
      <c r="AI146" s="1151"/>
      <c r="AJ146" s="1151"/>
      <c r="AK146" s="1151"/>
      <c r="AL146" s="1152"/>
      <c r="AM146" s="1152"/>
      <c r="AN146" s="1152"/>
      <c r="AO146" s="1152"/>
      <c r="AP146" s="1152"/>
      <c r="AQ146" s="1151"/>
      <c r="AR146" s="1151"/>
      <c r="AS146" s="1151"/>
      <c r="AT146" s="1151"/>
      <c r="AU146" s="1151"/>
      <c r="AV146" s="1152"/>
      <c r="AW146" s="1152"/>
      <c r="AX146" s="1151"/>
      <c r="AY146" s="1151"/>
      <c r="AZ146" s="960"/>
      <c r="BA146" s="960"/>
      <c r="BB146" s="960"/>
      <c r="BC146" s="960"/>
      <c r="BD146" s="960"/>
      <c r="BE146" s="960"/>
      <c r="BF146" s="960"/>
      <c r="BG146" s="960"/>
      <c r="BH146" s="960"/>
      <c r="BI146" s="960"/>
      <c r="BJ146" s="960"/>
      <c r="BK146" s="960"/>
      <c r="BL146" s="960"/>
      <c r="BM146" s="960"/>
      <c r="BN146" s="960"/>
      <c r="BO146" s="960"/>
      <c r="BP146" s="960"/>
      <c r="BQ146" s="960"/>
      <c r="BR146" s="960"/>
      <c r="BS146" s="960"/>
      <c r="BT146" s="960"/>
      <c r="BU146" s="960"/>
      <c r="BV146" s="960"/>
      <c r="BW146" s="960"/>
      <c r="BX146" s="960"/>
      <c r="BY146" s="960"/>
      <c r="BZ146" s="960"/>
      <c r="CA146" s="960"/>
      <c r="CB146" s="960"/>
      <c r="CC146" s="960"/>
      <c r="CD146" s="960"/>
      <c r="CE146" s="960"/>
      <c r="CF146" s="960"/>
      <c r="CG146" s="960"/>
      <c r="CH146" s="960"/>
      <c r="CI146" s="960"/>
      <c r="CJ146" s="960"/>
      <c r="CK146" s="960"/>
      <c r="CL146" s="960"/>
      <c r="CM146" s="960"/>
      <c r="CN146" s="960"/>
      <c r="CO146" s="960"/>
      <c r="CP146" s="960"/>
      <c r="CQ146" s="960"/>
      <c r="CR146" s="960"/>
      <c r="CS146" s="960"/>
      <c r="CT146" s="960"/>
      <c r="CU146" s="960"/>
      <c r="CV146" s="960"/>
      <c r="CW146" s="960"/>
      <c r="CX146" s="960"/>
      <c r="CY146" s="960"/>
      <c r="CZ146" s="960"/>
      <c r="DA146" s="960"/>
      <c r="DB146" s="960"/>
      <c r="DC146" s="960"/>
      <c r="DD146" s="960"/>
      <c r="DE146" s="960"/>
      <c r="DF146" s="960"/>
      <c r="DG146" s="960"/>
      <c r="DH146" s="960"/>
      <c r="DI146" s="960"/>
      <c r="DJ146" s="960"/>
      <c r="DK146" s="960"/>
      <c r="DL146" s="960"/>
      <c r="DM146" s="960"/>
      <c r="DN146" s="960"/>
      <c r="DO146" s="960"/>
    </row>
    <row r="147" spans="2:119" s="964" customFormat="1">
      <c r="B147" s="1147"/>
      <c r="C147" s="1148"/>
      <c r="D147" s="1149"/>
      <c r="E147" s="1150"/>
      <c r="F147" s="1151"/>
      <c r="G147" s="1151"/>
      <c r="H147" s="1151"/>
      <c r="I147" s="1151"/>
      <c r="J147" s="1151"/>
      <c r="K147" s="1151"/>
      <c r="L147" s="1152"/>
      <c r="M147" s="1152"/>
      <c r="N147" s="1152"/>
      <c r="O147" s="1152"/>
      <c r="P147" s="1152"/>
      <c r="Q147" s="1151"/>
      <c r="R147" s="1151"/>
      <c r="S147" s="1151"/>
      <c r="T147" s="1151"/>
      <c r="U147" s="1151"/>
      <c r="V147" s="1152"/>
      <c r="W147" s="1152"/>
      <c r="X147" s="1151"/>
      <c r="Y147" s="1151"/>
      <c r="Z147" s="960"/>
      <c r="AA147" s="960"/>
      <c r="AB147" s="1147"/>
      <c r="AC147" s="1148"/>
      <c r="AD147" s="1149"/>
      <c r="AE147" s="1150"/>
      <c r="AF147" s="1151"/>
      <c r="AG147" s="1151"/>
      <c r="AH147" s="1151"/>
      <c r="AI147" s="1151"/>
      <c r="AJ147" s="1151"/>
      <c r="AK147" s="1151"/>
      <c r="AL147" s="1152"/>
      <c r="AM147" s="1152"/>
      <c r="AN147" s="1152"/>
      <c r="AO147" s="1152"/>
      <c r="AP147" s="1152"/>
      <c r="AQ147" s="1151"/>
      <c r="AR147" s="1151"/>
      <c r="AS147" s="1151"/>
      <c r="AT147" s="1151"/>
      <c r="AU147" s="1151"/>
      <c r="AV147" s="1152"/>
      <c r="AW147" s="1152"/>
      <c r="AX147" s="1151"/>
      <c r="AY147" s="1151"/>
      <c r="AZ147" s="960"/>
      <c r="BA147" s="960"/>
      <c r="BB147" s="960"/>
      <c r="BC147" s="960"/>
      <c r="BD147" s="960"/>
      <c r="BE147" s="960"/>
      <c r="BF147" s="960"/>
      <c r="BG147" s="960"/>
      <c r="BH147" s="960"/>
      <c r="BI147" s="960"/>
      <c r="BJ147" s="960"/>
      <c r="BK147" s="960"/>
      <c r="BL147" s="960"/>
      <c r="BM147" s="960"/>
      <c r="BN147" s="960"/>
      <c r="BO147" s="960"/>
      <c r="BP147" s="960"/>
      <c r="BQ147" s="960"/>
      <c r="BR147" s="960"/>
      <c r="BS147" s="960"/>
      <c r="BT147" s="960"/>
      <c r="BU147" s="960"/>
      <c r="BV147" s="960"/>
      <c r="BW147" s="960"/>
      <c r="BX147" s="960"/>
      <c r="BY147" s="960"/>
      <c r="BZ147" s="960"/>
      <c r="CA147" s="960"/>
      <c r="CB147" s="960"/>
      <c r="CC147" s="960"/>
      <c r="CD147" s="960"/>
      <c r="CE147" s="960"/>
      <c r="CF147" s="960"/>
      <c r="CG147" s="960"/>
      <c r="CH147" s="960"/>
      <c r="CI147" s="960"/>
      <c r="CJ147" s="960"/>
      <c r="CK147" s="960"/>
      <c r="CL147" s="960"/>
      <c r="CM147" s="960"/>
      <c r="CN147" s="960"/>
      <c r="CO147" s="960"/>
      <c r="CP147" s="960"/>
      <c r="CQ147" s="960"/>
      <c r="CR147" s="960"/>
      <c r="CS147" s="960"/>
      <c r="CT147" s="960"/>
      <c r="CU147" s="960"/>
      <c r="CV147" s="960"/>
      <c r="CW147" s="960"/>
      <c r="CX147" s="960"/>
      <c r="CY147" s="960"/>
      <c r="CZ147" s="960"/>
      <c r="DA147" s="960"/>
      <c r="DB147" s="960"/>
      <c r="DC147" s="960"/>
      <c r="DD147" s="960"/>
      <c r="DE147" s="960"/>
      <c r="DF147" s="960"/>
      <c r="DG147" s="960"/>
      <c r="DH147" s="960"/>
      <c r="DI147" s="960"/>
      <c r="DJ147" s="960"/>
      <c r="DK147" s="960"/>
      <c r="DL147" s="960"/>
      <c r="DM147" s="960"/>
      <c r="DN147" s="960"/>
      <c r="DO147" s="960"/>
    </row>
    <row r="148" spans="2:119" s="964" customFormat="1">
      <c r="B148" s="1147"/>
      <c r="C148" s="1148"/>
      <c r="D148" s="1149"/>
      <c r="E148" s="1150"/>
      <c r="F148" s="1151"/>
      <c r="G148" s="1151"/>
      <c r="H148" s="1151"/>
      <c r="I148" s="1151"/>
      <c r="J148" s="1151"/>
      <c r="K148" s="1151"/>
      <c r="L148" s="1152"/>
      <c r="M148" s="1152"/>
      <c r="N148" s="1152"/>
      <c r="O148" s="1152"/>
      <c r="P148" s="1152"/>
      <c r="Q148" s="1151"/>
      <c r="R148" s="1151"/>
      <c r="S148" s="1151"/>
      <c r="T148" s="1151"/>
      <c r="U148" s="1151"/>
      <c r="V148" s="1152"/>
      <c r="W148" s="1152"/>
      <c r="X148" s="1151"/>
      <c r="Y148" s="1151"/>
      <c r="Z148" s="960"/>
      <c r="AA148" s="960"/>
      <c r="AB148" s="1147"/>
      <c r="AC148" s="1148"/>
      <c r="AD148" s="1149"/>
      <c r="AE148" s="1150"/>
      <c r="AF148" s="1151"/>
      <c r="AG148" s="1151"/>
      <c r="AH148" s="1151"/>
      <c r="AI148" s="1151"/>
      <c r="AJ148" s="1151"/>
      <c r="AK148" s="1151"/>
      <c r="AL148" s="1152"/>
      <c r="AM148" s="1152"/>
      <c r="AN148" s="1152"/>
      <c r="AO148" s="1152"/>
      <c r="AP148" s="1152"/>
      <c r="AQ148" s="1151"/>
      <c r="AR148" s="1151"/>
      <c r="AS148" s="1151"/>
      <c r="AT148" s="1151"/>
      <c r="AU148" s="1151"/>
      <c r="AV148" s="1152"/>
      <c r="AW148" s="1152"/>
      <c r="AX148" s="1151"/>
      <c r="AY148" s="1151"/>
      <c r="AZ148" s="960"/>
      <c r="BA148" s="960"/>
      <c r="BB148" s="960"/>
      <c r="BC148" s="960"/>
      <c r="BD148" s="960"/>
      <c r="BE148" s="960"/>
      <c r="BF148" s="960"/>
      <c r="BG148" s="960"/>
      <c r="BH148" s="960"/>
      <c r="BI148" s="960"/>
      <c r="BJ148" s="960"/>
      <c r="BK148" s="960"/>
      <c r="BL148" s="960"/>
      <c r="BM148" s="960"/>
      <c r="BN148" s="960"/>
      <c r="BO148" s="960"/>
      <c r="BP148" s="960"/>
      <c r="BQ148" s="960"/>
      <c r="BR148" s="960"/>
      <c r="BS148" s="960"/>
      <c r="BT148" s="960"/>
      <c r="BU148" s="960"/>
      <c r="BV148" s="960"/>
      <c r="BW148" s="960"/>
      <c r="BX148" s="960"/>
      <c r="BY148" s="960"/>
      <c r="BZ148" s="960"/>
      <c r="CA148" s="960"/>
      <c r="CB148" s="960"/>
      <c r="CC148" s="960"/>
      <c r="CD148" s="960"/>
      <c r="CE148" s="960"/>
      <c r="CF148" s="960"/>
      <c r="CG148" s="960"/>
      <c r="CH148" s="960"/>
      <c r="CI148" s="960"/>
      <c r="CJ148" s="960"/>
      <c r="CK148" s="960"/>
      <c r="CL148" s="960"/>
      <c r="CM148" s="960"/>
      <c r="CN148" s="960"/>
      <c r="CO148" s="960"/>
      <c r="CP148" s="960"/>
      <c r="CQ148" s="960"/>
      <c r="CR148" s="960"/>
      <c r="CS148" s="960"/>
      <c r="CT148" s="960"/>
      <c r="CU148" s="960"/>
      <c r="CV148" s="960"/>
      <c r="CW148" s="960"/>
      <c r="CX148" s="960"/>
      <c r="CY148" s="960"/>
      <c r="CZ148" s="960"/>
      <c r="DA148" s="960"/>
      <c r="DB148" s="960"/>
      <c r="DC148" s="960"/>
      <c r="DD148" s="960"/>
      <c r="DE148" s="960"/>
      <c r="DF148" s="960"/>
      <c r="DG148" s="960"/>
      <c r="DH148" s="960"/>
      <c r="DI148" s="960"/>
      <c r="DJ148" s="960"/>
      <c r="DK148" s="960"/>
      <c r="DL148" s="960"/>
      <c r="DM148" s="960"/>
      <c r="DN148" s="960"/>
      <c r="DO148" s="960"/>
    </row>
    <row r="149" spans="2:119" s="964" customFormat="1">
      <c r="B149" s="1147"/>
      <c r="C149" s="1148"/>
      <c r="D149" s="1149"/>
      <c r="E149" s="1150"/>
      <c r="F149" s="1151"/>
      <c r="G149" s="1151"/>
      <c r="H149" s="1151"/>
      <c r="I149" s="1151"/>
      <c r="J149" s="1151"/>
      <c r="K149" s="1151"/>
      <c r="L149" s="1152"/>
      <c r="M149" s="1152"/>
      <c r="N149" s="1152"/>
      <c r="O149" s="1152"/>
      <c r="P149" s="1152"/>
      <c r="Q149" s="1151"/>
      <c r="R149" s="1151"/>
      <c r="S149" s="1151"/>
      <c r="T149" s="1151"/>
      <c r="U149" s="1151"/>
      <c r="V149" s="1152"/>
      <c r="W149" s="1152"/>
      <c r="X149" s="1151"/>
      <c r="Y149" s="1151"/>
      <c r="Z149" s="960"/>
      <c r="AA149" s="960"/>
      <c r="AB149" s="1147"/>
      <c r="AC149" s="1148"/>
      <c r="AD149" s="1149"/>
      <c r="AE149" s="1150"/>
      <c r="AF149" s="1151"/>
      <c r="AG149" s="1151"/>
      <c r="AH149" s="1151"/>
      <c r="AI149" s="1151"/>
      <c r="AJ149" s="1151"/>
      <c r="AK149" s="1151"/>
      <c r="AL149" s="1152"/>
      <c r="AM149" s="1152"/>
      <c r="AN149" s="1152"/>
      <c r="AO149" s="1152"/>
      <c r="AP149" s="1152"/>
      <c r="AQ149" s="1151"/>
      <c r="AR149" s="1151"/>
      <c r="AS149" s="1151"/>
      <c r="AT149" s="1151"/>
      <c r="AU149" s="1151"/>
      <c r="AV149" s="1152"/>
      <c r="AW149" s="1152"/>
      <c r="AX149" s="1151"/>
      <c r="AY149" s="1151"/>
      <c r="AZ149" s="960"/>
      <c r="BA149" s="960"/>
      <c r="BB149" s="960"/>
      <c r="BC149" s="960"/>
      <c r="BD149" s="960"/>
      <c r="BE149" s="960"/>
      <c r="BF149" s="960"/>
      <c r="BG149" s="960"/>
      <c r="BH149" s="960"/>
      <c r="BI149" s="960"/>
      <c r="BJ149" s="960"/>
      <c r="BK149" s="960"/>
      <c r="BL149" s="960"/>
      <c r="BM149" s="960"/>
      <c r="BN149" s="960"/>
      <c r="BO149" s="960"/>
      <c r="BP149" s="960"/>
      <c r="BQ149" s="960"/>
      <c r="BR149" s="960"/>
      <c r="BS149" s="960"/>
      <c r="BT149" s="960"/>
      <c r="BU149" s="960"/>
      <c r="BV149" s="960"/>
      <c r="BW149" s="960"/>
      <c r="BX149" s="960"/>
      <c r="BY149" s="960"/>
      <c r="BZ149" s="960"/>
      <c r="CA149" s="960"/>
      <c r="CB149" s="960"/>
      <c r="CC149" s="960"/>
      <c r="CD149" s="960"/>
      <c r="CE149" s="960"/>
      <c r="CF149" s="960"/>
      <c r="CG149" s="960"/>
      <c r="CH149" s="960"/>
      <c r="CI149" s="960"/>
      <c r="CJ149" s="960"/>
      <c r="CK149" s="960"/>
      <c r="CL149" s="960"/>
      <c r="CM149" s="960"/>
      <c r="CN149" s="960"/>
      <c r="CO149" s="960"/>
      <c r="CP149" s="960"/>
      <c r="CQ149" s="960"/>
      <c r="CR149" s="960"/>
      <c r="CS149" s="960"/>
      <c r="CT149" s="960"/>
      <c r="CU149" s="960"/>
      <c r="CV149" s="960"/>
      <c r="CW149" s="960"/>
      <c r="CX149" s="960"/>
      <c r="CY149" s="960"/>
      <c r="CZ149" s="960"/>
      <c r="DA149" s="960"/>
      <c r="DB149" s="960"/>
      <c r="DC149" s="960"/>
      <c r="DD149" s="960"/>
      <c r="DE149" s="960"/>
      <c r="DF149" s="960"/>
      <c r="DG149" s="960"/>
      <c r="DH149" s="960"/>
      <c r="DI149" s="960"/>
      <c r="DJ149" s="960"/>
      <c r="DK149" s="960"/>
      <c r="DL149" s="960"/>
      <c r="DM149" s="960"/>
      <c r="DN149" s="960"/>
      <c r="DO149" s="960"/>
    </row>
    <row r="150" spans="2:119" s="964" customFormat="1">
      <c r="B150" s="1154"/>
      <c r="C150" s="1148"/>
      <c r="D150" s="1149"/>
      <c r="E150" s="1150"/>
      <c r="F150" s="1151"/>
      <c r="G150" s="1151"/>
      <c r="H150" s="1151"/>
      <c r="I150" s="1151"/>
      <c r="J150" s="1151"/>
      <c r="K150" s="1151"/>
      <c r="L150" s="1152"/>
      <c r="M150" s="1152"/>
      <c r="N150" s="1152"/>
      <c r="O150" s="1152"/>
      <c r="P150" s="1152"/>
      <c r="Q150" s="1151"/>
      <c r="R150" s="1151"/>
      <c r="S150" s="1151"/>
      <c r="T150" s="1151"/>
      <c r="U150" s="1151"/>
      <c r="V150" s="1152"/>
      <c r="W150" s="1152"/>
      <c r="X150" s="1151"/>
      <c r="Y150" s="1151"/>
      <c r="Z150" s="960"/>
      <c r="AA150" s="960"/>
      <c r="AB150" s="1154"/>
      <c r="AC150" s="1148"/>
      <c r="AD150" s="1149"/>
      <c r="AE150" s="1150"/>
      <c r="AF150" s="1151"/>
      <c r="AG150" s="1151"/>
      <c r="AH150" s="1151"/>
      <c r="AI150" s="1151"/>
      <c r="AJ150" s="1151"/>
      <c r="AK150" s="1151"/>
      <c r="AL150" s="1152"/>
      <c r="AM150" s="1152"/>
      <c r="AN150" s="1152"/>
      <c r="AO150" s="1152"/>
      <c r="AP150" s="1152"/>
      <c r="AQ150" s="1151"/>
      <c r="AR150" s="1151"/>
      <c r="AS150" s="1151"/>
      <c r="AT150" s="1151"/>
      <c r="AU150" s="1151"/>
      <c r="AV150" s="1152"/>
      <c r="AW150" s="1152"/>
      <c r="AX150" s="1151"/>
      <c r="AY150" s="1151"/>
      <c r="AZ150" s="960"/>
      <c r="BA150" s="960"/>
      <c r="BB150" s="960"/>
      <c r="BC150" s="960"/>
      <c r="BD150" s="960"/>
      <c r="BE150" s="960"/>
      <c r="BF150" s="960"/>
      <c r="BG150" s="960"/>
      <c r="BH150" s="960"/>
      <c r="BI150" s="960"/>
      <c r="BJ150" s="960"/>
      <c r="BK150" s="960"/>
      <c r="BL150" s="960"/>
      <c r="BM150" s="960"/>
      <c r="BN150" s="960"/>
      <c r="BO150" s="960"/>
      <c r="BP150" s="960"/>
      <c r="BQ150" s="960"/>
      <c r="BR150" s="960"/>
      <c r="BS150" s="960"/>
      <c r="BT150" s="960"/>
      <c r="BU150" s="960"/>
      <c r="BV150" s="960"/>
      <c r="BW150" s="960"/>
      <c r="BX150" s="960"/>
      <c r="BY150" s="960"/>
      <c r="BZ150" s="960"/>
      <c r="CA150" s="960"/>
      <c r="CB150" s="960"/>
      <c r="CC150" s="960"/>
      <c r="CD150" s="960"/>
      <c r="CE150" s="960"/>
      <c r="CF150" s="960"/>
      <c r="CG150" s="960"/>
      <c r="CH150" s="960"/>
      <c r="CI150" s="960"/>
      <c r="CJ150" s="960"/>
      <c r="CK150" s="960"/>
      <c r="CL150" s="960"/>
      <c r="CM150" s="960"/>
      <c r="CN150" s="960"/>
      <c r="CO150" s="960"/>
      <c r="CP150" s="960"/>
      <c r="CQ150" s="960"/>
      <c r="CR150" s="960"/>
      <c r="CS150" s="960"/>
      <c r="CT150" s="960"/>
      <c r="CU150" s="960"/>
      <c r="CV150" s="960"/>
      <c r="CW150" s="960"/>
      <c r="CX150" s="960"/>
      <c r="CY150" s="960"/>
      <c r="CZ150" s="960"/>
      <c r="DA150" s="960"/>
      <c r="DB150" s="960"/>
      <c r="DC150" s="960"/>
      <c r="DD150" s="960"/>
      <c r="DE150" s="960"/>
      <c r="DF150" s="960"/>
      <c r="DG150" s="960"/>
      <c r="DH150" s="960"/>
      <c r="DI150" s="960"/>
      <c r="DJ150" s="960"/>
      <c r="DK150" s="960"/>
      <c r="DL150" s="960"/>
      <c r="DM150" s="960"/>
      <c r="DN150" s="960"/>
      <c r="DO150" s="960"/>
    </row>
    <row r="151" spans="2:119" s="964" customFormat="1">
      <c r="B151" s="1147"/>
      <c r="C151" s="1148"/>
      <c r="D151" s="1149"/>
      <c r="E151" s="1150"/>
      <c r="F151" s="1151"/>
      <c r="G151" s="1151"/>
      <c r="H151" s="1151"/>
      <c r="I151" s="1151"/>
      <c r="J151" s="1151"/>
      <c r="K151" s="1151"/>
      <c r="L151" s="1152"/>
      <c r="M151" s="1152"/>
      <c r="N151" s="1152"/>
      <c r="O151" s="1152"/>
      <c r="P151" s="1152"/>
      <c r="Q151" s="1151"/>
      <c r="R151" s="1151"/>
      <c r="S151" s="1151"/>
      <c r="T151" s="1151"/>
      <c r="U151" s="1151"/>
      <c r="V151" s="1152"/>
      <c r="W151" s="1152"/>
      <c r="X151" s="1151"/>
      <c r="Y151" s="1151"/>
      <c r="Z151" s="960"/>
      <c r="AA151" s="960"/>
      <c r="AB151" s="1147"/>
      <c r="AC151" s="1148"/>
      <c r="AD151" s="1149"/>
      <c r="AE151" s="1150"/>
      <c r="AF151" s="1151"/>
      <c r="AG151" s="1151"/>
      <c r="AH151" s="1151"/>
      <c r="AI151" s="1151"/>
      <c r="AJ151" s="1151"/>
      <c r="AK151" s="1151"/>
      <c r="AL151" s="1152"/>
      <c r="AM151" s="1152"/>
      <c r="AN151" s="1152"/>
      <c r="AO151" s="1152"/>
      <c r="AP151" s="1152"/>
      <c r="AQ151" s="1151"/>
      <c r="AR151" s="1151"/>
      <c r="AS151" s="1151"/>
      <c r="AT151" s="1151"/>
      <c r="AU151" s="1151"/>
      <c r="AV151" s="1152"/>
      <c r="AW151" s="1152"/>
      <c r="AX151" s="1151"/>
      <c r="AY151" s="1151"/>
      <c r="AZ151" s="960"/>
      <c r="BA151" s="960"/>
      <c r="BB151" s="960"/>
      <c r="BC151" s="960"/>
      <c r="BD151" s="960"/>
      <c r="BE151" s="960"/>
      <c r="BF151" s="960"/>
      <c r="BG151" s="960"/>
      <c r="BH151" s="960"/>
      <c r="BI151" s="960"/>
      <c r="BJ151" s="960"/>
      <c r="BK151" s="960"/>
      <c r="BL151" s="960"/>
      <c r="BM151" s="960"/>
      <c r="BN151" s="960"/>
      <c r="BO151" s="960"/>
      <c r="BP151" s="960"/>
      <c r="BQ151" s="960"/>
      <c r="BR151" s="960"/>
      <c r="BS151" s="960"/>
      <c r="BT151" s="960"/>
      <c r="BU151" s="960"/>
      <c r="BV151" s="960"/>
      <c r="BW151" s="960"/>
      <c r="BX151" s="960"/>
      <c r="BY151" s="960"/>
      <c r="BZ151" s="960"/>
      <c r="CA151" s="960"/>
      <c r="CB151" s="960"/>
      <c r="CC151" s="960"/>
      <c r="CD151" s="960"/>
      <c r="CE151" s="960"/>
      <c r="CF151" s="960"/>
      <c r="CG151" s="960"/>
      <c r="CH151" s="960"/>
      <c r="CI151" s="960"/>
      <c r="CJ151" s="960"/>
      <c r="CK151" s="960"/>
      <c r="CL151" s="960"/>
      <c r="CM151" s="960"/>
      <c r="CN151" s="960"/>
      <c r="CO151" s="960"/>
      <c r="CP151" s="960"/>
      <c r="CQ151" s="960"/>
      <c r="CR151" s="960"/>
      <c r="CS151" s="960"/>
      <c r="CT151" s="960"/>
      <c r="CU151" s="960"/>
      <c r="CV151" s="960"/>
      <c r="CW151" s="960"/>
      <c r="CX151" s="960"/>
      <c r="CY151" s="960"/>
      <c r="CZ151" s="960"/>
      <c r="DA151" s="960"/>
      <c r="DB151" s="960"/>
      <c r="DC151" s="960"/>
      <c r="DD151" s="960"/>
      <c r="DE151" s="960"/>
      <c r="DF151" s="960"/>
      <c r="DG151" s="960"/>
      <c r="DH151" s="960"/>
      <c r="DI151" s="960"/>
      <c r="DJ151" s="960"/>
      <c r="DK151" s="960"/>
      <c r="DL151" s="960"/>
      <c r="DM151" s="960"/>
      <c r="DN151" s="960"/>
      <c r="DO151" s="960"/>
    </row>
    <row r="152" spans="2:119" s="964" customFormat="1">
      <c r="B152" s="1147"/>
      <c r="C152" s="1148"/>
      <c r="D152" s="1149"/>
      <c r="E152" s="1150"/>
      <c r="F152" s="1151"/>
      <c r="G152" s="1151"/>
      <c r="H152" s="1151"/>
      <c r="I152" s="1151"/>
      <c r="J152" s="1151"/>
      <c r="K152" s="1151"/>
      <c r="L152" s="1152"/>
      <c r="M152" s="1152"/>
      <c r="N152" s="1152"/>
      <c r="O152" s="1152"/>
      <c r="P152" s="1152"/>
      <c r="Q152" s="1151"/>
      <c r="R152" s="1151"/>
      <c r="S152" s="1151"/>
      <c r="T152" s="1151"/>
      <c r="U152" s="1151"/>
      <c r="V152" s="1152"/>
      <c r="W152" s="1152"/>
      <c r="X152" s="1151"/>
      <c r="Y152" s="1151"/>
      <c r="Z152" s="960"/>
      <c r="AA152" s="960"/>
      <c r="AB152" s="1147"/>
      <c r="AC152" s="1148"/>
      <c r="AD152" s="1149"/>
      <c r="AE152" s="1150"/>
      <c r="AF152" s="1151"/>
      <c r="AG152" s="1151"/>
      <c r="AH152" s="1151"/>
      <c r="AI152" s="1151"/>
      <c r="AJ152" s="1151"/>
      <c r="AK152" s="1151"/>
      <c r="AL152" s="1152"/>
      <c r="AM152" s="1152"/>
      <c r="AN152" s="1152"/>
      <c r="AO152" s="1152"/>
      <c r="AP152" s="1152"/>
      <c r="AQ152" s="1151"/>
      <c r="AR152" s="1151"/>
      <c r="AS152" s="1151"/>
      <c r="AT152" s="1151"/>
      <c r="AU152" s="1151"/>
      <c r="AV152" s="1152"/>
      <c r="AW152" s="1152"/>
      <c r="AX152" s="1151"/>
      <c r="AY152" s="1151"/>
      <c r="AZ152" s="960"/>
      <c r="BA152" s="960"/>
      <c r="BB152" s="960"/>
      <c r="BC152" s="960"/>
      <c r="BD152" s="960"/>
      <c r="BE152" s="960"/>
      <c r="BF152" s="960"/>
      <c r="BG152" s="960"/>
      <c r="BH152" s="960"/>
      <c r="BI152" s="960"/>
      <c r="BJ152" s="960"/>
      <c r="BK152" s="960"/>
      <c r="BL152" s="960"/>
      <c r="BM152" s="960"/>
      <c r="BN152" s="960"/>
      <c r="BO152" s="960"/>
      <c r="BP152" s="960"/>
      <c r="BQ152" s="960"/>
      <c r="BR152" s="960"/>
      <c r="BS152" s="960"/>
      <c r="BT152" s="960"/>
      <c r="BU152" s="960"/>
      <c r="BV152" s="960"/>
      <c r="BW152" s="960"/>
      <c r="BX152" s="960"/>
      <c r="BY152" s="960"/>
      <c r="BZ152" s="960"/>
      <c r="CA152" s="960"/>
      <c r="CB152" s="960"/>
      <c r="CC152" s="960"/>
      <c r="CD152" s="960"/>
      <c r="CE152" s="960"/>
      <c r="CF152" s="960"/>
      <c r="CG152" s="960"/>
      <c r="CH152" s="960"/>
      <c r="CI152" s="960"/>
      <c r="CJ152" s="960"/>
      <c r="CK152" s="960"/>
      <c r="CL152" s="960"/>
      <c r="CM152" s="960"/>
      <c r="CN152" s="960"/>
      <c r="CO152" s="960"/>
      <c r="CP152" s="960"/>
      <c r="CQ152" s="960"/>
      <c r="CR152" s="960"/>
      <c r="CS152" s="960"/>
      <c r="CT152" s="960"/>
      <c r="CU152" s="960"/>
      <c r="CV152" s="960"/>
      <c r="CW152" s="960"/>
      <c r="CX152" s="960"/>
      <c r="CY152" s="960"/>
      <c r="CZ152" s="960"/>
      <c r="DA152" s="960"/>
      <c r="DB152" s="960"/>
      <c r="DC152" s="960"/>
      <c r="DD152" s="960"/>
      <c r="DE152" s="960"/>
      <c r="DF152" s="960"/>
      <c r="DG152" s="960"/>
      <c r="DH152" s="960"/>
      <c r="DI152" s="960"/>
      <c r="DJ152" s="960"/>
      <c r="DK152" s="960"/>
      <c r="DL152" s="960"/>
      <c r="DM152" s="960"/>
      <c r="DN152" s="960"/>
      <c r="DO152" s="960"/>
    </row>
    <row r="153" spans="2:119" s="964" customFormat="1">
      <c r="B153" s="1147"/>
      <c r="C153" s="1148"/>
      <c r="D153" s="1149"/>
      <c r="E153" s="1150"/>
      <c r="F153" s="1151"/>
      <c r="G153" s="1151"/>
      <c r="H153" s="1151"/>
      <c r="I153" s="1151"/>
      <c r="J153" s="1151"/>
      <c r="K153" s="1151"/>
      <c r="L153" s="1152"/>
      <c r="M153" s="1152"/>
      <c r="N153" s="1152"/>
      <c r="O153" s="1152"/>
      <c r="P153" s="1152"/>
      <c r="Q153" s="1151"/>
      <c r="R153" s="1151"/>
      <c r="S153" s="1151"/>
      <c r="T153" s="1151"/>
      <c r="U153" s="1151"/>
      <c r="V153" s="1152"/>
      <c r="W153" s="1152"/>
      <c r="X153" s="1151"/>
      <c r="Y153" s="1151"/>
      <c r="Z153" s="960"/>
      <c r="AA153" s="960"/>
      <c r="AB153" s="1147"/>
      <c r="AC153" s="1148"/>
      <c r="AD153" s="1149"/>
      <c r="AE153" s="1150"/>
      <c r="AF153" s="1151"/>
      <c r="AG153" s="1151"/>
      <c r="AH153" s="1151"/>
      <c r="AI153" s="1151"/>
      <c r="AJ153" s="1151"/>
      <c r="AK153" s="1151"/>
      <c r="AL153" s="1152"/>
      <c r="AM153" s="1152"/>
      <c r="AN153" s="1152"/>
      <c r="AO153" s="1152"/>
      <c r="AP153" s="1152"/>
      <c r="AQ153" s="1151"/>
      <c r="AR153" s="1151"/>
      <c r="AS153" s="1151"/>
      <c r="AT153" s="1151"/>
      <c r="AU153" s="1151"/>
      <c r="AV153" s="1152"/>
      <c r="AW153" s="1152"/>
      <c r="AX153" s="1151"/>
      <c r="AY153" s="1151"/>
      <c r="AZ153" s="960"/>
      <c r="BA153" s="960"/>
      <c r="BB153" s="960"/>
      <c r="BC153" s="960"/>
      <c r="BD153" s="960"/>
      <c r="BE153" s="960"/>
      <c r="BF153" s="960"/>
      <c r="BG153" s="960"/>
      <c r="BH153" s="960"/>
      <c r="BI153" s="960"/>
      <c r="BJ153" s="960"/>
      <c r="BK153" s="960"/>
      <c r="BL153" s="960"/>
      <c r="BM153" s="960"/>
      <c r="BN153" s="960"/>
      <c r="BO153" s="960"/>
      <c r="BP153" s="960"/>
      <c r="BQ153" s="960"/>
      <c r="BR153" s="960"/>
      <c r="BS153" s="960"/>
      <c r="BT153" s="960"/>
      <c r="BU153" s="960"/>
      <c r="BV153" s="960"/>
      <c r="BW153" s="960"/>
      <c r="BX153" s="960"/>
      <c r="BY153" s="960"/>
      <c r="BZ153" s="960"/>
      <c r="CA153" s="960"/>
      <c r="CB153" s="960"/>
      <c r="CC153" s="960"/>
      <c r="CD153" s="960"/>
      <c r="CE153" s="960"/>
      <c r="CF153" s="960"/>
      <c r="CG153" s="960"/>
      <c r="CH153" s="960"/>
      <c r="CI153" s="960"/>
      <c r="CJ153" s="960"/>
      <c r="CK153" s="960"/>
      <c r="CL153" s="960"/>
      <c r="CM153" s="960"/>
      <c r="CN153" s="960"/>
      <c r="CO153" s="960"/>
      <c r="CP153" s="960"/>
      <c r="CQ153" s="960"/>
      <c r="CR153" s="960"/>
      <c r="CS153" s="960"/>
      <c r="CT153" s="960"/>
      <c r="CU153" s="960"/>
      <c r="CV153" s="960"/>
      <c r="CW153" s="960"/>
      <c r="CX153" s="960"/>
      <c r="CY153" s="960"/>
      <c r="CZ153" s="960"/>
      <c r="DA153" s="960"/>
      <c r="DB153" s="960"/>
      <c r="DC153" s="960"/>
      <c r="DD153" s="960"/>
      <c r="DE153" s="960"/>
      <c r="DF153" s="960"/>
      <c r="DG153" s="960"/>
      <c r="DH153" s="960"/>
      <c r="DI153" s="960"/>
      <c r="DJ153" s="960"/>
      <c r="DK153" s="960"/>
      <c r="DL153" s="960"/>
      <c r="DM153" s="960"/>
      <c r="DN153" s="960"/>
      <c r="DO153" s="960"/>
    </row>
    <row r="154" spans="2:119" s="964" customFormat="1">
      <c r="B154" s="1147"/>
      <c r="C154" s="1148"/>
      <c r="D154" s="1149"/>
      <c r="E154" s="1150"/>
      <c r="F154" s="1151"/>
      <c r="G154" s="1151"/>
      <c r="H154" s="1151"/>
      <c r="I154" s="1151"/>
      <c r="J154" s="1151"/>
      <c r="K154" s="1151"/>
      <c r="L154" s="1152"/>
      <c r="M154" s="1152"/>
      <c r="N154" s="1152"/>
      <c r="O154" s="1152"/>
      <c r="P154" s="1152"/>
      <c r="Q154" s="1151"/>
      <c r="R154" s="1151"/>
      <c r="S154" s="1151"/>
      <c r="T154" s="1151"/>
      <c r="U154" s="1151"/>
      <c r="V154" s="1152"/>
      <c r="W154" s="1152"/>
      <c r="X154" s="1151"/>
      <c r="Y154" s="1151"/>
      <c r="Z154" s="960"/>
      <c r="AA154" s="960"/>
      <c r="AB154" s="1147"/>
      <c r="AC154" s="1148"/>
      <c r="AD154" s="1149"/>
      <c r="AE154" s="1150"/>
      <c r="AF154" s="1151"/>
      <c r="AG154" s="1151"/>
      <c r="AH154" s="1151"/>
      <c r="AI154" s="1151"/>
      <c r="AJ154" s="1151"/>
      <c r="AK154" s="1151"/>
      <c r="AL154" s="1152"/>
      <c r="AM154" s="1152"/>
      <c r="AN154" s="1152"/>
      <c r="AO154" s="1152"/>
      <c r="AP154" s="1152"/>
      <c r="AQ154" s="1151"/>
      <c r="AR154" s="1151"/>
      <c r="AS154" s="1151"/>
      <c r="AT154" s="1151"/>
      <c r="AU154" s="1151"/>
      <c r="AV154" s="1152"/>
      <c r="AW154" s="1152"/>
      <c r="AX154" s="1151"/>
      <c r="AY154" s="1151"/>
      <c r="AZ154" s="960"/>
      <c r="BA154" s="960"/>
      <c r="BB154" s="960"/>
      <c r="BC154" s="960"/>
      <c r="BD154" s="960"/>
      <c r="BE154" s="960"/>
      <c r="BF154" s="960"/>
      <c r="BG154" s="960"/>
      <c r="BH154" s="960"/>
      <c r="BI154" s="960"/>
      <c r="BJ154" s="960"/>
      <c r="BK154" s="960"/>
      <c r="BL154" s="960"/>
      <c r="BM154" s="960"/>
      <c r="BN154" s="960"/>
      <c r="BO154" s="960"/>
      <c r="BP154" s="960"/>
      <c r="BQ154" s="960"/>
      <c r="BR154" s="960"/>
      <c r="BS154" s="960"/>
      <c r="BT154" s="960"/>
      <c r="BU154" s="960"/>
      <c r="BV154" s="960"/>
      <c r="BW154" s="960"/>
      <c r="BX154" s="960"/>
      <c r="BY154" s="960"/>
      <c r="BZ154" s="960"/>
      <c r="CA154" s="960"/>
      <c r="CB154" s="960"/>
      <c r="CC154" s="960"/>
      <c r="CD154" s="960"/>
      <c r="CE154" s="960"/>
      <c r="CF154" s="960"/>
      <c r="CG154" s="960"/>
      <c r="CH154" s="960"/>
      <c r="CI154" s="960"/>
      <c r="CJ154" s="960"/>
      <c r="CK154" s="960"/>
      <c r="CL154" s="960"/>
      <c r="CM154" s="960"/>
      <c r="CN154" s="960"/>
      <c r="CO154" s="960"/>
      <c r="CP154" s="960"/>
      <c r="CQ154" s="960"/>
      <c r="CR154" s="960"/>
      <c r="CS154" s="960"/>
      <c r="CT154" s="960"/>
      <c r="CU154" s="960"/>
      <c r="CV154" s="960"/>
      <c r="CW154" s="960"/>
      <c r="CX154" s="960"/>
      <c r="CY154" s="960"/>
      <c r="CZ154" s="960"/>
      <c r="DA154" s="960"/>
      <c r="DB154" s="960"/>
      <c r="DC154" s="960"/>
      <c r="DD154" s="960"/>
      <c r="DE154" s="960"/>
      <c r="DF154" s="960"/>
      <c r="DG154" s="960"/>
      <c r="DH154" s="960"/>
      <c r="DI154" s="960"/>
      <c r="DJ154" s="960"/>
      <c r="DK154" s="960"/>
      <c r="DL154" s="960"/>
      <c r="DM154" s="960"/>
      <c r="DN154" s="960"/>
      <c r="DO154" s="960"/>
    </row>
    <row r="155" spans="2:119" s="964" customFormat="1">
      <c r="B155" s="1147"/>
      <c r="C155" s="1148"/>
      <c r="D155" s="1149"/>
      <c r="E155" s="1150"/>
      <c r="F155" s="1151"/>
      <c r="G155" s="1151"/>
      <c r="H155" s="1151"/>
      <c r="I155" s="1151"/>
      <c r="J155" s="1151"/>
      <c r="K155" s="1151"/>
      <c r="L155" s="1152"/>
      <c r="M155" s="1152"/>
      <c r="N155" s="1152"/>
      <c r="O155" s="1152"/>
      <c r="P155" s="1152"/>
      <c r="Q155" s="1151"/>
      <c r="R155" s="1151"/>
      <c r="S155" s="1151"/>
      <c r="T155" s="1151"/>
      <c r="U155" s="1151"/>
      <c r="V155" s="1152"/>
      <c r="W155" s="1152"/>
      <c r="X155" s="1151"/>
      <c r="Y155" s="1151"/>
      <c r="Z155" s="960"/>
      <c r="AA155" s="960"/>
      <c r="AB155" s="1147"/>
      <c r="AC155" s="1148"/>
      <c r="AD155" s="1149"/>
      <c r="AE155" s="1150"/>
      <c r="AF155" s="1151"/>
      <c r="AG155" s="1151"/>
      <c r="AH155" s="1151"/>
      <c r="AI155" s="1151"/>
      <c r="AJ155" s="1151"/>
      <c r="AK155" s="1151"/>
      <c r="AL155" s="1152"/>
      <c r="AM155" s="1152"/>
      <c r="AN155" s="1152"/>
      <c r="AO155" s="1152"/>
      <c r="AP155" s="1152"/>
      <c r="AQ155" s="1151"/>
      <c r="AR155" s="1151"/>
      <c r="AS155" s="1151"/>
      <c r="AT155" s="1151"/>
      <c r="AU155" s="1151"/>
      <c r="AV155" s="1152"/>
      <c r="AW155" s="1152"/>
      <c r="AX155" s="1151"/>
      <c r="AY155" s="1151"/>
      <c r="AZ155" s="960"/>
      <c r="BA155" s="960"/>
      <c r="BB155" s="960"/>
      <c r="BC155" s="960"/>
      <c r="BD155" s="960"/>
      <c r="BE155" s="960"/>
      <c r="BF155" s="960"/>
      <c r="BG155" s="960"/>
      <c r="BH155" s="960"/>
      <c r="BI155" s="960"/>
      <c r="BJ155" s="960"/>
      <c r="BK155" s="960"/>
      <c r="BL155" s="960"/>
      <c r="BM155" s="960"/>
      <c r="BN155" s="960"/>
      <c r="BO155" s="960"/>
      <c r="BP155" s="960"/>
      <c r="BQ155" s="960"/>
      <c r="BR155" s="960"/>
      <c r="BS155" s="960"/>
      <c r="BT155" s="960"/>
      <c r="BU155" s="960"/>
      <c r="BV155" s="960"/>
      <c r="BW155" s="960"/>
      <c r="BX155" s="960"/>
      <c r="BY155" s="960"/>
      <c r="BZ155" s="960"/>
      <c r="CA155" s="960"/>
      <c r="CB155" s="960"/>
      <c r="CC155" s="960"/>
      <c r="CD155" s="960"/>
      <c r="CE155" s="960"/>
      <c r="CF155" s="960"/>
      <c r="CG155" s="960"/>
      <c r="CH155" s="960"/>
      <c r="CI155" s="960"/>
      <c r="CJ155" s="960"/>
      <c r="CK155" s="960"/>
      <c r="CL155" s="960"/>
      <c r="CM155" s="960"/>
      <c r="CN155" s="960"/>
      <c r="CO155" s="960"/>
      <c r="CP155" s="960"/>
      <c r="CQ155" s="960"/>
      <c r="CR155" s="960"/>
      <c r="CS155" s="960"/>
      <c r="CT155" s="960"/>
      <c r="CU155" s="960"/>
      <c r="CV155" s="960"/>
      <c r="CW155" s="960"/>
      <c r="CX155" s="960"/>
      <c r="CY155" s="960"/>
      <c r="CZ155" s="960"/>
      <c r="DA155" s="960"/>
      <c r="DB155" s="960"/>
      <c r="DC155" s="960"/>
      <c r="DD155" s="960"/>
      <c r="DE155" s="960"/>
      <c r="DF155" s="960"/>
      <c r="DG155" s="960"/>
      <c r="DH155" s="960"/>
      <c r="DI155" s="960"/>
      <c r="DJ155" s="960"/>
      <c r="DK155" s="960"/>
      <c r="DL155" s="960"/>
      <c r="DM155" s="960"/>
      <c r="DN155" s="960"/>
      <c r="DO155" s="960"/>
    </row>
    <row r="156" spans="2:119" s="964" customFormat="1">
      <c r="B156" s="1147"/>
      <c r="C156" s="1148"/>
      <c r="D156" s="1149"/>
      <c r="E156" s="1150"/>
      <c r="F156" s="1151"/>
      <c r="G156" s="1151"/>
      <c r="H156" s="1151"/>
      <c r="I156" s="1151"/>
      <c r="J156" s="1151"/>
      <c r="K156" s="1151"/>
      <c r="L156" s="1152"/>
      <c r="M156" s="1152"/>
      <c r="N156" s="1152"/>
      <c r="O156" s="1152"/>
      <c r="P156" s="1152"/>
      <c r="Q156" s="1151"/>
      <c r="R156" s="1151"/>
      <c r="S156" s="1151"/>
      <c r="T156" s="1151"/>
      <c r="U156" s="1151"/>
      <c r="V156" s="1152"/>
      <c r="W156" s="1152"/>
      <c r="X156" s="1151"/>
      <c r="Y156" s="1151"/>
      <c r="Z156" s="960"/>
      <c r="AA156" s="960"/>
      <c r="AB156" s="1147"/>
      <c r="AC156" s="1148"/>
      <c r="AD156" s="1149"/>
      <c r="AE156" s="1150"/>
      <c r="AF156" s="1151"/>
      <c r="AG156" s="1151"/>
      <c r="AH156" s="1151"/>
      <c r="AI156" s="1151"/>
      <c r="AJ156" s="1151"/>
      <c r="AK156" s="1151"/>
      <c r="AL156" s="1152"/>
      <c r="AM156" s="1152"/>
      <c r="AN156" s="1152"/>
      <c r="AO156" s="1152"/>
      <c r="AP156" s="1152"/>
      <c r="AQ156" s="1151"/>
      <c r="AR156" s="1151"/>
      <c r="AS156" s="1151"/>
      <c r="AT156" s="1151"/>
      <c r="AU156" s="1151"/>
      <c r="AV156" s="1152"/>
      <c r="AW156" s="1152"/>
      <c r="AX156" s="1151"/>
      <c r="AY156" s="1151"/>
      <c r="AZ156" s="960"/>
      <c r="BA156" s="960"/>
      <c r="BB156" s="960"/>
      <c r="BC156" s="960"/>
      <c r="BD156" s="960"/>
      <c r="BE156" s="960"/>
      <c r="BF156" s="960"/>
      <c r="BG156" s="960"/>
      <c r="BH156" s="960"/>
      <c r="BI156" s="960"/>
      <c r="BJ156" s="960"/>
      <c r="BK156" s="960"/>
      <c r="BL156" s="960"/>
      <c r="BM156" s="960"/>
      <c r="BN156" s="960"/>
      <c r="BO156" s="960"/>
      <c r="BP156" s="960"/>
      <c r="BQ156" s="960"/>
      <c r="BR156" s="960"/>
      <c r="BS156" s="960"/>
      <c r="BT156" s="960"/>
      <c r="BU156" s="960"/>
      <c r="BV156" s="960"/>
      <c r="BW156" s="960"/>
      <c r="BX156" s="960"/>
      <c r="BY156" s="960"/>
      <c r="BZ156" s="960"/>
      <c r="CA156" s="960"/>
      <c r="CB156" s="960"/>
      <c r="CC156" s="960"/>
      <c r="CD156" s="960"/>
      <c r="CE156" s="960"/>
      <c r="CF156" s="960"/>
      <c r="CG156" s="960"/>
      <c r="CH156" s="960"/>
      <c r="CI156" s="960"/>
      <c r="CJ156" s="960"/>
      <c r="CK156" s="960"/>
      <c r="CL156" s="960"/>
      <c r="CM156" s="960"/>
      <c r="CN156" s="960"/>
      <c r="CO156" s="960"/>
      <c r="CP156" s="960"/>
      <c r="CQ156" s="960"/>
      <c r="CR156" s="960"/>
      <c r="CS156" s="960"/>
      <c r="CT156" s="960"/>
      <c r="CU156" s="960"/>
      <c r="CV156" s="960"/>
      <c r="CW156" s="960"/>
      <c r="CX156" s="960"/>
      <c r="CY156" s="960"/>
      <c r="CZ156" s="960"/>
      <c r="DA156" s="960"/>
      <c r="DB156" s="960"/>
      <c r="DC156" s="960"/>
      <c r="DD156" s="960"/>
      <c r="DE156" s="960"/>
      <c r="DF156" s="960"/>
      <c r="DG156" s="960"/>
      <c r="DH156" s="960"/>
      <c r="DI156" s="960"/>
      <c r="DJ156" s="960"/>
      <c r="DK156" s="960"/>
      <c r="DL156" s="960"/>
      <c r="DM156" s="960"/>
      <c r="DN156" s="960"/>
      <c r="DO156" s="960"/>
    </row>
    <row r="157" spans="2:119" s="964" customFormat="1">
      <c r="B157" s="1147"/>
      <c r="C157" s="1148"/>
      <c r="D157" s="1149"/>
      <c r="E157" s="1150"/>
      <c r="F157" s="1151"/>
      <c r="G157" s="1151"/>
      <c r="H157" s="1151"/>
      <c r="I157" s="1151"/>
      <c r="J157" s="1151"/>
      <c r="K157" s="1151"/>
      <c r="L157" s="1152"/>
      <c r="M157" s="1152"/>
      <c r="N157" s="1152"/>
      <c r="O157" s="1152"/>
      <c r="P157" s="1152"/>
      <c r="Q157" s="1151"/>
      <c r="R157" s="1151"/>
      <c r="S157" s="1151"/>
      <c r="T157" s="1151"/>
      <c r="U157" s="1151"/>
      <c r="V157" s="1152"/>
      <c r="W157" s="1152"/>
      <c r="X157" s="1151"/>
      <c r="Y157" s="1151"/>
      <c r="Z157" s="960"/>
      <c r="AA157" s="960"/>
      <c r="AB157" s="1147"/>
      <c r="AC157" s="1148"/>
      <c r="AD157" s="1149"/>
      <c r="AE157" s="1150"/>
      <c r="AF157" s="1151"/>
      <c r="AG157" s="1151"/>
      <c r="AH157" s="1151"/>
      <c r="AI157" s="1151"/>
      <c r="AJ157" s="1151"/>
      <c r="AK157" s="1151"/>
      <c r="AL157" s="1152"/>
      <c r="AM157" s="1152"/>
      <c r="AN157" s="1152"/>
      <c r="AO157" s="1152"/>
      <c r="AP157" s="1152"/>
      <c r="AQ157" s="1151"/>
      <c r="AR157" s="1151"/>
      <c r="AS157" s="1151"/>
      <c r="AT157" s="1151"/>
      <c r="AU157" s="1151"/>
      <c r="AV157" s="1152"/>
      <c r="AW157" s="1152"/>
      <c r="AX157" s="1151"/>
      <c r="AY157" s="1151"/>
      <c r="AZ157" s="960"/>
      <c r="BA157" s="960"/>
      <c r="BB157" s="960"/>
      <c r="BC157" s="960"/>
      <c r="BD157" s="960"/>
      <c r="BE157" s="960"/>
      <c r="BF157" s="960"/>
      <c r="BG157" s="960"/>
      <c r="BH157" s="960"/>
      <c r="BI157" s="960"/>
      <c r="BJ157" s="960"/>
      <c r="BK157" s="960"/>
      <c r="BL157" s="960"/>
      <c r="BM157" s="960"/>
      <c r="BN157" s="960"/>
      <c r="BO157" s="960"/>
      <c r="BP157" s="960"/>
      <c r="BQ157" s="960"/>
      <c r="BR157" s="960"/>
      <c r="BS157" s="960"/>
      <c r="BT157" s="960"/>
      <c r="BU157" s="960"/>
      <c r="BV157" s="960"/>
      <c r="BW157" s="960"/>
      <c r="BX157" s="960"/>
      <c r="BY157" s="960"/>
      <c r="BZ157" s="960"/>
      <c r="CA157" s="960"/>
      <c r="CB157" s="960"/>
      <c r="CC157" s="960"/>
      <c r="CD157" s="960"/>
      <c r="CE157" s="960"/>
      <c r="CF157" s="960"/>
      <c r="CG157" s="960"/>
      <c r="CH157" s="960"/>
      <c r="CI157" s="960"/>
      <c r="CJ157" s="960"/>
      <c r="CK157" s="960"/>
      <c r="CL157" s="960"/>
      <c r="CM157" s="960"/>
      <c r="CN157" s="960"/>
      <c r="CO157" s="960"/>
      <c r="CP157" s="960"/>
      <c r="CQ157" s="960"/>
      <c r="CR157" s="960"/>
      <c r="CS157" s="960"/>
      <c r="CT157" s="960"/>
      <c r="CU157" s="960"/>
      <c r="CV157" s="960"/>
      <c r="CW157" s="960"/>
      <c r="CX157" s="960"/>
      <c r="CY157" s="960"/>
      <c r="CZ157" s="960"/>
      <c r="DA157" s="960"/>
      <c r="DB157" s="960"/>
      <c r="DC157" s="960"/>
      <c r="DD157" s="960"/>
      <c r="DE157" s="960"/>
      <c r="DF157" s="960"/>
      <c r="DG157" s="960"/>
      <c r="DH157" s="960"/>
      <c r="DI157" s="960"/>
      <c r="DJ157" s="960"/>
      <c r="DK157" s="960"/>
      <c r="DL157" s="960"/>
      <c r="DM157" s="960"/>
      <c r="DN157" s="960"/>
      <c r="DO157" s="960"/>
    </row>
    <row r="158" spans="2:119" s="964" customFormat="1">
      <c r="B158" s="1154"/>
      <c r="C158" s="1148"/>
      <c r="D158" s="1149"/>
      <c r="E158" s="1150"/>
      <c r="F158" s="1151"/>
      <c r="G158" s="1151"/>
      <c r="H158" s="1151"/>
      <c r="I158" s="1151"/>
      <c r="J158" s="1151"/>
      <c r="K158" s="1151"/>
      <c r="L158" s="1152"/>
      <c r="M158" s="1152"/>
      <c r="N158" s="1152"/>
      <c r="O158" s="1152"/>
      <c r="P158" s="1152"/>
      <c r="Q158" s="1151"/>
      <c r="R158" s="1151"/>
      <c r="S158" s="1151"/>
      <c r="T158" s="1151"/>
      <c r="U158" s="1151"/>
      <c r="V158" s="1152"/>
      <c r="W158" s="1152"/>
      <c r="X158" s="1151"/>
      <c r="Y158" s="1151"/>
      <c r="Z158" s="960"/>
      <c r="AA158" s="960"/>
      <c r="AB158" s="1154"/>
      <c r="AC158" s="1148"/>
      <c r="AD158" s="1149"/>
      <c r="AE158" s="1150"/>
      <c r="AF158" s="1151"/>
      <c r="AG158" s="1151"/>
      <c r="AH158" s="1151"/>
      <c r="AI158" s="1151"/>
      <c r="AJ158" s="1151"/>
      <c r="AK158" s="1151"/>
      <c r="AL158" s="1152"/>
      <c r="AM158" s="1152"/>
      <c r="AN158" s="1152"/>
      <c r="AO158" s="1152"/>
      <c r="AP158" s="1152"/>
      <c r="AQ158" s="1151"/>
      <c r="AR158" s="1151"/>
      <c r="AS158" s="1151"/>
      <c r="AT158" s="1151"/>
      <c r="AU158" s="1151"/>
      <c r="AV158" s="1152"/>
      <c r="AW158" s="1152"/>
      <c r="AX158" s="1151"/>
      <c r="AY158" s="1151"/>
      <c r="AZ158" s="960"/>
      <c r="BA158" s="960"/>
      <c r="BB158" s="960"/>
      <c r="BC158" s="960"/>
      <c r="BD158" s="960"/>
      <c r="BE158" s="960"/>
      <c r="BF158" s="960"/>
      <c r="BG158" s="960"/>
      <c r="BH158" s="960"/>
      <c r="BI158" s="960"/>
      <c r="BJ158" s="960"/>
      <c r="BK158" s="960"/>
      <c r="BL158" s="960"/>
      <c r="BM158" s="960"/>
      <c r="BN158" s="960"/>
      <c r="BO158" s="960"/>
      <c r="BP158" s="960"/>
      <c r="BQ158" s="960"/>
      <c r="BR158" s="960"/>
      <c r="BS158" s="960"/>
      <c r="BT158" s="960"/>
      <c r="BU158" s="960"/>
      <c r="BV158" s="960"/>
      <c r="BW158" s="960"/>
      <c r="BX158" s="960"/>
      <c r="BY158" s="960"/>
      <c r="BZ158" s="960"/>
      <c r="CA158" s="960"/>
      <c r="CB158" s="960"/>
      <c r="CC158" s="960"/>
      <c r="CD158" s="960"/>
      <c r="CE158" s="960"/>
      <c r="CF158" s="960"/>
      <c r="CG158" s="960"/>
      <c r="CH158" s="960"/>
      <c r="CI158" s="960"/>
      <c r="CJ158" s="960"/>
      <c r="CK158" s="960"/>
      <c r="CL158" s="960"/>
      <c r="CM158" s="960"/>
      <c r="CN158" s="960"/>
      <c r="CO158" s="960"/>
      <c r="CP158" s="960"/>
      <c r="CQ158" s="960"/>
      <c r="CR158" s="960"/>
      <c r="CS158" s="960"/>
      <c r="CT158" s="960"/>
      <c r="CU158" s="960"/>
      <c r="CV158" s="960"/>
      <c r="CW158" s="960"/>
      <c r="CX158" s="960"/>
      <c r="CY158" s="960"/>
      <c r="CZ158" s="960"/>
      <c r="DA158" s="960"/>
      <c r="DB158" s="960"/>
      <c r="DC158" s="960"/>
      <c r="DD158" s="960"/>
      <c r="DE158" s="960"/>
      <c r="DF158" s="960"/>
      <c r="DG158" s="960"/>
      <c r="DH158" s="960"/>
      <c r="DI158" s="960"/>
      <c r="DJ158" s="960"/>
      <c r="DK158" s="960"/>
      <c r="DL158" s="960"/>
      <c r="DM158" s="960"/>
      <c r="DN158" s="960"/>
      <c r="DO158" s="960"/>
    </row>
    <row r="159" spans="2:119" s="964" customFormat="1">
      <c r="B159" s="1147"/>
      <c r="C159" s="1148"/>
      <c r="D159" s="1149"/>
      <c r="E159" s="1150"/>
      <c r="F159" s="1151"/>
      <c r="G159" s="1151"/>
      <c r="H159" s="1151"/>
      <c r="I159" s="1151"/>
      <c r="J159" s="1151"/>
      <c r="K159" s="1151"/>
      <c r="L159" s="1152"/>
      <c r="M159" s="1152"/>
      <c r="N159" s="1152"/>
      <c r="O159" s="1152"/>
      <c r="P159" s="1152"/>
      <c r="Q159" s="1151"/>
      <c r="R159" s="1151"/>
      <c r="S159" s="1151"/>
      <c r="T159" s="1151"/>
      <c r="U159" s="1151"/>
      <c r="V159" s="1152"/>
      <c r="W159" s="1152"/>
      <c r="X159" s="1151"/>
      <c r="Y159" s="1151"/>
      <c r="Z159" s="960"/>
      <c r="AA159" s="960"/>
      <c r="AB159" s="1147"/>
      <c r="AC159" s="1148"/>
      <c r="AD159" s="1149"/>
      <c r="AE159" s="1150"/>
      <c r="AF159" s="1151"/>
      <c r="AG159" s="1151"/>
      <c r="AH159" s="1151"/>
      <c r="AI159" s="1151"/>
      <c r="AJ159" s="1151"/>
      <c r="AK159" s="1151"/>
      <c r="AL159" s="1152"/>
      <c r="AM159" s="1152"/>
      <c r="AN159" s="1152"/>
      <c r="AO159" s="1152"/>
      <c r="AP159" s="1152"/>
      <c r="AQ159" s="1151"/>
      <c r="AR159" s="1151"/>
      <c r="AS159" s="1151"/>
      <c r="AT159" s="1151"/>
      <c r="AU159" s="1151"/>
      <c r="AV159" s="1152"/>
      <c r="AW159" s="1152"/>
      <c r="AX159" s="1151"/>
      <c r="AY159" s="1151"/>
      <c r="AZ159" s="960"/>
      <c r="BA159" s="960"/>
      <c r="BB159" s="960"/>
      <c r="BC159" s="960"/>
      <c r="BD159" s="960"/>
      <c r="BE159" s="960"/>
      <c r="BF159" s="960"/>
      <c r="BG159" s="960"/>
      <c r="BH159" s="960"/>
      <c r="BI159" s="960"/>
      <c r="BJ159" s="960"/>
      <c r="BK159" s="960"/>
      <c r="BL159" s="960"/>
      <c r="BM159" s="960"/>
      <c r="BN159" s="960"/>
      <c r="BO159" s="960"/>
      <c r="BP159" s="960"/>
      <c r="BQ159" s="960"/>
      <c r="BR159" s="960"/>
      <c r="BS159" s="960"/>
      <c r="BT159" s="960"/>
      <c r="BU159" s="960"/>
      <c r="BV159" s="960"/>
      <c r="BW159" s="960"/>
      <c r="BX159" s="960"/>
      <c r="BY159" s="960"/>
      <c r="BZ159" s="960"/>
      <c r="CA159" s="960"/>
      <c r="CB159" s="960"/>
      <c r="CC159" s="960"/>
      <c r="CD159" s="960"/>
      <c r="CE159" s="960"/>
      <c r="CF159" s="960"/>
      <c r="CG159" s="960"/>
      <c r="CH159" s="960"/>
      <c r="CI159" s="960"/>
      <c r="CJ159" s="960"/>
      <c r="CK159" s="960"/>
      <c r="CL159" s="960"/>
      <c r="CM159" s="960"/>
      <c r="CN159" s="960"/>
      <c r="CO159" s="960"/>
      <c r="CP159" s="960"/>
      <c r="CQ159" s="960"/>
      <c r="CR159" s="960"/>
      <c r="CS159" s="960"/>
      <c r="CT159" s="960"/>
      <c r="CU159" s="960"/>
      <c r="CV159" s="960"/>
      <c r="CW159" s="960"/>
      <c r="CX159" s="960"/>
      <c r="CY159" s="960"/>
      <c r="CZ159" s="960"/>
      <c r="DA159" s="960"/>
      <c r="DB159" s="960"/>
      <c r="DC159" s="960"/>
      <c r="DD159" s="960"/>
      <c r="DE159" s="960"/>
      <c r="DF159" s="960"/>
      <c r="DG159" s="960"/>
      <c r="DH159" s="960"/>
      <c r="DI159" s="960"/>
      <c r="DJ159" s="960"/>
      <c r="DK159" s="960"/>
      <c r="DL159" s="960"/>
      <c r="DM159" s="960"/>
      <c r="DN159" s="960"/>
      <c r="DO159" s="960"/>
    </row>
    <row r="160" spans="2:119" s="964" customFormat="1">
      <c r="B160" s="1155"/>
      <c r="C160" s="1148"/>
      <c r="D160" s="1149"/>
      <c r="E160" s="1156"/>
      <c r="F160" s="1151"/>
      <c r="G160" s="1151"/>
      <c r="H160" s="1151"/>
      <c r="I160" s="1151"/>
      <c r="J160" s="1151"/>
      <c r="K160" s="1151"/>
      <c r="L160" s="1152"/>
      <c r="M160" s="1152"/>
      <c r="N160" s="1152"/>
      <c r="O160" s="1152"/>
      <c r="P160" s="1152"/>
      <c r="Q160" s="1151"/>
      <c r="R160" s="1151"/>
      <c r="S160" s="1151"/>
      <c r="T160" s="1151"/>
      <c r="U160" s="1151"/>
      <c r="V160" s="1152"/>
      <c r="W160" s="1152"/>
      <c r="X160" s="1151"/>
      <c r="Y160" s="1151"/>
      <c r="Z160" s="960"/>
      <c r="AA160" s="960"/>
      <c r="AB160" s="1155"/>
      <c r="AC160" s="1148"/>
      <c r="AD160" s="1149"/>
      <c r="AE160" s="1156"/>
      <c r="AF160" s="1151"/>
      <c r="AG160" s="1151"/>
      <c r="AH160" s="1151"/>
      <c r="AI160" s="1151"/>
      <c r="AJ160" s="1151"/>
      <c r="AK160" s="1151"/>
      <c r="AL160" s="1152"/>
      <c r="AM160" s="1152"/>
      <c r="AN160" s="1152"/>
      <c r="AO160" s="1152"/>
      <c r="AP160" s="1152"/>
      <c r="AQ160" s="1151"/>
      <c r="AR160" s="1151"/>
      <c r="AS160" s="1151"/>
      <c r="AT160" s="1151"/>
      <c r="AU160" s="1151"/>
      <c r="AV160" s="1152"/>
      <c r="AW160" s="1152"/>
      <c r="AX160" s="1151"/>
      <c r="AY160" s="1151"/>
      <c r="AZ160" s="960"/>
      <c r="BA160" s="960"/>
      <c r="BB160" s="960"/>
      <c r="BC160" s="960"/>
      <c r="BD160" s="960"/>
      <c r="BE160" s="960"/>
      <c r="BF160" s="960"/>
      <c r="BG160" s="960"/>
      <c r="BH160" s="960"/>
      <c r="BI160" s="960"/>
      <c r="BJ160" s="960"/>
      <c r="BK160" s="960"/>
      <c r="BL160" s="960"/>
      <c r="BM160" s="960"/>
      <c r="BN160" s="960"/>
      <c r="BO160" s="960"/>
      <c r="BP160" s="960"/>
      <c r="BQ160" s="960"/>
      <c r="BR160" s="960"/>
      <c r="BS160" s="960"/>
      <c r="BT160" s="960"/>
      <c r="BU160" s="960"/>
      <c r="BV160" s="960"/>
      <c r="BW160" s="960"/>
      <c r="BX160" s="960"/>
      <c r="BY160" s="960"/>
      <c r="BZ160" s="960"/>
      <c r="CA160" s="960"/>
      <c r="CB160" s="960"/>
      <c r="CC160" s="960"/>
      <c r="CD160" s="960"/>
      <c r="CE160" s="960"/>
      <c r="CF160" s="960"/>
      <c r="CG160" s="960"/>
      <c r="CH160" s="960"/>
      <c r="CI160" s="960"/>
      <c r="CJ160" s="960"/>
      <c r="CK160" s="960"/>
      <c r="CL160" s="960"/>
      <c r="CM160" s="960"/>
      <c r="CN160" s="960"/>
      <c r="CO160" s="960"/>
      <c r="CP160" s="960"/>
      <c r="CQ160" s="960"/>
      <c r="CR160" s="960"/>
      <c r="CS160" s="960"/>
      <c r="CT160" s="960"/>
      <c r="CU160" s="960"/>
      <c r="CV160" s="960"/>
      <c r="CW160" s="960"/>
      <c r="CX160" s="960"/>
      <c r="CY160" s="960"/>
      <c r="CZ160" s="960"/>
      <c r="DA160" s="960"/>
      <c r="DB160" s="960"/>
      <c r="DC160" s="960"/>
      <c r="DD160" s="960"/>
      <c r="DE160" s="960"/>
      <c r="DF160" s="960"/>
      <c r="DG160" s="960"/>
      <c r="DH160" s="960"/>
      <c r="DI160" s="960"/>
      <c r="DJ160" s="960"/>
      <c r="DK160" s="960"/>
      <c r="DL160" s="960"/>
      <c r="DM160" s="960"/>
      <c r="DN160" s="960"/>
      <c r="DO160" s="960"/>
    </row>
    <row r="161" spans="2:119" s="964" customFormat="1">
      <c r="B161" s="1155"/>
      <c r="C161" s="1148"/>
      <c r="D161" s="1149"/>
      <c r="E161" s="1150"/>
      <c r="F161" s="1151"/>
      <c r="G161" s="1151"/>
      <c r="H161" s="1151"/>
      <c r="I161" s="1151"/>
      <c r="J161" s="1151"/>
      <c r="K161" s="1151"/>
      <c r="L161" s="1152"/>
      <c r="M161" s="1152"/>
      <c r="N161" s="1152"/>
      <c r="O161" s="1152"/>
      <c r="P161" s="1152"/>
      <c r="Q161" s="1151"/>
      <c r="R161" s="1151"/>
      <c r="S161" s="1151"/>
      <c r="T161" s="1151"/>
      <c r="U161" s="1151"/>
      <c r="V161" s="1152"/>
      <c r="W161" s="1152"/>
      <c r="X161" s="1151"/>
      <c r="Y161" s="1151"/>
      <c r="Z161" s="960"/>
      <c r="AA161" s="960"/>
      <c r="AB161" s="1155"/>
      <c r="AC161" s="1148"/>
      <c r="AD161" s="1149"/>
      <c r="AE161" s="1150"/>
      <c r="AF161" s="1151"/>
      <c r="AG161" s="1151"/>
      <c r="AH161" s="1151"/>
      <c r="AI161" s="1151"/>
      <c r="AJ161" s="1151"/>
      <c r="AK161" s="1151"/>
      <c r="AL161" s="1152"/>
      <c r="AM161" s="1152"/>
      <c r="AN161" s="1152"/>
      <c r="AO161" s="1152"/>
      <c r="AP161" s="1152"/>
      <c r="AQ161" s="1151"/>
      <c r="AR161" s="1151"/>
      <c r="AS161" s="1151"/>
      <c r="AT161" s="1151"/>
      <c r="AU161" s="1151"/>
      <c r="AV161" s="1152"/>
      <c r="AW161" s="1152"/>
      <c r="AX161" s="1151"/>
      <c r="AY161" s="1151"/>
      <c r="AZ161" s="960"/>
      <c r="BA161" s="960"/>
      <c r="BB161" s="960"/>
      <c r="BC161" s="960"/>
      <c r="BD161" s="960"/>
      <c r="BE161" s="960"/>
      <c r="BF161" s="960"/>
      <c r="BG161" s="960"/>
      <c r="BH161" s="960"/>
      <c r="BI161" s="960"/>
      <c r="BJ161" s="960"/>
      <c r="BK161" s="960"/>
      <c r="BL161" s="960"/>
      <c r="BM161" s="960"/>
      <c r="BN161" s="960"/>
      <c r="BO161" s="960"/>
      <c r="BP161" s="960"/>
      <c r="BQ161" s="960"/>
      <c r="BR161" s="960"/>
      <c r="BS161" s="960"/>
      <c r="BT161" s="960"/>
      <c r="BU161" s="960"/>
      <c r="BV161" s="960"/>
      <c r="BW161" s="960"/>
      <c r="BX161" s="960"/>
      <c r="BY161" s="960"/>
      <c r="BZ161" s="960"/>
      <c r="CA161" s="960"/>
      <c r="CB161" s="960"/>
      <c r="CC161" s="960"/>
      <c r="CD161" s="960"/>
      <c r="CE161" s="960"/>
      <c r="CF161" s="960"/>
      <c r="CG161" s="960"/>
      <c r="CH161" s="960"/>
      <c r="CI161" s="960"/>
      <c r="CJ161" s="960"/>
      <c r="CK161" s="960"/>
      <c r="CL161" s="960"/>
      <c r="CM161" s="960"/>
      <c r="CN161" s="960"/>
      <c r="CO161" s="960"/>
      <c r="CP161" s="960"/>
      <c r="CQ161" s="960"/>
      <c r="CR161" s="960"/>
      <c r="CS161" s="960"/>
      <c r="CT161" s="960"/>
      <c r="CU161" s="960"/>
      <c r="CV161" s="960"/>
      <c r="CW161" s="960"/>
      <c r="CX161" s="960"/>
      <c r="CY161" s="960"/>
      <c r="CZ161" s="960"/>
      <c r="DA161" s="960"/>
      <c r="DB161" s="960"/>
      <c r="DC161" s="960"/>
      <c r="DD161" s="960"/>
      <c r="DE161" s="960"/>
      <c r="DF161" s="960"/>
      <c r="DG161" s="960"/>
      <c r="DH161" s="960"/>
      <c r="DI161" s="960"/>
      <c r="DJ161" s="960"/>
      <c r="DK161" s="960"/>
      <c r="DL161" s="960"/>
      <c r="DM161" s="960"/>
      <c r="DN161" s="960"/>
      <c r="DO161" s="960"/>
    </row>
    <row r="162" spans="2:119" s="964" customFormat="1">
      <c r="B162" s="1155"/>
      <c r="C162" s="1148"/>
      <c r="D162" s="1149"/>
      <c r="E162" s="1150"/>
      <c r="F162" s="1151"/>
      <c r="G162" s="1151"/>
      <c r="H162" s="1151"/>
      <c r="I162" s="1151"/>
      <c r="J162" s="1151"/>
      <c r="K162" s="1151"/>
      <c r="L162" s="1152"/>
      <c r="M162" s="1152"/>
      <c r="N162" s="1152"/>
      <c r="O162" s="1152"/>
      <c r="P162" s="1152"/>
      <c r="Q162" s="1151"/>
      <c r="R162" s="1151"/>
      <c r="S162" s="1151"/>
      <c r="T162" s="1151"/>
      <c r="U162" s="1151"/>
      <c r="V162" s="1152"/>
      <c r="W162" s="1152"/>
      <c r="X162" s="1151"/>
      <c r="Y162" s="1151"/>
      <c r="Z162" s="960"/>
      <c r="AA162" s="960"/>
      <c r="AB162" s="1155"/>
      <c r="AC162" s="1148"/>
      <c r="AD162" s="1149"/>
      <c r="AE162" s="1150"/>
      <c r="AF162" s="1151"/>
      <c r="AG162" s="1151"/>
      <c r="AH162" s="1151"/>
      <c r="AI162" s="1151"/>
      <c r="AJ162" s="1151"/>
      <c r="AK162" s="1151"/>
      <c r="AL162" s="1152"/>
      <c r="AM162" s="1152"/>
      <c r="AN162" s="1152"/>
      <c r="AO162" s="1152"/>
      <c r="AP162" s="1152"/>
      <c r="AQ162" s="1151"/>
      <c r="AR162" s="1151"/>
      <c r="AS162" s="1151"/>
      <c r="AT162" s="1151"/>
      <c r="AU162" s="1151"/>
      <c r="AV162" s="1152"/>
      <c r="AW162" s="1152"/>
      <c r="AX162" s="1151"/>
      <c r="AY162" s="1151"/>
      <c r="AZ162" s="960"/>
      <c r="BA162" s="960"/>
      <c r="BB162" s="960"/>
      <c r="BC162" s="960"/>
      <c r="BD162" s="960"/>
      <c r="BE162" s="960"/>
      <c r="BF162" s="960"/>
      <c r="BG162" s="960"/>
      <c r="BH162" s="960"/>
      <c r="BI162" s="960"/>
      <c r="BJ162" s="960"/>
      <c r="BK162" s="960"/>
      <c r="BL162" s="960"/>
      <c r="BM162" s="960"/>
      <c r="BN162" s="960"/>
      <c r="BO162" s="960"/>
      <c r="BP162" s="960"/>
      <c r="BQ162" s="960"/>
      <c r="BR162" s="960"/>
      <c r="BS162" s="960"/>
      <c r="BT162" s="960"/>
      <c r="BU162" s="960"/>
      <c r="BV162" s="960"/>
      <c r="BW162" s="960"/>
      <c r="BX162" s="960"/>
      <c r="BY162" s="960"/>
      <c r="BZ162" s="960"/>
      <c r="CA162" s="960"/>
      <c r="CB162" s="960"/>
      <c r="CC162" s="960"/>
      <c r="CD162" s="960"/>
      <c r="CE162" s="960"/>
      <c r="CF162" s="960"/>
      <c r="CG162" s="960"/>
      <c r="CH162" s="960"/>
      <c r="CI162" s="960"/>
      <c r="CJ162" s="960"/>
      <c r="CK162" s="960"/>
      <c r="CL162" s="960"/>
      <c r="CM162" s="960"/>
      <c r="CN162" s="960"/>
      <c r="CO162" s="960"/>
      <c r="CP162" s="960"/>
      <c r="CQ162" s="960"/>
      <c r="CR162" s="960"/>
      <c r="CS162" s="960"/>
      <c r="CT162" s="960"/>
      <c r="CU162" s="960"/>
      <c r="CV162" s="960"/>
      <c r="CW162" s="960"/>
      <c r="CX162" s="960"/>
      <c r="CY162" s="960"/>
      <c r="CZ162" s="960"/>
      <c r="DA162" s="960"/>
      <c r="DB162" s="960"/>
      <c r="DC162" s="960"/>
      <c r="DD162" s="960"/>
      <c r="DE162" s="960"/>
      <c r="DF162" s="960"/>
      <c r="DG162" s="960"/>
      <c r="DH162" s="960"/>
      <c r="DI162" s="960"/>
      <c r="DJ162" s="960"/>
      <c r="DK162" s="960"/>
      <c r="DL162" s="960"/>
      <c r="DM162" s="960"/>
      <c r="DN162" s="960"/>
      <c r="DO162" s="960"/>
    </row>
    <row r="163" spans="2:119" s="964" customFormat="1">
      <c r="B163" s="1147"/>
      <c r="C163" s="1148"/>
      <c r="D163" s="1149"/>
      <c r="E163" s="1150"/>
      <c r="F163" s="1151"/>
      <c r="G163" s="1151"/>
      <c r="H163" s="1151"/>
      <c r="I163" s="1151"/>
      <c r="J163" s="1151"/>
      <c r="K163" s="1151"/>
      <c r="L163" s="1152"/>
      <c r="M163" s="1152"/>
      <c r="N163" s="1152"/>
      <c r="O163" s="1152"/>
      <c r="P163" s="1152"/>
      <c r="Q163" s="1151"/>
      <c r="R163" s="1151"/>
      <c r="S163" s="1151"/>
      <c r="T163" s="1151"/>
      <c r="U163" s="1151"/>
      <c r="V163" s="1152"/>
      <c r="W163" s="1152"/>
      <c r="X163" s="1151"/>
      <c r="Y163" s="1151"/>
      <c r="Z163" s="960"/>
      <c r="AA163" s="960"/>
      <c r="AB163" s="1147"/>
      <c r="AC163" s="1148"/>
      <c r="AD163" s="1149"/>
      <c r="AE163" s="1150"/>
      <c r="AF163" s="1151"/>
      <c r="AG163" s="1151"/>
      <c r="AH163" s="1151"/>
      <c r="AI163" s="1151"/>
      <c r="AJ163" s="1151"/>
      <c r="AK163" s="1151"/>
      <c r="AL163" s="1152"/>
      <c r="AM163" s="1152"/>
      <c r="AN163" s="1152"/>
      <c r="AO163" s="1152"/>
      <c r="AP163" s="1152"/>
      <c r="AQ163" s="1151"/>
      <c r="AR163" s="1151"/>
      <c r="AS163" s="1151"/>
      <c r="AT163" s="1151"/>
      <c r="AU163" s="1151"/>
      <c r="AV163" s="1152"/>
      <c r="AW163" s="1152"/>
      <c r="AX163" s="1151"/>
      <c r="AY163" s="1151"/>
      <c r="AZ163" s="960"/>
      <c r="BA163" s="960"/>
      <c r="BB163" s="960"/>
      <c r="BC163" s="960"/>
      <c r="BD163" s="960"/>
      <c r="BE163" s="960"/>
      <c r="BF163" s="960"/>
      <c r="BG163" s="960"/>
      <c r="BH163" s="960"/>
      <c r="BI163" s="960"/>
      <c r="BJ163" s="960"/>
      <c r="BK163" s="960"/>
      <c r="BL163" s="960"/>
      <c r="BM163" s="960"/>
      <c r="BN163" s="960"/>
      <c r="BO163" s="960"/>
      <c r="BP163" s="960"/>
      <c r="BQ163" s="960"/>
      <c r="BR163" s="960"/>
      <c r="BS163" s="960"/>
      <c r="BT163" s="960"/>
      <c r="BU163" s="960"/>
      <c r="BV163" s="960"/>
      <c r="BW163" s="960"/>
      <c r="BX163" s="960"/>
      <c r="BY163" s="960"/>
      <c r="BZ163" s="960"/>
      <c r="CA163" s="960"/>
      <c r="CB163" s="960"/>
      <c r="CC163" s="960"/>
      <c r="CD163" s="960"/>
      <c r="CE163" s="960"/>
      <c r="CF163" s="960"/>
      <c r="CG163" s="960"/>
      <c r="CH163" s="960"/>
      <c r="CI163" s="960"/>
      <c r="CJ163" s="960"/>
      <c r="CK163" s="960"/>
      <c r="CL163" s="960"/>
      <c r="CM163" s="960"/>
      <c r="CN163" s="960"/>
      <c r="CO163" s="960"/>
      <c r="CP163" s="960"/>
      <c r="CQ163" s="960"/>
      <c r="CR163" s="960"/>
      <c r="CS163" s="960"/>
      <c r="CT163" s="960"/>
      <c r="CU163" s="960"/>
      <c r="CV163" s="960"/>
      <c r="CW163" s="960"/>
      <c r="CX163" s="960"/>
      <c r="CY163" s="960"/>
      <c r="CZ163" s="960"/>
      <c r="DA163" s="960"/>
      <c r="DB163" s="960"/>
      <c r="DC163" s="960"/>
      <c r="DD163" s="960"/>
      <c r="DE163" s="960"/>
      <c r="DF163" s="960"/>
      <c r="DG163" s="960"/>
      <c r="DH163" s="960"/>
      <c r="DI163" s="960"/>
      <c r="DJ163" s="960"/>
      <c r="DK163" s="960"/>
      <c r="DL163" s="960"/>
      <c r="DM163" s="960"/>
      <c r="DN163" s="960"/>
      <c r="DO163" s="960"/>
    </row>
    <row r="164" spans="2:119" s="964" customFormat="1">
      <c r="B164" s="1147"/>
      <c r="C164" s="1148"/>
      <c r="D164" s="1149"/>
      <c r="E164" s="1150"/>
      <c r="F164" s="1151"/>
      <c r="G164" s="1151"/>
      <c r="H164" s="1151"/>
      <c r="I164" s="1151"/>
      <c r="J164" s="1151"/>
      <c r="K164" s="1151"/>
      <c r="L164" s="1152"/>
      <c r="M164" s="1152"/>
      <c r="N164" s="1152"/>
      <c r="O164" s="1152"/>
      <c r="P164" s="1152"/>
      <c r="Q164" s="1151"/>
      <c r="R164" s="1151"/>
      <c r="S164" s="1151"/>
      <c r="T164" s="1151"/>
      <c r="U164" s="1151"/>
      <c r="V164" s="1152"/>
      <c r="W164" s="1152"/>
      <c r="X164" s="1151"/>
      <c r="Y164" s="1151"/>
      <c r="Z164" s="960"/>
      <c r="AA164" s="960"/>
      <c r="AB164" s="1147"/>
      <c r="AC164" s="1148"/>
      <c r="AD164" s="1149"/>
      <c r="AE164" s="1150"/>
      <c r="AF164" s="1151"/>
      <c r="AG164" s="1151"/>
      <c r="AH164" s="1151"/>
      <c r="AI164" s="1151"/>
      <c r="AJ164" s="1151"/>
      <c r="AK164" s="1151"/>
      <c r="AL164" s="1152"/>
      <c r="AM164" s="1152"/>
      <c r="AN164" s="1152"/>
      <c r="AO164" s="1152"/>
      <c r="AP164" s="1152"/>
      <c r="AQ164" s="1151"/>
      <c r="AR164" s="1151"/>
      <c r="AS164" s="1151"/>
      <c r="AT164" s="1151"/>
      <c r="AU164" s="1151"/>
      <c r="AV164" s="1152"/>
      <c r="AW164" s="1152"/>
      <c r="AX164" s="1151"/>
      <c r="AY164" s="1151"/>
      <c r="AZ164" s="960"/>
      <c r="BA164" s="960"/>
      <c r="BB164" s="960"/>
      <c r="BC164" s="960"/>
      <c r="BD164" s="960"/>
      <c r="BE164" s="960"/>
      <c r="BF164" s="960"/>
      <c r="BG164" s="960"/>
      <c r="BH164" s="960"/>
      <c r="BI164" s="960"/>
      <c r="BJ164" s="960"/>
      <c r="BK164" s="960"/>
      <c r="BL164" s="960"/>
      <c r="BM164" s="960"/>
      <c r="BN164" s="960"/>
      <c r="BO164" s="960"/>
      <c r="BP164" s="960"/>
      <c r="BQ164" s="960"/>
      <c r="BR164" s="960"/>
      <c r="BS164" s="960"/>
      <c r="BT164" s="960"/>
      <c r="BU164" s="960"/>
      <c r="BV164" s="960"/>
      <c r="BW164" s="960"/>
      <c r="BX164" s="960"/>
      <c r="BY164" s="960"/>
      <c r="BZ164" s="960"/>
      <c r="CA164" s="960"/>
      <c r="CB164" s="960"/>
      <c r="CC164" s="960"/>
      <c r="CD164" s="960"/>
      <c r="CE164" s="960"/>
      <c r="CF164" s="960"/>
      <c r="CG164" s="960"/>
      <c r="CH164" s="960"/>
      <c r="CI164" s="960"/>
      <c r="CJ164" s="960"/>
      <c r="CK164" s="960"/>
      <c r="CL164" s="960"/>
      <c r="CM164" s="960"/>
      <c r="CN164" s="960"/>
      <c r="CO164" s="960"/>
      <c r="CP164" s="960"/>
      <c r="CQ164" s="960"/>
      <c r="CR164" s="960"/>
      <c r="CS164" s="960"/>
      <c r="CT164" s="960"/>
      <c r="CU164" s="960"/>
      <c r="CV164" s="960"/>
      <c r="CW164" s="960"/>
      <c r="CX164" s="960"/>
      <c r="CY164" s="960"/>
      <c r="CZ164" s="960"/>
      <c r="DA164" s="960"/>
      <c r="DB164" s="960"/>
      <c r="DC164" s="960"/>
      <c r="DD164" s="960"/>
      <c r="DE164" s="960"/>
      <c r="DF164" s="960"/>
      <c r="DG164" s="960"/>
      <c r="DH164" s="960"/>
      <c r="DI164" s="960"/>
      <c r="DJ164" s="960"/>
      <c r="DK164" s="960"/>
      <c r="DL164" s="960"/>
      <c r="DM164" s="960"/>
      <c r="DN164" s="960"/>
      <c r="DO164" s="960"/>
    </row>
    <row r="165" spans="2:119" s="964" customFormat="1">
      <c r="B165" s="1154"/>
      <c r="C165" s="1148"/>
      <c r="D165" s="1149"/>
      <c r="E165" s="1150"/>
      <c r="F165" s="1151"/>
      <c r="G165" s="1151"/>
      <c r="H165" s="1151"/>
      <c r="I165" s="1151"/>
      <c r="J165" s="1151"/>
      <c r="K165" s="1151"/>
      <c r="L165" s="1152"/>
      <c r="M165" s="1152"/>
      <c r="N165" s="1152"/>
      <c r="O165" s="1152"/>
      <c r="P165" s="1152"/>
      <c r="Q165" s="1151"/>
      <c r="R165" s="1151"/>
      <c r="S165" s="1151"/>
      <c r="T165" s="1151"/>
      <c r="U165" s="1151"/>
      <c r="V165" s="1152"/>
      <c r="W165" s="1152"/>
      <c r="X165" s="1151"/>
      <c r="Y165" s="1151"/>
      <c r="Z165" s="960"/>
      <c r="AA165" s="960"/>
      <c r="AB165" s="1154"/>
      <c r="AC165" s="1148"/>
      <c r="AD165" s="1149"/>
      <c r="AE165" s="1150"/>
      <c r="AF165" s="1151"/>
      <c r="AG165" s="1151"/>
      <c r="AH165" s="1151"/>
      <c r="AI165" s="1151"/>
      <c r="AJ165" s="1151"/>
      <c r="AK165" s="1151"/>
      <c r="AL165" s="1152"/>
      <c r="AM165" s="1152"/>
      <c r="AN165" s="1152"/>
      <c r="AO165" s="1152"/>
      <c r="AP165" s="1152"/>
      <c r="AQ165" s="1151"/>
      <c r="AR165" s="1151"/>
      <c r="AS165" s="1151"/>
      <c r="AT165" s="1151"/>
      <c r="AU165" s="1151"/>
      <c r="AV165" s="1152"/>
      <c r="AW165" s="1152"/>
      <c r="AX165" s="1151"/>
      <c r="AY165" s="1151"/>
      <c r="AZ165" s="960"/>
      <c r="BA165" s="960"/>
      <c r="BB165" s="960"/>
      <c r="BC165" s="960"/>
      <c r="BD165" s="960"/>
      <c r="BE165" s="960"/>
      <c r="BF165" s="960"/>
      <c r="BG165" s="960"/>
      <c r="BH165" s="960"/>
      <c r="BI165" s="960"/>
      <c r="BJ165" s="960"/>
      <c r="BK165" s="960"/>
      <c r="BL165" s="960"/>
      <c r="BM165" s="960"/>
      <c r="BN165" s="960"/>
      <c r="BO165" s="960"/>
      <c r="BP165" s="960"/>
      <c r="BQ165" s="960"/>
      <c r="BR165" s="960"/>
      <c r="BS165" s="960"/>
      <c r="BT165" s="960"/>
      <c r="BU165" s="960"/>
      <c r="BV165" s="960"/>
      <c r="BW165" s="960"/>
      <c r="BX165" s="960"/>
      <c r="BY165" s="960"/>
      <c r="BZ165" s="960"/>
      <c r="CA165" s="960"/>
      <c r="CB165" s="960"/>
      <c r="CC165" s="960"/>
      <c r="CD165" s="960"/>
      <c r="CE165" s="960"/>
      <c r="CF165" s="960"/>
      <c r="CG165" s="960"/>
      <c r="CH165" s="960"/>
      <c r="CI165" s="960"/>
      <c r="CJ165" s="960"/>
      <c r="CK165" s="960"/>
      <c r="CL165" s="960"/>
      <c r="CM165" s="960"/>
      <c r="CN165" s="960"/>
      <c r="CO165" s="960"/>
      <c r="CP165" s="960"/>
      <c r="CQ165" s="960"/>
      <c r="CR165" s="960"/>
      <c r="CS165" s="960"/>
      <c r="CT165" s="960"/>
      <c r="CU165" s="960"/>
      <c r="CV165" s="960"/>
      <c r="CW165" s="960"/>
      <c r="CX165" s="960"/>
      <c r="CY165" s="960"/>
      <c r="CZ165" s="960"/>
      <c r="DA165" s="960"/>
      <c r="DB165" s="960"/>
      <c r="DC165" s="960"/>
      <c r="DD165" s="960"/>
      <c r="DE165" s="960"/>
      <c r="DF165" s="960"/>
      <c r="DG165" s="960"/>
      <c r="DH165" s="960"/>
      <c r="DI165" s="960"/>
      <c r="DJ165" s="960"/>
      <c r="DK165" s="960"/>
      <c r="DL165" s="960"/>
      <c r="DM165" s="960"/>
      <c r="DN165" s="960"/>
      <c r="DO165" s="960"/>
    </row>
    <row r="166" spans="2:119" s="964" customFormat="1">
      <c r="B166" s="1147"/>
      <c r="C166" s="1157"/>
      <c r="D166" s="1149"/>
      <c r="E166" s="1150"/>
      <c r="F166" s="1151"/>
      <c r="G166" s="1151"/>
      <c r="H166" s="1151"/>
      <c r="I166" s="1151"/>
      <c r="J166" s="1151"/>
      <c r="K166" s="1151"/>
      <c r="L166" s="1152"/>
      <c r="M166" s="1152"/>
      <c r="N166" s="1152"/>
      <c r="O166" s="1152"/>
      <c r="P166" s="1152"/>
      <c r="Q166" s="1151"/>
      <c r="R166" s="1151"/>
      <c r="S166" s="1151"/>
      <c r="T166" s="1151"/>
      <c r="U166" s="1151"/>
      <c r="V166" s="1152"/>
      <c r="W166" s="1152"/>
      <c r="X166" s="1151"/>
      <c r="Y166" s="1151"/>
      <c r="Z166" s="960"/>
      <c r="AA166" s="960"/>
      <c r="AB166" s="1147"/>
      <c r="AC166" s="1157"/>
      <c r="AD166" s="1149"/>
      <c r="AE166" s="1150"/>
      <c r="AF166" s="1151"/>
      <c r="AG166" s="1151"/>
      <c r="AH166" s="1151"/>
      <c r="AI166" s="1151"/>
      <c r="AJ166" s="1151"/>
      <c r="AK166" s="1151"/>
      <c r="AL166" s="1152"/>
      <c r="AM166" s="1152"/>
      <c r="AN166" s="1152"/>
      <c r="AO166" s="1152"/>
      <c r="AP166" s="1152"/>
      <c r="AQ166" s="1151"/>
      <c r="AR166" s="1151"/>
      <c r="AS166" s="1151"/>
      <c r="AT166" s="1151"/>
      <c r="AU166" s="1151"/>
      <c r="AV166" s="1152"/>
      <c r="AW166" s="1152"/>
      <c r="AX166" s="1151"/>
      <c r="AY166" s="1151"/>
      <c r="AZ166" s="960"/>
      <c r="BA166" s="960"/>
      <c r="BB166" s="960"/>
      <c r="BC166" s="960"/>
      <c r="BD166" s="960"/>
      <c r="BE166" s="960"/>
      <c r="BF166" s="960"/>
      <c r="BG166" s="960"/>
      <c r="BH166" s="960"/>
      <c r="BI166" s="960"/>
      <c r="BJ166" s="960"/>
      <c r="BK166" s="960"/>
      <c r="BL166" s="960"/>
      <c r="BM166" s="960"/>
      <c r="BN166" s="960"/>
      <c r="BO166" s="960"/>
      <c r="BP166" s="960"/>
      <c r="BQ166" s="960"/>
      <c r="BR166" s="960"/>
      <c r="BS166" s="960"/>
      <c r="BT166" s="960"/>
      <c r="BU166" s="960"/>
      <c r="BV166" s="960"/>
      <c r="BW166" s="960"/>
      <c r="BX166" s="960"/>
      <c r="BY166" s="960"/>
      <c r="BZ166" s="960"/>
      <c r="CA166" s="960"/>
      <c r="CB166" s="960"/>
      <c r="CC166" s="960"/>
      <c r="CD166" s="960"/>
      <c r="CE166" s="960"/>
      <c r="CF166" s="960"/>
      <c r="CG166" s="960"/>
      <c r="CH166" s="960"/>
      <c r="CI166" s="960"/>
      <c r="CJ166" s="960"/>
      <c r="CK166" s="960"/>
      <c r="CL166" s="960"/>
      <c r="CM166" s="960"/>
      <c r="CN166" s="960"/>
      <c r="CO166" s="960"/>
      <c r="CP166" s="960"/>
      <c r="CQ166" s="960"/>
      <c r="CR166" s="960"/>
      <c r="CS166" s="960"/>
      <c r="CT166" s="960"/>
      <c r="CU166" s="960"/>
      <c r="CV166" s="960"/>
      <c r="CW166" s="960"/>
      <c r="CX166" s="960"/>
      <c r="CY166" s="960"/>
      <c r="CZ166" s="960"/>
      <c r="DA166" s="960"/>
      <c r="DB166" s="960"/>
      <c r="DC166" s="960"/>
      <c r="DD166" s="960"/>
      <c r="DE166" s="960"/>
      <c r="DF166" s="960"/>
      <c r="DG166" s="960"/>
      <c r="DH166" s="960"/>
      <c r="DI166" s="960"/>
      <c r="DJ166" s="960"/>
      <c r="DK166" s="960"/>
      <c r="DL166" s="960"/>
      <c r="DM166" s="960"/>
      <c r="DN166" s="960"/>
      <c r="DO166" s="960"/>
    </row>
    <row r="167" spans="2:119" s="964" customFormat="1">
      <c r="B167" s="1147"/>
      <c r="C167" s="1158"/>
      <c r="D167" s="1149"/>
      <c r="E167" s="1150"/>
      <c r="F167" s="1151"/>
      <c r="G167" s="1151"/>
      <c r="H167" s="1151"/>
      <c r="I167" s="1151"/>
      <c r="J167" s="1151"/>
      <c r="K167" s="1151"/>
      <c r="L167" s="1152"/>
      <c r="M167" s="1152"/>
      <c r="N167" s="1152"/>
      <c r="O167" s="1152"/>
      <c r="P167" s="1152"/>
      <c r="Q167" s="1151"/>
      <c r="R167" s="1151"/>
      <c r="S167" s="1151"/>
      <c r="T167" s="1151"/>
      <c r="U167" s="1151"/>
      <c r="V167" s="1152"/>
      <c r="W167" s="1152"/>
      <c r="X167" s="1151"/>
      <c r="Y167" s="1151"/>
      <c r="Z167" s="960"/>
      <c r="AA167" s="960"/>
      <c r="AB167" s="1147"/>
      <c r="AC167" s="1158"/>
      <c r="AD167" s="1149"/>
      <c r="AE167" s="1150"/>
      <c r="AF167" s="1151"/>
      <c r="AG167" s="1151"/>
      <c r="AH167" s="1151"/>
      <c r="AI167" s="1151"/>
      <c r="AJ167" s="1151"/>
      <c r="AK167" s="1151"/>
      <c r="AL167" s="1152"/>
      <c r="AM167" s="1152"/>
      <c r="AN167" s="1152"/>
      <c r="AO167" s="1152"/>
      <c r="AP167" s="1152"/>
      <c r="AQ167" s="1151"/>
      <c r="AR167" s="1151"/>
      <c r="AS167" s="1151"/>
      <c r="AT167" s="1151"/>
      <c r="AU167" s="1151"/>
      <c r="AV167" s="1152"/>
      <c r="AW167" s="1152"/>
      <c r="AX167" s="1151"/>
      <c r="AY167" s="1151"/>
      <c r="AZ167" s="960"/>
      <c r="BA167" s="960"/>
      <c r="BB167" s="960"/>
      <c r="BC167" s="960"/>
      <c r="BD167" s="960"/>
      <c r="BE167" s="960"/>
      <c r="BF167" s="960"/>
      <c r="BG167" s="960"/>
      <c r="BH167" s="960"/>
      <c r="BI167" s="960"/>
      <c r="BJ167" s="960"/>
      <c r="BK167" s="960"/>
      <c r="BL167" s="960"/>
      <c r="BM167" s="960"/>
      <c r="BN167" s="960"/>
      <c r="BO167" s="960"/>
      <c r="BP167" s="960"/>
      <c r="BQ167" s="960"/>
      <c r="BR167" s="960"/>
      <c r="BS167" s="960"/>
      <c r="BT167" s="960"/>
      <c r="BU167" s="960"/>
      <c r="BV167" s="960"/>
      <c r="BW167" s="960"/>
      <c r="BX167" s="960"/>
      <c r="BY167" s="960"/>
      <c r="BZ167" s="960"/>
      <c r="CA167" s="960"/>
      <c r="CB167" s="960"/>
      <c r="CC167" s="960"/>
      <c r="CD167" s="960"/>
      <c r="CE167" s="960"/>
      <c r="CF167" s="960"/>
      <c r="CG167" s="960"/>
      <c r="CH167" s="960"/>
      <c r="CI167" s="960"/>
      <c r="CJ167" s="960"/>
      <c r="CK167" s="960"/>
      <c r="CL167" s="960"/>
      <c r="CM167" s="960"/>
      <c r="CN167" s="960"/>
      <c r="CO167" s="960"/>
      <c r="CP167" s="960"/>
      <c r="CQ167" s="960"/>
      <c r="CR167" s="960"/>
      <c r="CS167" s="960"/>
      <c r="CT167" s="960"/>
      <c r="CU167" s="960"/>
      <c r="CV167" s="960"/>
      <c r="CW167" s="960"/>
      <c r="CX167" s="960"/>
      <c r="CY167" s="960"/>
      <c r="CZ167" s="960"/>
      <c r="DA167" s="960"/>
      <c r="DB167" s="960"/>
      <c r="DC167" s="960"/>
      <c r="DD167" s="960"/>
      <c r="DE167" s="960"/>
      <c r="DF167" s="960"/>
      <c r="DG167" s="960"/>
      <c r="DH167" s="960"/>
      <c r="DI167" s="960"/>
      <c r="DJ167" s="960"/>
      <c r="DK167" s="960"/>
      <c r="DL167" s="960"/>
      <c r="DM167" s="960"/>
      <c r="DN167" s="960"/>
      <c r="DO167" s="960"/>
    </row>
    <row r="168" spans="2:119" s="964" customFormat="1">
      <c r="B168" s="1147"/>
      <c r="C168" s="1157"/>
      <c r="D168" s="1149"/>
      <c r="E168" s="1150"/>
      <c r="F168" s="1151"/>
      <c r="G168" s="1151"/>
      <c r="H168" s="1151"/>
      <c r="I168" s="1151"/>
      <c r="J168" s="1151"/>
      <c r="K168" s="1151"/>
      <c r="L168" s="1152"/>
      <c r="M168" s="1152"/>
      <c r="N168" s="1152"/>
      <c r="O168" s="1152"/>
      <c r="P168" s="1152"/>
      <c r="Q168" s="1151"/>
      <c r="R168" s="1151"/>
      <c r="S168" s="1151"/>
      <c r="T168" s="1151"/>
      <c r="U168" s="1151"/>
      <c r="V168" s="1152"/>
      <c r="W168" s="1152"/>
      <c r="X168" s="1151"/>
      <c r="Y168" s="1151"/>
      <c r="Z168" s="960"/>
      <c r="AA168" s="960"/>
      <c r="AB168" s="1147"/>
      <c r="AC168" s="1157"/>
      <c r="AD168" s="1149"/>
      <c r="AE168" s="1150"/>
      <c r="AF168" s="1151"/>
      <c r="AG168" s="1151"/>
      <c r="AH168" s="1151"/>
      <c r="AI168" s="1151"/>
      <c r="AJ168" s="1151"/>
      <c r="AK168" s="1151"/>
      <c r="AL168" s="1152"/>
      <c r="AM168" s="1152"/>
      <c r="AN168" s="1152"/>
      <c r="AO168" s="1152"/>
      <c r="AP168" s="1152"/>
      <c r="AQ168" s="1151"/>
      <c r="AR168" s="1151"/>
      <c r="AS168" s="1151"/>
      <c r="AT168" s="1151"/>
      <c r="AU168" s="1151"/>
      <c r="AV168" s="1152"/>
      <c r="AW168" s="1152"/>
      <c r="AX168" s="1151"/>
      <c r="AY168" s="1151"/>
      <c r="AZ168" s="960"/>
      <c r="BA168" s="960"/>
      <c r="BB168" s="960"/>
      <c r="BC168" s="960"/>
      <c r="BD168" s="960"/>
      <c r="BE168" s="960"/>
      <c r="BF168" s="960"/>
      <c r="BG168" s="960"/>
      <c r="BH168" s="960"/>
      <c r="BI168" s="960"/>
      <c r="BJ168" s="960"/>
      <c r="BK168" s="960"/>
      <c r="BL168" s="960"/>
      <c r="BM168" s="960"/>
      <c r="BN168" s="960"/>
      <c r="BO168" s="960"/>
      <c r="BP168" s="960"/>
      <c r="BQ168" s="960"/>
      <c r="BR168" s="960"/>
      <c r="BS168" s="960"/>
      <c r="BT168" s="960"/>
      <c r="BU168" s="960"/>
      <c r="BV168" s="960"/>
      <c r="BW168" s="960"/>
      <c r="BX168" s="960"/>
      <c r="BY168" s="960"/>
      <c r="BZ168" s="960"/>
      <c r="CA168" s="960"/>
      <c r="CB168" s="960"/>
      <c r="CC168" s="960"/>
      <c r="CD168" s="960"/>
      <c r="CE168" s="960"/>
      <c r="CF168" s="960"/>
      <c r="CG168" s="960"/>
      <c r="CH168" s="960"/>
      <c r="CI168" s="960"/>
      <c r="CJ168" s="960"/>
      <c r="CK168" s="960"/>
      <c r="CL168" s="960"/>
      <c r="CM168" s="960"/>
      <c r="CN168" s="960"/>
      <c r="CO168" s="960"/>
      <c r="CP168" s="960"/>
      <c r="CQ168" s="960"/>
      <c r="CR168" s="960"/>
      <c r="CS168" s="960"/>
      <c r="CT168" s="960"/>
      <c r="CU168" s="960"/>
      <c r="CV168" s="960"/>
      <c r="CW168" s="960"/>
      <c r="CX168" s="960"/>
      <c r="CY168" s="960"/>
      <c r="CZ168" s="960"/>
      <c r="DA168" s="960"/>
      <c r="DB168" s="960"/>
      <c r="DC168" s="960"/>
      <c r="DD168" s="960"/>
      <c r="DE168" s="960"/>
      <c r="DF168" s="960"/>
      <c r="DG168" s="960"/>
      <c r="DH168" s="960"/>
      <c r="DI168" s="960"/>
      <c r="DJ168" s="960"/>
      <c r="DK168" s="960"/>
      <c r="DL168" s="960"/>
      <c r="DM168" s="960"/>
      <c r="DN168" s="960"/>
      <c r="DO168" s="960"/>
    </row>
    <row r="169" spans="2:119" s="964" customFormat="1">
      <c r="B169" s="1147"/>
      <c r="C169" s="1148"/>
      <c r="D169" s="1149"/>
      <c r="E169" s="1150"/>
      <c r="F169" s="1151"/>
      <c r="G169" s="1151"/>
      <c r="H169" s="1151"/>
      <c r="I169" s="1151"/>
      <c r="J169" s="1151"/>
      <c r="K169" s="1151"/>
      <c r="L169" s="1152"/>
      <c r="M169" s="1152"/>
      <c r="N169" s="1152"/>
      <c r="O169" s="1152"/>
      <c r="P169" s="1152"/>
      <c r="Q169" s="1151"/>
      <c r="R169" s="1151"/>
      <c r="S169" s="1151"/>
      <c r="T169" s="1151"/>
      <c r="U169" s="1151"/>
      <c r="V169" s="1152"/>
      <c r="W169" s="1152"/>
      <c r="X169" s="1151"/>
      <c r="Y169" s="1151"/>
      <c r="Z169" s="960"/>
      <c r="AA169" s="960"/>
      <c r="AB169" s="1147"/>
      <c r="AC169" s="1148"/>
      <c r="AD169" s="1149"/>
      <c r="AE169" s="1150"/>
      <c r="AF169" s="1151"/>
      <c r="AG169" s="1151"/>
      <c r="AH169" s="1151"/>
      <c r="AI169" s="1151"/>
      <c r="AJ169" s="1151"/>
      <c r="AK169" s="1151"/>
      <c r="AL169" s="1152"/>
      <c r="AM169" s="1152"/>
      <c r="AN169" s="1152"/>
      <c r="AO169" s="1152"/>
      <c r="AP169" s="1152"/>
      <c r="AQ169" s="1151"/>
      <c r="AR169" s="1151"/>
      <c r="AS169" s="1151"/>
      <c r="AT169" s="1151"/>
      <c r="AU169" s="1151"/>
      <c r="AV169" s="1152"/>
      <c r="AW169" s="1152"/>
      <c r="AX169" s="1151"/>
      <c r="AY169" s="1151"/>
      <c r="AZ169" s="960"/>
      <c r="BA169" s="960"/>
      <c r="BB169" s="960"/>
      <c r="BC169" s="960"/>
      <c r="BD169" s="960"/>
      <c r="BE169" s="960"/>
      <c r="BF169" s="960"/>
      <c r="BG169" s="960"/>
      <c r="BH169" s="960"/>
      <c r="BI169" s="960"/>
      <c r="BJ169" s="960"/>
      <c r="BK169" s="960"/>
      <c r="BL169" s="960"/>
      <c r="BM169" s="960"/>
      <c r="BN169" s="960"/>
      <c r="BO169" s="960"/>
      <c r="BP169" s="960"/>
      <c r="BQ169" s="960"/>
      <c r="BR169" s="960"/>
      <c r="BS169" s="960"/>
      <c r="BT169" s="960"/>
      <c r="BU169" s="960"/>
      <c r="BV169" s="960"/>
      <c r="BW169" s="960"/>
      <c r="BX169" s="960"/>
      <c r="BY169" s="960"/>
      <c r="BZ169" s="960"/>
      <c r="CA169" s="960"/>
      <c r="CB169" s="960"/>
      <c r="CC169" s="960"/>
      <c r="CD169" s="960"/>
      <c r="CE169" s="960"/>
      <c r="CF169" s="960"/>
      <c r="CG169" s="960"/>
      <c r="CH169" s="960"/>
      <c r="CI169" s="960"/>
      <c r="CJ169" s="960"/>
      <c r="CK169" s="960"/>
      <c r="CL169" s="960"/>
      <c r="CM169" s="960"/>
      <c r="CN169" s="960"/>
      <c r="CO169" s="960"/>
      <c r="CP169" s="960"/>
      <c r="CQ169" s="960"/>
      <c r="CR169" s="960"/>
      <c r="CS169" s="960"/>
      <c r="CT169" s="960"/>
      <c r="CU169" s="960"/>
      <c r="CV169" s="960"/>
      <c r="CW169" s="960"/>
      <c r="CX169" s="960"/>
      <c r="CY169" s="960"/>
      <c r="CZ169" s="960"/>
      <c r="DA169" s="960"/>
      <c r="DB169" s="960"/>
      <c r="DC169" s="960"/>
      <c r="DD169" s="960"/>
      <c r="DE169" s="960"/>
      <c r="DF169" s="960"/>
      <c r="DG169" s="960"/>
      <c r="DH169" s="960"/>
      <c r="DI169" s="960"/>
      <c r="DJ169" s="960"/>
      <c r="DK169" s="960"/>
      <c r="DL169" s="960"/>
      <c r="DM169" s="960"/>
      <c r="DN169" s="960"/>
      <c r="DO169" s="960"/>
    </row>
    <row r="170" spans="2:119" s="964" customFormat="1">
      <c r="B170" s="1154"/>
      <c r="C170" s="1148"/>
      <c r="D170" s="1149"/>
      <c r="E170" s="1150"/>
      <c r="F170" s="1151"/>
      <c r="G170" s="1151"/>
      <c r="H170" s="1151"/>
      <c r="I170" s="1151"/>
      <c r="J170" s="1151"/>
      <c r="K170" s="1151"/>
      <c r="L170" s="1152"/>
      <c r="M170" s="1152"/>
      <c r="N170" s="1152"/>
      <c r="O170" s="1152"/>
      <c r="P170" s="1152"/>
      <c r="Q170" s="1151"/>
      <c r="R170" s="1151"/>
      <c r="S170" s="1151"/>
      <c r="T170" s="1151"/>
      <c r="U170" s="1151"/>
      <c r="V170" s="1152"/>
      <c r="W170" s="1152"/>
      <c r="X170" s="1151"/>
      <c r="Y170" s="1151"/>
      <c r="Z170" s="960"/>
      <c r="AA170" s="960"/>
      <c r="AB170" s="1154"/>
      <c r="AC170" s="1148"/>
      <c r="AD170" s="1149"/>
      <c r="AE170" s="1150"/>
      <c r="AF170" s="1151"/>
      <c r="AG170" s="1151"/>
      <c r="AH170" s="1151"/>
      <c r="AI170" s="1151"/>
      <c r="AJ170" s="1151"/>
      <c r="AK170" s="1151"/>
      <c r="AL170" s="1152"/>
      <c r="AM170" s="1152"/>
      <c r="AN170" s="1152"/>
      <c r="AO170" s="1152"/>
      <c r="AP170" s="1152"/>
      <c r="AQ170" s="1151"/>
      <c r="AR170" s="1151"/>
      <c r="AS170" s="1151"/>
      <c r="AT170" s="1151"/>
      <c r="AU170" s="1151"/>
      <c r="AV170" s="1152"/>
      <c r="AW170" s="1152"/>
      <c r="AX170" s="1151"/>
      <c r="AY170" s="1151"/>
      <c r="AZ170" s="960"/>
      <c r="BA170" s="960"/>
      <c r="BB170" s="960"/>
      <c r="BC170" s="960"/>
      <c r="BD170" s="960"/>
      <c r="BE170" s="960"/>
      <c r="BF170" s="960"/>
      <c r="BG170" s="960"/>
      <c r="BH170" s="960"/>
      <c r="BI170" s="960"/>
      <c r="BJ170" s="960"/>
      <c r="BK170" s="960"/>
      <c r="BL170" s="960"/>
      <c r="BM170" s="960"/>
      <c r="BN170" s="960"/>
      <c r="BO170" s="960"/>
      <c r="BP170" s="960"/>
      <c r="BQ170" s="960"/>
      <c r="BR170" s="960"/>
      <c r="BS170" s="960"/>
      <c r="BT170" s="960"/>
      <c r="BU170" s="960"/>
      <c r="BV170" s="960"/>
      <c r="BW170" s="960"/>
      <c r="BX170" s="960"/>
      <c r="BY170" s="960"/>
      <c r="BZ170" s="960"/>
      <c r="CA170" s="960"/>
      <c r="CB170" s="960"/>
      <c r="CC170" s="960"/>
      <c r="CD170" s="960"/>
      <c r="CE170" s="960"/>
      <c r="CF170" s="960"/>
      <c r="CG170" s="960"/>
      <c r="CH170" s="960"/>
      <c r="CI170" s="960"/>
      <c r="CJ170" s="960"/>
      <c r="CK170" s="960"/>
      <c r="CL170" s="960"/>
      <c r="CM170" s="960"/>
      <c r="CN170" s="960"/>
      <c r="CO170" s="960"/>
      <c r="CP170" s="960"/>
      <c r="CQ170" s="960"/>
      <c r="CR170" s="960"/>
      <c r="CS170" s="960"/>
      <c r="CT170" s="960"/>
      <c r="CU170" s="960"/>
      <c r="CV170" s="960"/>
      <c r="CW170" s="960"/>
      <c r="CX170" s="960"/>
      <c r="CY170" s="960"/>
      <c r="CZ170" s="960"/>
      <c r="DA170" s="960"/>
      <c r="DB170" s="960"/>
      <c r="DC170" s="960"/>
      <c r="DD170" s="960"/>
      <c r="DE170" s="960"/>
      <c r="DF170" s="960"/>
      <c r="DG170" s="960"/>
      <c r="DH170" s="960"/>
      <c r="DI170" s="960"/>
      <c r="DJ170" s="960"/>
      <c r="DK170" s="960"/>
      <c r="DL170" s="960"/>
      <c r="DM170" s="960"/>
      <c r="DN170" s="960"/>
      <c r="DO170" s="960"/>
    </row>
    <row r="171" spans="2:119" s="964" customFormat="1">
      <c r="B171" s="1147"/>
      <c r="C171" s="1157"/>
      <c r="D171" s="1149"/>
      <c r="E171" s="1150"/>
      <c r="F171" s="1151"/>
      <c r="G171" s="1151"/>
      <c r="H171" s="1151"/>
      <c r="I171" s="1151"/>
      <c r="J171" s="1151"/>
      <c r="K171" s="1151"/>
      <c r="L171" s="1152"/>
      <c r="M171" s="1152"/>
      <c r="N171" s="1152"/>
      <c r="O171" s="1152"/>
      <c r="P171" s="1152"/>
      <c r="Q171" s="1151"/>
      <c r="R171" s="1151"/>
      <c r="S171" s="1151"/>
      <c r="T171" s="1151"/>
      <c r="U171" s="1151"/>
      <c r="V171" s="1152"/>
      <c r="W171" s="1152"/>
      <c r="X171" s="1151"/>
      <c r="Y171" s="1151"/>
      <c r="Z171" s="960"/>
      <c r="AA171" s="960"/>
      <c r="AB171" s="1147"/>
      <c r="AC171" s="1157"/>
      <c r="AD171" s="1149"/>
      <c r="AE171" s="1150"/>
      <c r="AF171" s="1151"/>
      <c r="AG171" s="1151"/>
      <c r="AH171" s="1151"/>
      <c r="AI171" s="1151"/>
      <c r="AJ171" s="1151"/>
      <c r="AK171" s="1151"/>
      <c r="AL171" s="1152"/>
      <c r="AM171" s="1152"/>
      <c r="AN171" s="1152"/>
      <c r="AO171" s="1152"/>
      <c r="AP171" s="1152"/>
      <c r="AQ171" s="1151"/>
      <c r="AR171" s="1151"/>
      <c r="AS171" s="1151"/>
      <c r="AT171" s="1151"/>
      <c r="AU171" s="1151"/>
      <c r="AV171" s="1152"/>
      <c r="AW171" s="1152"/>
      <c r="AX171" s="1151"/>
      <c r="AY171" s="1151"/>
      <c r="AZ171" s="960"/>
      <c r="BA171" s="960"/>
      <c r="BB171" s="960"/>
      <c r="BC171" s="960"/>
      <c r="BD171" s="960"/>
      <c r="BE171" s="960"/>
      <c r="BF171" s="960"/>
      <c r="BG171" s="960"/>
      <c r="BH171" s="960"/>
      <c r="BI171" s="960"/>
      <c r="BJ171" s="960"/>
      <c r="BK171" s="960"/>
      <c r="BL171" s="960"/>
      <c r="BM171" s="960"/>
      <c r="BN171" s="960"/>
      <c r="BO171" s="960"/>
      <c r="BP171" s="960"/>
      <c r="BQ171" s="960"/>
      <c r="BR171" s="960"/>
      <c r="BS171" s="960"/>
      <c r="BT171" s="960"/>
      <c r="BU171" s="960"/>
      <c r="BV171" s="960"/>
      <c r="BW171" s="960"/>
      <c r="BX171" s="960"/>
      <c r="BY171" s="960"/>
      <c r="BZ171" s="960"/>
      <c r="CA171" s="960"/>
      <c r="CB171" s="960"/>
      <c r="CC171" s="960"/>
      <c r="CD171" s="960"/>
      <c r="CE171" s="960"/>
      <c r="CF171" s="960"/>
      <c r="CG171" s="960"/>
      <c r="CH171" s="960"/>
      <c r="CI171" s="960"/>
      <c r="CJ171" s="960"/>
      <c r="CK171" s="960"/>
      <c r="CL171" s="960"/>
      <c r="CM171" s="960"/>
      <c r="CN171" s="960"/>
      <c r="CO171" s="960"/>
      <c r="CP171" s="960"/>
      <c r="CQ171" s="960"/>
      <c r="CR171" s="960"/>
      <c r="CS171" s="960"/>
      <c r="CT171" s="960"/>
      <c r="CU171" s="960"/>
      <c r="CV171" s="960"/>
      <c r="CW171" s="960"/>
      <c r="CX171" s="960"/>
      <c r="CY171" s="960"/>
      <c r="CZ171" s="960"/>
      <c r="DA171" s="960"/>
      <c r="DB171" s="960"/>
      <c r="DC171" s="960"/>
      <c r="DD171" s="960"/>
      <c r="DE171" s="960"/>
      <c r="DF171" s="960"/>
      <c r="DG171" s="960"/>
      <c r="DH171" s="960"/>
      <c r="DI171" s="960"/>
      <c r="DJ171" s="960"/>
      <c r="DK171" s="960"/>
      <c r="DL171" s="960"/>
      <c r="DM171" s="960"/>
      <c r="DN171" s="960"/>
      <c r="DO171" s="960"/>
    </row>
    <row r="172" spans="2:119" s="964" customFormat="1">
      <c r="B172" s="1155"/>
      <c r="C172" s="1148"/>
      <c r="D172" s="1149"/>
      <c r="E172" s="1156"/>
      <c r="F172" s="1151"/>
      <c r="G172" s="1151"/>
      <c r="H172" s="1151"/>
      <c r="I172" s="1151"/>
      <c r="J172" s="1151"/>
      <c r="K172" s="1151"/>
      <c r="L172" s="1152"/>
      <c r="M172" s="1152"/>
      <c r="N172" s="1152"/>
      <c r="O172" s="1152"/>
      <c r="P172" s="1152"/>
      <c r="Q172" s="1151"/>
      <c r="R172" s="1151"/>
      <c r="S172" s="1151"/>
      <c r="T172" s="1151"/>
      <c r="U172" s="1151"/>
      <c r="V172" s="1152"/>
      <c r="W172" s="1152"/>
      <c r="X172" s="1151"/>
      <c r="Y172" s="1151"/>
      <c r="Z172" s="960"/>
      <c r="AA172" s="960"/>
      <c r="AB172" s="1155"/>
      <c r="AC172" s="1148"/>
      <c r="AD172" s="1149"/>
      <c r="AE172" s="1156"/>
      <c r="AF172" s="1151"/>
      <c r="AG172" s="1151"/>
      <c r="AH172" s="1151"/>
      <c r="AI172" s="1151"/>
      <c r="AJ172" s="1151"/>
      <c r="AK172" s="1151"/>
      <c r="AL172" s="1152"/>
      <c r="AM172" s="1152"/>
      <c r="AN172" s="1152"/>
      <c r="AO172" s="1152"/>
      <c r="AP172" s="1152"/>
      <c r="AQ172" s="1151"/>
      <c r="AR172" s="1151"/>
      <c r="AS172" s="1151"/>
      <c r="AT172" s="1151"/>
      <c r="AU172" s="1151"/>
      <c r="AV172" s="1152"/>
      <c r="AW172" s="1152"/>
      <c r="AX172" s="1151"/>
      <c r="AY172" s="1151"/>
      <c r="AZ172" s="960"/>
      <c r="BA172" s="960"/>
      <c r="BB172" s="960"/>
      <c r="BC172" s="960"/>
      <c r="BD172" s="960"/>
      <c r="BE172" s="960"/>
      <c r="BF172" s="960"/>
      <c r="BG172" s="960"/>
      <c r="BH172" s="960"/>
      <c r="BI172" s="960"/>
      <c r="BJ172" s="960"/>
      <c r="BK172" s="960"/>
      <c r="BL172" s="960"/>
      <c r="BM172" s="960"/>
      <c r="BN172" s="960"/>
      <c r="BO172" s="960"/>
      <c r="BP172" s="960"/>
      <c r="BQ172" s="960"/>
      <c r="BR172" s="960"/>
      <c r="BS172" s="960"/>
      <c r="BT172" s="960"/>
      <c r="BU172" s="960"/>
      <c r="BV172" s="960"/>
      <c r="BW172" s="960"/>
      <c r="BX172" s="960"/>
      <c r="BY172" s="960"/>
      <c r="BZ172" s="960"/>
      <c r="CA172" s="960"/>
      <c r="CB172" s="960"/>
      <c r="CC172" s="960"/>
      <c r="CD172" s="960"/>
      <c r="CE172" s="960"/>
      <c r="CF172" s="960"/>
      <c r="CG172" s="960"/>
      <c r="CH172" s="960"/>
      <c r="CI172" s="960"/>
      <c r="CJ172" s="960"/>
      <c r="CK172" s="960"/>
      <c r="CL172" s="960"/>
      <c r="CM172" s="960"/>
      <c r="CN172" s="960"/>
      <c r="CO172" s="960"/>
      <c r="CP172" s="960"/>
      <c r="CQ172" s="960"/>
      <c r="CR172" s="960"/>
      <c r="CS172" s="960"/>
      <c r="CT172" s="960"/>
      <c r="CU172" s="960"/>
      <c r="CV172" s="960"/>
      <c r="CW172" s="960"/>
      <c r="CX172" s="960"/>
      <c r="CY172" s="960"/>
      <c r="CZ172" s="960"/>
      <c r="DA172" s="960"/>
      <c r="DB172" s="960"/>
      <c r="DC172" s="960"/>
      <c r="DD172" s="960"/>
      <c r="DE172" s="960"/>
      <c r="DF172" s="960"/>
      <c r="DG172" s="960"/>
      <c r="DH172" s="960"/>
      <c r="DI172" s="960"/>
      <c r="DJ172" s="960"/>
      <c r="DK172" s="960"/>
      <c r="DL172" s="960"/>
      <c r="DM172" s="960"/>
      <c r="DN172" s="960"/>
      <c r="DO172" s="960"/>
    </row>
    <row r="173" spans="2:119" s="964" customFormat="1">
      <c r="B173" s="1155"/>
      <c r="C173" s="1148"/>
      <c r="D173" s="1149"/>
      <c r="E173" s="1150"/>
      <c r="F173" s="1151"/>
      <c r="G173" s="1151"/>
      <c r="H173" s="1151"/>
      <c r="I173" s="1151"/>
      <c r="J173" s="1151"/>
      <c r="K173" s="1151"/>
      <c r="L173" s="1152"/>
      <c r="M173" s="1152"/>
      <c r="N173" s="1152"/>
      <c r="O173" s="1152"/>
      <c r="P173" s="1152"/>
      <c r="Q173" s="1151"/>
      <c r="R173" s="1151"/>
      <c r="S173" s="1151"/>
      <c r="T173" s="1151"/>
      <c r="U173" s="1151"/>
      <c r="V173" s="1152"/>
      <c r="W173" s="1152"/>
      <c r="X173" s="1151"/>
      <c r="Y173" s="1151"/>
      <c r="Z173" s="960"/>
      <c r="AA173" s="960"/>
      <c r="AB173" s="1155"/>
      <c r="AC173" s="1148"/>
      <c r="AD173" s="1149"/>
      <c r="AE173" s="1150"/>
      <c r="AF173" s="1151"/>
      <c r="AG173" s="1151"/>
      <c r="AH173" s="1151"/>
      <c r="AI173" s="1151"/>
      <c r="AJ173" s="1151"/>
      <c r="AK173" s="1151"/>
      <c r="AL173" s="1152"/>
      <c r="AM173" s="1152"/>
      <c r="AN173" s="1152"/>
      <c r="AO173" s="1152"/>
      <c r="AP173" s="1152"/>
      <c r="AQ173" s="1151"/>
      <c r="AR173" s="1151"/>
      <c r="AS173" s="1151"/>
      <c r="AT173" s="1151"/>
      <c r="AU173" s="1151"/>
      <c r="AV173" s="1152"/>
      <c r="AW173" s="1152"/>
      <c r="AX173" s="1151"/>
      <c r="AY173" s="1151"/>
      <c r="AZ173" s="960"/>
      <c r="BA173" s="960"/>
      <c r="BB173" s="960"/>
      <c r="BC173" s="960"/>
      <c r="BD173" s="960"/>
      <c r="BE173" s="960"/>
      <c r="BF173" s="960"/>
      <c r="BG173" s="960"/>
      <c r="BH173" s="960"/>
      <c r="BI173" s="960"/>
      <c r="BJ173" s="960"/>
      <c r="BK173" s="960"/>
      <c r="BL173" s="960"/>
      <c r="BM173" s="960"/>
      <c r="BN173" s="960"/>
      <c r="BO173" s="960"/>
      <c r="BP173" s="960"/>
      <c r="BQ173" s="960"/>
      <c r="BR173" s="960"/>
      <c r="BS173" s="960"/>
      <c r="BT173" s="960"/>
      <c r="BU173" s="960"/>
      <c r="BV173" s="960"/>
      <c r="BW173" s="960"/>
      <c r="BX173" s="960"/>
      <c r="BY173" s="960"/>
      <c r="BZ173" s="960"/>
      <c r="CA173" s="960"/>
      <c r="CB173" s="960"/>
      <c r="CC173" s="960"/>
      <c r="CD173" s="960"/>
      <c r="CE173" s="960"/>
      <c r="CF173" s="960"/>
      <c r="CG173" s="960"/>
      <c r="CH173" s="960"/>
      <c r="CI173" s="960"/>
      <c r="CJ173" s="960"/>
      <c r="CK173" s="960"/>
      <c r="CL173" s="960"/>
      <c r="CM173" s="960"/>
      <c r="CN173" s="960"/>
      <c r="CO173" s="960"/>
      <c r="CP173" s="960"/>
      <c r="CQ173" s="960"/>
      <c r="CR173" s="960"/>
      <c r="CS173" s="960"/>
      <c r="CT173" s="960"/>
      <c r="CU173" s="960"/>
      <c r="CV173" s="960"/>
      <c r="CW173" s="960"/>
      <c r="CX173" s="960"/>
      <c r="CY173" s="960"/>
      <c r="CZ173" s="960"/>
      <c r="DA173" s="960"/>
      <c r="DB173" s="960"/>
      <c r="DC173" s="960"/>
      <c r="DD173" s="960"/>
      <c r="DE173" s="960"/>
      <c r="DF173" s="960"/>
      <c r="DG173" s="960"/>
      <c r="DH173" s="960"/>
      <c r="DI173" s="960"/>
      <c r="DJ173" s="960"/>
      <c r="DK173" s="960"/>
      <c r="DL173" s="960"/>
      <c r="DM173" s="960"/>
      <c r="DN173" s="960"/>
      <c r="DO173" s="960"/>
    </row>
    <row r="174" spans="2:119" s="964" customFormat="1">
      <c r="B174" s="1155"/>
      <c r="C174" s="1157"/>
      <c r="D174" s="1149"/>
      <c r="E174" s="1150"/>
      <c r="F174" s="1151"/>
      <c r="G174" s="1151"/>
      <c r="H174" s="1151"/>
      <c r="I174" s="1151"/>
      <c r="J174" s="1151"/>
      <c r="K174" s="1151"/>
      <c r="L174" s="1152"/>
      <c r="M174" s="1152"/>
      <c r="N174" s="1152"/>
      <c r="O174" s="1152"/>
      <c r="P174" s="1152"/>
      <c r="Q174" s="1151"/>
      <c r="R174" s="1151"/>
      <c r="S174" s="1151"/>
      <c r="T174" s="1151"/>
      <c r="U174" s="1151"/>
      <c r="V174" s="1152"/>
      <c r="W174" s="1152"/>
      <c r="X174" s="1151"/>
      <c r="Y174" s="1151"/>
      <c r="Z174" s="960"/>
      <c r="AA174" s="960"/>
      <c r="AB174" s="1155"/>
      <c r="AC174" s="1157"/>
      <c r="AD174" s="1149"/>
      <c r="AE174" s="1150"/>
      <c r="AF174" s="1151"/>
      <c r="AG174" s="1151"/>
      <c r="AH174" s="1151"/>
      <c r="AI174" s="1151"/>
      <c r="AJ174" s="1151"/>
      <c r="AK174" s="1151"/>
      <c r="AL174" s="1152"/>
      <c r="AM174" s="1152"/>
      <c r="AN174" s="1152"/>
      <c r="AO174" s="1152"/>
      <c r="AP174" s="1152"/>
      <c r="AQ174" s="1151"/>
      <c r="AR174" s="1151"/>
      <c r="AS174" s="1151"/>
      <c r="AT174" s="1151"/>
      <c r="AU174" s="1151"/>
      <c r="AV174" s="1152"/>
      <c r="AW174" s="1152"/>
      <c r="AX174" s="1151"/>
      <c r="AY174" s="1151"/>
      <c r="AZ174" s="960"/>
      <c r="BA174" s="960"/>
      <c r="BB174" s="960"/>
      <c r="BC174" s="960"/>
      <c r="BD174" s="960"/>
      <c r="BE174" s="960"/>
      <c r="BF174" s="960"/>
      <c r="BG174" s="960"/>
      <c r="BH174" s="960"/>
      <c r="BI174" s="960"/>
      <c r="BJ174" s="960"/>
      <c r="BK174" s="960"/>
      <c r="BL174" s="960"/>
      <c r="BM174" s="960"/>
      <c r="BN174" s="960"/>
      <c r="BO174" s="960"/>
      <c r="BP174" s="960"/>
      <c r="BQ174" s="960"/>
      <c r="BR174" s="960"/>
      <c r="BS174" s="960"/>
      <c r="BT174" s="960"/>
      <c r="BU174" s="960"/>
      <c r="BV174" s="960"/>
      <c r="BW174" s="960"/>
      <c r="BX174" s="960"/>
      <c r="BY174" s="960"/>
      <c r="BZ174" s="960"/>
      <c r="CA174" s="960"/>
      <c r="CB174" s="960"/>
      <c r="CC174" s="960"/>
      <c r="CD174" s="960"/>
      <c r="CE174" s="960"/>
      <c r="CF174" s="960"/>
      <c r="CG174" s="960"/>
      <c r="CH174" s="960"/>
      <c r="CI174" s="960"/>
      <c r="CJ174" s="960"/>
      <c r="CK174" s="960"/>
      <c r="CL174" s="960"/>
      <c r="CM174" s="960"/>
      <c r="CN174" s="960"/>
      <c r="CO174" s="960"/>
      <c r="CP174" s="960"/>
      <c r="CQ174" s="960"/>
      <c r="CR174" s="960"/>
      <c r="CS174" s="960"/>
      <c r="CT174" s="960"/>
      <c r="CU174" s="960"/>
      <c r="CV174" s="960"/>
      <c r="CW174" s="960"/>
      <c r="CX174" s="960"/>
      <c r="CY174" s="960"/>
      <c r="CZ174" s="960"/>
      <c r="DA174" s="960"/>
      <c r="DB174" s="960"/>
      <c r="DC174" s="960"/>
      <c r="DD174" s="960"/>
      <c r="DE174" s="960"/>
      <c r="DF174" s="960"/>
      <c r="DG174" s="960"/>
      <c r="DH174" s="960"/>
      <c r="DI174" s="960"/>
      <c r="DJ174" s="960"/>
      <c r="DK174" s="960"/>
      <c r="DL174" s="960"/>
      <c r="DM174" s="960"/>
      <c r="DN174" s="960"/>
      <c r="DO174" s="960"/>
    </row>
    <row r="175" spans="2:119" s="964" customFormat="1">
      <c r="B175" s="1147"/>
      <c r="C175" s="1148"/>
      <c r="D175" s="1149"/>
      <c r="E175" s="1150"/>
      <c r="F175" s="1151"/>
      <c r="G175" s="1151"/>
      <c r="H175" s="1151"/>
      <c r="I175" s="1151"/>
      <c r="J175" s="1151"/>
      <c r="K175" s="1151"/>
      <c r="L175" s="1152"/>
      <c r="M175" s="1152"/>
      <c r="N175" s="1152"/>
      <c r="O175" s="1152"/>
      <c r="P175" s="1152"/>
      <c r="Q175" s="1151"/>
      <c r="R175" s="1151"/>
      <c r="S175" s="1151"/>
      <c r="T175" s="1151"/>
      <c r="U175" s="1151"/>
      <c r="V175" s="1152"/>
      <c r="W175" s="1152"/>
      <c r="X175" s="1151"/>
      <c r="Y175" s="1151"/>
      <c r="Z175" s="960"/>
      <c r="AA175" s="960"/>
      <c r="AB175" s="1147"/>
      <c r="AC175" s="1148"/>
      <c r="AD175" s="1149"/>
      <c r="AE175" s="1150"/>
      <c r="AF175" s="1151"/>
      <c r="AG175" s="1151"/>
      <c r="AH175" s="1151"/>
      <c r="AI175" s="1151"/>
      <c r="AJ175" s="1151"/>
      <c r="AK175" s="1151"/>
      <c r="AL175" s="1152"/>
      <c r="AM175" s="1152"/>
      <c r="AN175" s="1152"/>
      <c r="AO175" s="1152"/>
      <c r="AP175" s="1152"/>
      <c r="AQ175" s="1151"/>
      <c r="AR175" s="1151"/>
      <c r="AS175" s="1151"/>
      <c r="AT175" s="1151"/>
      <c r="AU175" s="1151"/>
      <c r="AV175" s="1152"/>
      <c r="AW175" s="1152"/>
      <c r="AX175" s="1151"/>
      <c r="AY175" s="1151"/>
      <c r="AZ175" s="960"/>
      <c r="BA175" s="960"/>
      <c r="BB175" s="960"/>
      <c r="BC175" s="960"/>
      <c r="BD175" s="960"/>
      <c r="BE175" s="960"/>
      <c r="BF175" s="960"/>
      <c r="BG175" s="960"/>
      <c r="BH175" s="960"/>
      <c r="BI175" s="960"/>
      <c r="BJ175" s="960"/>
      <c r="BK175" s="960"/>
      <c r="BL175" s="960"/>
      <c r="BM175" s="960"/>
      <c r="BN175" s="960"/>
      <c r="BO175" s="960"/>
      <c r="BP175" s="960"/>
      <c r="BQ175" s="960"/>
      <c r="BR175" s="960"/>
      <c r="BS175" s="960"/>
      <c r="BT175" s="960"/>
      <c r="BU175" s="960"/>
      <c r="BV175" s="960"/>
      <c r="BW175" s="960"/>
      <c r="BX175" s="960"/>
      <c r="BY175" s="960"/>
      <c r="BZ175" s="960"/>
      <c r="CA175" s="960"/>
      <c r="CB175" s="960"/>
      <c r="CC175" s="960"/>
      <c r="CD175" s="960"/>
      <c r="CE175" s="960"/>
      <c r="CF175" s="960"/>
      <c r="CG175" s="960"/>
      <c r="CH175" s="960"/>
      <c r="CI175" s="960"/>
      <c r="CJ175" s="960"/>
      <c r="CK175" s="960"/>
      <c r="CL175" s="960"/>
      <c r="CM175" s="960"/>
      <c r="CN175" s="960"/>
      <c r="CO175" s="960"/>
      <c r="CP175" s="960"/>
      <c r="CQ175" s="960"/>
      <c r="CR175" s="960"/>
      <c r="CS175" s="960"/>
      <c r="CT175" s="960"/>
      <c r="CU175" s="960"/>
      <c r="CV175" s="960"/>
      <c r="CW175" s="960"/>
      <c r="CX175" s="960"/>
      <c r="CY175" s="960"/>
      <c r="CZ175" s="960"/>
      <c r="DA175" s="960"/>
      <c r="DB175" s="960"/>
      <c r="DC175" s="960"/>
      <c r="DD175" s="960"/>
      <c r="DE175" s="960"/>
      <c r="DF175" s="960"/>
      <c r="DG175" s="960"/>
      <c r="DH175" s="960"/>
      <c r="DI175" s="960"/>
      <c r="DJ175" s="960"/>
      <c r="DK175" s="960"/>
      <c r="DL175" s="960"/>
      <c r="DM175" s="960"/>
      <c r="DN175" s="960"/>
      <c r="DO175" s="960"/>
    </row>
    <row r="176" spans="2:119" s="964" customFormat="1">
      <c r="B176" s="1147"/>
      <c r="C176" s="1157"/>
      <c r="D176" s="1149"/>
      <c r="E176" s="1150"/>
      <c r="F176" s="1151"/>
      <c r="G176" s="1151"/>
      <c r="H176" s="1151"/>
      <c r="I176" s="1151"/>
      <c r="J176" s="1151"/>
      <c r="K176" s="1151"/>
      <c r="L176" s="1152"/>
      <c r="M176" s="1152"/>
      <c r="N176" s="1152"/>
      <c r="O176" s="1152"/>
      <c r="P176" s="1152"/>
      <c r="Q176" s="1151"/>
      <c r="R176" s="1151"/>
      <c r="S176" s="1151"/>
      <c r="T176" s="1151"/>
      <c r="U176" s="1151"/>
      <c r="V176" s="1152"/>
      <c r="W176" s="1152"/>
      <c r="X176" s="1151"/>
      <c r="Y176" s="1151"/>
      <c r="Z176" s="960"/>
      <c r="AA176" s="960"/>
      <c r="AB176" s="1147"/>
      <c r="AC176" s="1157"/>
      <c r="AD176" s="1149"/>
      <c r="AE176" s="1150"/>
      <c r="AF176" s="1151"/>
      <c r="AG176" s="1151"/>
      <c r="AH176" s="1151"/>
      <c r="AI176" s="1151"/>
      <c r="AJ176" s="1151"/>
      <c r="AK176" s="1151"/>
      <c r="AL176" s="1152"/>
      <c r="AM176" s="1152"/>
      <c r="AN176" s="1152"/>
      <c r="AO176" s="1152"/>
      <c r="AP176" s="1152"/>
      <c r="AQ176" s="1151"/>
      <c r="AR176" s="1151"/>
      <c r="AS176" s="1151"/>
      <c r="AT176" s="1151"/>
      <c r="AU176" s="1151"/>
      <c r="AV176" s="1152"/>
      <c r="AW176" s="1152"/>
      <c r="AX176" s="1151"/>
      <c r="AY176" s="1151"/>
      <c r="AZ176" s="960"/>
      <c r="BA176" s="960"/>
      <c r="BB176" s="960"/>
      <c r="BC176" s="960"/>
      <c r="BD176" s="960"/>
      <c r="BE176" s="960"/>
      <c r="BF176" s="960"/>
      <c r="BG176" s="960"/>
      <c r="BH176" s="960"/>
      <c r="BI176" s="960"/>
      <c r="BJ176" s="960"/>
      <c r="BK176" s="960"/>
      <c r="BL176" s="960"/>
      <c r="BM176" s="960"/>
      <c r="BN176" s="960"/>
      <c r="BO176" s="960"/>
      <c r="BP176" s="960"/>
      <c r="BQ176" s="960"/>
      <c r="BR176" s="960"/>
      <c r="BS176" s="960"/>
      <c r="BT176" s="960"/>
      <c r="BU176" s="960"/>
      <c r="BV176" s="960"/>
      <c r="BW176" s="960"/>
      <c r="BX176" s="960"/>
      <c r="BY176" s="960"/>
      <c r="BZ176" s="960"/>
      <c r="CA176" s="960"/>
      <c r="CB176" s="960"/>
      <c r="CC176" s="960"/>
      <c r="CD176" s="960"/>
      <c r="CE176" s="960"/>
      <c r="CF176" s="960"/>
      <c r="CG176" s="960"/>
      <c r="CH176" s="960"/>
      <c r="CI176" s="960"/>
      <c r="CJ176" s="960"/>
      <c r="CK176" s="960"/>
      <c r="CL176" s="960"/>
      <c r="CM176" s="960"/>
      <c r="CN176" s="960"/>
      <c r="CO176" s="960"/>
      <c r="CP176" s="960"/>
      <c r="CQ176" s="960"/>
      <c r="CR176" s="960"/>
      <c r="CS176" s="960"/>
      <c r="CT176" s="960"/>
      <c r="CU176" s="960"/>
      <c r="CV176" s="960"/>
      <c r="CW176" s="960"/>
      <c r="CX176" s="960"/>
      <c r="CY176" s="960"/>
      <c r="CZ176" s="960"/>
      <c r="DA176" s="960"/>
      <c r="DB176" s="960"/>
      <c r="DC176" s="960"/>
      <c r="DD176" s="960"/>
      <c r="DE176" s="960"/>
      <c r="DF176" s="960"/>
      <c r="DG176" s="960"/>
      <c r="DH176" s="960"/>
      <c r="DI176" s="960"/>
      <c r="DJ176" s="960"/>
      <c r="DK176" s="960"/>
      <c r="DL176" s="960"/>
      <c r="DM176" s="960"/>
      <c r="DN176" s="960"/>
      <c r="DO176" s="960"/>
    </row>
    <row r="177" spans="2:119" s="964" customFormat="1">
      <c r="B177" s="1147"/>
      <c r="C177" s="1157"/>
      <c r="D177" s="1149"/>
      <c r="E177" s="1150"/>
      <c r="F177" s="1151"/>
      <c r="G177" s="1151"/>
      <c r="H177" s="1151"/>
      <c r="I177" s="1151"/>
      <c r="J177" s="1151"/>
      <c r="K177" s="1151"/>
      <c r="L177" s="1152"/>
      <c r="M177" s="1152"/>
      <c r="N177" s="1152"/>
      <c r="O177" s="1152"/>
      <c r="P177" s="1152"/>
      <c r="Q177" s="1151"/>
      <c r="R177" s="1151"/>
      <c r="S177" s="1151"/>
      <c r="T177" s="1151"/>
      <c r="U177" s="1151"/>
      <c r="V177" s="1152"/>
      <c r="W177" s="1152"/>
      <c r="X177" s="1151"/>
      <c r="Y177" s="1151"/>
      <c r="Z177" s="960"/>
      <c r="AA177" s="960"/>
      <c r="AB177" s="1147"/>
      <c r="AC177" s="1157"/>
      <c r="AD177" s="1149"/>
      <c r="AE177" s="1150"/>
      <c r="AF177" s="1151"/>
      <c r="AG177" s="1151"/>
      <c r="AH177" s="1151"/>
      <c r="AI177" s="1151"/>
      <c r="AJ177" s="1151"/>
      <c r="AK177" s="1151"/>
      <c r="AL177" s="1152"/>
      <c r="AM177" s="1152"/>
      <c r="AN177" s="1152"/>
      <c r="AO177" s="1152"/>
      <c r="AP177" s="1152"/>
      <c r="AQ177" s="1151"/>
      <c r="AR177" s="1151"/>
      <c r="AS177" s="1151"/>
      <c r="AT177" s="1151"/>
      <c r="AU177" s="1151"/>
      <c r="AV177" s="1152"/>
      <c r="AW177" s="1152"/>
      <c r="AX177" s="1151"/>
      <c r="AY177" s="1151"/>
      <c r="AZ177" s="960"/>
      <c r="BA177" s="960"/>
      <c r="BB177" s="960"/>
      <c r="BC177" s="960"/>
      <c r="BD177" s="960"/>
      <c r="BE177" s="960"/>
      <c r="BF177" s="960"/>
      <c r="BG177" s="960"/>
      <c r="BH177" s="960"/>
      <c r="BI177" s="960"/>
      <c r="BJ177" s="960"/>
      <c r="BK177" s="960"/>
      <c r="BL177" s="960"/>
      <c r="BM177" s="960"/>
      <c r="BN177" s="960"/>
      <c r="BO177" s="960"/>
      <c r="BP177" s="960"/>
      <c r="BQ177" s="960"/>
      <c r="BR177" s="960"/>
      <c r="BS177" s="960"/>
      <c r="BT177" s="960"/>
      <c r="BU177" s="960"/>
      <c r="BV177" s="960"/>
      <c r="BW177" s="960"/>
      <c r="BX177" s="960"/>
      <c r="BY177" s="960"/>
      <c r="BZ177" s="960"/>
      <c r="CA177" s="960"/>
      <c r="CB177" s="960"/>
      <c r="CC177" s="960"/>
      <c r="CD177" s="960"/>
      <c r="CE177" s="960"/>
      <c r="CF177" s="960"/>
      <c r="CG177" s="960"/>
      <c r="CH177" s="960"/>
      <c r="CI177" s="960"/>
      <c r="CJ177" s="960"/>
      <c r="CK177" s="960"/>
      <c r="CL177" s="960"/>
      <c r="CM177" s="960"/>
      <c r="CN177" s="960"/>
      <c r="CO177" s="960"/>
      <c r="CP177" s="960"/>
      <c r="CQ177" s="960"/>
      <c r="CR177" s="960"/>
      <c r="CS177" s="960"/>
      <c r="CT177" s="960"/>
      <c r="CU177" s="960"/>
      <c r="CV177" s="960"/>
      <c r="CW177" s="960"/>
      <c r="CX177" s="960"/>
      <c r="CY177" s="960"/>
      <c r="CZ177" s="960"/>
      <c r="DA177" s="960"/>
      <c r="DB177" s="960"/>
      <c r="DC177" s="960"/>
      <c r="DD177" s="960"/>
      <c r="DE177" s="960"/>
      <c r="DF177" s="960"/>
      <c r="DG177" s="960"/>
      <c r="DH177" s="960"/>
      <c r="DI177" s="960"/>
      <c r="DJ177" s="960"/>
      <c r="DK177" s="960"/>
      <c r="DL177" s="960"/>
      <c r="DM177" s="960"/>
      <c r="DN177" s="960"/>
      <c r="DO177" s="960"/>
    </row>
    <row r="178" spans="2:119" s="964" customFormat="1">
      <c r="B178" s="1154"/>
      <c r="C178" s="1148"/>
      <c r="D178" s="1149"/>
      <c r="E178" s="1150"/>
      <c r="F178" s="1151"/>
      <c r="G178" s="1151"/>
      <c r="H178" s="1151"/>
      <c r="I178" s="1151"/>
      <c r="J178" s="1151"/>
      <c r="K178" s="1151"/>
      <c r="L178" s="1152"/>
      <c r="M178" s="1152"/>
      <c r="N178" s="1152"/>
      <c r="O178" s="1152"/>
      <c r="P178" s="1152"/>
      <c r="Q178" s="1151"/>
      <c r="R178" s="1151"/>
      <c r="S178" s="1151"/>
      <c r="T178" s="1151"/>
      <c r="U178" s="1151"/>
      <c r="V178" s="1152"/>
      <c r="W178" s="1152"/>
      <c r="X178" s="1151"/>
      <c r="Y178" s="1151"/>
      <c r="Z178" s="960"/>
      <c r="AA178" s="960"/>
      <c r="AB178" s="1154"/>
      <c r="AC178" s="1148"/>
      <c r="AD178" s="1149"/>
      <c r="AE178" s="1150"/>
      <c r="AF178" s="1151"/>
      <c r="AG178" s="1151"/>
      <c r="AH178" s="1151"/>
      <c r="AI178" s="1151"/>
      <c r="AJ178" s="1151"/>
      <c r="AK178" s="1151"/>
      <c r="AL178" s="1152"/>
      <c r="AM178" s="1152"/>
      <c r="AN178" s="1152"/>
      <c r="AO178" s="1152"/>
      <c r="AP178" s="1152"/>
      <c r="AQ178" s="1151"/>
      <c r="AR178" s="1151"/>
      <c r="AS178" s="1151"/>
      <c r="AT178" s="1151"/>
      <c r="AU178" s="1151"/>
      <c r="AV178" s="1152"/>
      <c r="AW178" s="1152"/>
      <c r="AX178" s="1151"/>
      <c r="AY178" s="1151"/>
      <c r="AZ178" s="960"/>
      <c r="BA178" s="960"/>
      <c r="BB178" s="960"/>
      <c r="BC178" s="960"/>
      <c r="BD178" s="960"/>
      <c r="BE178" s="960"/>
      <c r="BF178" s="960"/>
      <c r="BG178" s="960"/>
      <c r="BH178" s="960"/>
      <c r="BI178" s="960"/>
      <c r="BJ178" s="960"/>
      <c r="BK178" s="960"/>
      <c r="BL178" s="960"/>
      <c r="BM178" s="960"/>
      <c r="BN178" s="960"/>
      <c r="BO178" s="960"/>
      <c r="BP178" s="960"/>
      <c r="BQ178" s="960"/>
      <c r="BR178" s="960"/>
      <c r="BS178" s="960"/>
      <c r="BT178" s="960"/>
      <c r="BU178" s="960"/>
      <c r="BV178" s="960"/>
      <c r="BW178" s="960"/>
      <c r="BX178" s="960"/>
      <c r="BY178" s="960"/>
      <c r="BZ178" s="960"/>
      <c r="CA178" s="960"/>
      <c r="CB178" s="960"/>
      <c r="CC178" s="960"/>
      <c r="CD178" s="960"/>
      <c r="CE178" s="960"/>
      <c r="CF178" s="960"/>
      <c r="CG178" s="960"/>
      <c r="CH178" s="960"/>
      <c r="CI178" s="960"/>
      <c r="CJ178" s="960"/>
      <c r="CK178" s="960"/>
      <c r="CL178" s="960"/>
      <c r="CM178" s="960"/>
      <c r="CN178" s="960"/>
      <c r="CO178" s="960"/>
      <c r="CP178" s="960"/>
      <c r="CQ178" s="960"/>
      <c r="CR178" s="960"/>
      <c r="CS178" s="960"/>
      <c r="CT178" s="960"/>
      <c r="CU178" s="960"/>
      <c r="CV178" s="960"/>
      <c r="CW178" s="960"/>
      <c r="CX178" s="960"/>
      <c r="CY178" s="960"/>
      <c r="CZ178" s="960"/>
      <c r="DA178" s="960"/>
      <c r="DB178" s="960"/>
      <c r="DC178" s="960"/>
      <c r="DD178" s="960"/>
      <c r="DE178" s="960"/>
      <c r="DF178" s="960"/>
      <c r="DG178" s="960"/>
      <c r="DH178" s="960"/>
      <c r="DI178" s="960"/>
      <c r="DJ178" s="960"/>
      <c r="DK178" s="960"/>
      <c r="DL178" s="960"/>
      <c r="DM178" s="960"/>
      <c r="DN178" s="960"/>
      <c r="DO178" s="960"/>
    </row>
    <row r="179" spans="2:119" s="964" customFormat="1">
      <c r="B179" s="1147"/>
      <c r="C179" s="1148"/>
      <c r="D179" s="1149"/>
      <c r="E179" s="1150"/>
      <c r="F179" s="1151"/>
      <c r="G179" s="1151"/>
      <c r="H179" s="1151"/>
      <c r="I179" s="1151"/>
      <c r="J179" s="1151"/>
      <c r="K179" s="1151"/>
      <c r="L179" s="1152"/>
      <c r="M179" s="1152"/>
      <c r="N179" s="1152"/>
      <c r="O179" s="1152"/>
      <c r="P179" s="1152"/>
      <c r="Q179" s="1151"/>
      <c r="R179" s="1151"/>
      <c r="S179" s="1151"/>
      <c r="T179" s="1151"/>
      <c r="U179" s="1151"/>
      <c r="V179" s="1152"/>
      <c r="W179" s="1152"/>
      <c r="X179" s="1151"/>
      <c r="Y179" s="1151"/>
      <c r="Z179" s="960"/>
      <c r="AA179" s="960"/>
      <c r="AB179" s="1147"/>
      <c r="AC179" s="1148"/>
      <c r="AD179" s="1149"/>
      <c r="AE179" s="1150"/>
      <c r="AF179" s="1151"/>
      <c r="AG179" s="1151"/>
      <c r="AH179" s="1151"/>
      <c r="AI179" s="1151"/>
      <c r="AJ179" s="1151"/>
      <c r="AK179" s="1151"/>
      <c r="AL179" s="1152"/>
      <c r="AM179" s="1152"/>
      <c r="AN179" s="1152"/>
      <c r="AO179" s="1152"/>
      <c r="AP179" s="1152"/>
      <c r="AQ179" s="1151"/>
      <c r="AR179" s="1151"/>
      <c r="AS179" s="1151"/>
      <c r="AT179" s="1151"/>
      <c r="AU179" s="1151"/>
      <c r="AV179" s="1152"/>
      <c r="AW179" s="1152"/>
      <c r="AX179" s="1151"/>
      <c r="AY179" s="1151"/>
      <c r="AZ179" s="960"/>
      <c r="BA179" s="960"/>
      <c r="BB179" s="960"/>
      <c r="BC179" s="960"/>
      <c r="BD179" s="960"/>
      <c r="BE179" s="960"/>
      <c r="BF179" s="960"/>
      <c r="BG179" s="960"/>
      <c r="BH179" s="960"/>
      <c r="BI179" s="960"/>
      <c r="BJ179" s="960"/>
      <c r="BK179" s="960"/>
      <c r="BL179" s="960"/>
      <c r="BM179" s="960"/>
      <c r="BN179" s="960"/>
      <c r="BO179" s="960"/>
      <c r="BP179" s="960"/>
      <c r="BQ179" s="960"/>
      <c r="BR179" s="960"/>
      <c r="BS179" s="960"/>
      <c r="BT179" s="960"/>
      <c r="BU179" s="960"/>
      <c r="BV179" s="960"/>
      <c r="BW179" s="960"/>
      <c r="BX179" s="960"/>
      <c r="BY179" s="960"/>
      <c r="BZ179" s="960"/>
      <c r="CA179" s="960"/>
      <c r="CB179" s="960"/>
      <c r="CC179" s="960"/>
      <c r="CD179" s="960"/>
      <c r="CE179" s="960"/>
      <c r="CF179" s="960"/>
      <c r="CG179" s="960"/>
      <c r="CH179" s="960"/>
      <c r="CI179" s="960"/>
      <c r="CJ179" s="960"/>
      <c r="CK179" s="960"/>
      <c r="CL179" s="960"/>
      <c r="CM179" s="960"/>
      <c r="CN179" s="960"/>
      <c r="CO179" s="960"/>
      <c r="CP179" s="960"/>
      <c r="CQ179" s="960"/>
      <c r="CR179" s="960"/>
      <c r="CS179" s="960"/>
      <c r="CT179" s="960"/>
      <c r="CU179" s="960"/>
      <c r="CV179" s="960"/>
      <c r="CW179" s="960"/>
      <c r="CX179" s="960"/>
      <c r="CY179" s="960"/>
      <c r="CZ179" s="960"/>
      <c r="DA179" s="960"/>
      <c r="DB179" s="960"/>
      <c r="DC179" s="960"/>
      <c r="DD179" s="960"/>
      <c r="DE179" s="960"/>
      <c r="DF179" s="960"/>
      <c r="DG179" s="960"/>
      <c r="DH179" s="960"/>
      <c r="DI179" s="960"/>
      <c r="DJ179" s="960"/>
      <c r="DK179" s="960"/>
      <c r="DL179" s="960"/>
      <c r="DM179" s="960"/>
      <c r="DN179" s="960"/>
      <c r="DO179" s="960"/>
    </row>
    <row r="180" spans="2:119" s="964" customFormat="1">
      <c r="B180" s="1147"/>
      <c r="C180" s="1157"/>
      <c r="D180" s="1149"/>
      <c r="E180" s="1150"/>
      <c r="F180" s="1151"/>
      <c r="G180" s="1151"/>
      <c r="H180" s="1151"/>
      <c r="I180" s="1151"/>
      <c r="J180" s="1151"/>
      <c r="K180" s="1151"/>
      <c r="L180" s="1152"/>
      <c r="M180" s="1152"/>
      <c r="N180" s="1152"/>
      <c r="O180" s="1152"/>
      <c r="P180" s="1152"/>
      <c r="Q180" s="1151"/>
      <c r="R180" s="1151"/>
      <c r="S180" s="1151"/>
      <c r="T180" s="1151"/>
      <c r="U180" s="1151"/>
      <c r="V180" s="1152"/>
      <c r="W180" s="1152"/>
      <c r="X180" s="1151"/>
      <c r="Y180" s="1151"/>
      <c r="Z180" s="960"/>
      <c r="AA180" s="960"/>
      <c r="AB180" s="1147"/>
      <c r="AC180" s="1157"/>
      <c r="AD180" s="1149"/>
      <c r="AE180" s="1150"/>
      <c r="AF180" s="1151"/>
      <c r="AG180" s="1151"/>
      <c r="AH180" s="1151"/>
      <c r="AI180" s="1151"/>
      <c r="AJ180" s="1151"/>
      <c r="AK180" s="1151"/>
      <c r="AL180" s="1152"/>
      <c r="AM180" s="1152"/>
      <c r="AN180" s="1152"/>
      <c r="AO180" s="1152"/>
      <c r="AP180" s="1152"/>
      <c r="AQ180" s="1151"/>
      <c r="AR180" s="1151"/>
      <c r="AS180" s="1151"/>
      <c r="AT180" s="1151"/>
      <c r="AU180" s="1151"/>
      <c r="AV180" s="1152"/>
      <c r="AW180" s="1152"/>
      <c r="AX180" s="1151"/>
      <c r="AY180" s="1151"/>
      <c r="AZ180" s="960"/>
      <c r="BA180" s="960"/>
      <c r="BB180" s="960"/>
      <c r="BC180" s="960"/>
      <c r="BD180" s="960"/>
      <c r="BE180" s="960"/>
      <c r="BF180" s="960"/>
      <c r="BG180" s="960"/>
      <c r="BH180" s="960"/>
      <c r="BI180" s="960"/>
      <c r="BJ180" s="960"/>
      <c r="BK180" s="960"/>
      <c r="BL180" s="960"/>
      <c r="BM180" s="960"/>
      <c r="BN180" s="960"/>
      <c r="BO180" s="960"/>
      <c r="BP180" s="960"/>
      <c r="BQ180" s="960"/>
      <c r="BR180" s="960"/>
      <c r="BS180" s="960"/>
      <c r="BT180" s="960"/>
      <c r="BU180" s="960"/>
      <c r="BV180" s="960"/>
      <c r="BW180" s="960"/>
      <c r="BX180" s="960"/>
      <c r="BY180" s="960"/>
      <c r="BZ180" s="960"/>
      <c r="CA180" s="960"/>
      <c r="CB180" s="960"/>
      <c r="CC180" s="960"/>
      <c r="CD180" s="960"/>
      <c r="CE180" s="960"/>
      <c r="CF180" s="960"/>
      <c r="CG180" s="960"/>
      <c r="CH180" s="960"/>
      <c r="CI180" s="960"/>
      <c r="CJ180" s="960"/>
      <c r="CK180" s="960"/>
      <c r="CL180" s="960"/>
      <c r="CM180" s="960"/>
      <c r="CN180" s="960"/>
      <c r="CO180" s="960"/>
      <c r="CP180" s="960"/>
      <c r="CQ180" s="960"/>
      <c r="CR180" s="960"/>
      <c r="CS180" s="960"/>
      <c r="CT180" s="960"/>
      <c r="CU180" s="960"/>
      <c r="CV180" s="960"/>
      <c r="CW180" s="960"/>
      <c r="CX180" s="960"/>
      <c r="CY180" s="960"/>
      <c r="CZ180" s="960"/>
      <c r="DA180" s="960"/>
      <c r="DB180" s="960"/>
      <c r="DC180" s="960"/>
      <c r="DD180" s="960"/>
      <c r="DE180" s="960"/>
      <c r="DF180" s="960"/>
      <c r="DG180" s="960"/>
      <c r="DH180" s="960"/>
      <c r="DI180" s="960"/>
      <c r="DJ180" s="960"/>
      <c r="DK180" s="960"/>
      <c r="DL180" s="960"/>
      <c r="DM180" s="960"/>
      <c r="DN180" s="960"/>
      <c r="DO180" s="960"/>
    </row>
    <row r="181" spans="2:119" s="964" customFormat="1">
      <c r="B181" s="1147"/>
      <c r="C181" s="1148"/>
      <c r="D181" s="1149"/>
      <c r="E181" s="1150"/>
      <c r="F181" s="1151"/>
      <c r="G181" s="1151"/>
      <c r="H181" s="1151"/>
      <c r="I181" s="1151"/>
      <c r="J181" s="1151"/>
      <c r="K181" s="1151"/>
      <c r="L181" s="1152"/>
      <c r="M181" s="1152"/>
      <c r="N181" s="1152"/>
      <c r="O181" s="1152"/>
      <c r="P181" s="1152"/>
      <c r="Q181" s="1151"/>
      <c r="R181" s="1151"/>
      <c r="S181" s="1151"/>
      <c r="T181" s="1151"/>
      <c r="U181" s="1151"/>
      <c r="V181" s="1152"/>
      <c r="W181" s="1152"/>
      <c r="X181" s="1151"/>
      <c r="Y181" s="1151"/>
      <c r="Z181" s="960"/>
      <c r="AA181" s="960"/>
      <c r="AB181" s="1147"/>
      <c r="AC181" s="1148"/>
      <c r="AD181" s="1149"/>
      <c r="AE181" s="1150"/>
      <c r="AF181" s="1151"/>
      <c r="AG181" s="1151"/>
      <c r="AH181" s="1151"/>
      <c r="AI181" s="1151"/>
      <c r="AJ181" s="1151"/>
      <c r="AK181" s="1151"/>
      <c r="AL181" s="1152"/>
      <c r="AM181" s="1152"/>
      <c r="AN181" s="1152"/>
      <c r="AO181" s="1152"/>
      <c r="AP181" s="1152"/>
      <c r="AQ181" s="1151"/>
      <c r="AR181" s="1151"/>
      <c r="AS181" s="1151"/>
      <c r="AT181" s="1151"/>
      <c r="AU181" s="1151"/>
      <c r="AV181" s="1152"/>
      <c r="AW181" s="1152"/>
      <c r="AX181" s="1151"/>
      <c r="AY181" s="1151"/>
      <c r="AZ181" s="960"/>
      <c r="BA181" s="960"/>
      <c r="BB181" s="960"/>
      <c r="BC181" s="960"/>
      <c r="BD181" s="960"/>
      <c r="BE181" s="960"/>
      <c r="BF181" s="960"/>
      <c r="BG181" s="960"/>
      <c r="BH181" s="960"/>
      <c r="BI181" s="960"/>
      <c r="BJ181" s="960"/>
      <c r="BK181" s="960"/>
      <c r="BL181" s="960"/>
      <c r="BM181" s="960"/>
      <c r="BN181" s="960"/>
      <c r="BO181" s="960"/>
      <c r="BP181" s="960"/>
      <c r="BQ181" s="960"/>
      <c r="BR181" s="960"/>
      <c r="BS181" s="960"/>
      <c r="BT181" s="960"/>
      <c r="BU181" s="960"/>
      <c r="BV181" s="960"/>
      <c r="BW181" s="960"/>
      <c r="BX181" s="960"/>
      <c r="BY181" s="960"/>
      <c r="BZ181" s="960"/>
      <c r="CA181" s="960"/>
      <c r="CB181" s="960"/>
      <c r="CC181" s="960"/>
      <c r="CD181" s="960"/>
      <c r="CE181" s="960"/>
      <c r="CF181" s="960"/>
      <c r="CG181" s="960"/>
      <c r="CH181" s="960"/>
      <c r="CI181" s="960"/>
      <c r="CJ181" s="960"/>
      <c r="CK181" s="960"/>
      <c r="CL181" s="960"/>
      <c r="CM181" s="960"/>
      <c r="CN181" s="960"/>
      <c r="CO181" s="960"/>
      <c r="CP181" s="960"/>
      <c r="CQ181" s="960"/>
      <c r="CR181" s="960"/>
      <c r="CS181" s="960"/>
      <c r="CT181" s="960"/>
      <c r="CU181" s="960"/>
      <c r="CV181" s="960"/>
      <c r="CW181" s="960"/>
      <c r="CX181" s="960"/>
      <c r="CY181" s="960"/>
      <c r="CZ181" s="960"/>
      <c r="DA181" s="960"/>
      <c r="DB181" s="960"/>
      <c r="DC181" s="960"/>
      <c r="DD181" s="960"/>
      <c r="DE181" s="960"/>
      <c r="DF181" s="960"/>
      <c r="DG181" s="960"/>
      <c r="DH181" s="960"/>
      <c r="DI181" s="960"/>
      <c r="DJ181" s="960"/>
      <c r="DK181" s="960"/>
      <c r="DL181" s="960"/>
      <c r="DM181" s="960"/>
      <c r="DN181" s="960"/>
      <c r="DO181" s="960"/>
    </row>
    <row r="182" spans="2:119" s="964" customFormat="1">
      <c r="B182" s="1147"/>
      <c r="C182" s="1148"/>
      <c r="D182" s="1149"/>
      <c r="E182" s="1150"/>
      <c r="F182" s="1151"/>
      <c r="G182" s="1151"/>
      <c r="H182" s="1151"/>
      <c r="I182" s="1151"/>
      <c r="J182" s="1151"/>
      <c r="K182" s="1151"/>
      <c r="L182" s="1152"/>
      <c r="M182" s="1152"/>
      <c r="N182" s="1152"/>
      <c r="O182" s="1152"/>
      <c r="P182" s="1152"/>
      <c r="Q182" s="1151"/>
      <c r="R182" s="1151"/>
      <c r="S182" s="1151"/>
      <c r="T182" s="1151"/>
      <c r="U182" s="1151"/>
      <c r="V182" s="1152"/>
      <c r="W182" s="1152"/>
      <c r="X182" s="1151"/>
      <c r="Y182" s="1151"/>
      <c r="Z182" s="960"/>
      <c r="AA182" s="960"/>
      <c r="AB182" s="1147"/>
      <c r="AC182" s="1148"/>
      <c r="AD182" s="1149"/>
      <c r="AE182" s="1150"/>
      <c r="AF182" s="1151"/>
      <c r="AG182" s="1151"/>
      <c r="AH182" s="1151"/>
      <c r="AI182" s="1151"/>
      <c r="AJ182" s="1151"/>
      <c r="AK182" s="1151"/>
      <c r="AL182" s="1152"/>
      <c r="AM182" s="1152"/>
      <c r="AN182" s="1152"/>
      <c r="AO182" s="1152"/>
      <c r="AP182" s="1152"/>
      <c r="AQ182" s="1151"/>
      <c r="AR182" s="1151"/>
      <c r="AS182" s="1151"/>
      <c r="AT182" s="1151"/>
      <c r="AU182" s="1151"/>
      <c r="AV182" s="1152"/>
      <c r="AW182" s="1152"/>
      <c r="AX182" s="1151"/>
      <c r="AY182" s="1151"/>
      <c r="AZ182" s="960"/>
      <c r="BA182" s="960"/>
      <c r="BB182" s="960"/>
      <c r="BC182" s="960"/>
      <c r="BD182" s="960"/>
      <c r="BE182" s="960"/>
      <c r="BF182" s="960"/>
      <c r="BG182" s="960"/>
      <c r="BH182" s="960"/>
      <c r="BI182" s="960"/>
      <c r="BJ182" s="960"/>
      <c r="BK182" s="960"/>
      <c r="BL182" s="960"/>
      <c r="BM182" s="960"/>
      <c r="BN182" s="960"/>
      <c r="BO182" s="960"/>
      <c r="BP182" s="960"/>
      <c r="BQ182" s="960"/>
      <c r="BR182" s="960"/>
      <c r="BS182" s="960"/>
      <c r="BT182" s="960"/>
      <c r="BU182" s="960"/>
      <c r="BV182" s="960"/>
      <c r="BW182" s="960"/>
      <c r="BX182" s="960"/>
      <c r="BY182" s="960"/>
      <c r="BZ182" s="960"/>
      <c r="CA182" s="960"/>
      <c r="CB182" s="960"/>
      <c r="CC182" s="960"/>
      <c r="CD182" s="960"/>
      <c r="CE182" s="960"/>
      <c r="CF182" s="960"/>
      <c r="CG182" s="960"/>
      <c r="CH182" s="960"/>
      <c r="CI182" s="960"/>
      <c r="CJ182" s="960"/>
      <c r="CK182" s="960"/>
      <c r="CL182" s="960"/>
      <c r="CM182" s="960"/>
      <c r="CN182" s="960"/>
      <c r="CO182" s="960"/>
      <c r="CP182" s="960"/>
      <c r="CQ182" s="960"/>
      <c r="CR182" s="960"/>
      <c r="CS182" s="960"/>
      <c r="CT182" s="960"/>
      <c r="CU182" s="960"/>
      <c r="CV182" s="960"/>
      <c r="CW182" s="960"/>
      <c r="CX182" s="960"/>
      <c r="CY182" s="960"/>
      <c r="CZ182" s="960"/>
      <c r="DA182" s="960"/>
      <c r="DB182" s="960"/>
      <c r="DC182" s="960"/>
      <c r="DD182" s="960"/>
      <c r="DE182" s="960"/>
      <c r="DF182" s="960"/>
      <c r="DG182" s="960"/>
      <c r="DH182" s="960"/>
      <c r="DI182" s="960"/>
      <c r="DJ182" s="960"/>
      <c r="DK182" s="960"/>
      <c r="DL182" s="960"/>
      <c r="DM182" s="960"/>
      <c r="DN182" s="960"/>
      <c r="DO182" s="960"/>
    </row>
    <row r="183" spans="2:119" s="964" customFormat="1">
      <c r="B183" s="1147"/>
      <c r="C183" s="1148"/>
      <c r="D183" s="1149"/>
      <c r="E183" s="1150"/>
      <c r="F183" s="1151"/>
      <c r="G183" s="1151"/>
      <c r="H183" s="1151"/>
      <c r="I183" s="1151"/>
      <c r="J183" s="1151"/>
      <c r="K183" s="1151"/>
      <c r="L183" s="1152"/>
      <c r="M183" s="1152"/>
      <c r="N183" s="1152"/>
      <c r="O183" s="1152"/>
      <c r="P183" s="1152"/>
      <c r="Q183" s="1151"/>
      <c r="R183" s="1151"/>
      <c r="S183" s="1151"/>
      <c r="T183" s="1151"/>
      <c r="U183" s="1151"/>
      <c r="V183" s="1152"/>
      <c r="W183" s="1152"/>
      <c r="X183" s="1151"/>
      <c r="Y183" s="1151"/>
      <c r="Z183" s="960"/>
      <c r="AA183" s="960"/>
      <c r="AB183" s="1147"/>
      <c r="AC183" s="1148"/>
      <c r="AD183" s="1149"/>
      <c r="AE183" s="1150"/>
      <c r="AF183" s="1151"/>
      <c r="AG183" s="1151"/>
      <c r="AH183" s="1151"/>
      <c r="AI183" s="1151"/>
      <c r="AJ183" s="1151"/>
      <c r="AK183" s="1151"/>
      <c r="AL183" s="1152"/>
      <c r="AM183" s="1152"/>
      <c r="AN183" s="1152"/>
      <c r="AO183" s="1152"/>
      <c r="AP183" s="1152"/>
      <c r="AQ183" s="1151"/>
      <c r="AR183" s="1151"/>
      <c r="AS183" s="1151"/>
      <c r="AT183" s="1151"/>
      <c r="AU183" s="1151"/>
      <c r="AV183" s="1152"/>
      <c r="AW183" s="1152"/>
      <c r="AX183" s="1151"/>
      <c r="AY183" s="1151"/>
      <c r="AZ183" s="960"/>
      <c r="BA183" s="960"/>
      <c r="BB183" s="960"/>
      <c r="BC183" s="960"/>
      <c r="BD183" s="960"/>
      <c r="BE183" s="960"/>
      <c r="BF183" s="960"/>
      <c r="BG183" s="960"/>
      <c r="BH183" s="960"/>
      <c r="BI183" s="960"/>
      <c r="BJ183" s="960"/>
      <c r="BK183" s="960"/>
      <c r="BL183" s="960"/>
      <c r="BM183" s="960"/>
      <c r="BN183" s="960"/>
      <c r="BO183" s="960"/>
      <c r="BP183" s="960"/>
      <c r="BQ183" s="960"/>
      <c r="BR183" s="960"/>
      <c r="BS183" s="960"/>
      <c r="BT183" s="960"/>
      <c r="BU183" s="960"/>
      <c r="BV183" s="960"/>
      <c r="BW183" s="960"/>
      <c r="BX183" s="960"/>
      <c r="BY183" s="960"/>
      <c r="BZ183" s="960"/>
      <c r="CA183" s="960"/>
      <c r="CB183" s="960"/>
      <c r="CC183" s="960"/>
      <c r="CD183" s="960"/>
      <c r="CE183" s="960"/>
      <c r="CF183" s="960"/>
      <c r="CG183" s="960"/>
      <c r="CH183" s="960"/>
      <c r="CI183" s="960"/>
      <c r="CJ183" s="960"/>
      <c r="CK183" s="960"/>
      <c r="CL183" s="960"/>
      <c r="CM183" s="960"/>
      <c r="CN183" s="960"/>
      <c r="CO183" s="960"/>
      <c r="CP183" s="960"/>
      <c r="CQ183" s="960"/>
      <c r="CR183" s="960"/>
      <c r="CS183" s="960"/>
      <c r="CT183" s="960"/>
      <c r="CU183" s="960"/>
      <c r="CV183" s="960"/>
      <c r="CW183" s="960"/>
      <c r="CX183" s="960"/>
      <c r="CY183" s="960"/>
      <c r="CZ183" s="960"/>
      <c r="DA183" s="960"/>
      <c r="DB183" s="960"/>
      <c r="DC183" s="960"/>
      <c r="DD183" s="960"/>
      <c r="DE183" s="960"/>
      <c r="DF183" s="960"/>
      <c r="DG183" s="960"/>
      <c r="DH183" s="960"/>
      <c r="DI183" s="960"/>
      <c r="DJ183" s="960"/>
      <c r="DK183" s="960"/>
      <c r="DL183" s="960"/>
      <c r="DM183" s="960"/>
      <c r="DN183" s="960"/>
      <c r="DO183" s="960"/>
    </row>
    <row r="184" spans="2:119" s="964" customFormat="1">
      <c r="B184" s="1147"/>
      <c r="C184" s="1148"/>
      <c r="D184" s="1149"/>
      <c r="E184" s="1150"/>
      <c r="F184" s="1151"/>
      <c r="G184" s="1151"/>
      <c r="H184" s="1151"/>
      <c r="I184" s="1151"/>
      <c r="J184" s="1151"/>
      <c r="K184" s="1151"/>
      <c r="L184" s="1152"/>
      <c r="M184" s="1152"/>
      <c r="N184" s="1152"/>
      <c r="O184" s="1152"/>
      <c r="P184" s="1152"/>
      <c r="Q184" s="1151"/>
      <c r="R184" s="1151"/>
      <c r="S184" s="1151"/>
      <c r="T184" s="1151"/>
      <c r="U184" s="1151"/>
      <c r="V184" s="1152"/>
      <c r="W184" s="1152"/>
      <c r="X184" s="1151"/>
      <c r="Y184" s="1151"/>
      <c r="Z184" s="960"/>
      <c r="AA184" s="960"/>
      <c r="AB184" s="1147"/>
      <c r="AC184" s="1148"/>
      <c r="AD184" s="1149"/>
      <c r="AE184" s="1150"/>
      <c r="AF184" s="1151"/>
      <c r="AG184" s="1151"/>
      <c r="AH184" s="1151"/>
      <c r="AI184" s="1151"/>
      <c r="AJ184" s="1151"/>
      <c r="AK184" s="1151"/>
      <c r="AL184" s="1152"/>
      <c r="AM184" s="1152"/>
      <c r="AN184" s="1152"/>
      <c r="AO184" s="1152"/>
      <c r="AP184" s="1152"/>
      <c r="AQ184" s="1151"/>
      <c r="AR184" s="1151"/>
      <c r="AS184" s="1151"/>
      <c r="AT184" s="1151"/>
      <c r="AU184" s="1151"/>
      <c r="AV184" s="1152"/>
      <c r="AW184" s="1152"/>
      <c r="AX184" s="1151"/>
      <c r="AY184" s="1151"/>
      <c r="AZ184" s="960"/>
      <c r="BA184" s="960"/>
      <c r="BB184" s="960"/>
      <c r="BC184" s="960"/>
      <c r="BD184" s="960"/>
      <c r="BE184" s="960"/>
      <c r="BF184" s="960"/>
      <c r="BG184" s="960"/>
      <c r="BH184" s="960"/>
      <c r="BI184" s="960"/>
      <c r="BJ184" s="960"/>
      <c r="BK184" s="960"/>
      <c r="BL184" s="960"/>
      <c r="BM184" s="960"/>
      <c r="BN184" s="960"/>
      <c r="BO184" s="960"/>
      <c r="BP184" s="960"/>
      <c r="BQ184" s="960"/>
      <c r="BR184" s="960"/>
      <c r="BS184" s="960"/>
      <c r="BT184" s="960"/>
      <c r="BU184" s="960"/>
      <c r="BV184" s="960"/>
      <c r="BW184" s="960"/>
      <c r="BX184" s="960"/>
      <c r="BY184" s="960"/>
      <c r="BZ184" s="960"/>
      <c r="CA184" s="960"/>
      <c r="CB184" s="960"/>
      <c r="CC184" s="960"/>
      <c r="CD184" s="960"/>
      <c r="CE184" s="960"/>
      <c r="CF184" s="960"/>
      <c r="CG184" s="960"/>
      <c r="CH184" s="960"/>
      <c r="CI184" s="960"/>
      <c r="CJ184" s="960"/>
      <c r="CK184" s="960"/>
      <c r="CL184" s="960"/>
      <c r="CM184" s="960"/>
      <c r="CN184" s="960"/>
      <c r="CO184" s="960"/>
      <c r="CP184" s="960"/>
      <c r="CQ184" s="960"/>
      <c r="CR184" s="960"/>
      <c r="CS184" s="960"/>
      <c r="CT184" s="960"/>
      <c r="CU184" s="960"/>
      <c r="CV184" s="960"/>
      <c r="CW184" s="960"/>
      <c r="CX184" s="960"/>
      <c r="CY184" s="960"/>
      <c r="CZ184" s="960"/>
      <c r="DA184" s="960"/>
      <c r="DB184" s="960"/>
      <c r="DC184" s="960"/>
      <c r="DD184" s="960"/>
      <c r="DE184" s="960"/>
      <c r="DF184" s="960"/>
      <c r="DG184" s="960"/>
      <c r="DH184" s="960"/>
      <c r="DI184" s="960"/>
      <c r="DJ184" s="960"/>
      <c r="DK184" s="960"/>
      <c r="DL184" s="960"/>
      <c r="DM184" s="960"/>
      <c r="DN184" s="960"/>
      <c r="DO184" s="960"/>
    </row>
    <row r="185" spans="2:119" s="964" customFormat="1">
      <c r="B185" s="1147"/>
      <c r="C185" s="1157"/>
      <c r="D185" s="1149"/>
      <c r="E185" s="1150"/>
      <c r="F185" s="1151"/>
      <c r="G185" s="1151"/>
      <c r="H185" s="1151"/>
      <c r="I185" s="1151"/>
      <c r="J185" s="1151"/>
      <c r="K185" s="1151"/>
      <c r="L185" s="1152"/>
      <c r="M185" s="1152"/>
      <c r="N185" s="1152"/>
      <c r="O185" s="1152"/>
      <c r="P185" s="1152"/>
      <c r="Q185" s="1151"/>
      <c r="R185" s="1151"/>
      <c r="S185" s="1151"/>
      <c r="T185" s="1151"/>
      <c r="U185" s="1151"/>
      <c r="V185" s="1152"/>
      <c r="W185" s="1152"/>
      <c r="X185" s="1151"/>
      <c r="Y185" s="1151"/>
      <c r="Z185" s="960"/>
      <c r="AA185" s="960"/>
      <c r="AB185" s="1147"/>
      <c r="AC185" s="1157"/>
      <c r="AD185" s="1149"/>
      <c r="AE185" s="1150"/>
      <c r="AF185" s="1151"/>
      <c r="AG185" s="1151"/>
      <c r="AH185" s="1151"/>
      <c r="AI185" s="1151"/>
      <c r="AJ185" s="1151"/>
      <c r="AK185" s="1151"/>
      <c r="AL185" s="1152"/>
      <c r="AM185" s="1152"/>
      <c r="AN185" s="1152"/>
      <c r="AO185" s="1152"/>
      <c r="AP185" s="1152"/>
      <c r="AQ185" s="1151"/>
      <c r="AR185" s="1151"/>
      <c r="AS185" s="1151"/>
      <c r="AT185" s="1151"/>
      <c r="AU185" s="1151"/>
      <c r="AV185" s="1152"/>
      <c r="AW185" s="1152"/>
      <c r="AX185" s="1151"/>
      <c r="AY185" s="1151"/>
      <c r="AZ185" s="960"/>
      <c r="BA185" s="960"/>
      <c r="BB185" s="960"/>
      <c r="BC185" s="960"/>
      <c r="BD185" s="960"/>
      <c r="BE185" s="960"/>
      <c r="BF185" s="960"/>
      <c r="BG185" s="960"/>
      <c r="BH185" s="960"/>
      <c r="BI185" s="960"/>
      <c r="BJ185" s="960"/>
      <c r="BK185" s="960"/>
      <c r="BL185" s="960"/>
      <c r="BM185" s="960"/>
      <c r="BN185" s="960"/>
      <c r="BO185" s="960"/>
      <c r="BP185" s="960"/>
      <c r="BQ185" s="960"/>
      <c r="BR185" s="960"/>
      <c r="BS185" s="960"/>
      <c r="BT185" s="960"/>
      <c r="BU185" s="960"/>
      <c r="BV185" s="960"/>
      <c r="BW185" s="960"/>
      <c r="BX185" s="960"/>
      <c r="BY185" s="960"/>
      <c r="BZ185" s="960"/>
      <c r="CA185" s="960"/>
      <c r="CB185" s="960"/>
      <c r="CC185" s="960"/>
      <c r="CD185" s="960"/>
      <c r="CE185" s="960"/>
      <c r="CF185" s="960"/>
      <c r="CG185" s="960"/>
      <c r="CH185" s="960"/>
      <c r="CI185" s="960"/>
      <c r="CJ185" s="960"/>
      <c r="CK185" s="960"/>
      <c r="CL185" s="960"/>
      <c r="CM185" s="960"/>
      <c r="CN185" s="960"/>
      <c r="CO185" s="960"/>
      <c r="CP185" s="960"/>
      <c r="CQ185" s="960"/>
      <c r="CR185" s="960"/>
      <c r="CS185" s="960"/>
      <c r="CT185" s="960"/>
      <c r="CU185" s="960"/>
      <c r="CV185" s="960"/>
      <c r="CW185" s="960"/>
      <c r="CX185" s="960"/>
      <c r="CY185" s="960"/>
      <c r="CZ185" s="960"/>
      <c r="DA185" s="960"/>
      <c r="DB185" s="960"/>
      <c r="DC185" s="960"/>
      <c r="DD185" s="960"/>
      <c r="DE185" s="960"/>
      <c r="DF185" s="960"/>
      <c r="DG185" s="960"/>
      <c r="DH185" s="960"/>
      <c r="DI185" s="960"/>
      <c r="DJ185" s="960"/>
      <c r="DK185" s="960"/>
      <c r="DL185" s="960"/>
      <c r="DM185" s="960"/>
      <c r="DN185" s="960"/>
      <c r="DO185" s="960"/>
    </row>
    <row r="186" spans="2:119" s="964" customFormat="1">
      <c r="B186" s="1159"/>
      <c r="C186" s="1159"/>
      <c r="D186" s="1159"/>
      <c r="E186" s="1159"/>
      <c r="F186" s="1160"/>
      <c r="G186" s="1160"/>
      <c r="H186" s="1160"/>
      <c r="I186" s="1160"/>
      <c r="J186" s="1160"/>
      <c r="K186" s="1160"/>
      <c r="L186" s="1160"/>
      <c r="M186" s="1160"/>
      <c r="N186" s="1160"/>
      <c r="O186" s="1160"/>
      <c r="P186" s="1160"/>
      <c r="Q186" s="1160"/>
      <c r="R186" s="1160"/>
      <c r="S186" s="1160"/>
      <c r="T186" s="1160"/>
      <c r="U186" s="1160"/>
      <c r="V186" s="1160"/>
      <c r="W186" s="1160"/>
      <c r="X186" s="1160"/>
      <c r="Y186" s="1160"/>
      <c r="Z186" s="960"/>
      <c r="AA186" s="960"/>
      <c r="AB186" s="1159"/>
      <c r="AC186" s="1159"/>
      <c r="AD186" s="1159"/>
      <c r="AE186" s="1159"/>
      <c r="AF186" s="1160"/>
      <c r="AG186" s="1160"/>
      <c r="AH186" s="1160"/>
      <c r="AI186" s="1160"/>
      <c r="AJ186" s="1160"/>
      <c r="AK186" s="1160"/>
      <c r="AL186" s="1160"/>
      <c r="AM186" s="1160"/>
      <c r="AN186" s="1160"/>
      <c r="AO186" s="1160"/>
      <c r="AP186" s="1160"/>
      <c r="AQ186" s="1160"/>
      <c r="AR186" s="1160"/>
      <c r="AS186" s="1160"/>
      <c r="AT186" s="1160"/>
      <c r="AU186" s="1160"/>
      <c r="AV186" s="1160"/>
      <c r="AW186" s="1160"/>
      <c r="AX186" s="1160"/>
      <c r="AY186" s="1160"/>
      <c r="AZ186" s="960"/>
      <c r="BA186" s="960"/>
      <c r="BB186" s="960"/>
      <c r="BC186" s="960"/>
      <c r="BD186" s="960"/>
      <c r="BE186" s="960"/>
      <c r="BF186" s="960"/>
      <c r="BG186" s="960"/>
      <c r="BH186" s="960"/>
      <c r="BI186" s="960"/>
      <c r="BJ186" s="960"/>
      <c r="BK186" s="960"/>
      <c r="BL186" s="960"/>
      <c r="BM186" s="960"/>
      <c r="BN186" s="960"/>
      <c r="BO186" s="960"/>
      <c r="BP186" s="960"/>
      <c r="BQ186" s="960"/>
      <c r="BR186" s="960"/>
      <c r="BS186" s="960"/>
      <c r="BT186" s="960"/>
      <c r="BU186" s="960"/>
      <c r="BV186" s="960"/>
      <c r="BW186" s="960"/>
      <c r="BX186" s="960"/>
      <c r="BY186" s="960"/>
      <c r="BZ186" s="960"/>
      <c r="CA186" s="960"/>
      <c r="CB186" s="960"/>
      <c r="CC186" s="960"/>
      <c r="CD186" s="960"/>
      <c r="CE186" s="960"/>
      <c r="CF186" s="960"/>
      <c r="CG186" s="960"/>
      <c r="CH186" s="960"/>
      <c r="CI186" s="960"/>
      <c r="CJ186" s="960"/>
      <c r="CK186" s="960"/>
      <c r="CL186" s="960"/>
      <c r="CM186" s="960"/>
      <c r="CN186" s="960"/>
      <c r="CO186" s="960"/>
      <c r="CP186" s="960"/>
      <c r="CQ186" s="960"/>
      <c r="CR186" s="960"/>
      <c r="CS186" s="960"/>
      <c r="CT186" s="960"/>
      <c r="CU186" s="960"/>
      <c r="CV186" s="960"/>
      <c r="CW186" s="960"/>
      <c r="CX186" s="960"/>
      <c r="CY186" s="960"/>
      <c r="CZ186" s="960"/>
      <c r="DA186" s="960"/>
      <c r="DB186" s="960"/>
      <c r="DC186" s="960"/>
      <c r="DD186" s="960"/>
      <c r="DE186" s="960"/>
      <c r="DF186" s="960"/>
      <c r="DG186" s="960"/>
      <c r="DH186" s="960"/>
      <c r="DI186" s="960"/>
      <c r="DJ186" s="960"/>
      <c r="DK186" s="960"/>
      <c r="DL186" s="960"/>
      <c r="DM186" s="960"/>
      <c r="DN186" s="960"/>
      <c r="DO186" s="960"/>
    </row>
    <row r="187" spans="2:119" s="964" customFormat="1">
      <c r="C187" s="960"/>
      <c r="D187" s="960"/>
      <c r="E187" s="960"/>
      <c r="F187" s="1161"/>
      <c r="G187" s="1161"/>
      <c r="H187" s="1161"/>
      <c r="I187" s="1161"/>
      <c r="J187" s="1161"/>
      <c r="K187" s="1161"/>
      <c r="L187" s="1161"/>
      <c r="M187" s="1161"/>
      <c r="N187" s="1161"/>
      <c r="O187" s="1161"/>
      <c r="P187" s="1161"/>
      <c r="Q187" s="1161"/>
      <c r="R187" s="1161"/>
      <c r="S187" s="1161"/>
      <c r="T187" s="1161"/>
      <c r="U187" s="1161"/>
      <c r="V187" s="1161"/>
      <c r="W187" s="1161"/>
      <c r="X187" s="1161"/>
      <c r="Y187" s="1161"/>
      <c r="Z187" s="960"/>
      <c r="AA187" s="960"/>
      <c r="AC187" s="960"/>
      <c r="AD187" s="960"/>
      <c r="AE187" s="960"/>
      <c r="AF187" s="1161"/>
      <c r="AG187" s="1161"/>
      <c r="AH187" s="1161"/>
      <c r="AI187" s="1161"/>
      <c r="AJ187" s="1161"/>
      <c r="AK187" s="1161"/>
      <c r="AL187" s="1161"/>
      <c r="AM187" s="1161"/>
      <c r="AN187" s="1161"/>
      <c r="AO187" s="1161"/>
      <c r="AP187" s="1161"/>
      <c r="AQ187" s="1161"/>
      <c r="AR187" s="1161"/>
      <c r="AS187" s="1161"/>
      <c r="AT187" s="1161"/>
      <c r="AU187" s="1161"/>
      <c r="AV187" s="1161"/>
      <c r="AW187" s="1161"/>
      <c r="AX187" s="1161"/>
      <c r="AY187" s="1161"/>
      <c r="AZ187" s="960"/>
      <c r="BA187" s="960"/>
      <c r="BB187" s="960"/>
      <c r="BC187" s="960"/>
      <c r="BD187" s="960"/>
      <c r="BE187" s="960"/>
      <c r="BF187" s="960"/>
      <c r="BG187" s="960"/>
      <c r="BH187" s="960"/>
      <c r="BI187" s="960"/>
      <c r="BJ187" s="960"/>
      <c r="BK187" s="960"/>
      <c r="BL187" s="960"/>
      <c r="BM187" s="960"/>
      <c r="BN187" s="960"/>
      <c r="BO187" s="960"/>
      <c r="BP187" s="960"/>
      <c r="BQ187" s="960"/>
      <c r="BR187" s="960"/>
      <c r="BS187" s="960"/>
      <c r="BT187" s="960"/>
      <c r="BU187" s="960"/>
      <c r="BV187" s="960"/>
      <c r="BW187" s="960"/>
      <c r="BX187" s="960"/>
      <c r="BY187" s="960"/>
      <c r="BZ187" s="960"/>
      <c r="CA187" s="960"/>
      <c r="CB187" s="960"/>
      <c r="CC187" s="960"/>
      <c r="CD187" s="960"/>
      <c r="CE187" s="960"/>
      <c r="CF187" s="960"/>
      <c r="CG187" s="960"/>
      <c r="CH187" s="960"/>
      <c r="CI187" s="960"/>
      <c r="CJ187" s="960"/>
      <c r="CK187" s="960"/>
      <c r="CL187" s="960"/>
      <c r="CM187" s="960"/>
      <c r="CN187" s="960"/>
      <c r="CO187" s="960"/>
      <c r="CP187" s="960"/>
      <c r="CQ187" s="960"/>
      <c r="CR187" s="960"/>
      <c r="CS187" s="960"/>
      <c r="CT187" s="960"/>
      <c r="CU187" s="960"/>
      <c r="CV187" s="960"/>
      <c r="CW187" s="960"/>
      <c r="CX187" s="960"/>
      <c r="CY187" s="960"/>
      <c r="CZ187" s="960"/>
      <c r="DA187" s="960"/>
      <c r="DB187" s="960"/>
      <c r="DC187" s="960"/>
      <c r="DD187" s="960"/>
      <c r="DE187" s="960"/>
      <c r="DF187" s="960"/>
      <c r="DG187" s="960"/>
      <c r="DH187" s="960"/>
      <c r="DI187" s="960"/>
      <c r="DJ187" s="960"/>
      <c r="DK187" s="960"/>
      <c r="DL187" s="960"/>
      <c r="DM187" s="960"/>
      <c r="DN187" s="960"/>
      <c r="DO187" s="960"/>
    </row>
    <row r="188" spans="2:119" s="964" customFormat="1">
      <c r="C188" s="960"/>
      <c r="D188" s="960"/>
      <c r="E188" s="960"/>
      <c r="F188" s="960"/>
      <c r="G188" s="960"/>
      <c r="H188" s="960"/>
      <c r="I188" s="960"/>
      <c r="J188" s="960"/>
      <c r="K188" s="960"/>
      <c r="L188" s="960"/>
      <c r="M188" s="960"/>
      <c r="N188" s="960"/>
      <c r="O188" s="960"/>
      <c r="P188" s="960"/>
      <c r="Q188" s="960"/>
      <c r="R188" s="960"/>
      <c r="S188" s="960"/>
      <c r="T188" s="960"/>
      <c r="U188" s="960"/>
      <c r="V188" s="960"/>
      <c r="W188" s="960"/>
      <c r="X188" s="960"/>
      <c r="Y188" s="960"/>
      <c r="Z188" s="960"/>
      <c r="AA188" s="960"/>
      <c r="AC188" s="960"/>
      <c r="AD188" s="960"/>
      <c r="AE188" s="960"/>
      <c r="AF188" s="960"/>
      <c r="AG188" s="960"/>
      <c r="AH188" s="960"/>
      <c r="AI188" s="960"/>
      <c r="AJ188" s="960"/>
      <c r="AK188" s="960"/>
      <c r="AL188" s="960"/>
      <c r="AM188" s="960"/>
      <c r="AN188" s="960"/>
      <c r="AO188" s="960"/>
      <c r="AP188" s="960"/>
      <c r="AQ188" s="960"/>
      <c r="AR188" s="960"/>
      <c r="AS188" s="960"/>
      <c r="AT188" s="960"/>
      <c r="AU188" s="960"/>
      <c r="AV188" s="960"/>
      <c r="AW188" s="960"/>
      <c r="AX188" s="960"/>
      <c r="AY188" s="960"/>
      <c r="AZ188" s="960"/>
      <c r="BA188" s="960"/>
      <c r="BB188" s="960"/>
      <c r="BC188" s="960"/>
      <c r="BD188" s="960"/>
      <c r="BE188" s="960"/>
      <c r="BF188" s="960"/>
      <c r="BG188" s="960"/>
      <c r="BH188" s="960"/>
      <c r="BI188" s="960"/>
      <c r="BJ188" s="960"/>
      <c r="BK188" s="960"/>
      <c r="BL188" s="960"/>
      <c r="BM188" s="960"/>
      <c r="BN188" s="960"/>
      <c r="BO188" s="960"/>
      <c r="BP188" s="960"/>
      <c r="BQ188" s="960"/>
      <c r="BR188" s="960"/>
      <c r="BS188" s="960"/>
      <c r="BT188" s="960"/>
      <c r="BU188" s="960"/>
      <c r="BV188" s="960"/>
      <c r="BW188" s="960"/>
      <c r="BX188" s="960"/>
      <c r="BY188" s="960"/>
      <c r="BZ188" s="960"/>
      <c r="CA188" s="960"/>
      <c r="CB188" s="960"/>
      <c r="CC188" s="960"/>
      <c r="CD188" s="960"/>
      <c r="CE188" s="960"/>
      <c r="CF188" s="960"/>
      <c r="CG188" s="960"/>
      <c r="CH188" s="960"/>
      <c r="CI188" s="960"/>
      <c r="CJ188" s="960"/>
      <c r="CK188" s="960"/>
      <c r="CL188" s="960"/>
      <c r="CM188" s="960"/>
      <c r="CN188" s="960"/>
      <c r="CO188" s="960"/>
      <c r="CP188" s="960"/>
      <c r="CQ188" s="960"/>
      <c r="CR188" s="960"/>
      <c r="CS188" s="960"/>
      <c r="CT188" s="960"/>
      <c r="CU188" s="960"/>
      <c r="CV188" s="960"/>
      <c r="CW188" s="960"/>
      <c r="CX188" s="960"/>
      <c r="CY188" s="960"/>
      <c r="CZ188" s="960"/>
      <c r="DA188" s="960"/>
      <c r="DB188" s="960"/>
      <c r="DC188" s="960"/>
      <c r="DD188" s="960"/>
      <c r="DE188" s="960"/>
      <c r="DF188" s="960"/>
      <c r="DG188" s="960"/>
      <c r="DH188" s="960"/>
      <c r="DI188" s="960"/>
      <c r="DJ188" s="960"/>
      <c r="DK188" s="960"/>
      <c r="DL188" s="960"/>
      <c r="DM188" s="960"/>
      <c r="DN188" s="960"/>
      <c r="DO188" s="960"/>
    </row>
    <row r="189" spans="2:119">
      <c r="AA189" s="961"/>
      <c r="AB189" s="962"/>
      <c r="AC189" s="961"/>
      <c r="AD189" s="961"/>
      <c r="AE189" s="961"/>
      <c r="AF189" s="961"/>
      <c r="AG189" s="961"/>
      <c r="AH189" s="961"/>
      <c r="AI189" s="961"/>
      <c r="AJ189" s="961"/>
      <c r="AK189" s="961"/>
      <c r="AL189" s="961"/>
      <c r="AM189" s="961"/>
      <c r="AN189" s="961"/>
      <c r="AO189" s="961"/>
      <c r="AP189" s="961"/>
      <c r="AQ189" s="961"/>
      <c r="AR189" s="961"/>
      <c r="AS189" s="961"/>
      <c r="AT189" s="961"/>
      <c r="AU189" s="961"/>
      <c r="AV189" s="961"/>
      <c r="AW189" s="961"/>
      <c r="AX189" s="961"/>
      <c r="AY189" s="961"/>
      <c r="AZ189" s="961"/>
      <c r="BA189" s="961"/>
      <c r="BB189" s="961"/>
      <c r="BC189" s="961"/>
      <c r="BD189" s="961"/>
      <c r="BE189" s="961"/>
      <c r="BF189" s="961"/>
      <c r="BG189" s="961"/>
      <c r="BH189" s="961"/>
      <c r="BI189" s="961"/>
      <c r="BJ189" s="961"/>
    </row>
    <row r="190" spans="2:119">
      <c r="AA190" s="961"/>
      <c r="AB190" s="961"/>
      <c r="AC190" s="961"/>
      <c r="AD190" s="961"/>
      <c r="AE190" s="961"/>
      <c r="AF190" s="961"/>
      <c r="AG190" s="961"/>
      <c r="AH190" s="961"/>
      <c r="AI190" s="961"/>
      <c r="AJ190" s="961"/>
      <c r="AK190" s="961"/>
      <c r="AL190" s="961"/>
      <c r="AM190" s="961"/>
      <c r="AN190" s="961"/>
      <c r="AO190" s="961"/>
      <c r="AP190" s="961"/>
      <c r="AQ190" s="961"/>
      <c r="AR190" s="961"/>
      <c r="AS190" s="961"/>
      <c r="AT190" s="961"/>
      <c r="AU190" s="961"/>
      <c r="AV190" s="961"/>
      <c r="AW190" s="961"/>
      <c r="AX190" s="961"/>
      <c r="AY190" s="961"/>
      <c r="AZ190" s="961"/>
      <c r="BA190" s="961"/>
      <c r="BB190" s="961"/>
      <c r="BC190" s="961"/>
      <c r="BD190" s="961"/>
      <c r="BE190" s="961"/>
      <c r="BF190" s="961"/>
      <c r="BG190" s="961"/>
      <c r="BH190" s="961"/>
      <c r="BI190" s="961"/>
      <c r="BJ190" s="961"/>
    </row>
    <row r="191" spans="2:119">
      <c r="AA191" s="961"/>
      <c r="AB191" s="961"/>
      <c r="AC191" s="961"/>
      <c r="AD191" s="961"/>
      <c r="AE191" s="961"/>
      <c r="AF191" s="961"/>
      <c r="AG191" s="961"/>
      <c r="AH191" s="961"/>
      <c r="AI191" s="961"/>
      <c r="AJ191" s="961"/>
      <c r="AK191" s="961"/>
      <c r="AL191" s="961"/>
      <c r="AM191" s="961"/>
      <c r="AN191" s="961"/>
      <c r="AO191" s="961"/>
      <c r="AP191" s="961"/>
      <c r="AQ191" s="961"/>
      <c r="AR191" s="961"/>
      <c r="AS191" s="961"/>
      <c r="AT191" s="961"/>
      <c r="AU191" s="961"/>
      <c r="AV191" s="961"/>
      <c r="AW191" s="961"/>
      <c r="AX191" s="961"/>
      <c r="AY191" s="961"/>
      <c r="AZ191" s="961"/>
      <c r="BA191" s="961"/>
      <c r="BB191" s="961"/>
      <c r="BC191" s="961"/>
      <c r="BD191" s="961"/>
      <c r="BE191" s="961"/>
      <c r="BF191" s="961"/>
      <c r="BG191" s="961"/>
      <c r="BH191" s="961"/>
      <c r="BI191" s="961"/>
      <c r="BJ191" s="961"/>
    </row>
    <row r="192" spans="2:119">
      <c r="AA192" s="961"/>
      <c r="AB192" s="961"/>
      <c r="AC192" s="961"/>
      <c r="AD192" s="961"/>
      <c r="AE192" s="961"/>
      <c r="AF192" s="961"/>
      <c r="AG192" s="961"/>
      <c r="AH192" s="961"/>
      <c r="AI192" s="961"/>
      <c r="AJ192" s="961"/>
      <c r="AK192" s="961"/>
      <c r="AL192" s="961"/>
      <c r="AM192" s="961"/>
      <c r="AN192" s="961"/>
      <c r="AO192" s="961"/>
      <c r="AP192" s="961"/>
      <c r="AQ192" s="961"/>
      <c r="AR192" s="961"/>
      <c r="AS192" s="961"/>
      <c r="AT192" s="961"/>
      <c r="AU192" s="961"/>
      <c r="AV192" s="961"/>
      <c r="AW192" s="961"/>
      <c r="AX192" s="961"/>
      <c r="AY192" s="961"/>
      <c r="AZ192" s="961"/>
      <c r="BA192" s="961"/>
      <c r="BB192" s="961"/>
      <c r="BC192" s="961"/>
      <c r="BD192" s="961"/>
      <c r="BE192" s="961"/>
      <c r="BF192" s="961"/>
      <c r="BG192" s="961"/>
      <c r="BH192" s="961"/>
      <c r="BI192" s="961"/>
      <c r="BJ192" s="961"/>
    </row>
    <row r="193" spans="6:62">
      <c r="AA193" s="961"/>
      <c r="AB193" s="961"/>
      <c r="AC193" s="961"/>
      <c r="AD193" s="961"/>
      <c r="AE193" s="961"/>
      <c r="AF193" s="961"/>
      <c r="AG193" s="961"/>
      <c r="AH193" s="961"/>
      <c r="AI193" s="961"/>
      <c r="AJ193" s="961"/>
      <c r="AK193" s="961"/>
      <c r="AL193" s="961"/>
      <c r="AM193" s="961"/>
      <c r="AN193" s="961"/>
      <c r="AO193" s="961"/>
      <c r="AP193" s="961"/>
      <c r="AQ193" s="961"/>
      <c r="AR193" s="961"/>
      <c r="AS193" s="961"/>
      <c r="AT193" s="961"/>
      <c r="AU193" s="961"/>
      <c r="AV193" s="961"/>
      <c r="AW193" s="961"/>
      <c r="AX193" s="961"/>
      <c r="AY193" s="961"/>
      <c r="AZ193" s="961"/>
      <c r="BA193" s="961"/>
      <c r="BB193" s="961"/>
      <c r="BC193" s="961"/>
      <c r="BD193" s="961"/>
      <c r="BE193" s="961"/>
      <c r="BF193" s="961"/>
      <c r="BG193" s="961"/>
      <c r="BH193" s="961"/>
      <c r="BI193" s="961"/>
      <c r="BJ193" s="961"/>
    </row>
    <row r="194" spans="6:62">
      <c r="AA194" s="961"/>
      <c r="AB194" s="961"/>
      <c r="AC194" s="961"/>
      <c r="AD194" s="961"/>
      <c r="AE194" s="961"/>
      <c r="AF194" s="961"/>
      <c r="AG194" s="961"/>
      <c r="AH194" s="961"/>
      <c r="AI194" s="961"/>
      <c r="AJ194" s="961"/>
      <c r="AK194" s="961"/>
      <c r="AL194" s="961"/>
      <c r="AM194" s="961"/>
      <c r="AN194" s="961"/>
      <c r="AO194" s="961"/>
      <c r="AP194" s="961"/>
      <c r="AQ194" s="961"/>
      <c r="AR194" s="961"/>
      <c r="AS194" s="961"/>
      <c r="AT194" s="961"/>
      <c r="AU194" s="961"/>
      <c r="AV194" s="961"/>
      <c r="AW194" s="961"/>
      <c r="AX194" s="961"/>
      <c r="AY194" s="961"/>
      <c r="AZ194" s="961"/>
      <c r="BA194" s="961"/>
      <c r="BB194" s="961"/>
      <c r="BC194" s="961"/>
      <c r="BD194" s="961"/>
      <c r="BE194" s="961"/>
      <c r="BF194" s="961"/>
      <c r="BG194" s="961"/>
      <c r="BH194" s="961"/>
      <c r="BI194" s="961"/>
      <c r="BJ194" s="961"/>
    </row>
    <row r="195" spans="6:62">
      <c r="AA195" s="961"/>
      <c r="AB195" s="961"/>
      <c r="AC195" s="961"/>
      <c r="AD195" s="961"/>
      <c r="AE195" s="961"/>
      <c r="AF195" s="961"/>
      <c r="AG195" s="961"/>
      <c r="AH195" s="961"/>
      <c r="AI195" s="961"/>
      <c r="AJ195" s="961"/>
      <c r="AK195" s="961"/>
      <c r="AL195" s="961"/>
      <c r="AM195" s="961"/>
      <c r="AN195" s="961"/>
      <c r="AO195" s="961"/>
      <c r="AP195" s="961"/>
      <c r="AQ195" s="961"/>
      <c r="AR195" s="961"/>
      <c r="AS195" s="961"/>
      <c r="AT195" s="961"/>
      <c r="AU195" s="961"/>
      <c r="AV195" s="961"/>
      <c r="AW195" s="961"/>
      <c r="AX195" s="961"/>
      <c r="AY195" s="961"/>
      <c r="AZ195" s="961"/>
      <c r="BA195" s="961"/>
      <c r="BB195" s="961"/>
      <c r="BC195" s="961"/>
      <c r="BD195" s="961"/>
      <c r="BE195" s="961"/>
      <c r="BF195" s="961"/>
      <c r="BG195" s="961"/>
      <c r="BH195" s="961"/>
      <c r="BI195" s="961"/>
      <c r="BJ195" s="961"/>
    </row>
    <row r="196" spans="6:62">
      <c r="AA196" s="961"/>
      <c r="AB196" s="961"/>
      <c r="AC196" s="961"/>
      <c r="AD196" s="961"/>
      <c r="AE196" s="961"/>
      <c r="AF196" s="961"/>
      <c r="AG196" s="961"/>
      <c r="AH196" s="961"/>
      <c r="AI196" s="961"/>
      <c r="AJ196" s="961"/>
      <c r="AK196" s="961"/>
      <c r="AL196" s="961"/>
      <c r="AM196" s="961"/>
      <c r="AN196" s="961"/>
      <c r="AO196" s="961"/>
      <c r="AP196" s="961"/>
      <c r="AQ196" s="961"/>
      <c r="AR196" s="961"/>
      <c r="AS196" s="961"/>
      <c r="AT196" s="961"/>
      <c r="AU196" s="961"/>
      <c r="AV196" s="961"/>
      <c r="AW196" s="961"/>
      <c r="AX196" s="961"/>
      <c r="AY196" s="961"/>
      <c r="AZ196" s="961"/>
      <c r="BA196" s="961"/>
      <c r="BB196" s="961"/>
      <c r="BC196" s="961"/>
      <c r="BD196" s="961"/>
      <c r="BE196" s="961"/>
      <c r="BF196" s="961"/>
      <c r="BG196" s="961"/>
      <c r="BH196" s="961"/>
      <c r="BI196" s="961"/>
      <c r="BJ196" s="961"/>
    </row>
    <row r="197" spans="6:62">
      <c r="AA197" s="961"/>
      <c r="AB197" s="961"/>
      <c r="AC197" s="961"/>
      <c r="AD197" s="961"/>
      <c r="AE197" s="961"/>
      <c r="AF197" s="961"/>
      <c r="AG197" s="961"/>
      <c r="AH197" s="961"/>
      <c r="AI197" s="961"/>
      <c r="AJ197" s="961"/>
      <c r="AK197" s="961"/>
      <c r="AL197" s="961"/>
      <c r="AM197" s="961"/>
      <c r="AN197" s="961"/>
      <c r="AO197" s="961"/>
      <c r="AP197" s="961"/>
      <c r="AQ197" s="961"/>
      <c r="AR197" s="961"/>
      <c r="AS197" s="961"/>
      <c r="AT197" s="961"/>
      <c r="AU197" s="961"/>
      <c r="AV197" s="961"/>
      <c r="AW197" s="961"/>
      <c r="AX197" s="961"/>
      <c r="AY197" s="961"/>
      <c r="AZ197" s="961"/>
      <c r="BA197" s="961"/>
      <c r="BB197" s="961"/>
      <c r="BC197" s="961"/>
      <c r="BD197" s="961"/>
      <c r="BE197" s="961"/>
      <c r="BF197" s="961"/>
      <c r="BG197" s="961"/>
      <c r="BH197" s="961"/>
      <c r="BI197" s="961"/>
      <c r="BJ197" s="961"/>
    </row>
    <row r="198" spans="6:62">
      <c r="AA198" s="961"/>
      <c r="AB198" s="961"/>
      <c r="AC198" s="961"/>
      <c r="AD198" s="961"/>
      <c r="AE198" s="961"/>
      <c r="AF198" s="961"/>
      <c r="AG198" s="961"/>
      <c r="AH198" s="961"/>
      <c r="AI198" s="961"/>
      <c r="AJ198" s="961"/>
      <c r="AK198" s="961"/>
      <c r="AL198" s="961"/>
      <c r="AM198" s="961"/>
      <c r="AN198" s="961"/>
      <c r="AO198" s="961"/>
      <c r="AP198" s="961"/>
      <c r="AQ198" s="961"/>
      <c r="AR198" s="961"/>
      <c r="AS198" s="961"/>
      <c r="AT198" s="961"/>
      <c r="AU198" s="961"/>
      <c r="AV198" s="961"/>
      <c r="AW198" s="961"/>
      <c r="AX198" s="961"/>
      <c r="AY198" s="961"/>
      <c r="AZ198" s="961"/>
      <c r="BA198" s="961"/>
      <c r="BB198" s="961"/>
      <c r="BC198" s="961"/>
      <c r="BD198" s="961"/>
      <c r="BE198" s="961"/>
      <c r="BF198" s="961"/>
      <c r="BG198" s="961"/>
      <c r="BH198" s="961"/>
      <c r="BI198" s="961"/>
      <c r="BJ198" s="961"/>
    </row>
    <row r="199" spans="6:62">
      <c r="AA199" s="961"/>
      <c r="AB199" s="961"/>
      <c r="AC199" s="961"/>
      <c r="AD199" s="961"/>
      <c r="AE199" s="961"/>
      <c r="AF199" s="961"/>
      <c r="AG199" s="961"/>
      <c r="AH199" s="961"/>
      <c r="AI199" s="961"/>
      <c r="AJ199" s="961"/>
      <c r="AK199" s="961"/>
      <c r="AL199" s="961"/>
      <c r="AM199" s="961"/>
      <c r="AN199" s="961"/>
      <c r="AO199" s="961"/>
      <c r="AP199" s="961"/>
      <c r="AQ199" s="961"/>
      <c r="AR199" s="961"/>
      <c r="AS199" s="961"/>
      <c r="AT199" s="961"/>
      <c r="AU199" s="961"/>
      <c r="AV199" s="961"/>
      <c r="AW199" s="961"/>
      <c r="AX199" s="961"/>
      <c r="AY199" s="961"/>
      <c r="AZ199" s="961"/>
      <c r="BA199" s="961"/>
      <c r="BB199" s="961"/>
      <c r="BC199" s="961"/>
      <c r="BD199" s="961"/>
      <c r="BE199" s="961"/>
      <c r="BF199" s="961"/>
      <c r="BG199" s="961"/>
      <c r="BH199" s="961"/>
      <c r="BI199" s="961"/>
      <c r="BJ199" s="961"/>
    </row>
    <row r="200" spans="6:62">
      <c r="AA200" s="961"/>
      <c r="AB200" s="961"/>
      <c r="AC200" s="961"/>
      <c r="AD200" s="961"/>
      <c r="AE200" s="961"/>
      <c r="AF200" s="961"/>
      <c r="AG200" s="961"/>
      <c r="AH200" s="961"/>
      <c r="AI200" s="961"/>
      <c r="AJ200" s="961"/>
      <c r="AK200" s="961"/>
      <c r="AL200" s="961"/>
      <c r="AM200" s="961"/>
      <c r="AN200" s="961"/>
      <c r="AO200" s="961"/>
      <c r="AP200" s="961"/>
      <c r="AQ200" s="961"/>
      <c r="AR200" s="961"/>
      <c r="AS200" s="961"/>
      <c r="AT200" s="961"/>
      <c r="AU200" s="961"/>
      <c r="AV200" s="961"/>
      <c r="AW200" s="961"/>
      <c r="AX200" s="961"/>
      <c r="AY200" s="961"/>
      <c r="AZ200" s="961"/>
      <c r="BA200" s="961"/>
      <c r="BB200" s="961"/>
      <c r="BC200" s="961"/>
      <c r="BD200" s="961"/>
      <c r="BE200" s="961"/>
      <c r="BF200" s="961"/>
      <c r="BG200" s="961"/>
      <c r="BH200" s="961"/>
      <c r="BI200" s="961"/>
      <c r="BJ200" s="961"/>
    </row>
    <row r="201" spans="6:62">
      <c r="AA201" s="961"/>
      <c r="AB201" s="961"/>
      <c r="AC201" s="961"/>
      <c r="AD201" s="961"/>
      <c r="AE201" s="961"/>
      <c r="AF201" s="961"/>
      <c r="AG201" s="961"/>
      <c r="AH201" s="961"/>
      <c r="AI201" s="961"/>
      <c r="AJ201" s="961"/>
      <c r="AK201" s="961"/>
      <c r="AL201" s="961"/>
      <c r="AM201" s="961"/>
      <c r="AN201" s="961"/>
      <c r="AO201" s="961"/>
      <c r="AP201" s="961"/>
      <c r="AQ201" s="961"/>
      <c r="AR201" s="961"/>
      <c r="AS201" s="961"/>
      <c r="AT201" s="961"/>
      <c r="AU201" s="961"/>
      <c r="AV201" s="961"/>
      <c r="AW201" s="961"/>
      <c r="AX201" s="961"/>
      <c r="AY201" s="961"/>
      <c r="AZ201" s="961"/>
      <c r="BA201" s="961"/>
      <c r="BB201" s="961"/>
      <c r="BC201" s="961"/>
      <c r="BD201" s="961"/>
      <c r="BE201" s="961"/>
      <c r="BF201" s="961"/>
      <c r="BG201" s="961"/>
      <c r="BH201" s="961"/>
      <c r="BI201" s="961"/>
      <c r="BJ201" s="961"/>
    </row>
    <row r="202" spans="6:62">
      <c r="AA202" s="961"/>
      <c r="AB202" s="961"/>
      <c r="AC202" s="961"/>
      <c r="AD202" s="961"/>
      <c r="AE202" s="961"/>
      <c r="AF202" s="961"/>
      <c r="AG202" s="961"/>
      <c r="AH202" s="961"/>
      <c r="AI202" s="961"/>
      <c r="AJ202" s="961"/>
      <c r="AK202" s="961"/>
      <c r="AL202" s="961"/>
      <c r="AM202" s="961"/>
      <c r="AN202" s="961"/>
      <c r="AO202" s="961"/>
      <c r="AP202" s="961"/>
      <c r="AQ202" s="961"/>
      <c r="AR202" s="961"/>
      <c r="AS202" s="961"/>
      <c r="AT202" s="961"/>
      <c r="AU202" s="961"/>
      <c r="AV202" s="961"/>
      <c r="AW202" s="961"/>
      <c r="AX202" s="961"/>
      <c r="AY202" s="961"/>
      <c r="AZ202" s="961"/>
      <c r="BA202" s="961"/>
      <c r="BB202" s="961"/>
      <c r="BC202" s="961"/>
      <c r="BD202" s="961"/>
      <c r="BE202" s="961"/>
      <c r="BF202" s="961"/>
      <c r="BG202" s="961"/>
      <c r="BH202" s="961"/>
      <c r="BI202" s="961"/>
      <c r="BJ202" s="961"/>
    </row>
    <row r="203" spans="6:62">
      <c r="AA203" s="961"/>
      <c r="AB203" s="961"/>
      <c r="AC203" s="961"/>
      <c r="AD203" s="961"/>
      <c r="AE203" s="961"/>
      <c r="AF203" s="961"/>
      <c r="AG203" s="961"/>
      <c r="AH203" s="961"/>
      <c r="AI203" s="961"/>
      <c r="AJ203" s="961"/>
      <c r="AK203" s="961"/>
      <c r="AL203" s="961"/>
      <c r="AM203" s="961"/>
      <c r="AN203" s="961"/>
      <c r="AO203" s="961"/>
      <c r="AP203" s="961"/>
      <c r="AQ203" s="961"/>
      <c r="AR203" s="961"/>
      <c r="AS203" s="961"/>
      <c r="AT203" s="961"/>
      <c r="AU203" s="961"/>
      <c r="AV203" s="961"/>
      <c r="AW203" s="961"/>
      <c r="AX203" s="961"/>
      <c r="AY203" s="961"/>
      <c r="AZ203" s="961"/>
      <c r="BA203" s="961"/>
      <c r="BB203" s="961"/>
      <c r="BC203" s="961"/>
      <c r="BD203" s="961"/>
      <c r="BE203" s="961"/>
      <c r="BF203" s="961"/>
      <c r="BG203" s="961"/>
      <c r="BH203" s="961"/>
      <c r="BI203" s="961"/>
      <c r="BJ203" s="961"/>
    </row>
    <row r="204" spans="6:62">
      <c r="AA204" s="961"/>
      <c r="AB204" s="961"/>
      <c r="AC204" s="961"/>
      <c r="AD204" s="961"/>
      <c r="AE204" s="961"/>
      <c r="AF204" s="961"/>
      <c r="AG204" s="961"/>
      <c r="AH204" s="961"/>
      <c r="AI204" s="961"/>
      <c r="AJ204" s="961"/>
      <c r="AK204" s="961"/>
      <c r="AL204" s="961"/>
      <c r="AM204" s="961"/>
      <c r="AN204" s="961"/>
      <c r="AO204" s="961"/>
      <c r="AP204" s="961"/>
      <c r="AQ204" s="961"/>
      <c r="AR204" s="961"/>
      <c r="AS204" s="961"/>
      <c r="AT204" s="961"/>
      <c r="AU204" s="961"/>
      <c r="AV204" s="961"/>
      <c r="AW204" s="961"/>
      <c r="AX204" s="961"/>
      <c r="AY204" s="961"/>
      <c r="AZ204" s="961"/>
      <c r="BA204" s="961"/>
      <c r="BB204" s="961"/>
      <c r="BC204" s="961"/>
      <c r="BD204" s="961"/>
      <c r="BE204" s="961"/>
      <c r="BF204" s="961"/>
      <c r="BG204" s="961"/>
      <c r="BH204" s="961"/>
      <c r="BI204" s="961"/>
      <c r="BJ204" s="961"/>
    </row>
    <row r="205" spans="6:62">
      <c r="AA205" s="961"/>
      <c r="AB205" s="961"/>
      <c r="AC205" s="961"/>
      <c r="AD205" s="961"/>
      <c r="AE205" s="961"/>
      <c r="AF205" s="961"/>
      <c r="AG205" s="961"/>
      <c r="AH205" s="961"/>
      <c r="AI205" s="961"/>
      <c r="AJ205" s="961"/>
      <c r="AK205" s="961"/>
      <c r="AL205" s="961"/>
      <c r="AM205" s="961"/>
      <c r="AN205" s="961"/>
      <c r="AO205" s="961"/>
      <c r="AP205" s="961"/>
      <c r="AQ205" s="961"/>
      <c r="AR205" s="961"/>
      <c r="AS205" s="961"/>
      <c r="AT205" s="961"/>
      <c r="AU205" s="961"/>
      <c r="AV205" s="961"/>
      <c r="AW205" s="961"/>
      <c r="AX205" s="961"/>
      <c r="AY205" s="961"/>
      <c r="AZ205" s="961"/>
      <c r="BA205" s="961"/>
      <c r="BB205" s="961"/>
      <c r="BC205" s="961"/>
      <c r="BD205" s="961"/>
      <c r="BE205" s="961"/>
      <c r="BF205" s="961"/>
      <c r="BG205" s="961"/>
      <c r="BH205" s="961"/>
      <c r="BI205" s="961"/>
      <c r="BJ205" s="961"/>
    </row>
    <row r="206" spans="6:62">
      <c r="AA206" s="961"/>
      <c r="AB206" s="961"/>
      <c r="AC206" s="961"/>
      <c r="AD206" s="961"/>
      <c r="AE206" s="961"/>
      <c r="AF206" s="961"/>
      <c r="AG206" s="961"/>
      <c r="AH206" s="961"/>
      <c r="AI206" s="961"/>
      <c r="AJ206" s="961"/>
      <c r="AK206" s="961"/>
      <c r="AL206" s="961"/>
      <c r="AM206" s="961"/>
      <c r="AN206" s="961"/>
      <c r="AO206" s="961"/>
      <c r="AP206" s="961"/>
      <c r="AQ206" s="961"/>
      <c r="AR206" s="961"/>
      <c r="AS206" s="961"/>
      <c r="AT206" s="961"/>
      <c r="AU206" s="961"/>
      <c r="AV206" s="961"/>
      <c r="AW206" s="961"/>
      <c r="AX206" s="961"/>
      <c r="AY206" s="961"/>
      <c r="AZ206" s="961"/>
      <c r="BA206" s="961"/>
      <c r="BB206" s="961"/>
      <c r="BC206" s="961"/>
      <c r="BD206" s="961"/>
      <c r="BE206" s="961"/>
      <c r="BF206" s="961"/>
      <c r="BG206" s="961"/>
      <c r="BH206" s="961"/>
      <c r="BI206" s="961"/>
      <c r="BJ206" s="961"/>
    </row>
    <row r="207" spans="6:62">
      <c r="F207" s="1162"/>
      <c r="G207" s="1162"/>
      <c r="H207" s="1162"/>
      <c r="I207" s="1162"/>
      <c r="J207" s="1162"/>
      <c r="K207" s="1162"/>
      <c r="L207" s="1163"/>
      <c r="M207" s="1162"/>
      <c r="N207" s="1163"/>
      <c r="O207" s="1163"/>
      <c r="P207" s="1163"/>
      <c r="Q207" s="1162"/>
      <c r="R207" s="1162"/>
      <c r="S207" s="1164"/>
      <c r="T207" s="1162"/>
      <c r="U207" s="1162"/>
      <c r="V207" s="1162"/>
      <c r="W207" s="1162"/>
      <c r="X207" s="1162"/>
      <c r="Y207" s="1162"/>
      <c r="AA207" s="961"/>
      <c r="AB207" s="961"/>
      <c r="AC207" s="961"/>
      <c r="AD207" s="961"/>
      <c r="AE207" s="961"/>
      <c r="AF207" s="961"/>
      <c r="AG207" s="961"/>
      <c r="AH207" s="961"/>
      <c r="AI207" s="961"/>
      <c r="AJ207" s="961"/>
      <c r="AK207" s="961"/>
      <c r="AL207" s="961"/>
      <c r="AM207" s="961"/>
      <c r="AN207" s="961"/>
      <c r="AO207" s="961"/>
      <c r="AP207" s="961"/>
      <c r="AQ207" s="961"/>
      <c r="AR207" s="961"/>
      <c r="AS207" s="961"/>
      <c r="AT207" s="961"/>
      <c r="AU207" s="961"/>
      <c r="AV207" s="961"/>
      <c r="AW207" s="961"/>
      <c r="AX207" s="961"/>
      <c r="AY207" s="961"/>
      <c r="AZ207" s="961"/>
      <c r="BA207" s="961"/>
      <c r="BB207" s="961"/>
      <c r="BC207" s="961"/>
      <c r="BD207" s="961"/>
      <c r="BE207" s="961"/>
      <c r="BF207" s="961"/>
      <c r="BG207" s="961"/>
      <c r="BH207" s="961"/>
      <c r="BI207" s="961"/>
      <c r="BJ207" s="961"/>
    </row>
    <row r="208" spans="6:62">
      <c r="F208" s="1165"/>
      <c r="G208" s="1165"/>
      <c r="H208" s="1165"/>
      <c r="I208" s="1165"/>
      <c r="J208" s="1165"/>
      <c r="K208" s="1165"/>
      <c r="L208" s="1166"/>
      <c r="M208" s="1165"/>
      <c r="N208" s="1166"/>
      <c r="O208" s="1166"/>
      <c r="P208" s="1166"/>
      <c r="Q208" s="1165"/>
      <c r="R208" s="1165"/>
      <c r="S208" s="1165"/>
      <c r="T208" s="1165"/>
      <c r="U208" s="1165"/>
      <c r="V208" s="1166"/>
      <c r="W208" s="1166"/>
      <c r="X208" s="1165"/>
      <c r="Y208" s="1165"/>
      <c r="AA208" s="961"/>
      <c r="AB208" s="961"/>
      <c r="AC208" s="961"/>
      <c r="AD208" s="961"/>
      <c r="AE208" s="961"/>
      <c r="AF208" s="961"/>
      <c r="AG208" s="961"/>
      <c r="AH208" s="961"/>
      <c r="AI208" s="961"/>
      <c r="AJ208" s="961"/>
      <c r="AK208" s="961"/>
      <c r="AL208" s="961"/>
      <c r="AM208" s="961"/>
      <c r="AN208" s="961"/>
      <c r="AO208" s="961"/>
      <c r="AP208" s="961"/>
      <c r="AQ208" s="961"/>
      <c r="AR208" s="961"/>
      <c r="AS208" s="961"/>
      <c r="AT208" s="961"/>
      <c r="AU208" s="961"/>
      <c r="AV208" s="961"/>
      <c r="AW208" s="961"/>
      <c r="AX208" s="961"/>
      <c r="AY208" s="961"/>
      <c r="AZ208" s="961"/>
      <c r="BA208" s="961"/>
      <c r="BB208" s="961"/>
      <c r="BC208" s="961"/>
      <c r="BD208" s="961"/>
      <c r="BE208" s="961"/>
      <c r="BF208" s="961"/>
      <c r="BG208" s="961"/>
      <c r="BH208" s="961"/>
      <c r="BI208" s="961"/>
      <c r="BJ208" s="961"/>
    </row>
    <row r="209" spans="6:62">
      <c r="F209" s="1165"/>
      <c r="G209" s="1165"/>
      <c r="H209" s="1165"/>
      <c r="I209" s="1165"/>
      <c r="J209" s="1165"/>
      <c r="K209" s="1165"/>
      <c r="L209" s="1166"/>
      <c r="M209" s="1165"/>
      <c r="N209" s="1166"/>
      <c r="O209" s="1166"/>
      <c r="P209" s="1166"/>
      <c r="Q209" s="1165"/>
      <c r="R209" s="1165"/>
      <c r="S209" s="1165"/>
      <c r="T209" s="1165"/>
      <c r="U209" s="1165"/>
      <c r="V209" s="1165"/>
      <c r="W209" s="1165"/>
      <c r="X209" s="1165"/>
      <c r="Y209" s="1165"/>
      <c r="AA209" s="961"/>
      <c r="AB209" s="961"/>
      <c r="AC209" s="961"/>
      <c r="AD209" s="961"/>
      <c r="AE209" s="961"/>
      <c r="AF209" s="961"/>
      <c r="AG209" s="961"/>
      <c r="AH209" s="961"/>
      <c r="AI209" s="961"/>
      <c r="AJ209" s="961"/>
      <c r="AK209" s="961"/>
      <c r="AL209" s="961"/>
      <c r="AM209" s="961"/>
      <c r="AN209" s="961"/>
      <c r="AO209" s="961"/>
      <c r="AP209" s="961"/>
      <c r="AQ209" s="961"/>
      <c r="AR209" s="961"/>
      <c r="AS209" s="961"/>
      <c r="AT209" s="961"/>
      <c r="AU209" s="961"/>
      <c r="AV209" s="961"/>
      <c r="AW209" s="961"/>
      <c r="AX209" s="961"/>
      <c r="AY209" s="961"/>
      <c r="AZ209" s="961"/>
      <c r="BA209" s="961"/>
      <c r="BB209" s="961"/>
      <c r="BC209" s="961"/>
      <c r="BD209" s="961"/>
      <c r="BE209" s="961"/>
      <c r="BF209" s="961"/>
      <c r="BG209" s="961"/>
      <c r="BH209" s="961"/>
      <c r="BI209" s="961"/>
      <c r="BJ209" s="961"/>
    </row>
    <row r="210" spans="6:62">
      <c r="F210" s="1165"/>
      <c r="G210" s="1165"/>
      <c r="H210" s="1165"/>
      <c r="I210" s="1165"/>
      <c r="J210" s="1165"/>
      <c r="K210" s="1165"/>
      <c r="L210" s="1166"/>
      <c r="M210" s="1165"/>
      <c r="N210" s="1166"/>
      <c r="O210" s="1166"/>
      <c r="P210" s="1166"/>
      <c r="Q210" s="1165"/>
      <c r="R210" s="1165"/>
      <c r="S210" s="1165"/>
      <c r="T210" s="1165"/>
      <c r="U210" s="1165"/>
      <c r="V210" s="1166"/>
      <c r="W210" s="1166"/>
      <c r="X210" s="1165"/>
      <c r="Y210" s="1165"/>
      <c r="AA210" s="961"/>
      <c r="AB210" s="961"/>
      <c r="AC210" s="961"/>
      <c r="AD210" s="961"/>
      <c r="AE210" s="961"/>
      <c r="AF210" s="961"/>
      <c r="AG210" s="961"/>
      <c r="AH210" s="961"/>
      <c r="AI210" s="961"/>
      <c r="AJ210" s="961"/>
      <c r="AK210" s="961"/>
      <c r="AL210" s="961"/>
      <c r="AM210" s="961"/>
      <c r="AN210" s="961"/>
      <c r="AO210" s="961"/>
      <c r="AP210" s="961"/>
      <c r="AQ210" s="961"/>
      <c r="AR210" s="961"/>
      <c r="AS210" s="961"/>
      <c r="AT210" s="961"/>
      <c r="AU210" s="961"/>
      <c r="AV210" s="961"/>
      <c r="AW210" s="961"/>
      <c r="AX210" s="961"/>
      <c r="AY210" s="961"/>
      <c r="AZ210" s="961"/>
      <c r="BA210" s="961"/>
      <c r="BB210" s="961"/>
      <c r="BC210" s="961"/>
      <c r="BD210" s="961"/>
      <c r="BE210" s="961"/>
      <c r="BF210" s="961"/>
      <c r="BG210" s="961"/>
      <c r="BH210" s="961"/>
      <c r="BI210" s="961"/>
      <c r="BJ210" s="961"/>
    </row>
    <row r="211" spans="6:62">
      <c r="F211" s="1165"/>
      <c r="G211" s="1165"/>
      <c r="H211" s="1165"/>
      <c r="I211" s="1165"/>
      <c r="J211" s="1165"/>
      <c r="K211" s="1165"/>
      <c r="L211" s="1166"/>
      <c r="M211" s="1165"/>
      <c r="N211" s="1166"/>
      <c r="O211" s="1166"/>
      <c r="P211" s="1166"/>
      <c r="Q211" s="1165"/>
      <c r="R211" s="1165"/>
      <c r="S211" s="1165"/>
      <c r="T211" s="1165"/>
      <c r="U211" s="1165"/>
      <c r="V211" s="1166"/>
      <c r="W211" s="1166"/>
      <c r="X211" s="1165"/>
      <c r="Y211" s="1165"/>
      <c r="AA211" s="961"/>
      <c r="AB211" s="961"/>
      <c r="AC211" s="961"/>
      <c r="AD211" s="961"/>
      <c r="AE211" s="961"/>
      <c r="AF211" s="961"/>
      <c r="AG211" s="961"/>
      <c r="AH211" s="961"/>
      <c r="AI211" s="961"/>
      <c r="AJ211" s="961"/>
      <c r="AK211" s="961"/>
      <c r="AL211" s="961"/>
      <c r="AM211" s="961"/>
      <c r="AN211" s="961"/>
      <c r="AO211" s="961"/>
      <c r="AP211" s="961"/>
      <c r="AQ211" s="961"/>
      <c r="AR211" s="961"/>
      <c r="AS211" s="961"/>
      <c r="AT211" s="961"/>
      <c r="AU211" s="961"/>
      <c r="AV211" s="961"/>
      <c r="AW211" s="961"/>
      <c r="AX211" s="961"/>
      <c r="AY211" s="961"/>
      <c r="AZ211" s="961"/>
      <c r="BA211" s="961"/>
      <c r="BB211" s="961"/>
      <c r="BC211" s="961"/>
      <c r="BD211" s="961"/>
      <c r="BE211" s="961"/>
      <c r="BF211" s="961"/>
      <c r="BG211" s="961"/>
      <c r="BH211" s="961"/>
      <c r="BI211" s="961"/>
      <c r="BJ211" s="961"/>
    </row>
    <row r="212" spans="6:62">
      <c r="F212" s="1162"/>
      <c r="G212" s="1162"/>
      <c r="H212" s="1162"/>
      <c r="I212" s="1162"/>
      <c r="J212" s="1162"/>
      <c r="K212" s="1162"/>
      <c r="L212" s="1163"/>
      <c r="M212" s="1162"/>
      <c r="N212" s="1163"/>
      <c r="O212" s="1163"/>
      <c r="P212" s="1163"/>
      <c r="Q212" s="1162"/>
      <c r="R212" s="1162"/>
      <c r="S212" s="1162"/>
      <c r="T212" s="1162"/>
      <c r="U212" s="1162"/>
      <c r="V212" s="1163"/>
      <c r="W212" s="1163"/>
      <c r="X212" s="1162"/>
      <c r="Y212" s="1162"/>
      <c r="AA212" s="961"/>
      <c r="AB212" s="961"/>
      <c r="AC212" s="961"/>
      <c r="AD212" s="961"/>
      <c r="AE212" s="961"/>
      <c r="AF212" s="961"/>
      <c r="AG212" s="961"/>
      <c r="AH212" s="961"/>
      <c r="AI212" s="961"/>
      <c r="AJ212" s="961"/>
      <c r="AK212" s="961"/>
      <c r="AL212" s="961"/>
      <c r="AM212" s="961"/>
      <c r="AN212" s="961"/>
      <c r="AO212" s="961"/>
      <c r="AP212" s="961"/>
      <c r="AQ212" s="961"/>
      <c r="AR212" s="961"/>
      <c r="AS212" s="961"/>
      <c r="AT212" s="961"/>
      <c r="AU212" s="961"/>
      <c r="AV212" s="961"/>
      <c r="AW212" s="961"/>
      <c r="AX212" s="961"/>
      <c r="AY212" s="961"/>
      <c r="AZ212" s="961"/>
      <c r="BA212" s="961"/>
      <c r="BB212" s="961"/>
      <c r="BC212" s="961"/>
      <c r="BD212" s="961"/>
      <c r="BE212" s="961"/>
      <c r="BF212" s="961"/>
      <c r="BG212" s="961"/>
      <c r="BH212" s="961"/>
      <c r="BI212" s="961"/>
      <c r="BJ212" s="961"/>
    </row>
    <row r="213" spans="6:62">
      <c r="F213" s="1165"/>
      <c r="G213" s="1165"/>
      <c r="H213" s="1165"/>
      <c r="I213" s="1165"/>
      <c r="J213" s="1165"/>
      <c r="K213" s="1165"/>
      <c r="L213" s="1166"/>
      <c r="M213" s="1165"/>
      <c r="N213" s="1166"/>
      <c r="O213" s="1166"/>
      <c r="P213" s="1166"/>
      <c r="Q213" s="1165"/>
      <c r="R213" s="1165"/>
      <c r="S213" s="1165"/>
      <c r="T213" s="1165"/>
      <c r="U213" s="1165"/>
      <c r="V213" s="1166"/>
      <c r="W213" s="1166"/>
      <c r="X213" s="1165"/>
      <c r="Y213" s="1165"/>
      <c r="AA213" s="961"/>
      <c r="AB213" s="961"/>
      <c r="AC213" s="961"/>
      <c r="AD213" s="961"/>
      <c r="AE213" s="961"/>
      <c r="AF213" s="961"/>
      <c r="AG213" s="961"/>
      <c r="AH213" s="961"/>
      <c r="AI213" s="961"/>
      <c r="AJ213" s="961"/>
      <c r="AK213" s="961"/>
      <c r="AL213" s="961"/>
      <c r="AM213" s="961"/>
      <c r="AN213" s="961"/>
      <c r="AO213" s="961"/>
      <c r="AP213" s="961"/>
      <c r="AQ213" s="961"/>
      <c r="AR213" s="961"/>
      <c r="AS213" s="961"/>
      <c r="AT213" s="961"/>
      <c r="AU213" s="961"/>
      <c r="AV213" s="961"/>
      <c r="AW213" s="961"/>
      <c r="AX213" s="961"/>
      <c r="AY213" s="961"/>
      <c r="AZ213" s="961"/>
      <c r="BA213" s="961"/>
      <c r="BB213" s="961"/>
      <c r="BC213" s="961"/>
      <c r="BD213" s="961"/>
      <c r="BE213" s="961"/>
      <c r="BF213" s="961"/>
      <c r="BG213" s="961"/>
      <c r="BH213" s="961"/>
      <c r="BI213" s="961"/>
      <c r="BJ213" s="961"/>
    </row>
    <row r="214" spans="6:62">
      <c r="F214" s="1165"/>
      <c r="G214" s="1165"/>
      <c r="H214" s="1165"/>
      <c r="I214" s="1165"/>
      <c r="J214" s="1165"/>
      <c r="K214" s="1165"/>
      <c r="L214" s="1166"/>
      <c r="M214" s="1165"/>
      <c r="N214" s="1166"/>
      <c r="O214" s="1166"/>
      <c r="P214" s="1166"/>
      <c r="Q214" s="1165"/>
      <c r="R214" s="1165"/>
      <c r="S214" s="1165"/>
      <c r="T214" s="1165"/>
      <c r="U214" s="1165"/>
      <c r="V214" s="1166"/>
      <c r="W214" s="1166"/>
      <c r="X214" s="1165"/>
      <c r="Y214" s="1165"/>
      <c r="AA214" s="961"/>
      <c r="AB214" s="961"/>
      <c r="AC214" s="961"/>
      <c r="AD214" s="961"/>
      <c r="AE214" s="961"/>
      <c r="AF214" s="961"/>
      <c r="AG214" s="961"/>
      <c r="AH214" s="961"/>
      <c r="AI214" s="961"/>
      <c r="AJ214" s="961"/>
      <c r="AK214" s="961"/>
      <c r="AL214" s="961"/>
      <c r="AM214" s="961"/>
      <c r="AN214" s="961"/>
      <c r="AO214" s="961"/>
      <c r="AP214" s="961"/>
      <c r="AQ214" s="961"/>
      <c r="AR214" s="961"/>
      <c r="AS214" s="961"/>
      <c r="AT214" s="961"/>
      <c r="AU214" s="961"/>
      <c r="AV214" s="961"/>
      <c r="AW214" s="961"/>
      <c r="AX214" s="961"/>
      <c r="AY214" s="961"/>
      <c r="AZ214" s="961"/>
      <c r="BA214" s="961"/>
      <c r="BB214" s="961"/>
      <c r="BC214" s="961"/>
      <c r="BD214" s="961"/>
      <c r="BE214" s="961"/>
      <c r="BF214" s="961"/>
      <c r="BG214" s="961"/>
      <c r="BH214" s="961"/>
      <c r="BI214" s="961"/>
      <c r="BJ214" s="961"/>
    </row>
    <row r="215" spans="6:62">
      <c r="F215" s="1162"/>
      <c r="G215" s="1162"/>
      <c r="H215" s="1162"/>
      <c r="I215" s="1162"/>
      <c r="J215" s="1162"/>
      <c r="K215" s="1162"/>
      <c r="L215" s="1163"/>
      <c r="M215" s="1162"/>
      <c r="N215" s="1163"/>
      <c r="O215" s="1163"/>
      <c r="P215" s="1163"/>
      <c r="Q215" s="1162"/>
      <c r="R215" s="1162"/>
      <c r="S215" s="1162"/>
      <c r="T215" s="1162"/>
      <c r="U215" s="1162"/>
      <c r="V215" s="1163"/>
      <c r="W215" s="1163"/>
      <c r="X215" s="1162"/>
      <c r="Y215" s="1162"/>
      <c r="AA215" s="961"/>
      <c r="AB215" s="961"/>
      <c r="AC215" s="961"/>
      <c r="AD215" s="961"/>
      <c r="AE215" s="961"/>
      <c r="AF215" s="961"/>
      <c r="AG215" s="961"/>
      <c r="AH215" s="961"/>
      <c r="AI215" s="961"/>
      <c r="AJ215" s="961"/>
      <c r="AK215" s="961"/>
      <c r="AL215" s="961"/>
      <c r="AM215" s="961"/>
      <c r="AN215" s="961"/>
      <c r="AO215" s="961"/>
      <c r="AP215" s="961"/>
      <c r="AQ215" s="961"/>
      <c r="AR215" s="961"/>
      <c r="AS215" s="961"/>
      <c r="AT215" s="961"/>
      <c r="AU215" s="961"/>
      <c r="AV215" s="961"/>
      <c r="AW215" s="961"/>
      <c r="AX215" s="961"/>
      <c r="AY215" s="961"/>
      <c r="AZ215" s="961"/>
      <c r="BA215" s="961"/>
      <c r="BB215" s="961"/>
      <c r="BC215" s="961"/>
      <c r="BD215" s="961"/>
      <c r="BE215" s="961"/>
      <c r="BF215" s="961"/>
      <c r="BG215" s="961"/>
      <c r="BH215" s="961"/>
      <c r="BI215" s="961"/>
      <c r="BJ215" s="961"/>
    </row>
    <row r="216" spans="6:62">
      <c r="F216" s="1162"/>
      <c r="G216" s="1162"/>
      <c r="H216" s="1162"/>
      <c r="I216" s="1162"/>
      <c r="J216" s="1162"/>
      <c r="K216" s="1162"/>
      <c r="L216" s="1162"/>
      <c r="M216" s="1162"/>
      <c r="N216" s="1162"/>
      <c r="O216" s="1163"/>
      <c r="P216" s="1163"/>
      <c r="Q216" s="1162"/>
      <c r="R216" s="1162"/>
      <c r="S216" s="1162"/>
      <c r="T216" s="1162"/>
      <c r="U216" s="1162"/>
      <c r="V216" s="1163"/>
      <c r="W216" s="1163"/>
      <c r="X216" s="1162"/>
      <c r="Y216" s="1162"/>
      <c r="AA216" s="961"/>
      <c r="AB216" s="961"/>
      <c r="AC216" s="961"/>
      <c r="AD216" s="961"/>
      <c r="AE216" s="961"/>
      <c r="AF216" s="961"/>
      <c r="AG216" s="961"/>
      <c r="AH216" s="961"/>
      <c r="AI216" s="961"/>
      <c r="AJ216" s="961"/>
      <c r="AK216" s="961"/>
      <c r="AL216" s="961"/>
      <c r="AM216" s="961"/>
      <c r="AN216" s="961"/>
      <c r="AO216" s="961"/>
      <c r="AP216" s="961"/>
      <c r="AQ216" s="961"/>
      <c r="AR216" s="961"/>
      <c r="AS216" s="961"/>
      <c r="AT216" s="961"/>
      <c r="AU216" s="961"/>
      <c r="AV216" s="961"/>
      <c r="AW216" s="961"/>
      <c r="AX216" s="961"/>
      <c r="AY216" s="961"/>
      <c r="AZ216" s="961"/>
      <c r="BA216" s="961"/>
      <c r="BB216" s="961"/>
      <c r="BC216" s="961"/>
      <c r="BD216" s="961"/>
      <c r="BE216" s="961"/>
      <c r="BF216" s="961"/>
      <c r="BG216" s="961"/>
      <c r="BH216" s="961"/>
      <c r="BI216" s="961"/>
      <c r="BJ216" s="961"/>
    </row>
    <row r="217" spans="6:62">
      <c r="F217" s="1162"/>
      <c r="G217" s="1162"/>
      <c r="H217" s="1162"/>
      <c r="I217" s="1162"/>
      <c r="J217" s="1162"/>
      <c r="K217" s="1162"/>
      <c r="L217" s="1162"/>
      <c r="M217" s="1162"/>
      <c r="N217" s="1162"/>
      <c r="O217" s="1162"/>
      <c r="P217" s="1162"/>
      <c r="Q217" s="1162"/>
      <c r="R217" s="1162"/>
      <c r="S217" s="1162"/>
      <c r="T217" s="1162"/>
      <c r="U217" s="1162"/>
      <c r="V217" s="1163"/>
      <c r="W217" s="1163"/>
      <c r="X217" s="1162"/>
      <c r="Y217" s="1162"/>
      <c r="AA217" s="961"/>
      <c r="AB217" s="961"/>
      <c r="AC217" s="961"/>
      <c r="AD217" s="961"/>
      <c r="AE217" s="961"/>
      <c r="AF217" s="961"/>
      <c r="AG217" s="961"/>
      <c r="AH217" s="961"/>
      <c r="AI217" s="961"/>
      <c r="AJ217" s="961"/>
      <c r="AK217" s="961"/>
      <c r="AL217" s="961"/>
      <c r="AM217" s="961"/>
      <c r="AN217" s="961"/>
      <c r="AO217" s="961"/>
      <c r="AP217" s="961"/>
      <c r="AQ217" s="961"/>
      <c r="AR217" s="961"/>
      <c r="AS217" s="961"/>
      <c r="AT217" s="961"/>
      <c r="AU217" s="961"/>
      <c r="AV217" s="961"/>
      <c r="AW217" s="961"/>
      <c r="AX217" s="961"/>
      <c r="AY217" s="961"/>
      <c r="AZ217" s="961"/>
      <c r="BA217" s="961"/>
      <c r="BB217" s="961"/>
      <c r="BC217" s="961"/>
      <c r="BD217" s="961"/>
      <c r="BE217" s="961"/>
      <c r="BF217" s="961"/>
      <c r="BG217" s="961"/>
      <c r="BH217" s="961"/>
      <c r="BI217" s="961"/>
      <c r="BJ217" s="961"/>
    </row>
    <row r="218" spans="6:62">
      <c r="F218" s="1165"/>
      <c r="G218" s="1165"/>
      <c r="H218" s="1165"/>
      <c r="I218" s="1165"/>
      <c r="J218" s="1165"/>
      <c r="K218" s="1165"/>
      <c r="L218" s="1166"/>
      <c r="M218" s="1165"/>
      <c r="N218" s="1166"/>
      <c r="O218" s="1165"/>
      <c r="P218" s="1165"/>
      <c r="Q218" s="1165"/>
      <c r="R218" s="1165"/>
      <c r="S218" s="1165"/>
      <c r="T218" s="1165"/>
      <c r="U218" s="1165"/>
      <c r="V218" s="1166"/>
      <c r="W218" s="1166"/>
      <c r="X218" s="1165"/>
      <c r="Y218" s="1165"/>
      <c r="AA218" s="961"/>
      <c r="AB218" s="961"/>
      <c r="AC218" s="961"/>
      <c r="AD218" s="961"/>
      <c r="AE218" s="961"/>
      <c r="AF218" s="961"/>
      <c r="AG218" s="961"/>
      <c r="AH218" s="961"/>
      <c r="AI218" s="961"/>
      <c r="AJ218" s="961"/>
      <c r="AK218" s="961"/>
      <c r="AL218" s="961"/>
      <c r="AM218" s="961"/>
      <c r="AN218" s="961"/>
      <c r="AO218" s="961"/>
      <c r="AP218" s="961"/>
      <c r="AQ218" s="961"/>
      <c r="AR218" s="961"/>
      <c r="AS218" s="961"/>
      <c r="AT218" s="961"/>
      <c r="AU218" s="961"/>
      <c r="AV218" s="961"/>
      <c r="AW218" s="961"/>
      <c r="AX218" s="961"/>
      <c r="AY218" s="961"/>
      <c r="AZ218" s="961"/>
      <c r="BA218" s="961"/>
      <c r="BB218" s="961"/>
      <c r="BC218" s="961"/>
      <c r="BD218" s="961"/>
      <c r="BE218" s="961"/>
      <c r="BF218" s="961"/>
      <c r="BG218" s="961"/>
      <c r="BH218" s="961"/>
      <c r="BI218" s="961"/>
      <c r="BJ218" s="961"/>
    </row>
    <row r="219" spans="6:62">
      <c r="F219" s="1165"/>
      <c r="G219" s="1165"/>
      <c r="H219" s="1165"/>
      <c r="I219" s="1165"/>
      <c r="J219" s="1165"/>
      <c r="K219" s="1165"/>
      <c r="L219" s="1166"/>
      <c r="M219" s="1165"/>
      <c r="N219" s="1166"/>
      <c r="O219" s="1165"/>
      <c r="P219" s="1166"/>
      <c r="Q219" s="1165"/>
      <c r="R219" s="1165"/>
      <c r="S219" s="1165"/>
      <c r="T219" s="1165"/>
      <c r="U219" s="1165"/>
      <c r="V219" s="1166"/>
      <c r="W219" s="1166"/>
      <c r="X219" s="1165"/>
      <c r="Y219" s="1165"/>
      <c r="AA219" s="961"/>
      <c r="AB219" s="961"/>
      <c r="AC219" s="961"/>
      <c r="AD219" s="961"/>
      <c r="AE219" s="961"/>
      <c r="AF219" s="961"/>
      <c r="AG219" s="961"/>
      <c r="AH219" s="961"/>
      <c r="AI219" s="961"/>
      <c r="AJ219" s="961"/>
      <c r="AK219" s="961"/>
      <c r="AL219" s="961"/>
      <c r="AM219" s="961"/>
      <c r="AN219" s="961"/>
      <c r="AO219" s="961"/>
      <c r="AP219" s="961"/>
      <c r="AQ219" s="961"/>
      <c r="AR219" s="961"/>
      <c r="AS219" s="961"/>
      <c r="AT219" s="961"/>
      <c r="AU219" s="961"/>
      <c r="AV219" s="961"/>
      <c r="AW219" s="961"/>
      <c r="AX219" s="961"/>
      <c r="AY219" s="961"/>
      <c r="AZ219" s="961"/>
      <c r="BA219" s="961"/>
      <c r="BB219" s="961"/>
      <c r="BC219" s="961"/>
      <c r="BD219" s="961"/>
      <c r="BE219" s="961"/>
      <c r="BF219" s="961"/>
      <c r="BG219" s="961"/>
      <c r="BH219" s="961"/>
      <c r="BI219" s="961"/>
      <c r="BJ219" s="961"/>
    </row>
    <row r="220" spans="6:62">
      <c r="F220" s="1165"/>
      <c r="G220" s="1165"/>
      <c r="H220" s="1165"/>
      <c r="I220" s="1165"/>
      <c r="J220" s="1165"/>
      <c r="K220" s="1165"/>
      <c r="L220" s="1166"/>
      <c r="M220" s="1165"/>
      <c r="N220" s="1165"/>
      <c r="O220" s="1166"/>
      <c r="P220" s="1166"/>
      <c r="Q220" s="1165"/>
      <c r="R220" s="1165"/>
      <c r="S220" s="1165"/>
      <c r="T220" s="1165"/>
      <c r="U220" s="1165"/>
      <c r="V220" s="1166"/>
      <c r="W220" s="1166"/>
      <c r="X220" s="1165"/>
      <c r="Y220" s="1165"/>
      <c r="AA220" s="961"/>
      <c r="AB220" s="961"/>
      <c r="AC220" s="961"/>
      <c r="AD220" s="961"/>
      <c r="AE220" s="961"/>
      <c r="AF220" s="961"/>
      <c r="AG220" s="961"/>
      <c r="AH220" s="961"/>
      <c r="AI220" s="961"/>
      <c r="AJ220" s="961"/>
      <c r="AK220" s="961"/>
      <c r="AL220" s="961"/>
      <c r="AM220" s="961"/>
      <c r="AN220" s="961"/>
      <c r="AO220" s="961"/>
      <c r="AP220" s="961"/>
      <c r="AQ220" s="961"/>
      <c r="AR220" s="961"/>
      <c r="AS220" s="961"/>
      <c r="AT220" s="961"/>
      <c r="AU220" s="961"/>
      <c r="AV220" s="961"/>
      <c r="AW220" s="961"/>
      <c r="AX220" s="961"/>
      <c r="AY220" s="961"/>
      <c r="AZ220" s="961"/>
      <c r="BA220" s="961"/>
      <c r="BB220" s="961"/>
      <c r="BC220" s="961"/>
      <c r="BD220" s="961"/>
      <c r="BE220" s="961"/>
      <c r="BF220" s="961"/>
      <c r="BG220" s="961"/>
      <c r="BH220" s="961"/>
      <c r="BI220" s="961"/>
      <c r="BJ220" s="961"/>
    </row>
    <row r="221" spans="6:62">
      <c r="F221" s="1165"/>
      <c r="G221" s="1165"/>
      <c r="H221" s="1165"/>
      <c r="I221" s="1165"/>
      <c r="J221" s="1165"/>
      <c r="K221" s="1165"/>
      <c r="L221" s="1166"/>
      <c r="M221" s="1165"/>
      <c r="N221" s="1166"/>
      <c r="O221" s="1166"/>
      <c r="P221" s="1166"/>
      <c r="Q221" s="1165"/>
      <c r="R221" s="1165"/>
      <c r="S221" s="1165"/>
      <c r="T221" s="1165"/>
      <c r="U221" s="1165"/>
      <c r="V221" s="1166"/>
      <c r="W221" s="1166"/>
      <c r="X221" s="1165"/>
      <c r="Y221" s="1165"/>
      <c r="AA221" s="961"/>
      <c r="AB221" s="961"/>
      <c r="AC221" s="961"/>
      <c r="AD221" s="961"/>
      <c r="AE221" s="961"/>
      <c r="AF221" s="961"/>
      <c r="AG221" s="961"/>
      <c r="AH221" s="961"/>
      <c r="AI221" s="961"/>
      <c r="AJ221" s="961"/>
      <c r="AK221" s="961"/>
      <c r="AL221" s="961"/>
      <c r="AM221" s="961"/>
      <c r="AN221" s="961"/>
      <c r="AO221" s="961"/>
      <c r="AP221" s="961"/>
      <c r="AQ221" s="961"/>
      <c r="AR221" s="961"/>
      <c r="AS221" s="961"/>
      <c r="AT221" s="961"/>
      <c r="AU221" s="961"/>
      <c r="AV221" s="961"/>
      <c r="AW221" s="961"/>
      <c r="AX221" s="961"/>
      <c r="AY221" s="961"/>
      <c r="AZ221" s="961"/>
      <c r="BA221" s="961"/>
      <c r="BB221" s="961"/>
      <c r="BC221" s="961"/>
      <c r="BD221" s="961"/>
      <c r="BE221" s="961"/>
      <c r="BF221" s="961"/>
      <c r="BG221" s="961"/>
      <c r="BH221" s="961"/>
      <c r="BI221" s="961"/>
      <c r="BJ221" s="961"/>
    </row>
    <row r="222" spans="6:62">
      <c r="F222" s="1165"/>
      <c r="G222" s="1165"/>
      <c r="H222" s="1165"/>
      <c r="I222" s="1165"/>
      <c r="J222" s="1165"/>
      <c r="K222" s="1165"/>
      <c r="L222" s="1166"/>
      <c r="M222" s="1165"/>
      <c r="N222" s="1166"/>
      <c r="O222" s="1166"/>
      <c r="P222" s="1166"/>
      <c r="Q222" s="1165"/>
      <c r="R222" s="1165"/>
      <c r="S222" s="1165"/>
      <c r="T222" s="1165"/>
      <c r="U222" s="1165"/>
      <c r="V222" s="1166"/>
      <c r="W222" s="1166"/>
      <c r="X222" s="1165"/>
      <c r="Y222" s="1165"/>
      <c r="AA222" s="961"/>
      <c r="AB222" s="961"/>
      <c r="AC222" s="961"/>
      <c r="AD222" s="961"/>
      <c r="AE222" s="961"/>
      <c r="AF222" s="961"/>
      <c r="AG222" s="961"/>
      <c r="AH222" s="961"/>
      <c r="AI222" s="961"/>
      <c r="AJ222" s="961"/>
      <c r="AK222" s="961"/>
      <c r="AL222" s="961"/>
      <c r="AM222" s="961"/>
      <c r="AN222" s="961"/>
      <c r="AO222" s="961"/>
      <c r="AP222" s="961"/>
      <c r="AQ222" s="961"/>
      <c r="AR222" s="961"/>
      <c r="AS222" s="961"/>
      <c r="AT222" s="961"/>
      <c r="AU222" s="961"/>
      <c r="AV222" s="961"/>
      <c r="AW222" s="961"/>
      <c r="AX222" s="961"/>
      <c r="AY222" s="961"/>
      <c r="AZ222" s="961"/>
      <c r="BA222" s="961"/>
      <c r="BB222" s="961"/>
      <c r="BC222" s="961"/>
      <c r="BD222" s="961"/>
      <c r="BE222" s="961"/>
      <c r="BF222" s="961"/>
      <c r="BG222" s="961"/>
      <c r="BH222" s="961"/>
      <c r="BI222" s="961"/>
      <c r="BJ222" s="961"/>
    </row>
    <row r="223" spans="6:62">
      <c r="F223" s="1165"/>
      <c r="G223" s="1165"/>
      <c r="H223" s="1165"/>
      <c r="I223" s="1165"/>
      <c r="J223" s="1165"/>
      <c r="K223" s="1165"/>
      <c r="L223" s="1165"/>
      <c r="M223" s="1165"/>
      <c r="N223" s="1166"/>
      <c r="O223" s="1166"/>
      <c r="P223" s="1166"/>
      <c r="Q223" s="1165"/>
      <c r="R223" s="1165"/>
      <c r="S223" s="1165"/>
      <c r="T223" s="1165"/>
      <c r="U223" s="1165"/>
      <c r="V223" s="1166"/>
      <c r="W223" s="1166"/>
      <c r="X223" s="1165"/>
      <c r="Y223" s="1165"/>
      <c r="AA223" s="961"/>
      <c r="AB223" s="961"/>
      <c r="AC223" s="961"/>
      <c r="AD223" s="961"/>
      <c r="AE223" s="961"/>
      <c r="AF223" s="961"/>
      <c r="AG223" s="961"/>
      <c r="AH223" s="961"/>
      <c r="AI223" s="961"/>
      <c r="AJ223" s="961"/>
      <c r="AK223" s="961"/>
      <c r="AL223" s="961"/>
      <c r="AM223" s="961"/>
      <c r="AN223" s="961"/>
      <c r="AO223" s="961"/>
      <c r="AP223" s="961"/>
      <c r="AQ223" s="961"/>
      <c r="AR223" s="961"/>
      <c r="AS223" s="961"/>
      <c r="AT223" s="961"/>
      <c r="AU223" s="961"/>
      <c r="AV223" s="961"/>
      <c r="AW223" s="961"/>
      <c r="AX223" s="961"/>
      <c r="AY223" s="961"/>
      <c r="AZ223" s="961"/>
      <c r="BA223" s="961"/>
      <c r="BB223" s="961"/>
      <c r="BC223" s="961"/>
      <c r="BD223" s="961"/>
      <c r="BE223" s="961"/>
      <c r="BF223" s="961"/>
      <c r="BG223" s="961"/>
      <c r="BH223" s="961"/>
      <c r="BI223" s="961"/>
      <c r="BJ223" s="961"/>
    </row>
    <row r="224" spans="6:62">
      <c r="F224" s="1165"/>
      <c r="G224" s="1165"/>
      <c r="H224" s="1165"/>
      <c r="I224" s="1165"/>
      <c r="J224" s="1165"/>
      <c r="K224" s="1165"/>
      <c r="L224" s="1165"/>
      <c r="M224" s="1165"/>
      <c r="N224" s="1166"/>
      <c r="O224" s="1166"/>
      <c r="P224" s="1166"/>
      <c r="Q224" s="1165"/>
      <c r="R224" s="1165"/>
      <c r="S224" s="1165"/>
      <c r="T224" s="1165"/>
      <c r="U224" s="1165"/>
      <c r="V224" s="1166"/>
      <c r="W224" s="1166"/>
      <c r="X224" s="1165"/>
      <c r="Y224" s="1165"/>
      <c r="AA224" s="961"/>
      <c r="AB224" s="961"/>
      <c r="AC224" s="961"/>
      <c r="AD224" s="961"/>
      <c r="AE224" s="961"/>
      <c r="AF224" s="961"/>
      <c r="AG224" s="961"/>
      <c r="AH224" s="961"/>
      <c r="AI224" s="961"/>
      <c r="AJ224" s="961"/>
      <c r="AK224" s="961"/>
      <c r="AL224" s="961"/>
      <c r="AM224" s="961"/>
      <c r="AN224" s="961"/>
      <c r="AO224" s="961"/>
      <c r="AP224" s="961"/>
      <c r="AQ224" s="961"/>
      <c r="AR224" s="961"/>
      <c r="AS224" s="961"/>
      <c r="AT224" s="961"/>
      <c r="AU224" s="961"/>
      <c r="AV224" s="961"/>
      <c r="AW224" s="961"/>
      <c r="AX224" s="961"/>
      <c r="AY224" s="961"/>
      <c r="AZ224" s="961"/>
      <c r="BA224" s="961"/>
      <c r="BB224" s="961"/>
      <c r="BC224" s="961"/>
      <c r="BD224" s="961"/>
      <c r="BE224" s="961"/>
      <c r="BF224" s="961"/>
      <c r="BG224" s="961"/>
      <c r="BH224" s="961"/>
      <c r="BI224" s="961"/>
      <c r="BJ224" s="961"/>
    </row>
    <row r="225" spans="6:62">
      <c r="F225" s="1165"/>
      <c r="G225" s="1165"/>
      <c r="H225" s="1165"/>
      <c r="I225" s="1165"/>
      <c r="J225" s="1165"/>
      <c r="K225" s="1165"/>
      <c r="L225" s="1166"/>
      <c r="M225" s="1165"/>
      <c r="N225" s="1166"/>
      <c r="O225" s="1165"/>
      <c r="P225" s="1166"/>
      <c r="Q225" s="1165"/>
      <c r="R225" s="1165"/>
      <c r="S225" s="1165"/>
      <c r="T225" s="1165"/>
      <c r="U225" s="1165"/>
      <c r="V225" s="1166"/>
      <c r="W225" s="1166"/>
      <c r="X225" s="1165"/>
      <c r="Y225" s="1165"/>
      <c r="AA225" s="961"/>
      <c r="AB225" s="961"/>
      <c r="AC225" s="961"/>
      <c r="AD225" s="961"/>
      <c r="AE225" s="961"/>
      <c r="AF225" s="961"/>
      <c r="AG225" s="961"/>
      <c r="AH225" s="961"/>
      <c r="AI225" s="961"/>
      <c r="AJ225" s="961"/>
      <c r="AK225" s="961"/>
      <c r="AL225" s="961"/>
      <c r="AM225" s="961"/>
      <c r="AN225" s="961"/>
      <c r="AO225" s="961"/>
      <c r="AP225" s="961"/>
      <c r="AQ225" s="961"/>
      <c r="AR225" s="961"/>
      <c r="AS225" s="961"/>
      <c r="AT225" s="961"/>
      <c r="AU225" s="961"/>
      <c r="AV225" s="961"/>
      <c r="AW225" s="961"/>
      <c r="AX225" s="961"/>
      <c r="AY225" s="961"/>
      <c r="AZ225" s="961"/>
      <c r="BA225" s="961"/>
      <c r="BB225" s="961"/>
      <c r="BC225" s="961"/>
      <c r="BD225" s="961"/>
      <c r="BE225" s="961"/>
      <c r="BF225" s="961"/>
      <c r="BG225" s="961"/>
      <c r="BH225" s="961"/>
      <c r="BI225" s="961"/>
      <c r="BJ225" s="961"/>
    </row>
    <row r="226" spans="6:62">
      <c r="F226" s="1165"/>
      <c r="G226" s="1165"/>
      <c r="H226" s="1165"/>
      <c r="I226" s="1165"/>
      <c r="J226" s="1165"/>
      <c r="K226" s="1165"/>
      <c r="L226" s="1166"/>
      <c r="M226" s="1165"/>
      <c r="N226" s="1166"/>
      <c r="O226" s="1166"/>
      <c r="P226" s="1166"/>
      <c r="Q226" s="1165"/>
      <c r="R226" s="1165"/>
      <c r="S226" s="1165"/>
      <c r="T226" s="1165"/>
      <c r="U226" s="1165"/>
      <c r="V226" s="1166"/>
      <c r="W226" s="1166"/>
      <c r="X226" s="1165"/>
      <c r="Y226" s="1165"/>
      <c r="AA226" s="961"/>
      <c r="AB226" s="961"/>
      <c r="AC226" s="961"/>
      <c r="AD226" s="961"/>
      <c r="AE226" s="961"/>
      <c r="AF226" s="961"/>
      <c r="AG226" s="961"/>
      <c r="AH226" s="961"/>
      <c r="AI226" s="961"/>
      <c r="AJ226" s="961"/>
      <c r="AK226" s="961"/>
      <c r="AL226" s="961"/>
      <c r="AM226" s="961"/>
      <c r="AN226" s="961"/>
      <c r="AO226" s="961"/>
      <c r="AP226" s="961"/>
      <c r="AQ226" s="961"/>
      <c r="AR226" s="961"/>
      <c r="AS226" s="961"/>
      <c r="AT226" s="961"/>
      <c r="AU226" s="961"/>
      <c r="AV226" s="961"/>
      <c r="AW226" s="961"/>
      <c r="AX226" s="961"/>
      <c r="AY226" s="961"/>
      <c r="AZ226" s="961"/>
      <c r="BA226" s="961"/>
      <c r="BB226" s="961"/>
      <c r="BC226" s="961"/>
      <c r="BD226" s="961"/>
      <c r="BE226" s="961"/>
      <c r="BF226" s="961"/>
      <c r="BG226" s="961"/>
      <c r="BH226" s="961"/>
      <c r="BI226" s="961"/>
      <c r="BJ226" s="961"/>
    </row>
    <row r="227" spans="6:62">
      <c r="F227" s="1165"/>
      <c r="G227" s="1165"/>
      <c r="H227" s="1165"/>
      <c r="I227" s="1165"/>
      <c r="J227" s="1165"/>
      <c r="K227" s="1165"/>
      <c r="L227" s="1166"/>
      <c r="M227" s="1165"/>
      <c r="N227" s="1166"/>
      <c r="O227" s="1166"/>
      <c r="P227" s="1166"/>
      <c r="Q227" s="1165"/>
      <c r="R227" s="1165"/>
      <c r="S227" s="1165"/>
      <c r="T227" s="1165"/>
      <c r="U227" s="1165"/>
      <c r="V227" s="1166"/>
      <c r="W227" s="1166"/>
      <c r="X227" s="1165"/>
      <c r="Y227" s="1165"/>
      <c r="AA227" s="961"/>
      <c r="AB227" s="961"/>
      <c r="AC227" s="961"/>
      <c r="AD227" s="961"/>
      <c r="AE227" s="961"/>
      <c r="AF227" s="961"/>
      <c r="AG227" s="961"/>
      <c r="AH227" s="961"/>
      <c r="AI227" s="961"/>
      <c r="AJ227" s="961"/>
      <c r="AK227" s="961"/>
      <c r="AL227" s="961"/>
      <c r="AM227" s="961"/>
      <c r="AN227" s="961"/>
      <c r="AO227" s="961"/>
      <c r="AP227" s="961"/>
      <c r="AQ227" s="961"/>
      <c r="AR227" s="961"/>
      <c r="AS227" s="961"/>
      <c r="AT227" s="961"/>
      <c r="AU227" s="961"/>
      <c r="AV227" s="961"/>
      <c r="AW227" s="961"/>
      <c r="AX227" s="961"/>
      <c r="AY227" s="961"/>
      <c r="AZ227" s="961"/>
      <c r="BA227" s="961"/>
      <c r="BB227" s="961"/>
      <c r="BC227" s="961"/>
      <c r="BD227" s="961"/>
      <c r="BE227" s="961"/>
      <c r="BF227" s="961"/>
      <c r="BG227" s="961"/>
      <c r="BH227" s="961"/>
      <c r="BI227" s="961"/>
      <c r="BJ227" s="961"/>
    </row>
    <row r="228" spans="6:62">
      <c r="F228" s="1165"/>
      <c r="G228" s="1165"/>
      <c r="H228" s="1165"/>
      <c r="I228" s="1165"/>
      <c r="J228" s="1165"/>
      <c r="K228" s="1165"/>
      <c r="L228" s="1166"/>
      <c r="M228" s="1165"/>
      <c r="N228" s="1166"/>
      <c r="O228" s="1166"/>
      <c r="P228" s="1166"/>
      <c r="Q228" s="1165"/>
      <c r="R228" s="1165"/>
      <c r="S228" s="1165"/>
      <c r="T228" s="1165"/>
      <c r="U228" s="1165"/>
      <c r="V228" s="1166"/>
      <c r="W228" s="1166"/>
      <c r="X228" s="1165"/>
      <c r="Y228" s="1165"/>
      <c r="AA228" s="961"/>
      <c r="AB228" s="961"/>
      <c r="AC228" s="961"/>
      <c r="AD228" s="961"/>
      <c r="AE228" s="961"/>
      <c r="AF228" s="961"/>
      <c r="AG228" s="961"/>
      <c r="AH228" s="961"/>
      <c r="AI228" s="961"/>
      <c r="AJ228" s="961"/>
      <c r="AK228" s="961"/>
      <c r="AL228" s="961"/>
      <c r="AM228" s="961"/>
      <c r="AN228" s="961"/>
      <c r="AO228" s="961"/>
      <c r="AP228" s="961"/>
      <c r="AQ228" s="961"/>
      <c r="AR228" s="961"/>
      <c r="AS228" s="961"/>
      <c r="AT228" s="961"/>
      <c r="AU228" s="961"/>
      <c r="AV228" s="961"/>
      <c r="AW228" s="961"/>
      <c r="AX228" s="961"/>
      <c r="AY228" s="961"/>
      <c r="AZ228" s="961"/>
      <c r="BA228" s="961"/>
      <c r="BB228" s="961"/>
      <c r="BC228" s="961"/>
      <c r="BD228" s="961"/>
      <c r="BE228" s="961"/>
      <c r="BF228" s="961"/>
      <c r="BG228" s="961"/>
      <c r="BH228" s="961"/>
      <c r="BI228" s="961"/>
      <c r="BJ228" s="961"/>
    </row>
    <row r="229" spans="6:62">
      <c r="F229" s="1165"/>
      <c r="G229" s="1165"/>
      <c r="H229" s="1165"/>
      <c r="I229" s="1165"/>
      <c r="J229" s="1165"/>
      <c r="K229" s="1165"/>
      <c r="L229" s="1166"/>
      <c r="M229" s="1165"/>
      <c r="N229" s="1166"/>
      <c r="O229" s="1166"/>
      <c r="P229" s="1166"/>
      <c r="Q229" s="1165"/>
      <c r="R229" s="1165"/>
      <c r="S229" s="1165"/>
      <c r="T229" s="1165"/>
      <c r="U229" s="1165"/>
      <c r="V229" s="1166"/>
      <c r="W229" s="1166"/>
      <c r="X229" s="1165"/>
      <c r="Y229" s="1165"/>
      <c r="AA229" s="961"/>
      <c r="AB229" s="961"/>
      <c r="AC229" s="961"/>
      <c r="AD229" s="961"/>
      <c r="AE229" s="961"/>
      <c r="AF229" s="961"/>
      <c r="AG229" s="961"/>
      <c r="AH229" s="961"/>
      <c r="AI229" s="961"/>
      <c r="AJ229" s="961"/>
      <c r="AK229" s="961"/>
      <c r="AL229" s="961"/>
      <c r="AM229" s="961"/>
      <c r="AN229" s="961"/>
      <c r="AO229" s="961"/>
      <c r="AP229" s="961"/>
      <c r="AQ229" s="961"/>
      <c r="AR229" s="961"/>
      <c r="AS229" s="961"/>
      <c r="AT229" s="961"/>
      <c r="AU229" s="961"/>
      <c r="AV229" s="961"/>
      <c r="AW229" s="961"/>
      <c r="AX229" s="961"/>
      <c r="AY229" s="961"/>
      <c r="AZ229" s="961"/>
      <c r="BA229" s="961"/>
      <c r="BB229" s="961"/>
      <c r="BC229" s="961"/>
      <c r="BD229" s="961"/>
      <c r="BE229" s="961"/>
      <c r="BF229" s="961"/>
      <c r="BG229" s="961"/>
      <c r="BH229" s="961"/>
      <c r="BI229" s="961"/>
      <c r="BJ229" s="961"/>
    </row>
    <row r="230" spans="6:62">
      <c r="F230" s="1165"/>
      <c r="G230" s="1165"/>
      <c r="H230" s="1165"/>
      <c r="I230" s="1165"/>
      <c r="J230" s="1165"/>
      <c r="K230" s="1165"/>
      <c r="L230" s="1166"/>
      <c r="M230" s="1165"/>
      <c r="N230" s="1166"/>
      <c r="O230" s="1166"/>
      <c r="P230" s="1166"/>
      <c r="Q230" s="1165"/>
      <c r="R230" s="1165"/>
      <c r="S230" s="1165"/>
      <c r="T230" s="1165"/>
      <c r="U230" s="1165"/>
      <c r="V230" s="1166"/>
      <c r="W230" s="1166"/>
      <c r="X230" s="1165"/>
      <c r="Y230" s="1165"/>
      <c r="AA230" s="961"/>
      <c r="AB230" s="961"/>
      <c r="AC230" s="961"/>
      <c r="AD230" s="961"/>
      <c r="AE230" s="961"/>
      <c r="AF230" s="961"/>
      <c r="AG230" s="961"/>
      <c r="AH230" s="961"/>
      <c r="AI230" s="961"/>
      <c r="AJ230" s="961"/>
      <c r="AK230" s="961"/>
      <c r="AL230" s="961"/>
      <c r="AM230" s="961"/>
      <c r="AN230" s="961"/>
      <c r="AO230" s="961"/>
      <c r="AP230" s="961"/>
      <c r="AQ230" s="961"/>
      <c r="AR230" s="961"/>
      <c r="AS230" s="961"/>
      <c r="AT230" s="961"/>
      <c r="AU230" s="961"/>
      <c r="AV230" s="961"/>
      <c r="AW230" s="961"/>
      <c r="AX230" s="961"/>
      <c r="AY230" s="961"/>
      <c r="AZ230" s="961"/>
      <c r="BA230" s="961"/>
      <c r="BB230" s="961"/>
      <c r="BC230" s="961"/>
      <c r="BD230" s="961"/>
      <c r="BE230" s="961"/>
      <c r="BF230" s="961"/>
      <c r="BG230" s="961"/>
      <c r="BH230" s="961"/>
      <c r="BI230" s="961"/>
      <c r="BJ230" s="961"/>
    </row>
    <row r="231" spans="6:62">
      <c r="F231" s="1165"/>
      <c r="G231" s="1165"/>
      <c r="H231" s="1165"/>
      <c r="I231" s="1165"/>
      <c r="J231" s="1165"/>
      <c r="K231" s="1165"/>
      <c r="L231" s="1166"/>
      <c r="M231" s="1165"/>
      <c r="N231" s="1166"/>
      <c r="O231" s="1166"/>
      <c r="P231" s="1166"/>
      <c r="Q231" s="1165"/>
      <c r="R231" s="1165"/>
      <c r="S231" s="1165"/>
      <c r="T231" s="1165"/>
      <c r="U231" s="1165"/>
      <c r="V231" s="1166"/>
      <c r="W231" s="1166"/>
      <c r="X231" s="1165"/>
      <c r="Y231" s="1165"/>
      <c r="AA231" s="961"/>
      <c r="AB231" s="961"/>
      <c r="AC231" s="961"/>
      <c r="AD231" s="961"/>
      <c r="AE231" s="961"/>
      <c r="AF231" s="961"/>
      <c r="AG231" s="961"/>
      <c r="AH231" s="961"/>
      <c r="AI231" s="961"/>
      <c r="AJ231" s="961"/>
      <c r="AK231" s="961"/>
      <c r="AL231" s="961"/>
      <c r="AM231" s="961"/>
      <c r="AN231" s="961"/>
      <c r="AO231" s="961"/>
      <c r="AP231" s="961"/>
      <c r="AQ231" s="961"/>
      <c r="AR231" s="961"/>
      <c r="AS231" s="961"/>
      <c r="AT231" s="961"/>
      <c r="AU231" s="961"/>
      <c r="AV231" s="961"/>
      <c r="AW231" s="961"/>
      <c r="AX231" s="961"/>
      <c r="AY231" s="961"/>
      <c r="AZ231" s="961"/>
      <c r="BA231" s="961"/>
      <c r="BB231" s="961"/>
      <c r="BC231" s="961"/>
      <c r="BD231" s="961"/>
      <c r="BE231" s="961"/>
      <c r="BF231" s="961"/>
      <c r="BG231" s="961"/>
      <c r="BH231" s="961"/>
      <c r="BI231" s="961"/>
      <c r="BJ231" s="961"/>
    </row>
    <row r="232" spans="6:62">
      <c r="F232" s="1165"/>
      <c r="G232" s="1165"/>
      <c r="H232" s="1165"/>
      <c r="I232" s="1165"/>
      <c r="J232" s="1165"/>
      <c r="K232" s="1165"/>
      <c r="L232" s="1166"/>
      <c r="M232" s="1165"/>
      <c r="N232" s="1166"/>
      <c r="O232" s="1166"/>
      <c r="P232" s="1166"/>
      <c r="Q232" s="1165"/>
      <c r="R232" s="1165"/>
      <c r="S232" s="1165"/>
      <c r="T232" s="1165"/>
      <c r="U232" s="1165"/>
      <c r="V232" s="1166"/>
      <c r="W232" s="1166"/>
      <c r="X232" s="1165"/>
      <c r="Y232" s="1165"/>
      <c r="AA232" s="961"/>
      <c r="AB232" s="961"/>
      <c r="AC232" s="961"/>
      <c r="AD232" s="961"/>
      <c r="AE232" s="961"/>
      <c r="AF232" s="961"/>
      <c r="AG232" s="961"/>
      <c r="AH232" s="961"/>
      <c r="AI232" s="961"/>
      <c r="AJ232" s="961"/>
      <c r="AK232" s="961"/>
      <c r="AL232" s="961"/>
      <c r="AM232" s="961"/>
      <c r="AN232" s="961"/>
      <c r="AO232" s="961"/>
      <c r="AP232" s="961"/>
      <c r="AQ232" s="961"/>
      <c r="AR232" s="961"/>
      <c r="AS232" s="961"/>
      <c r="AT232" s="961"/>
      <c r="AU232" s="961"/>
      <c r="AV232" s="961"/>
      <c r="AW232" s="961"/>
      <c r="AX232" s="961"/>
      <c r="AY232" s="961"/>
      <c r="AZ232" s="961"/>
      <c r="BA232" s="961"/>
      <c r="BB232" s="961"/>
      <c r="BC232" s="961"/>
      <c r="BD232" s="961"/>
      <c r="BE232" s="961"/>
      <c r="BF232" s="961"/>
      <c r="BG232" s="961"/>
      <c r="BH232" s="961"/>
      <c r="BI232" s="961"/>
      <c r="BJ232" s="961"/>
    </row>
    <row r="233" spans="6:62">
      <c r="F233" s="1165"/>
      <c r="G233" s="1165"/>
      <c r="H233" s="1165"/>
      <c r="I233" s="1165"/>
      <c r="J233" s="1165"/>
      <c r="K233" s="1165"/>
      <c r="L233" s="1166"/>
      <c r="M233" s="1165"/>
      <c r="N233" s="1166"/>
      <c r="O233" s="1166"/>
      <c r="P233" s="1166"/>
      <c r="Q233" s="1165"/>
      <c r="R233" s="1165"/>
      <c r="S233" s="1165"/>
      <c r="T233" s="1165"/>
      <c r="U233" s="1165"/>
      <c r="V233" s="1166"/>
      <c r="W233" s="1166"/>
      <c r="X233" s="1165"/>
      <c r="Y233" s="1165"/>
      <c r="AA233" s="961"/>
      <c r="AB233" s="961"/>
      <c r="AC233" s="961"/>
      <c r="AD233" s="961"/>
      <c r="AE233" s="961"/>
      <c r="AF233" s="961"/>
      <c r="AG233" s="961"/>
      <c r="AH233" s="961"/>
      <c r="AI233" s="961"/>
      <c r="AJ233" s="961"/>
      <c r="AK233" s="961"/>
      <c r="AL233" s="961"/>
      <c r="AM233" s="961"/>
      <c r="AN233" s="961"/>
      <c r="AO233" s="961"/>
      <c r="AP233" s="961"/>
      <c r="AQ233" s="961"/>
      <c r="AR233" s="961"/>
      <c r="AS233" s="961"/>
      <c r="AT233" s="961"/>
      <c r="AU233" s="961"/>
      <c r="AV233" s="961"/>
      <c r="AW233" s="961"/>
      <c r="AX233" s="961"/>
      <c r="AY233" s="961"/>
      <c r="AZ233" s="961"/>
      <c r="BA233" s="961"/>
      <c r="BB233" s="961"/>
      <c r="BC233" s="961"/>
      <c r="BD233" s="961"/>
      <c r="BE233" s="961"/>
      <c r="BF233" s="961"/>
      <c r="BG233" s="961"/>
      <c r="BH233" s="961"/>
      <c r="BI233" s="961"/>
      <c r="BJ233" s="961"/>
    </row>
    <row r="234" spans="6:62">
      <c r="F234" s="1165"/>
      <c r="G234" s="1165"/>
      <c r="H234" s="1165"/>
      <c r="I234" s="1165"/>
      <c r="J234" s="1165"/>
      <c r="K234" s="1165"/>
      <c r="L234" s="1166"/>
      <c r="M234" s="1165"/>
      <c r="N234" s="1166"/>
      <c r="O234" s="1166"/>
      <c r="P234" s="1166"/>
      <c r="Q234" s="1165"/>
      <c r="R234" s="1165"/>
      <c r="S234" s="1165"/>
      <c r="T234" s="1165"/>
      <c r="U234" s="1165"/>
      <c r="V234" s="1166"/>
      <c r="W234" s="1166"/>
      <c r="X234" s="1165"/>
      <c r="Y234" s="1165"/>
      <c r="AA234" s="961"/>
      <c r="AB234" s="961"/>
      <c r="AC234" s="961"/>
      <c r="AD234" s="961"/>
      <c r="AE234" s="961"/>
      <c r="AF234" s="961"/>
      <c r="AG234" s="961"/>
      <c r="AH234" s="961"/>
      <c r="AI234" s="961"/>
      <c r="AJ234" s="961"/>
      <c r="AK234" s="961"/>
      <c r="AL234" s="961"/>
      <c r="AM234" s="961"/>
      <c r="AN234" s="961"/>
      <c r="AO234" s="961"/>
      <c r="AP234" s="961"/>
      <c r="AQ234" s="961"/>
      <c r="AR234" s="961"/>
      <c r="AS234" s="961"/>
      <c r="AT234" s="961"/>
      <c r="AU234" s="961"/>
      <c r="AV234" s="961"/>
      <c r="AW234" s="961"/>
      <c r="AX234" s="961"/>
      <c r="AY234" s="961"/>
      <c r="AZ234" s="961"/>
      <c r="BA234" s="961"/>
      <c r="BB234" s="961"/>
      <c r="BC234" s="961"/>
      <c r="BD234" s="961"/>
      <c r="BE234" s="961"/>
      <c r="BF234" s="961"/>
      <c r="BG234" s="961"/>
      <c r="BH234" s="961"/>
      <c r="BI234" s="961"/>
      <c r="BJ234" s="961"/>
    </row>
    <row r="235" spans="6:62">
      <c r="F235" s="1165"/>
      <c r="G235" s="1165"/>
      <c r="H235" s="1165"/>
      <c r="I235" s="1165"/>
      <c r="J235" s="1165"/>
      <c r="K235" s="1165"/>
      <c r="L235" s="1166"/>
      <c r="M235" s="1165"/>
      <c r="N235" s="1166"/>
      <c r="O235" s="1166"/>
      <c r="P235" s="1166"/>
      <c r="Q235" s="1165"/>
      <c r="R235" s="1165"/>
      <c r="S235" s="1165"/>
      <c r="T235" s="1165"/>
      <c r="U235" s="1165"/>
      <c r="V235" s="1166"/>
      <c r="W235" s="1166"/>
      <c r="X235" s="1165"/>
      <c r="Y235" s="1165"/>
      <c r="AA235" s="961"/>
      <c r="AB235" s="961"/>
      <c r="AC235" s="961"/>
      <c r="AD235" s="961"/>
      <c r="AE235" s="961"/>
      <c r="AF235" s="961"/>
      <c r="AG235" s="961"/>
      <c r="AH235" s="961"/>
      <c r="AI235" s="961"/>
      <c r="AJ235" s="961"/>
      <c r="AK235" s="961"/>
      <c r="AL235" s="961"/>
      <c r="AM235" s="961"/>
      <c r="AN235" s="961"/>
      <c r="AO235" s="961"/>
      <c r="AP235" s="961"/>
      <c r="AQ235" s="961"/>
      <c r="AR235" s="961"/>
      <c r="AS235" s="961"/>
      <c r="AT235" s="961"/>
      <c r="AU235" s="961"/>
      <c r="AV235" s="961"/>
      <c r="AW235" s="961"/>
      <c r="AX235" s="961"/>
      <c r="AY235" s="961"/>
      <c r="AZ235" s="961"/>
      <c r="BA235" s="961"/>
      <c r="BB235" s="961"/>
      <c r="BC235" s="961"/>
      <c r="BD235" s="961"/>
      <c r="BE235" s="961"/>
      <c r="BF235" s="961"/>
      <c r="BG235" s="961"/>
      <c r="BH235" s="961"/>
      <c r="BI235" s="961"/>
      <c r="BJ235" s="961"/>
    </row>
    <row r="236" spans="6:62">
      <c r="F236" s="1165"/>
      <c r="G236" s="1165"/>
      <c r="H236" s="1165"/>
      <c r="I236" s="1165"/>
      <c r="J236" s="1165"/>
      <c r="K236" s="1165"/>
      <c r="L236" s="1166"/>
      <c r="M236" s="1165"/>
      <c r="N236" s="1166"/>
      <c r="O236" s="1166"/>
      <c r="P236" s="1166"/>
      <c r="Q236" s="1165"/>
      <c r="R236" s="1165"/>
      <c r="S236" s="1165"/>
      <c r="T236" s="1165"/>
      <c r="U236" s="1165"/>
      <c r="V236" s="1166"/>
      <c r="W236" s="1166"/>
      <c r="X236" s="1165"/>
      <c r="Y236" s="1165"/>
      <c r="AA236" s="961"/>
      <c r="AB236" s="961"/>
      <c r="AC236" s="961"/>
      <c r="AD236" s="961"/>
      <c r="AE236" s="961"/>
      <c r="AF236" s="961"/>
      <c r="AG236" s="961"/>
      <c r="AH236" s="961"/>
      <c r="AI236" s="961"/>
      <c r="AJ236" s="961"/>
      <c r="AK236" s="961"/>
      <c r="AL236" s="961"/>
      <c r="AM236" s="961"/>
      <c r="AN236" s="961"/>
      <c r="AO236" s="961"/>
      <c r="AP236" s="961"/>
      <c r="AQ236" s="961"/>
      <c r="AR236" s="961"/>
      <c r="AS236" s="961"/>
      <c r="AT236" s="961"/>
      <c r="AU236" s="961"/>
      <c r="AV236" s="961"/>
      <c r="AW236" s="961"/>
      <c r="AX236" s="961"/>
      <c r="AY236" s="961"/>
      <c r="AZ236" s="961"/>
      <c r="BA236" s="961"/>
      <c r="BB236" s="961"/>
      <c r="BC236" s="961"/>
      <c r="BD236" s="961"/>
      <c r="BE236" s="961"/>
      <c r="BF236" s="961"/>
      <c r="BG236" s="961"/>
      <c r="BH236" s="961"/>
      <c r="BI236" s="961"/>
      <c r="BJ236" s="961"/>
    </row>
    <row r="237" spans="6:62">
      <c r="F237" s="1165"/>
      <c r="G237" s="1165"/>
      <c r="H237" s="1165"/>
      <c r="I237" s="1165"/>
      <c r="J237" s="1165"/>
      <c r="K237" s="1165"/>
      <c r="L237" s="1166"/>
      <c r="M237" s="1165"/>
      <c r="N237" s="1166"/>
      <c r="O237" s="1166"/>
      <c r="P237" s="1166"/>
      <c r="Q237" s="1165"/>
      <c r="R237" s="1165"/>
      <c r="S237" s="1165"/>
      <c r="T237" s="1165"/>
      <c r="U237" s="1165"/>
      <c r="V237" s="1166"/>
      <c r="W237" s="1166"/>
      <c r="X237" s="1165"/>
      <c r="Y237" s="1165"/>
      <c r="AA237" s="961"/>
      <c r="AB237" s="961"/>
      <c r="AC237" s="961"/>
      <c r="AD237" s="961"/>
      <c r="AE237" s="961"/>
      <c r="AF237" s="961"/>
      <c r="AG237" s="961"/>
      <c r="AH237" s="961"/>
      <c r="AI237" s="961"/>
      <c r="AJ237" s="961"/>
      <c r="AK237" s="961"/>
      <c r="AL237" s="961"/>
      <c r="AM237" s="961"/>
      <c r="AN237" s="961"/>
      <c r="AO237" s="961"/>
      <c r="AP237" s="961"/>
      <c r="AQ237" s="961"/>
      <c r="AR237" s="961"/>
      <c r="AS237" s="961"/>
      <c r="AT237" s="961"/>
      <c r="AU237" s="961"/>
      <c r="AV237" s="961"/>
      <c r="AW237" s="961"/>
      <c r="AX237" s="961"/>
      <c r="AY237" s="961"/>
      <c r="AZ237" s="961"/>
      <c r="BA237" s="961"/>
      <c r="BB237" s="961"/>
      <c r="BC237" s="961"/>
      <c r="BD237" s="961"/>
      <c r="BE237" s="961"/>
      <c r="BF237" s="961"/>
      <c r="BG237" s="961"/>
      <c r="BH237" s="961"/>
      <c r="BI237" s="961"/>
      <c r="BJ237" s="961"/>
    </row>
    <row r="238" spans="6:62">
      <c r="F238" s="1165"/>
      <c r="G238" s="1165"/>
      <c r="H238" s="1165"/>
      <c r="I238" s="1165"/>
      <c r="J238" s="1165"/>
      <c r="K238" s="1165"/>
      <c r="L238" s="1166"/>
      <c r="M238" s="1165"/>
      <c r="N238" s="1166"/>
      <c r="O238" s="1166"/>
      <c r="P238" s="1166"/>
      <c r="Q238" s="1165"/>
      <c r="R238" s="1165"/>
      <c r="S238" s="1165"/>
      <c r="T238" s="1165"/>
      <c r="U238" s="1165"/>
      <c r="V238" s="1166"/>
      <c r="W238" s="1166"/>
      <c r="X238" s="1165"/>
      <c r="Y238" s="1165"/>
      <c r="AA238" s="961"/>
      <c r="AB238" s="961"/>
      <c r="AC238" s="961"/>
      <c r="AD238" s="961"/>
      <c r="AE238" s="961"/>
      <c r="AF238" s="961"/>
      <c r="AG238" s="961"/>
      <c r="AH238" s="961"/>
      <c r="AI238" s="961"/>
      <c r="AJ238" s="961"/>
      <c r="AK238" s="961"/>
      <c r="AL238" s="961"/>
      <c r="AM238" s="961"/>
      <c r="AN238" s="961"/>
      <c r="AO238" s="961"/>
      <c r="AP238" s="961"/>
      <c r="AQ238" s="961"/>
      <c r="AR238" s="961"/>
      <c r="AS238" s="961"/>
      <c r="AT238" s="961"/>
      <c r="AU238" s="961"/>
      <c r="AV238" s="961"/>
      <c r="AW238" s="961"/>
      <c r="AX238" s="961"/>
      <c r="AY238" s="961"/>
      <c r="AZ238" s="961"/>
      <c r="BA238" s="961"/>
      <c r="BB238" s="961"/>
      <c r="BC238" s="961"/>
      <c r="BD238" s="961"/>
      <c r="BE238" s="961"/>
      <c r="BF238" s="961"/>
      <c r="BG238" s="961"/>
      <c r="BH238" s="961"/>
      <c r="BI238" s="961"/>
      <c r="BJ238" s="961"/>
    </row>
    <row r="239" spans="6:62">
      <c r="F239" s="1165"/>
      <c r="G239" s="1165"/>
      <c r="H239" s="1165"/>
      <c r="I239" s="1165"/>
      <c r="J239" s="1165"/>
      <c r="K239" s="1165"/>
      <c r="L239" s="1166"/>
      <c r="M239" s="1165"/>
      <c r="N239" s="1166"/>
      <c r="O239" s="1166"/>
      <c r="P239" s="1166"/>
      <c r="Q239" s="1165"/>
      <c r="R239" s="1165"/>
      <c r="S239" s="1165"/>
      <c r="T239" s="1165"/>
      <c r="U239" s="1165"/>
      <c r="V239" s="1166"/>
      <c r="W239" s="1166"/>
      <c r="X239" s="1165"/>
      <c r="Y239" s="1165"/>
      <c r="AA239" s="961"/>
      <c r="AB239" s="961"/>
      <c r="AC239" s="961"/>
      <c r="AD239" s="961"/>
      <c r="AE239" s="961"/>
      <c r="AF239" s="961"/>
      <c r="AG239" s="961"/>
      <c r="AH239" s="961"/>
      <c r="AI239" s="961"/>
      <c r="AJ239" s="961"/>
      <c r="AK239" s="961"/>
      <c r="AL239" s="961"/>
      <c r="AM239" s="961"/>
      <c r="AN239" s="961"/>
      <c r="AO239" s="961"/>
      <c r="AP239" s="961"/>
      <c r="AQ239" s="961"/>
      <c r="AR239" s="961"/>
      <c r="AS239" s="961"/>
      <c r="AT239" s="961"/>
      <c r="AU239" s="961"/>
      <c r="AV239" s="961"/>
      <c r="AW239" s="961"/>
      <c r="AX239" s="961"/>
      <c r="AY239" s="961"/>
      <c r="AZ239" s="961"/>
      <c r="BA239" s="961"/>
      <c r="BB239" s="961"/>
      <c r="BC239" s="961"/>
      <c r="BD239" s="961"/>
      <c r="BE239" s="961"/>
      <c r="BF239" s="961"/>
      <c r="BG239" s="961"/>
      <c r="BH239" s="961"/>
      <c r="BI239" s="961"/>
      <c r="BJ239" s="961"/>
    </row>
    <row r="240" spans="6:62">
      <c r="F240" s="1165"/>
      <c r="G240" s="1165"/>
      <c r="H240" s="1165"/>
      <c r="I240" s="1165"/>
      <c r="J240" s="1165"/>
      <c r="K240" s="1165"/>
      <c r="L240" s="1166"/>
      <c r="M240" s="1165"/>
      <c r="N240" s="1166"/>
      <c r="O240" s="1166"/>
      <c r="P240" s="1166"/>
      <c r="Q240" s="1165"/>
      <c r="R240" s="1165"/>
      <c r="S240" s="1167"/>
      <c r="T240" s="1165"/>
      <c r="U240" s="1165"/>
      <c r="V240" s="1166"/>
      <c r="W240" s="1166"/>
      <c r="X240" s="1165"/>
      <c r="Y240" s="1165"/>
      <c r="AA240" s="961"/>
      <c r="AB240" s="961"/>
      <c r="AC240" s="961"/>
      <c r="AD240" s="961"/>
      <c r="AE240" s="961"/>
      <c r="AF240" s="961"/>
      <c r="AG240" s="961"/>
      <c r="AH240" s="961"/>
      <c r="AI240" s="961"/>
      <c r="AJ240" s="961"/>
      <c r="AK240" s="961"/>
      <c r="AL240" s="961"/>
      <c r="AM240" s="961"/>
      <c r="AN240" s="961"/>
      <c r="AO240" s="961"/>
      <c r="AP240" s="961"/>
      <c r="AQ240" s="961"/>
      <c r="AR240" s="961"/>
      <c r="AS240" s="961"/>
      <c r="AT240" s="961"/>
      <c r="AU240" s="961"/>
      <c r="AV240" s="961"/>
      <c r="AW240" s="961"/>
      <c r="AX240" s="961"/>
      <c r="AY240" s="961"/>
      <c r="AZ240" s="961"/>
      <c r="BA240" s="961"/>
      <c r="BB240" s="961"/>
      <c r="BC240" s="961"/>
      <c r="BD240" s="961"/>
      <c r="BE240" s="961"/>
      <c r="BF240" s="961"/>
      <c r="BG240" s="961"/>
      <c r="BH240" s="961"/>
      <c r="BI240" s="961"/>
      <c r="BJ240" s="961"/>
    </row>
    <row r="241" spans="6:62">
      <c r="F241" s="1165"/>
      <c r="G241" s="1165"/>
      <c r="H241" s="1165"/>
      <c r="I241" s="1165"/>
      <c r="J241" s="1165"/>
      <c r="K241" s="1165"/>
      <c r="L241" s="1166"/>
      <c r="M241" s="1165"/>
      <c r="N241" s="1166"/>
      <c r="O241" s="1166"/>
      <c r="P241" s="1166"/>
      <c r="Q241" s="1165"/>
      <c r="R241" s="1165"/>
      <c r="S241" s="1165"/>
      <c r="T241" s="1165"/>
      <c r="U241" s="1165"/>
      <c r="V241" s="1166"/>
      <c r="W241" s="1166"/>
      <c r="X241" s="1165"/>
      <c r="Y241" s="1165"/>
      <c r="AA241" s="961"/>
      <c r="AB241" s="961"/>
      <c r="AC241" s="961"/>
      <c r="AD241" s="961"/>
      <c r="AE241" s="961"/>
      <c r="AF241" s="961"/>
      <c r="AG241" s="961"/>
      <c r="AH241" s="961"/>
      <c r="AI241" s="961"/>
      <c r="AJ241" s="961"/>
      <c r="AK241" s="961"/>
      <c r="AL241" s="961"/>
      <c r="AM241" s="961"/>
      <c r="AN241" s="961"/>
      <c r="AO241" s="961"/>
      <c r="AP241" s="961"/>
      <c r="AQ241" s="961"/>
      <c r="AR241" s="961"/>
      <c r="AS241" s="961"/>
      <c r="AT241" s="961"/>
      <c r="AU241" s="961"/>
      <c r="AV241" s="961"/>
      <c r="AW241" s="961"/>
      <c r="AX241" s="961"/>
      <c r="AY241" s="961"/>
      <c r="AZ241" s="961"/>
      <c r="BA241" s="961"/>
      <c r="BB241" s="961"/>
      <c r="BC241" s="961"/>
      <c r="BD241" s="961"/>
      <c r="BE241" s="961"/>
      <c r="BF241" s="961"/>
      <c r="BG241" s="961"/>
      <c r="BH241" s="961"/>
      <c r="BI241" s="961"/>
      <c r="BJ241" s="961"/>
    </row>
    <row r="242" spans="6:62">
      <c r="F242" s="1162"/>
      <c r="G242" s="1162"/>
      <c r="H242" s="1162"/>
      <c r="I242" s="1162"/>
      <c r="J242" s="1162"/>
      <c r="K242" s="1162"/>
      <c r="L242" s="1163"/>
      <c r="M242" s="1162"/>
      <c r="N242" s="1163"/>
      <c r="O242" s="1163"/>
      <c r="P242" s="1163"/>
      <c r="Q242" s="1162"/>
      <c r="R242" s="1162"/>
      <c r="S242" s="1162"/>
      <c r="T242" s="1162"/>
      <c r="U242" s="1162"/>
      <c r="V242" s="1163"/>
      <c r="W242" s="1163"/>
      <c r="X242" s="1162"/>
      <c r="Y242" s="1162"/>
      <c r="AA242" s="961"/>
      <c r="AB242" s="961"/>
      <c r="AC242" s="961"/>
      <c r="AD242" s="961"/>
      <c r="AE242" s="961"/>
      <c r="AF242" s="961"/>
      <c r="AG242" s="961"/>
      <c r="AH242" s="961"/>
      <c r="AI242" s="961"/>
      <c r="AJ242" s="961"/>
      <c r="AK242" s="961"/>
      <c r="AL242" s="961"/>
      <c r="AM242" s="961"/>
      <c r="AN242" s="961"/>
      <c r="AO242" s="961"/>
      <c r="AP242" s="961"/>
      <c r="AQ242" s="961"/>
      <c r="AR242" s="961"/>
      <c r="AS242" s="961"/>
      <c r="AT242" s="961"/>
      <c r="AU242" s="961"/>
      <c r="AV242" s="961"/>
      <c r="AW242" s="961"/>
      <c r="AX242" s="961"/>
      <c r="AY242" s="961"/>
      <c r="AZ242" s="961"/>
      <c r="BA242" s="961"/>
      <c r="BB242" s="961"/>
      <c r="BC242" s="961"/>
      <c r="BD242" s="961"/>
      <c r="BE242" s="961"/>
      <c r="BF242" s="961"/>
      <c r="BG242" s="961"/>
      <c r="BH242" s="961"/>
      <c r="BI242" s="961"/>
      <c r="BJ242" s="961"/>
    </row>
    <row r="243" spans="6:62">
      <c r="F243" s="1165"/>
      <c r="G243" s="1165"/>
      <c r="H243" s="1165"/>
      <c r="I243" s="1165"/>
      <c r="J243" s="1165"/>
      <c r="K243" s="1165"/>
      <c r="L243" s="1166"/>
      <c r="M243" s="1165"/>
      <c r="N243" s="1166"/>
      <c r="O243" s="1166"/>
      <c r="P243" s="1166"/>
      <c r="Q243" s="1165"/>
      <c r="R243" s="1165"/>
      <c r="S243" s="1165"/>
      <c r="T243" s="1165"/>
      <c r="U243" s="1165"/>
      <c r="V243" s="1166"/>
      <c r="W243" s="1166"/>
      <c r="X243" s="1165"/>
      <c r="Y243" s="1165"/>
      <c r="AA243" s="961"/>
      <c r="AB243" s="961"/>
      <c r="AC243" s="961"/>
      <c r="AD243" s="961"/>
      <c r="AE243" s="961"/>
      <c r="AF243" s="961"/>
      <c r="AG243" s="961"/>
      <c r="AH243" s="961"/>
      <c r="AI243" s="961"/>
      <c r="AJ243" s="961"/>
      <c r="AK243" s="961"/>
      <c r="AL243" s="961"/>
      <c r="AM243" s="961"/>
      <c r="AN243" s="961"/>
      <c r="AO243" s="961"/>
      <c r="AP243" s="961"/>
      <c r="AQ243" s="961"/>
      <c r="AR243" s="961"/>
      <c r="AS243" s="961"/>
      <c r="AT243" s="961"/>
      <c r="AU243" s="961"/>
      <c r="AV243" s="961"/>
      <c r="AW243" s="961"/>
      <c r="AX243" s="961"/>
      <c r="AY243" s="961"/>
      <c r="AZ243" s="961"/>
      <c r="BA243" s="961"/>
      <c r="BB243" s="961"/>
      <c r="BC243" s="961"/>
      <c r="BD243" s="961"/>
      <c r="BE243" s="961"/>
      <c r="BF243" s="961"/>
      <c r="BG243" s="961"/>
      <c r="BH243" s="961"/>
      <c r="BI243" s="961"/>
      <c r="BJ243" s="961"/>
    </row>
    <row r="244" spans="6:62">
      <c r="F244" s="1165"/>
      <c r="G244" s="1165"/>
      <c r="H244" s="1165"/>
      <c r="I244" s="1165"/>
      <c r="J244" s="1165"/>
      <c r="K244" s="1165"/>
      <c r="L244" s="1166"/>
      <c r="M244" s="1165"/>
      <c r="N244" s="1166"/>
      <c r="O244" s="1166"/>
      <c r="P244" s="1166"/>
      <c r="Q244" s="1165"/>
      <c r="R244" s="1165"/>
      <c r="S244" s="1165"/>
      <c r="T244" s="1165"/>
      <c r="U244" s="1165"/>
      <c r="V244" s="1166"/>
      <c r="W244" s="1166"/>
      <c r="X244" s="1165"/>
      <c r="Y244" s="1165"/>
      <c r="AA244" s="961"/>
      <c r="AB244" s="961"/>
      <c r="AC244" s="961"/>
      <c r="AD244" s="961"/>
      <c r="AE244" s="961"/>
      <c r="AF244" s="961"/>
      <c r="AG244" s="961"/>
      <c r="AH244" s="961"/>
      <c r="AI244" s="961"/>
      <c r="AJ244" s="961"/>
      <c r="AK244" s="961"/>
      <c r="AL244" s="961"/>
      <c r="AM244" s="961"/>
      <c r="AN244" s="961"/>
      <c r="AO244" s="961"/>
      <c r="AP244" s="961"/>
      <c r="AQ244" s="961"/>
      <c r="AR244" s="961"/>
      <c r="AS244" s="961"/>
      <c r="AT244" s="961"/>
      <c r="AU244" s="961"/>
      <c r="AV244" s="961"/>
      <c r="AW244" s="961"/>
      <c r="AX244" s="961"/>
      <c r="AY244" s="961"/>
      <c r="AZ244" s="961"/>
      <c r="BA244" s="961"/>
      <c r="BB244" s="961"/>
      <c r="BC244" s="961"/>
      <c r="BD244" s="961"/>
      <c r="BE244" s="961"/>
      <c r="BF244" s="961"/>
      <c r="BG244" s="961"/>
      <c r="BH244" s="961"/>
      <c r="BI244" s="961"/>
      <c r="BJ244" s="961"/>
    </row>
    <row r="245" spans="6:62">
      <c r="F245" s="1165"/>
      <c r="G245" s="1165"/>
      <c r="H245" s="1165"/>
      <c r="I245" s="1165"/>
      <c r="J245" s="1165"/>
      <c r="K245" s="1165"/>
      <c r="L245" s="1166"/>
      <c r="M245" s="1165"/>
      <c r="N245" s="1166"/>
      <c r="O245" s="1166"/>
      <c r="P245" s="1166"/>
      <c r="Q245" s="1165"/>
      <c r="R245" s="1165"/>
      <c r="S245" s="1165"/>
      <c r="T245" s="1165"/>
      <c r="U245" s="1165"/>
      <c r="V245" s="1166"/>
      <c r="W245" s="1166"/>
      <c r="X245" s="1165"/>
      <c r="Y245" s="1165"/>
      <c r="AA245" s="961"/>
      <c r="AB245" s="961"/>
      <c r="AC245" s="961"/>
      <c r="AD245" s="961"/>
      <c r="AE245" s="961"/>
      <c r="AF245" s="961"/>
      <c r="AG245" s="961"/>
      <c r="AH245" s="961"/>
      <c r="AI245" s="961"/>
      <c r="AJ245" s="961"/>
      <c r="AK245" s="961"/>
      <c r="AL245" s="961"/>
      <c r="AM245" s="961"/>
      <c r="AN245" s="961"/>
      <c r="AO245" s="961"/>
      <c r="AP245" s="961"/>
      <c r="AQ245" s="961"/>
      <c r="AR245" s="961"/>
      <c r="AS245" s="961"/>
      <c r="AT245" s="961"/>
      <c r="AU245" s="961"/>
      <c r="AV245" s="961"/>
      <c r="AW245" s="961"/>
      <c r="AX245" s="961"/>
      <c r="AY245" s="961"/>
      <c r="AZ245" s="961"/>
      <c r="BA245" s="961"/>
      <c r="BB245" s="961"/>
      <c r="BC245" s="961"/>
      <c r="BD245" s="961"/>
      <c r="BE245" s="961"/>
      <c r="BF245" s="961"/>
      <c r="BG245" s="961"/>
      <c r="BH245" s="961"/>
      <c r="BI245" s="961"/>
      <c r="BJ245" s="961"/>
    </row>
    <row r="246" spans="6:62">
      <c r="F246" s="1165"/>
      <c r="G246" s="1165"/>
      <c r="H246" s="1165"/>
      <c r="I246" s="1165"/>
      <c r="J246" s="1165"/>
      <c r="K246" s="1165"/>
      <c r="L246" s="1166"/>
      <c r="M246" s="1165"/>
      <c r="N246" s="1166"/>
      <c r="O246" s="1166"/>
      <c r="P246" s="1166"/>
      <c r="Q246" s="1165"/>
      <c r="R246" s="1165"/>
      <c r="S246" s="1165"/>
      <c r="T246" s="1165"/>
      <c r="U246" s="1165"/>
      <c r="V246" s="1166"/>
      <c r="W246" s="1166"/>
      <c r="X246" s="1165"/>
      <c r="Y246" s="1165"/>
      <c r="AA246" s="961"/>
      <c r="AB246" s="961"/>
      <c r="AC246" s="961"/>
      <c r="AD246" s="961"/>
      <c r="AE246" s="961"/>
      <c r="AF246" s="961"/>
      <c r="AG246" s="961"/>
      <c r="AH246" s="961"/>
      <c r="AI246" s="961"/>
      <c r="AJ246" s="961"/>
      <c r="AK246" s="961"/>
      <c r="AL246" s="961"/>
      <c r="AM246" s="961"/>
      <c r="AN246" s="961"/>
      <c r="AO246" s="961"/>
      <c r="AP246" s="961"/>
      <c r="AQ246" s="961"/>
      <c r="AR246" s="961"/>
      <c r="AS246" s="961"/>
      <c r="AT246" s="961"/>
      <c r="AU246" s="961"/>
      <c r="AV246" s="961"/>
      <c r="AW246" s="961"/>
      <c r="AX246" s="961"/>
      <c r="AY246" s="961"/>
      <c r="AZ246" s="961"/>
      <c r="BA246" s="961"/>
      <c r="BB246" s="961"/>
      <c r="BC246" s="961"/>
      <c r="BD246" s="961"/>
      <c r="BE246" s="961"/>
      <c r="BF246" s="961"/>
      <c r="BG246" s="961"/>
      <c r="BH246" s="961"/>
      <c r="BI246" s="961"/>
      <c r="BJ246" s="961"/>
    </row>
    <row r="247" spans="6:62">
      <c r="F247" s="1165"/>
      <c r="G247" s="1165"/>
      <c r="H247" s="1165"/>
      <c r="I247" s="1165"/>
      <c r="J247" s="1165"/>
      <c r="K247" s="1165"/>
      <c r="L247" s="1166"/>
      <c r="M247" s="1165"/>
      <c r="N247" s="1166"/>
      <c r="O247" s="1166"/>
      <c r="P247" s="1166"/>
      <c r="Q247" s="1165"/>
      <c r="R247" s="1165"/>
      <c r="S247" s="1165"/>
      <c r="T247" s="1165"/>
      <c r="U247" s="1165"/>
      <c r="V247" s="1166"/>
      <c r="W247" s="1166"/>
      <c r="X247" s="1165"/>
      <c r="Y247" s="1165"/>
      <c r="AA247" s="961"/>
      <c r="AB247" s="961"/>
      <c r="AC247" s="961"/>
      <c r="AD247" s="961"/>
      <c r="AE247" s="961"/>
      <c r="AF247" s="961"/>
      <c r="AG247" s="961"/>
      <c r="AH247" s="961"/>
      <c r="AI247" s="961"/>
      <c r="AJ247" s="961"/>
      <c r="AK247" s="961"/>
      <c r="AL247" s="961"/>
      <c r="AM247" s="961"/>
      <c r="AN247" s="961"/>
      <c r="AO247" s="961"/>
      <c r="AP247" s="961"/>
      <c r="AQ247" s="961"/>
      <c r="AR247" s="961"/>
      <c r="AS247" s="961"/>
      <c r="AT247" s="961"/>
      <c r="AU247" s="961"/>
      <c r="AV247" s="961"/>
      <c r="AW247" s="961"/>
      <c r="AX247" s="961"/>
      <c r="AY247" s="961"/>
      <c r="AZ247" s="961"/>
      <c r="BA247" s="961"/>
      <c r="BB247" s="961"/>
      <c r="BC247" s="961"/>
      <c r="BD247" s="961"/>
      <c r="BE247" s="961"/>
      <c r="BF247" s="961"/>
      <c r="BG247" s="961"/>
      <c r="BH247" s="961"/>
      <c r="BI247" s="961"/>
      <c r="BJ247" s="961"/>
    </row>
    <row r="248" spans="6:62">
      <c r="F248" s="1162"/>
      <c r="G248" s="1162"/>
      <c r="H248" s="1162"/>
      <c r="I248" s="1162"/>
      <c r="J248" s="1162"/>
      <c r="K248" s="1162"/>
      <c r="L248" s="1162"/>
      <c r="M248" s="1162"/>
      <c r="N248" s="1163"/>
      <c r="O248" s="1163"/>
      <c r="P248" s="1163"/>
      <c r="Q248" s="1162"/>
      <c r="R248" s="1162"/>
      <c r="S248" s="1162"/>
      <c r="T248" s="1162"/>
      <c r="U248" s="1162"/>
      <c r="V248" s="1163"/>
      <c r="W248" s="1163"/>
      <c r="X248" s="1162"/>
      <c r="Y248" s="1162"/>
      <c r="AA248" s="961"/>
      <c r="AB248" s="961"/>
      <c r="AC248" s="961"/>
      <c r="AD248" s="961"/>
      <c r="AE248" s="961"/>
      <c r="AF248" s="961"/>
      <c r="AG248" s="961"/>
      <c r="AH248" s="961"/>
      <c r="AI248" s="961"/>
      <c r="AJ248" s="961"/>
      <c r="AK248" s="961"/>
      <c r="AL248" s="961"/>
      <c r="AM248" s="961"/>
      <c r="AN248" s="961"/>
      <c r="AO248" s="961"/>
      <c r="AP248" s="961"/>
      <c r="AQ248" s="961"/>
      <c r="AR248" s="961"/>
      <c r="AS248" s="961"/>
      <c r="AT248" s="961"/>
      <c r="AU248" s="961"/>
      <c r="AV248" s="961"/>
      <c r="AW248" s="961"/>
      <c r="AX248" s="961"/>
      <c r="AY248" s="961"/>
      <c r="AZ248" s="961"/>
      <c r="BA248" s="961"/>
      <c r="BB248" s="961"/>
      <c r="BC248" s="961"/>
      <c r="BD248" s="961"/>
      <c r="BE248" s="961"/>
      <c r="BF248" s="961"/>
      <c r="BG248" s="961"/>
      <c r="BH248" s="961"/>
      <c r="BI248" s="961"/>
      <c r="BJ248" s="961"/>
    </row>
    <row r="249" spans="6:62">
      <c r="F249" s="1165"/>
      <c r="G249" s="1165"/>
      <c r="H249" s="1165"/>
      <c r="I249" s="1165"/>
      <c r="J249" s="1165"/>
      <c r="K249" s="1165"/>
      <c r="L249" s="1166"/>
      <c r="M249" s="1165"/>
      <c r="N249" s="1166"/>
      <c r="O249" s="1166"/>
      <c r="P249" s="1166"/>
      <c r="Q249" s="1165"/>
      <c r="R249" s="1165"/>
      <c r="S249" s="1165"/>
      <c r="T249" s="1165"/>
      <c r="U249" s="1165"/>
      <c r="V249" s="1166"/>
      <c r="W249" s="1166"/>
      <c r="X249" s="1165"/>
      <c r="Y249" s="1165"/>
      <c r="AA249" s="961"/>
      <c r="AB249" s="961"/>
      <c r="AC249" s="961"/>
      <c r="AD249" s="961"/>
      <c r="AE249" s="961"/>
      <c r="AF249" s="961"/>
      <c r="AG249" s="961"/>
      <c r="AH249" s="961"/>
      <c r="AI249" s="961"/>
      <c r="AJ249" s="961"/>
      <c r="AK249" s="961"/>
      <c r="AL249" s="961"/>
      <c r="AM249" s="961"/>
      <c r="AN249" s="961"/>
      <c r="AO249" s="961"/>
      <c r="AP249" s="961"/>
      <c r="AQ249" s="961"/>
      <c r="AR249" s="961"/>
      <c r="AS249" s="961"/>
      <c r="AT249" s="961"/>
      <c r="AU249" s="961"/>
      <c r="AV249" s="961"/>
      <c r="AW249" s="961"/>
      <c r="AX249" s="961"/>
      <c r="AY249" s="961"/>
      <c r="AZ249" s="961"/>
      <c r="BA249" s="961"/>
      <c r="BB249" s="961"/>
      <c r="BC249" s="961"/>
      <c r="BD249" s="961"/>
      <c r="BE249" s="961"/>
      <c r="BF249" s="961"/>
      <c r="BG249" s="961"/>
      <c r="BH249" s="961"/>
      <c r="BI249" s="961"/>
      <c r="BJ249" s="961"/>
    </row>
    <row r="250" spans="6:62">
      <c r="F250" s="1165"/>
      <c r="G250" s="1165"/>
      <c r="H250" s="1165"/>
      <c r="I250" s="1165"/>
      <c r="J250" s="1165"/>
      <c r="K250" s="1165"/>
      <c r="L250" s="1166"/>
      <c r="M250" s="1165"/>
      <c r="N250" s="1166"/>
      <c r="O250" s="1166"/>
      <c r="P250" s="1166"/>
      <c r="Q250" s="1165"/>
      <c r="R250" s="1165"/>
      <c r="S250" s="1165"/>
      <c r="T250" s="1165"/>
      <c r="U250" s="1165"/>
      <c r="V250" s="1166"/>
      <c r="W250" s="1166"/>
      <c r="X250" s="1165"/>
      <c r="Y250" s="1165"/>
      <c r="AA250" s="961"/>
      <c r="AB250" s="961"/>
      <c r="AC250" s="961"/>
      <c r="AD250" s="961"/>
      <c r="AE250" s="961"/>
      <c r="AF250" s="961"/>
      <c r="AG250" s="961"/>
      <c r="AH250" s="961"/>
      <c r="AI250" s="961"/>
      <c r="AJ250" s="961"/>
      <c r="AK250" s="961"/>
      <c r="AL250" s="961"/>
      <c r="AM250" s="961"/>
      <c r="AN250" s="961"/>
      <c r="AO250" s="961"/>
      <c r="AP250" s="961"/>
      <c r="AQ250" s="961"/>
      <c r="AR250" s="961"/>
      <c r="AS250" s="961"/>
      <c r="AT250" s="961"/>
      <c r="AU250" s="961"/>
      <c r="AV250" s="961"/>
      <c r="AW250" s="961"/>
      <c r="AX250" s="961"/>
      <c r="AY250" s="961"/>
      <c r="AZ250" s="961"/>
      <c r="BA250" s="961"/>
      <c r="BB250" s="961"/>
      <c r="BC250" s="961"/>
      <c r="BD250" s="961"/>
      <c r="BE250" s="961"/>
      <c r="BF250" s="961"/>
      <c r="BG250" s="961"/>
      <c r="BH250" s="961"/>
      <c r="BI250" s="961"/>
      <c r="BJ250" s="961"/>
    </row>
    <row r="251" spans="6:62">
      <c r="F251" s="1165"/>
      <c r="G251" s="1165"/>
      <c r="H251" s="1165"/>
      <c r="I251" s="1165"/>
      <c r="J251" s="1165"/>
      <c r="K251" s="1165"/>
      <c r="L251" s="1166"/>
      <c r="M251" s="1165"/>
      <c r="N251" s="1166"/>
      <c r="O251" s="1166"/>
      <c r="P251" s="1166"/>
      <c r="Q251" s="1165"/>
      <c r="R251" s="1165"/>
      <c r="S251" s="1165"/>
      <c r="T251" s="1165"/>
      <c r="U251" s="1165"/>
      <c r="V251" s="1166"/>
      <c r="W251" s="1166"/>
      <c r="X251" s="1165"/>
      <c r="Y251" s="1165"/>
      <c r="AA251" s="961"/>
      <c r="AB251" s="961"/>
      <c r="AC251" s="961"/>
      <c r="AD251" s="961"/>
      <c r="AE251" s="961"/>
      <c r="AF251" s="961"/>
      <c r="AG251" s="961"/>
      <c r="AH251" s="961"/>
      <c r="AI251" s="961"/>
      <c r="AJ251" s="961"/>
      <c r="AK251" s="961"/>
      <c r="AL251" s="961"/>
      <c r="AM251" s="961"/>
      <c r="AN251" s="961"/>
      <c r="AO251" s="961"/>
      <c r="AP251" s="961"/>
      <c r="AQ251" s="961"/>
      <c r="AR251" s="961"/>
      <c r="AS251" s="961"/>
      <c r="AT251" s="961"/>
      <c r="AU251" s="961"/>
      <c r="AV251" s="961"/>
      <c r="AW251" s="961"/>
      <c r="AX251" s="961"/>
      <c r="AY251" s="961"/>
      <c r="AZ251" s="961"/>
      <c r="BA251" s="961"/>
      <c r="BB251" s="961"/>
      <c r="BC251" s="961"/>
      <c r="BD251" s="961"/>
      <c r="BE251" s="961"/>
      <c r="BF251" s="961"/>
      <c r="BG251" s="961"/>
      <c r="BH251" s="961"/>
      <c r="BI251" s="961"/>
      <c r="BJ251" s="961"/>
    </row>
    <row r="252" spans="6:62">
      <c r="F252" s="1165"/>
      <c r="G252" s="1165"/>
      <c r="H252" s="1165"/>
      <c r="I252" s="1165"/>
      <c r="J252" s="1165"/>
      <c r="K252" s="1165"/>
      <c r="L252" s="1166"/>
      <c r="M252" s="1165"/>
      <c r="N252" s="1166"/>
      <c r="O252" s="1166"/>
      <c r="P252" s="1166"/>
      <c r="Q252" s="1165"/>
      <c r="R252" s="1165"/>
      <c r="S252" s="1165"/>
      <c r="T252" s="1165"/>
      <c r="U252" s="1165"/>
      <c r="V252" s="1166"/>
      <c r="W252" s="1166"/>
      <c r="X252" s="1165"/>
      <c r="Y252" s="1165"/>
      <c r="AA252" s="961"/>
      <c r="AB252" s="961"/>
      <c r="AC252" s="961"/>
      <c r="AD252" s="961"/>
      <c r="AE252" s="961"/>
      <c r="AF252" s="961"/>
      <c r="AG252" s="961"/>
      <c r="AH252" s="961"/>
      <c r="AI252" s="961"/>
      <c r="AJ252" s="961"/>
      <c r="AK252" s="961"/>
      <c r="AL252" s="961"/>
      <c r="AM252" s="961"/>
      <c r="AN252" s="961"/>
      <c r="AO252" s="961"/>
      <c r="AP252" s="961"/>
      <c r="AQ252" s="961"/>
      <c r="AR252" s="961"/>
      <c r="AS252" s="961"/>
      <c r="AT252" s="961"/>
      <c r="AU252" s="961"/>
      <c r="AV252" s="961"/>
      <c r="AW252" s="961"/>
      <c r="AX252" s="961"/>
      <c r="AY252" s="961"/>
      <c r="AZ252" s="961"/>
      <c r="BA252" s="961"/>
      <c r="BB252" s="961"/>
      <c r="BC252" s="961"/>
      <c r="BD252" s="961"/>
      <c r="BE252" s="961"/>
      <c r="BF252" s="961"/>
      <c r="BG252" s="961"/>
      <c r="BH252" s="961"/>
      <c r="BI252" s="961"/>
      <c r="BJ252" s="961"/>
    </row>
    <row r="253" spans="6:62">
      <c r="F253" s="1165"/>
      <c r="G253" s="1165"/>
      <c r="H253" s="1165"/>
      <c r="I253" s="1165"/>
      <c r="J253" s="1165"/>
      <c r="K253" s="1165"/>
      <c r="L253" s="1165"/>
      <c r="M253" s="1165"/>
      <c r="N253" s="1166"/>
      <c r="O253" s="1166"/>
      <c r="P253" s="1166"/>
      <c r="Q253" s="1165"/>
      <c r="R253" s="1165"/>
      <c r="S253" s="1165"/>
      <c r="T253" s="1165"/>
      <c r="U253" s="1165"/>
      <c r="V253" s="1166"/>
      <c r="W253" s="1166"/>
      <c r="X253" s="1165"/>
      <c r="Y253" s="1165"/>
      <c r="AA253" s="961"/>
      <c r="AB253" s="961"/>
      <c r="AC253" s="961"/>
      <c r="AD253" s="961"/>
      <c r="AE253" s="961"/>
      <c r="AF253" s="961"/>
      <c r="AG253" s="961"/>
      <c r="AH253" s="961"/>
      <c r="AI253" s="961"/>
      <c r="AJ253" s="961"/>
      <c r="AK253" s="961"/>
      <c r="AL253" s="961"/>
      <c r="AM253" s="961"/>
      <c r="AN253" s="961"/>
      <c r="AO253" s="961"/>
      <c r="AP253" s="961"/>
      <c r="AQ253" s="961"/>
      <c r="AR253" s="961"/>
      <c r="AS253" s="961"/>
      <c r="AT253" s="961"/>
      <c r="AU253" s="961"/>
      <c r="AV253" s="961"/>
      <c r="AW253" s="961"/>
      <c r="AX253" s="961"/>
      <c r="AY253" s="961"/>
      <c r="AZ253" s="961"/>
      <c r="BA253" s="961"/>
      <c r="BB253" s="961"/>
      <c r="BC253" s="961"/>
      <c r="BD253" s="961"/>
      <c r="BE253" s="961"/>
      <c r="BF253" s="961"/>
      <c r="BG253" s="961"/>
      <c r="BH253" s="961"/>
      <c r="BI253" s="961"/>
      <c r="BJ253" s="961"/>
    </row>
    <row r="254" spans="6:62">
      <c r="F254" s="1162"/>
      <c r="G254" s="1162"/>
      <c r="H254" s="1162"/>
      <c r="I254" s="1162"/>
      <c r="J254" s="1162"/>
      <c r="K254" s="1162"/>
      <c r="L254" s="1163"/>
      <c r="M254" s="1162"/>
      <c r="N254" s="1163"/>
      <c r="O254" s="1163"/>
      <c r="P254" s="1163"/>
      <c r="Q254" s="1162"/>
      <c r="R254" s="1162"/>
      <c r="S254" s="1162"/>
      <c r="T254" s="1162"/>
      <c r="U254" s="1162"/>
      <c r="V254" s="1163"/>
      <c r="W254" s="1163"/>
      <c r="X254" s="1162"/>
      <c r="Y254" s="1162"/>
      <c r="AA254" s="961"/>
      <c r="AB254" s="961"/>
      <c r="AC254" s="961"/>
      <c r="AD254" s="961"/>
      <c r="AE254" s="961"/>
      <c r="AF254" s="961"/>
      <c r="AG254" s="961"/>
      <c r="AH254" s="961"/>
      <c r="AI254" s="961"/>
      <c r="AJ254" s="961"/>
      <c r="AK254" s="961"/>
      <c r="AL254" s="961"/>
      <c r="AM254" s="961"/>
      <c r="AN254" s="961"/>
      <c r="AO254" s="961"/>
      <c r="AP254" s="961"/>
      <c r="AQ254" s="961"/>
      <c r="AR254" s="961"/>
      <c r="AS254" s="961"/>
      <c r="AT254" s="961"/>
      <c r="AU254" s="961"/>
      <c r="AV254" s="961"/>
      <c r="AW254" s="961"/>
      <c r="AX254" s="961"/>
      <c r="AY254" s="961"/>
      <c r="AZ254" s="961"/>
      <c r="BA254" s="961"/>
      <c r="BB254" s="961"/>
      <c r="BC254" s="961"/>
      <c r="BD254" s="961"/>
      <c r="BE254" s="961"/>
      <c r="BF254" s="961"/>
      <c r="BG254" s="961"/>
      <c r="BH254" s="961"/>
      <c r="BI254" s="961"/>
      <c r="BJ254" s="961"/>
    </row>
    <row r="255" spans="6:62">
      <c r="F255" s="1165"/>
      <c r="G255" s="1165"/>
      <c r="H255" s="1165"/>
      <c r="I255" s="1165"/>
      <c r="J255" s="1165"/>
      <c r="K255" s="1165"/>
      <c r="L255" s="1166"/>
      <c r="M255" s="1165"/>
      <c r="N255" s="1166"/>
      <c r="O255" s="1166"/>
      <c r="P255" s="1166"/>
      <c r="Q255" s="1165"/>
      <c r="R255" s="1165"/>
      <c r="S255" s="1165"/>
      <c r="T255" s="1165"/>
      <c r="U255" s="1165"/>
      <c r="V255" s="1166"/>
      <c r="W255" s="1166"/>
      <c r="X255" s="1165"/>
      <c r="Y255" s="1165"/>
      <c r="AA255" s="961"/>
      <c r="AB255" s="961"/>
      <c r="AC255" s="961"/>
      <c r="AD255" s="961"/>
      <c r="AE255" s="961"/>
      <c r="AF255" s="961"/>
      <c r="AG255" s="961"/>
      <c r="AH255" s="961"/>
      <c r="AI255" s="961"/>
      <c r="AJ255" s="961"/>
      <c r="AK255" s="961"/>
      <c r="AL255" s="961"/>
      <c r="AM255" s="961"/>
      <c r="AN255" s="961"/>
      <c r="AO255" s="961"/>
      <c r="AP255" s="961"/>
      <c r="AQ255" s="961"/>
      <c r="AR255" s="961"/>
      <c r="AS255" s="961"/>
      <c r="AT255" s="961"/>
      <c r="AU255" s="961"/>
      <c r="AV255" s="961"/>
      <c r="AW255" s="961"/>
      <c r="AX255" s="961"/>
      <c r="AY255" s="961"/>
      <c r="AZ255" s="961"/>
      <c r="BA255" s="961"/>
      <c r="BB255" s="961"/>
      <c r="BC255" s="961"/>
      <c r="BD255" s="961"/>
      <c r="BE255" s="961"/>
      <c r="BF255" s="961"/>
      <c r="BG255" s="961"/>
      <c r="BH255" s="961"/>
      <c r="BI255" s="961"/>
      <c r="BJ255" s="961"/>
    </row>
    <row r="256" spans="6:62">
      <c r="F256" s="1165"/>
      <c r="G256" s="1165"/>
      <c r="H256" s="1165"/>
      <c r="I256" s="1165"/>
      <c r="J256" s="1165"/>
      <c r="K256" s="1165"/>
      <c r="L256" s="1166"/>
      <c r="M256" s="1165"/>
      <c r="N256" s="1166"/>
      <c r="O256" s="1166"/>
      <c r="P256" s="1166"/>
      <c r="Q256" s="1165"/>
      <c r="R256" s="1165"/>
      <c r="S256" s="1165"/>
      <c r="T256" s="1165"/>
      <c r="U256" s="1165"/>
      <c r="V256" s="1166"/>
      <c r="W256" s="1166"/>
      <c r="X256" s="1165"/>
      <c r="Y256" s="1165"/>
      <c r="AA256" s="961"/>
      <c r="AB256" s="961"/>
      <c r="AC256" s="961"/>
      <c r="AD256" s="961"/>
      <c r="AE256" s="961"/>
      <c r="AF256" s="961"/>
      <c r="AG256" s="961"/>
      <c r="AH256" s="961"/>
      <c r="AI256" s="961"/>
      <c r="AJ256" s="961"/>
      <c r="AK256" s="961"/>
      <c r="AL256" s="961"/>
      <c r="AM256" s="961"/>
      <c r="AN256" s="961"/>
      <c r="AO256" s="961"/>
      <c r="AP256" s="961"/>
      <c r="AQ256" s="961"/>
      <c r="AR256" s="961"/>
      <c r="AS256" s="961"/>
      <c r="AT256" s="961"/>
      <c r="AU256" s="961"/>
      <c r="AV256" s="961"/>
      <c r="AW256" s="961"/>
      <c r="AX256" s="961"/>
      <c r="AY256" s="961"/>
      <c r="AZ256" s="961"/>
      <c r="BA256" s="961"/>
      <c r="BB256" s="961"/>
      <c r="BC256" s="961"/>
      <c r="BD256" s="961"/>
      <c r="BE256" s="961"/>
      <c r="BF256" s="961"/>
      <c r="BG256" s="961"/>
      <c r="BH256" s="961"/>
      <c r="BI256" s="961"/>
      <c r="BJ256" s="961"/>
    </row>
    <row r="257" spans="6:62">
      <c r="F257" s="1165"/>
      <c r="G257" s="1165"/>
      <c r="H257" s="1165"/>
      <c r="I257" s="1165"/>
      <c r="J257" s="1165"/>
      <c r="K257" s="1165"/>
      <c r="L257" s="1166"/>
      <c r="M257" s="1165"/>
      <c r="N257" s="1166"/>
      <c r="O257" s="1166"/>
      <c r="P257" s="1166"/>
      <c r="Q257" s="1165"/>
      <c r="R257" s="1165"/>
      <c r="S257" s="1165"/>
      <c r="T257" s="1165"/>
      <c r="U257" s="1165"/>
      <c r="V257" s="1166"/>
      <c r="W257" s="1166"/>
      <c r="X257" s="1165"/>
      <c r="Y257" s="1165"/>
      <c r="AA257" s="961"/>
      <c r="AB257" s="961"/>
      <c r="AC257" s="961"/>
      <c r="AD257" s="961"/>
      <c r="AE257" s="961"/>
      <c r="AF257" s="961"/>
      <c r="AG257" s="961"/>
      <c r="AH257" s="961"/>
      <c r="AI257" s="961"/>
      <c r="AJ257" s="961"/>
      <c r="AK257" s="961"/>
      <c r="AL257" s="961"/>
      <c r="AM257" s="961"/>
      <c r="AN257" s="961"/>
      <c r="AO257" s="961"/>
      <c r="AP257" s="961"/>
      <c r="AQ257" s="961"/>
      <c r="AR257" s="961"/>
      <c r="AS257" s="961"/>
      <c r="AT257" s="961"/>
      <c r="AU257" s="961"/>
      <c r="AV257" s="961"/>
      <c r="AW257" s="961"/>
      <c r="AX257" s="961"/>
      <c r="AY257" s="961"/>
      <c r="AZ257" s="961"/>
      <c r="BA257" s="961"/>
      <c r="BB257" s="961"/>
      <c r="BC257" s="961"/>
      <c r="BD257" s="961"/>
      <c r="BE257" s="961"/>
      <c r="BF257" s="961"/>
      <c r="BG257" s="961"/>
      <c r="BH257" s="961"/>
      <c r="BI257" s="961"/>
      <c r="BJ257" s="961"/>
    </row>
    <row r="258" spans="6:62">
      <c r="F258" s="1165"/>
      <c r="G258" s="1165"/>
      <c r="H258" s="1165"/>
      <c r="I258" s="1165"/>
      <c r="J258" s="1165"/>
      <c r="K258" s="1165"/>
      <c r="L258" s="1166"/>
      <c r="M258" s="1165"/>
      <c r="N258" s="1166"/>
      <c r="O258" s="1166"/>
      <c r="P258" s="1166"/>
      <c r="Q258" s="1165"/>
      <c r="R258" s="1165"/>
      <c r="S258" s="1165"/>
      <c r="T258" s="1165"/>
      <c r="U258" s="1165"/>
      <c r="V258" s="1166"/>
      <c r="W258" s="1166"/>
      <c r="X258" s="1165"/>
      <c r="Y258" s="1165"/>
      <c r="AA258" s="961"/>
      <c r="AB258" s="961"/>
      <c r="AC258" s="961"/>
      <c r="AD258" s="961"/>
      <c r="AE258" s="961"/>
      <c r="AF258" s="961"/>
      <c r="AG258" s="961"/>
      <c r="AH258" s="961"/>
      <c r="AI258" s="961"/>
      <c r="AJ258" s="961"/>
      <c r="AK258" s="961"/>
      <c r="AL258" s="961"/>
      <c r="AM258" s="961"/>
      <c r="AN258" s="961"/>
      <c r="AO258" s="961"/>
      <c r="AP258" s="961"/>
      <c r="AQ258" s="961"/>
      <c r="AR258" s="961"/>
      <c r="AS258" s="961"/>
      <c r="AT258" s="961"/>
      <c r="AU258" s="961"/>
      <c r="AV258" s="961"/>
      <c r="AW258" s="961"/>
      <c r="AX258" s="961"/>
      <c r="AY258" s="961"/>
      <c r="AZ258" s="961"/>
      <c r="BA258" s="961"/>
      <c r="BB258" s="961"/>
      <c r="BC258" s="961"/>
      <c r="BD258" s="961"/>
      <c r="BE258" s="961"/>
      <c r="BF258" s="961"/>
      <c r="BG258" s="961"/>
      <c r="BH258" s="961"/>
      <c r="BI258" s="961"/>
      <c r="BJ258" s="961"/>
    </row>
    <row r="259" spans="6:62">
      <c r="F259" s="1162"/>
      <c r="G259" s="1162"/>
      <c r="H259" s="1162"/>
      <c r="I259" s="1162"/>
      <c r="J259" s="1162"/>
      <c r="K259" s="1162"/>
      <c r="L259" s="1163"/>
      <c r="M259" s="1162"/>
      <c r="N259" s="1163"/>
      <c r="O259" s="1163"/>
      <c r="P259" s="1163"/>
      <c r="Q259" s="1162"/>
      <c r="R259" s="1162"/>
      <c r="S259" s="1162"/>
      <c r="T259" s="1162"/>
      <c r="U259" s="1162"/>
      <c r="V259" s="1163"/>
      <c r="W259" s="1163"/>
      <c r="X259" s="1162"/>
      <c r="Y259" s="1162"/>
      <c r="AA259" s="961"/>
      <c r="AB259" s="961"/>
      <c r="AC259" s="961"/>
      <c r="AD259" s="961"/>
      <c r="AE259" s="961"/>
      <c r="AF259" s="961"/>
      <c r="AG259" s="961"/>
      <c r="AH259" s="961"/>
      <c r="AI259" s="961"/>
      <c r="AJ259" s="961"/>
      <c r="AK259" s="961"/>
      <c r="AL259" s="961"/>
      <c r="AM259" s="961"/>
      <c r="AN259" s="961"/>
      <c r="AO259" s="961"/>
      <c r="AP259" s="961"/>
      <c r="AQ259" s="961"/>
      <c r="AR259" s="961"/>
      <c r="AS259" s="961"/>
      <c r="AT259" s="961"/>
      <c r="AU259" s="961"/>
      <c r="AV259" s="961"/>
      <c r="AW259" s="961"/>
      <c r="AX259" s="961"/>
      <c r="AY259" s="961"/>
      <c r="AZ259" s="961"/>
      <c r="BA259" s="961"/>
      <c r="BB259" s="961"/>
      <c r="BC259" s="961"/>
      <c r="BD259" s="961"/>
      <c r="BE259" s="961"/>
      <c r="BF259" s="961"/>
      <c r="BG259" s="961"/>
      <c r="BH259" s="961"/>
      <c r="BI259" s="961"/>
      <c r="BJ259" s="961"/>
    </row>
    <row r="260" spans="6:62">
      <c r="F260" s="1165"/>
      <c r="G260" s="1165"/>
      <c r="H260" s="1165"/>
      <c r="I260" s="1165"/>
      <c r="J260" s="1165"/>
      <c r="K260" s="1165"/>
      <c r="L260" s="1166"/>
      <c r="M260" s="1165"/>
      <c r="N260" s="1166"/>
      <c r="O260" s="1166"/>
      <c r="P260" s="1166"/>
      <c r="Q260" s="1165"/>
      <c r="R260" s="1165"/>
      <c r="S260" s="1165"/>
      <c r="T260" s="1165"/>
      <c r="U260" s="1165"/>
      <c r="V260" s="1166"/>
      <c r="W260" s="1166"/>
      <c r="X260" s="1165"/>
      <c r="Y260" s="1165"/>
      <c r="AA260" s="961"/>
      <c r="AB260" s="961"/>
      <c r="AC260" s="961"/>
      <c r="AD260" s="961"/>
      <c r="AE260" s="961"/>
      <c r="AF260" s="961"/>
      <c r="AG260" s="961"/>
      <c r="AH260" s="961"/>
      <c r="AI260" s="961"/>
      <c r="AJ260" s="961"/>
      <c r="AK260" s="961"/>
      <c r="AL260" s="961"/>
      <c r="AM260" s="961"/>
      <c r="AN260" s="961"/>
      <c r="AO260" s="961"/>
      <c r="AP260" s="961"/>
      <c r="AQ260" s="961"/>
      <c r="AR260" s="961"/>
      <c r="AS260" s="961"/>
      <c r="AT260" s="961"/>
      <c r="AU260" s="961"/>
      <c r="AV260" s="961"/>
      <c r="AW260" s="961"/>
      <c r="AX260" s="961"/>
      <c r="AY260" s="961"/>
      <c r="AZ260" s="961"/>
      <c r="BA260" s="961"/>
      <c r="BB260" s="961"/>
      <c r="BC260" s="961"/>
      <c r="BD260" s="961"/>
      <c r="BE260" s="961"/>
      <c r="BF260" s="961"/>
      <c r="BG260" s="961"/>
      <c r="BH260" s="961"/>
      <c r="BI260" s="961"/>
      <c r="BJ260" s="961"/>
    </row>
    <row r="261" spans="6:62">
      <c r="F261" s="1165"/>
      <c r="G261" s="1165"/>
      <c r="H261" s="1165"/>
      <c r="I261" s="1165"/>
      <c r="J261" s="1165"/>
      <c r="K261" s="1165"/>
      <c r="L261" s="1166"/>
      <c r="M261" s="1165"/>
      <c r="N261" s="1166"/>
      <c r="O261" s="1166"/>
      <c r="P261" s="1166"/>
      <c r="Q261" s="1165"/>
      <c r="R261" s="1165"/>
      <c r="S261" s="1165"/>
      <c r="T261" s="1165"/>
      <c r="U261" s="1165"/>
      <c r="V261" s="1166"/>
      <c r="W261" s="1166"/>
      <c r="X261" s="1165"/>
      <c r="Y261" s="1165"/>
      <c r="AA261" s="961"/>
      <c r="AB261" s="961"/>
      <c r="AC261" s="961"/>
      <c r="AD261" s="961"/>
      <c r="AE261" s="961"/>
      <c r="AF261" s="961"/>
      <c r="AG261" s="961"/>
      <c r="AH261" s="961"/>
      <c r="AI261" s="961"/>
      <c r="AJ261" s="961"/>
      <c r="AK261" s="961"/>
      <c r="AL261" s="961"/>
      <c r="AM261" s="961"/>
      <c r="AN261" s="961"/>
      <c r="AO261" s="961"/>
      <c r="AP261" s="961"/>
      <c r="AQ261" s="961"/>
      <c r="AR261" s="961"/>
      <c r="AS261" s="961"/>
      <c r="AT261" s="961"/>
      <c r="AU261" s="961"/>
      <c r="AV261" s="961"/>
      <c r="AW261" s="961"/>
      <c r="AX261" s="961"/>
      <c r="AY261" s="961"/>
      <c r="AZ261" s="961"/>
      <c r="BA261" s="961"/>
      <c r="BB261" s="961"/>
      <c r="BC261" s="961"/>
      <c r="BD261" s="961"/>
      <c r="BE261" s="961"/>
      <c r="BF261" s="961"/>
      <c r="BG261" s="961"/>
      <c r="BH261" s="961"/>
      <c r="BI261" s="961"/>
      <c r="BJ261" s="961"/>
    </row>
    <row r="262" spans="6:62">
      <c r="F262" s="1165"/>
      <c r="G262" s="1165"/>
      <c r="H262" s="1165"/>
      <c r="I262" s="1165"/>
      <c r="J262" s="1165"/>
      <c r="K262" s="1165"/>
      <c r="L262" s="1166"/>
      <c r="M262" s="1165"/>
      <c r="N262" s="1166"/>
      <c r="O262" s="1166"/>
      <c r="P262" s="1166"/>
      <c r="Q262" s="1165"/>
      <c r="R262" s="1165"/>
      <c r="S262" s="1165"/>
      <c r="T262" s="1165"/>
      <c r="U262" s="1165"/>
      <c r="V262" s="1166"/>
      <c r="W262" s="1166"/>
      <c r="X262" s="1165"/>
      <c r="Y262" s="1165"/>
      <c r="AA262" s="961"/>
      <c r="AB262" s="961"/>
      <c r="AC262" s="961"/>
      <c r="AD262" s="961"/>
      <c r="AE262" s="961"/>
      <c r="AF262" s="961"/>
      <c r="AG262" s="961"/>
      <c r="AH262" s="961"/>
      <c r="AI262" s="961"/>
      <c r="AJ262" s="961"/>
      <c r="AK262" s="961"/>
      <c r="AL262" s="961"/>
      <c r="AM262" s="961"/>
      <c r="AN262" s="961"/>
      <c r="AO262" s="961"/>
      <c r="AP262" s="961"/>
      <c r="AQ262" s="961"/>
      <c r="AR262" s="961"/>
      <c r="AS262" s="961"/>
      <c r="AT262" s="961"/>
      <c r="AU262" s="961"/>
      <c r="AV262" s="961"/>
      <c r="AW262" s="961"/>
      <c r="AX262" s="961"/>
      <c r="AY262" s="961"/>
      <c r="AZ262" s="961"/>
      <c r="BA262" s="961"/>
      <c r="BB262" s="961"/>
      <c r="BC262" s="961"/>
      <c r="BD262" s="961"/>
      <c r="BE262" s="961"/>
      <c r="BF262" s="961"/>
      <c r="BG262" s="961"/>
      <c r="BH262" s="961"/>
      <c r="BI262" s="961"/>
      <c r="BJ262" s="961"/>
    </row>
    <row r="263" spans="6:62">
      <c r="F263" s="1165"/>
      <c r="G263" s="1165"/>
      <c r="H263" s="1165"/>
      <c r="I263" s="1165"/>
      <c r="J263" s="1165"/>
      <c r="K263" s="1165"/>
      <c r="L263" s="1166"/>
      <c r="M263" s="1165"/>
      <c r="N263" s="1166"/>
      <c r="O263" s="1166"/>
      <c r="P263" s="1166"/>
      <c r="Q263" s="1165"/>
      <c r="R263" s="1165"/>
      <c r="S263" s="1165"/>
      <c r="T263" s="1165"/>
      <c r="U263" s="1165"/>
      <c r="V263" s="1166"/>
      <c r="W263" s="1166"/>
      <c r="X263" s="1165"/>
      <c r="Y263" s="1165"/>
      <c r="AA263" s="961"/>
      <c r="AB263" s="961"/>
      <c r="AC263" s="961"/>
      <c r="AD263" s="961"/>
      <c r="AE263" s="961"/>
      <c r="AF263" s="961"/>
      <c r="AG263" s="961"/>
      <c r="AH263" s="961"/>
      <c r="AI263" s="961"/>
      <c r="AJ263" s="961"/>
      <c r="AK263" s="961"/>
      <c r="AL263" s="961"/>
      <c r="AM263" s="961"/>
      <c r="AN263" s="961"/>
      <c r="AO263" s="961"/>
      <c r="AP263" s="961"/>
      <c r="AQ263" s="961"/>
      <c r="AR263" s="961"/>
      <c r="AS263" s="961"/>
      <c r="AT263" s="961"/>
      <c r="AU263" s="961"/>
      <c r="AV263" s="961"/>
      <c r="AW263" s="961"/>
      <c r="AX263" s="961"/>
      <c r="AY263" s="961"/>
      <c r="AZ263" s="961"/>
      <c r="BA263" s="961"/>
      <c r="BB263" s="961"/>
      <c r="BC263" s="961"/>
      <c r="BD263" s="961"/>
      <c r="BE263" s="961"/>
      <c r="BF263" s="961"/>
      <c r="BG263" s="961"/>
      <c r="BH263" s="961"/>
      <c r="BI263" s="961"/>
      <c r="BJ263" s="961"/>
    </row>
    <row r="264" spans="6:62">
      <c r="F264" s="1165"/>
      <c r="G264" s="1165"/>
      <c r="H264" s="1165"/>
      <c r="I264" s="1165"/>
      <c r="J264" s="1165"/>
      <c r="K264" s="1165"/>
      <c r="L264" s="1166"/>
      <c r="M264" s="1165"/>
      <c r="N264" s="1166"/>
      <c r="O264" s="1166"/>
      <c r="P264" s="1166"/>
      <c r="Q264" s="1165"/>
      <c r="R264" s="1165"/>
      <c r="S264" s="1165"/>
      <c r="T264" s="1165"/>
      <c r="U264" s="1165"/>
      <c r="V264" s="1166"/>
      <c r="W264" s="1166"/>
      <c r="X264" s="1165"/>
      <c r="Y264" s="1165"/>
      <c r="AA264" s="961"/>
      <c r="AB264" s="961"/>
      <c r="AC264" s="961"/>
      <c r="AD264" s="961"/>
      <c r="AE264" s="961"/>
      <c r="AF264" s="961"/>
      <c r="AG264" s="961"/>
      <c r="AH264" s="961"/>
      <c r="AI264" s="961"/>
      <c r="AJ264" s="961"/>
      <c r="AK264" s="961"/>
      <c r="AL264" s="961"/>
      <c r="AM264" s="961"/>
      <c r="AN264" s="961"/>
      <c r="AO264" s="961"/>
      <c r="AP264" s="961"/>
      <c r="AQ264" s="961"/>
      <c r="AR264" s="961"/>
      <c r="AS264" s="961"/>
      <c r="AT264" s="961"/>
      <c r="AU264" s="961"/>
      <c r="AV264" s="961"/>
      <c r="AW264" s="961"/>
      <c r="AX264" s="961"/>
      <c r="AY264" s="961"/>
      <c r="AZ264" s="961"/>
      <c r="BA264" s="961"/>
      <c r="BB264" s="961"/>
      <c r="BC264" s="961"/>
      <c r="BD264" s="961"/>
      <c r="BE264" s="961"/>
      <c r="BF264" s="961"/>
      <c r="BG264" s="961"/>
      <c r="BH264" s="961"/>
      <c r="BI264" s="961"/>
      <c r="BJ264" s="961"/>
    </row>
    <row r="265" spans="6:62">
      <c r="F265" s="1165"/>
      <c r="G265" s="1165"/>
      <c r="H265" s="1165"/>
      <c r="I265" s="1165"/>
      <c r="J265" s="1165"/>
      <c r="K265" s="1165"/>
      <c r="L265" s="1166"/>
      <c r="M265" s="1165"/>
      <c r="N265" s="1166"/>
      <c r="O265" s="1166"/>
      <c r="P265" s="1166"/>
      <c r="Q265" s="1165"/>
      <c r="R265" s="1165"/>
      <c r="S265" s="1165"/>
      <c r="T265" s="1165"/>
      <c r="U265" s="1165"/>
      <c r="V265" s="1166"/>
      <c r="W265" s="1166"/>
      <c r="X265" s="1165"/>
      <c r="Y265" s="1165"/>
      <c r="AA265" s="961"/>
      <c r="AB265" s="961"/>
      <c r="AC265" s="961"/>
      <c r="AD265" s="961"/>
      <c r="AE265" s="961"/>
      <c r="AF265" s="961"/>
      <c r="AG265" s="961"/>
      <c r="AH265" s="961"/>
      <c r="AI265" s="961"/>
      <c r="AJ265" s="961"/>
      <c r="AK265" s="961"/>
      <c r="AL265" s="961"/>
      <c r="AM265" s="961"/>
      <c r="AN265" s="961"/>
      <c r="AO265" s="961"/>
      <c r="AP265" s="961"/>
      <c r="AQ265" s="961"/>
      <c r="AR265" s="961"/>
      <c r="AS265" s="961"/>
      <c r="AT265" s="961"/>
      <c r="AU265" s="961"/>
      <c r="AV265" s="961"/>
      <c r="AW265" s="961"/>
      <c r="AX265" s="961"/>
      <c r="AY265" s="961"/>
      <c r="AZ265" s="961"/>
      <c r="BA265" s="961"/>
      <c r="BB265" s="961"/>
      <c r="BC265" s="961"/>
      <c r="BD265" s="961"/>
      <c r="BE265" s="961"/>
      <c r="BF265" s="961"/>
      <c r="BG265" s="961"/>
      <c r="BH265" s="961"/>
      <c r="BI265" s="961"/>
      <c r="BJ265" s="961"/>
    </row>
    <row r="266" spans="6:62">
      <c r="F266" s="1165"/>
      <c r="G266" s="1165"/>
      <c r="H266" s="1165"/>
      <c r="I266" s="1165"/>
      <c r="J266" s="1165"/>
      <c r="K266" s="1165"/>
      <c r="L266" s="1166"/>
      <c r="M266" s="1165"/>
      <c r="N266" s="1166"/>
      <c r="O266" s="1166"/>
      <c r="P266" s="1166"/>
      <c r="Q266" s="1165"/>
      <c r="R266" s="1165"/>
      <c r="S266" s="1165"/>
      <c r="T266" s="1165"/>
      <c r="U266" s="1165"/>
      <c r="V266" s="1166"/>
      <c r="W266" s="1166"/>
      <c r="X266" s="1165"/>
      <c r="Y266" s="1165"/>
      <c r="AA266" s="961"/>
      <c r="AB266" s="961"/>
      <c r="AC266" s="961"/>
      <c r="AD266" s="961"/>
      <c r="AE266" s="961"/>
      <c r="AF266" s="961"/>
      <c r="AG266" s="961"/>
      <c r="AH266" s="961"/>
      <c r="AI266" s="961"/>
      <c r="AJ266" s="961"/>
      <c r="AK266" s="961"/>
      <c r="AL266" s="961"/>
      <c r="AM266" s="961"/>
      <c r="AN266" s="961"/>
      <c r="AO266" s="961"/>
      <c r="AP266" s="961"/>
      <c r="AQ266" s="961"/>
      <c r="AR266" s="961"/>
      <c r="AS266" s="961"/>
      <c r="AT266" s="961"/>
      <c r="AU266" s="961"/>
      <c r="AV266" s="961"/>
      <c r="AW266" s="961"/>
      <c r="AX266" s="961"/>
      <c r="AY266" s="961"/>
      <c r="AZ266" s="961"/>
      <c r="BA266" s="961"/>
      <c r="BB266" s="961"/>
      <c r="BC266" s="961"/>
      <c r="BD266" s="961"/>
      <c r="BE266" s="961"/>
      <c r="BF266" s="961"/>
      <c r="BG266" s="961"/>
      <c r="BH266" s="961"/>
      <c r="BI266" s="961"/>
      <c r="BJ266" s="961"/>
    </row>
    <row r="267" spans="6:62">
      <c r="F267" s="1165"/>
      <c r="G267" s="1165"/>
      <c r="H267" s="1165"/>
      <c r="I267" s="1165"/>
      <c r="J267" s="1165"/>
      <c r="K267" s="1165"/>
      <c r="L267" s="1166"/>
      <c r="M267" s="1165"/>
      <c r="N267" s="1166"/>
      <c r="O267" s="1166"/>
      <c r="P267" s="1166"/>
      <c r="Q267" s="1165"/>
      <c r="R267" s="1165"/>
      <c r="S267" s="1165"/>
      <c r="T267" s="1165"/>
      <c r="U267" s="1165"/>
      <c r="V267" s="1166"/>
      <c r="W267" s="1166"/>
      <c r="X267" s="1165"/>
      <c r="Y267" s="1165"/>
      <c r="AA267" s="961"/>
      <c r="AB267" s="961"/>
      <c r="AC267" s="961"/>
      <c r="AD267" s="961"/>
      <c r="AE267" s="961"/>
      <c r="AF267" s="961"/>
      <c r="AG267" s="961"/>
      <c r="AH267" s="961"/>
      <c r="AI267" s="961"/>
      <c r="AJ267" s="961"/>
      <c r="AK267" s="961"/>
      <c r="AL267" s="961"/>
      <c r="AM267" s="961"/>
      <c r="AN267" s="961"/>
      <c r="AO267" s="961"/>
      <c r="AP267" s="961"/>
      <c r="AQ267" s="961"/>
      <c r="AR267" s="961"/>
      <c r="AS267" s="961"/>
      <c r="AT267" s="961"/>
      <c r="AU267" s="961"/>
      <c r="AV267" s="961"/>
      <c r="AW267" s="961"/>
      <c r="AX267" s="961"/>
      <c r="AY267" s="961"/>
      <c r="AZ267" s="961"/>
      <c r="BA267" s="961"/>
      <c r="BB267" s="961"/>
      <c r="BC267" s="961"/>
      <c r="BD267" s="961"/>
      <c r="BE267" s="961"/>
      <c r="BF267" s="961"/>
      <c r="BG267" s="961"/>
      <c r="BH267" s="961"/>
      <c r="BI267" s="961"/>
      <c r="BJ267" s="961"/>
    </row>
    <row r="268" spans="6:62">
      <c r="F268" s="1165"/>
      <c r="G268" s="1165"/>
      <c r="H268" s="1165"/>
      <c r="I268" s="1165"/>
      <c r="J268" s="1165"/>
      <c r="K268" s="1165"/>
      <c r="L268" s="1166"/>
      <c r="M268" s="1165"/>
      <c r="N268" s="1166"/>
      <c r="O268" s="1166"/>
      <c r="P268" s="1166"/>
      <c r="Q268" s="1165"/>
      <c r="R268" s="1165"/>
      <c r="S268" s="1165"/>
      <c r="T268" s="1165"/>
      <c r="U268" s="1165"/>
      <c r="V268" s="1166"/>
      <c r="W268" s="1166"/>
      <c r="X268" s="1165"/>
      <c r="Y268" s="1165"/>
      <c r="AA268" s="961"/>
      <c r="AB268" s="961"/>
      <c r="AC268" s="961"/>
      <c r="AD268" s="961"/>
      <c r="AE268" s="961"/>
      <c r="AF268" s="961"/>
      <c r="AG268" s="961"/>
      <c r="AH268" s="961"/>
      <c r="AI268" s="961"/>
      <c r="AJ268" s="961"/>
      <c r="AK268" s="961"/>
      <c r="AL268" s="961"/>
      <c r="AM268" s="961"/>
      <c r="AN268" s="961"/>
      <c r="AO268" s="961"/>
      <c r="AP268" s="961"/>
      <c r="AQ268" s="961"/>
      <c r="AR268" s="961"/>
      <c r="AS268" s="961"/>
      <c r="AT268" s="961"/>
      <c r="AU268" s="961"/>
      <c r="AV268" s="961"/>
      <c r="AW268" s="961"/>
      <c r="AX268" s="961"/>
      <c r="AY268" s="961"/>
      <c r="AZ268" s="961"/>
      <c r="BA268" s="961"/>
      <c r="BB268" s="961"/>
      <c r="BC268" s="961"/>
      <c r="BD268" s="961"/>
      <c r="BE268" s="961"/>
      <c r="BF268" s="961"/>
      <c r="BG268" s="961"/>
      <c r="BH268" s="961"/>
      <c r="BI268" s="961"/>
      <c r="BJ268" s="961"/>
    </row>
    <row r="269" spans="6:62">
      <c r="F269" s="1162"/>
      <c r="G269" s="1162"/>
      <c r="H269" s="1162"/>
      <c r="I269" s="1162"/>
      <c r="J269" s="1162"/>
      <c r="K269" s="1162"/>
      <c r="L269" s="1163"/>
      <c r="M269" s="1162"/>
      <c r="N269" s="1163"/>
      <c r="O269" s="1163"/>
      <c r="P269" s="1163"/>
      <c r="Q269" s="1162"/>
      <c r="R269" s="1162"/>
      <c r="S269" s="1162"/>
      <c r="T269" s="1162"/>
      <c r="U269" s="1162"/>
      <c r="V269" s="1163"/>
      <c r="W269" s="1163"/>
      <c r="X269" s="1162"/>
      <c r="Y269" s="1162"/>
      <c r="AA269" s="961"/>
      <c r="AB269" s="961"/>
      <c r="AC269" s="961"/>
      <c r="AD269" s="961"/>
      <c r="AE269" s="961"/>
      <c r="AF269" s="961"/>
      <c r="AG269" s="961"/>
      <c r="AH269" s="961"/>
      <c r="AI269" s="961"/>
      <c r="AJ269" s="961"/>
      <c r="AK269" s="961"/>
      <c r="AL269" s="961"/>
      <c r="AM269" s="961"/>
      <c r="AN269" s="961"/>
      <c r="AO269" s="961"/>
      <c r="AP269" s="961"/>
      <c r="AQ269" s="961"/>
      <c r="AR269" s="961"/>
      <c r="AS269" s="961"/>
      <c r="AT269" s="961"/>
      <c r="AU269" s="961"/>
      <c r="AV269" s="961"/>
      <c r="AW269" s="961"/>
      <c r="AX269" s="961"/>
      <c r="AY269" s="961"/>
      <c r="AZ269" s="961"/>
      <c r="BA269" s="961"/>
      <c r="BB269" s="961"/>
      <c r="BC269" s="961"/>
      <c r="BD269" s="961"/>
      <c r="BE269" s="961"/>
      <c r="BF269" s="961"/>
      <c r="BG269" s="961"/>
      <c r="BH269" s="961"/>
      <c r="BI269" s="961"/>
      <c r="BJ269" s="961"/>
    </row>
    <row r="270" spans="6:62">
      <c r="F270" s="1165"/>
      <c r="G270" s="1165"/>
      <c r="H270" s="1165"/>
      <c r="I270" s="1165"/>
      <c r="J270" s="1165"/>
      <c r="K270" s="1165"/>
      <c r="L270" s="1166"/>
      <c r="M270" s="1165"/>
      <c r="N270" s="1166"/>
      <c r="O270" s="1166"/>
      <c r="P270" s="1166"/>
      <c r="Q270" s="1165"/>
      <c r="R270" s="1165"/>
      <c r="S270" s="1165"/>
      <c r="T270" s="1165"/>
      <c r="U270" s="1165"/>
      <c r="V270" s="1166"/>
      <c r="W270" s="1166"/>
      <c r="X270" s="1165"/>
      <c r="Y270" s="1165"/>
      <c r="AA270" s="961"/>
      <c r="AB270" s="961"/>
      <c r="AC270" s="961"/>
      <c r="AD270" s="961"/>
      <c r="AE270" s="961"/>
      <c r="AF270" s="961"/>
      <c r="AG270" s="961"/>
      <c r="AH270" s="961"/>
      <c r="AI270" s="961"/>
      <c r="AJ270" s="961"/>
      <c r="AK270" s="961"/>
      <c r="AL270" s="961"/>
      <c r="AM270" s="961"/>
      <c r="AN270" s="961"/>
      <c r="AO270" s="961"/>
      <c r="AP270" s="961"/>
      <c r="AQ270" s="961"/>
      <c r="AR270" s="961"/>
      <c r="AS270" s="961"/>
      <c r="AT270" s="961"/>
      <c r="AU270" s="961"/>
      <c r="AV270" s="961"/>
      <c r="AW270" s="961"/>
      <c r="AX270" s="961"/>
      <c r="AY270" s="961"/>
      <c r="AZ270" s="961"/>
      <c r="BA270" s="961"/>
      <c r="BB270" s="961"/>
      <c r="BC270" s="961"/>
      <c r="BD270" s="961"/>
      <c r="BE270" s="961"/>
      <c r="BF270" s="961"/>
      <c r="BG270" s="961"/>
      <c r="BH270" s="961"/>
      <c r="BI270" s="961"/>
      <c r="BJ270" s="961"/>
    </row>
    <row r="271" spans="6:62">
      <c r="F271" s="1162"/>
      <c r="G271" s="1162"/>
      <c r="H271" s="1162"/>
      <c r="I271" s="1162"/>
      <c r="J271" s="1162"/>
      <c r="K271" s="1162"/>
      <c r="L271" s="1163"/>
      <c r="M271" s="1162"/>
      <c r="N271" s="1163"/>
      <c r="O271" s="1163"/>
      <c r="P271" s="1163"/>
      <c r="Q271" s="1162"/>
      <c r="R271" s="1162"/>
      <c r="S271" s="1162"/>
      <c r="T271" s="1162"/>
      <c r="U271" s="1162"/>
      <c r="V271" s="1163"/>
      <c r="W271" s="1163"/>
      <c r="X271" s="1162"/>
      <c r="Y271" s="1162"/>
      <c r="AA271" s="961"/>
      <c r="AB271" s="961"/>
      <c r="AC271" s="961"/>
      <c r="AD271" s="961"/>
      <c r="AE271" s="961"/>
      <c r="AF271" s="961"/>
      <c r="AG271" s="961"/>
      <c r="AH271" s="961"/>
      <c r="AI271" s="961"/>
      <c r="AJ271" s="961"/>
      <c r="AK271" s="961"/>
      <c r="AL271" s="961"/>
      <c r="AM271" s="961"/>
      <c r="AN271" s="961"/>
      <c r="AO271" s="961"/>
      <c r="AP271" s="961"/>
      <c r="AQ271" s="961"/>
      <c r="AR271" s="961"/>
      <c r="AS271" s="961"/>
      <c r="AT271" s="961"/>
      <c r="AU271" s="961"/>
      <c r="AV271" s="961"/>
      <c r="AW271" s="961"/>
      <c r="AX271" s="961"/>
      <c r="AY271" s="961"/>
      <c r="AZ271" s="961"/>
      <c r="BA271" s="961"/>
      <c r="BB271" s="961"/>
      <c r="BC271" s="961"/>
      <c r="BD271" s="961"/>
      <c r="BE271" s="961"/>
      <c r="BF271" s="961"/>
      <c r="BG271" s="961"/>
      <c r="BH271" s="961"/>
      <c r="BI271" s="961"/>
      <c r="BJ271" s="961"/>
    </row>
    <row r="272" spans="6:62">
      <c r="F272" s="1165"/>
      <c r="G272" s="1165"/>
      <c r="H272" s="1165"/>
      <c r="I272" s="1165"/>
      <c r="J272" s="1165"/>
      <c r="K272" s="1165"/>
      <c r="L272" s="1166"/>
      <c r="M272" s="1165"/>
      <c r="N272" s="1166"/>
      <c r="O272" s="1166"/>
      <c r="P272" s="1166"/>
      <c r="Q272" s="1165"/>
      <c r="R272" s="1165"/>
      <c r="S272" s="1165"/>
      <c r="T272" s="1165"/>
      <c r="U272" s="1165"/>
      <c r="V272" s="1166"/>
      <c r="W272" s="1166"/>
      <c r="X272" s="1165"/>
      <c r="Y272" s="1165"/>
      <c r="AA272" s="961"/>
      <c r="AB272" s="961"/>
      <c r="AC272" s="961"/>
      <c r="AD272" s="961"/>
      <c r="AE272" s="961"/>
      <c r="AF272" s="961"/>
      <c r="AG272" s="961"/>
      <c r="AH272" s="961"/>
      <c r="AI272" s="961"/>
      <c r="AJ272" s="961"/>
      <c r="AK272" s="961"/>
      <c r="AL272" s="961"/>
      <c r="AM272" s="961"/>
      <c r="AN272" s="961"/>
      <c r="AO272" s="961"/>
      <c r="AP272" s="961"/>
      <c r="AQ272" s="961"/>
      <c r="AR272" s="961"/>
      <c r="AS272" s="961"/>
      <c r="AT272" s="961"/>
      <c r="AU272" s="961"/>
      <c r="AV272" s="961"/>
      <c r="AW272" s="961"/>
      <c r="AX272" s="961"/>
      <c r="AY272" s="961"/>
      <c r="AZ272" s="961"/>
      <c r="BA272" s="961"/>
      <c r="BB272" s="961"/>
      <c r="BC272" s="961"/>
      <c r="BD272" s="961"/>
      <c r="BE272" s="961"/>
      <c r="BF272" s="961"/>
      <c r="BG272" s="961"/>
      <c r="BH272" s="961"/>
      <c r="BI272" s="961"/>
      <c r="BJ272" s="961"/>
    </row>
    <row r="273" spans="6:62">
      <c r="F273" s="1165"/>
      <c r="G273" s="1165"/>
      <c r="H273" s="1165"/>
      <c r="I273" s="1165"/>
      <c r="J273" s="1165"/>
      <c r="K273" s="1165"/>
      <c r="L273" s="1166"/>
      <c r="M273" s="1165"/>
      <c r="N273" s="1166"/>
      <c r="O273" s="1166"/>
      <c r="P273" s="1166"/>
      <c r="Q273" s="1165"/>
      <c r="R273" s="1165"/>
      <c r="S273" s="1165"/>
      <c r="T273" s="1165"/>
      <c r="U273" s="1165"/>
      <c r="V273" s="1166"/>
      <c r="W273" s="1166"/>
      <c r="X273" s="1165"/>
      <c r="Y273" s="1165"/>
      <c r="AA273" s="961"/>
      <c r="AB273" s="961"/>
      <c r="AC273" s="961"/>
      <c r="AD273" s="961"/>
      <c r="AE273" s="961"/>
      <c r="AF273" s="961"/>
      <c r="AG273" s="961"/>
      <c r="AH273" s="961"/>
      <c r="AI273" s="961"/>
      <c r="AJ273" s="961"/>
      <c r="AK273" s="961"/>
      <c r="AL273" s="961"/>
      <c r="AM273" s="961"/>
      <c r="AN273" s="961"/>
      <c r="AO273" s="961"/>
      <c r="AP273" s="961"/>
      <c r="AQ273" s="961"/>
      <c r="AR273" s="961"/>
      <c r="AS273" s="961"/>
      <c r="AT273" s="961"/>
      <c r="AU273" s="961"/>
      <c r="AV273" s="961"/>
      <c r="AW273" s="961"/>
      <c r="AX273" s="961"/>
      <c r="AY273" s="961"/>
      <c r="AZ273" s="961"/>
      <c r="BA273" s="961"/>
      <c r="BB273" s="961"/>
      <c r="BC273" s="961"/>
      <c r="BD273" s="961"/>
      <c r="BE273" s="961"/>
      <c r="BF273" s="961"/>
      <c r="BG273" s="961"/>
      <c r="BH273" s="961"/>
      <c r="BI273" s="961"/>
      <c r="BJ273" s="961"/>
    </row>
    <row r="274" spans="6:62">
      <c r="F274" s="1162"/>
      <c r="G274" s="1162"/>
      <c r="H274" s="1162"/>
      <c r="I274" s="1162"/>
      <c r="J274" s="1162"/>
      <c r="K274" s="1162"/>
      <c r="L274" s="1163"/>
      <c r="M274" s="1162"/>
      <c r="N274" s="1163"/>
      <c r="O274" s="1163"/>
      <c r="P274" s="1163"/>
      <c r="Q274" s="1162"/>
      <c r="R274" s="1162"/>
      <c r="S274" s="1162"/>
      <c r="T274" s="1162"/>
      <c r="U274" s="1162"/>
      <c r="V274" s="1163"/>
      <c r="W274" s="1163"/>
      <c r="X274" s="1162"/>
      <c r="Y274" s="1162"/>
      <c r="AA274" s="961"/>
      <c r="AB274" s="961"/>
      <c r="AC274" s="961"/>
      <c r="AD274" s="961"/>
      <c r="AE274" s="961"/>
      <c r="AF274" s="961"/>
      <c r="AG274" s="961"/>
      <c r="AH274" s="961"/>
      <c r="AI274" s="961"/>
      <c r="AJ274" s="961"/>
      <c r="AK274" s="961"/>
      <c r="AL274" s="961"/>
      <c r="AM274" s="961"/>
      <c r="AN274" s="961"/>
      <c r="AO274" s="961"/>
      <c r="AP274" s="961"/>
      <c r="AQ274" s="961"/>
      <c r="AR274" s="961"/>
      <c r="AS274" s="961"/>
      <c r="AT274" s="961"/>
      <c r="AU274" s="961"/>
      <c r="AV274" s="961"/>
      <c r="AW274" s="961"/>
      <c r="AX274" s="961"/>
      <c r="AY274" s="961"/>
      <c r="AZ274" s="961"/>
      <c r="BA274" s="961"/>
      <c r="BB274" s="961"/>
      <c r="BC274" s="961"/>
      <c r="BD274" s="961"/>
      <c r="BE274" s="961"/>
      <c r="BF274" s="961"/>
      <c r="BG274" s="961"/>
      <c r="BH274" s="961"/>
      <c r="BI274" s="961"/>
      <c r="BJ274" s="961"/>
    </row>
    <row r="275" spans="6:62">
      <c r="F275" s="1168"/>
      <c r="G275" s="1165"/>
      <c r="H275" s="1165"/>
      <c r="I275" s="1165"/>
      <c r="J275" s="1165"/>
      <c r="K275" s="1165"/>
      <c r="L275" s="1166"/>
      <c r="M275" s="1165"/>
      <c r="N275" s="1166"/>
      <c r="O275" s="1166"/>
      <c r="P275" s="1166"/>
      <c r="Q275" s="1165"/>
      <c r="R275" s="1165"/>
      <c r="S275" s="1165"/>
      <c r="T275" s="1165"/>
      <c r="U275" s="1165"/>
      <c r="V275" s="1166"/>
      <c r="W275" s="1166"/>
      <c r="X275" s="1165"/>
      <c r="Y275" s="1165"/>
      <c r="AA275" s="961"/>
      <c r="AB275" s="961"/>
      <c r="AC275" s="961"/>
      <c r="AD275" s="961"/>
      <c r="AE275" s="961"/>
      <c r="AF275" s="961"/>
      <c r="AG275" s="961"/>
      <c r="AH275" s="961"/>
      <c r="AI275" s="961"/>
      <c r="AJ275" s="961"/>
      <c r="AK275" s="961"/>
      <c r="AL275" s="961"/>
      <c r="AM275" s="961"/>
      <c r="AN275" s="961"/>
      <c r="AO275" s="961"/>
      <c r="AP275" s="961"/>
      <c r="AQ275" s="961"/>
      <c r="AR275" s="961"/>
      <c r="AS275" s="961"/>
      <c r="AT275" s="961"/>
      <c r="AU275" s="961"/>
      <c r="AV275" s="961"/>
      <c r="AW275" s="961"/>
      <c r="AX275" s="961"/>
      <c r="AY275" s="961"/>
      <c r="AZ275" s="961"/>
      <c r="BA275" s="961"/>
      <c r="BB275" s="961"/>
      <c r="BC275" s="961"/>
      <c r="BD275" s="961"/>
      <c r="BE275" s="961"/>
      <c r="BF275" s="961"/>
      <c r="BG275" s="961"/>
      <c r="BH275" s="961"/>
      <c r="BI275" s="961"/>
      <c r="BJ275" s="961"/>
    </row>
    <row r="276" spans="6:62">
      <c r="F276" s="1165"/>
      <c r="G276" s="1165"/>
      <c r="H276" s="1165"/>
      <c r="I276" s="1165"/>
      <c r="J276" s="1165"/>
      <c r="K276" s="1165"/>
      <c r="L276" s="1166"/>
      <c r="M276" s="1165"/>
      <c r="N276" s="1166"/>
      <c r="O276" s="1166"/>
      <c r="P276" s="1166"/>
      <c r="Q276" s="1165"/>
      <c r="R276" s="1165"/>
      <c r="S276" s="1165"/>
      <c r="T276" s="1165"/>
      <c r="U276" s="1165"/>
      <c r="V276" s="1166"/>
      <c r="W276" s="1166"/>
      <c r="X276" s="1165"/>
      <c r="Y276" s="1165"/>
      <c r="AA276" s="961"/>
      <c r="AB276" s="961"/>
      <c r="AC276" s="961"/>
      <c r="AD276" s="961"/>
      <c r="AE276" s="961"/>
      <c r="AF276" s="961"/>
      <c r="AG276" s="961"/>
      <c r="AH276" s="961"/>
      <c r="AI276" s="961"/>
      <c r="AJ276" s="961"/>
      <c r="AK276" s="961"/>
      <c r="AL276" s="961"/>
      <c r="AM276" s="961"/>
      <c r="AN276" s="961"/>
      <c r="AO276" s="961"/>
      <c r="AP276" s="961"/>
      <c r="AQ276" s="961"/>
      <c r="AR276" s="961"/>
      <c r="AS276" s="961"/>
      <c r="AT276" s="961"/>
      <c r="AU276" s="961"/>
      <c r="AV276" s="961"/>
      <c r="AW276" s="961"/>
      <c r="AX276" s="961"/>
      <c r="AY276" s="961"/>
      <c r="AZ276" s="961"/>
      <c r="BA276" s="961"/>
      <c r="BB276" s="961"/>
      <c r="BC276" s="961"/>
      <c r="BD276" s="961"/>
      <c r="BE276" s="961"/>
      <c r="BF276" s="961"/>
      <c r="BG276" s="961"/>
      <c r="BH276" s="961"/>
      <c r="BI276" s="961"/>
      <c r="BJ276" s="961"/>
    </row>
    <row r="277" spans="6:62">
      <c r="F277" s="1162"/>
      <c r="G277" s="1162"/>
      <c r="H277" s="1162"/>
      <c r="I277" s="1162"/>
      <c r="J277" s="1162"/>
      <c r="K277" s="1162"/>
      <c r="L277" s="1163"/>
      <c r="M277" s="1162"/>
      <c r="N277" s="1163"/>
      <c r="O277" s="1163"/>
      <c r="P277" s="1163"/>
      <c r="Q277" s="1162"/>
      <c r="R277" s="1162"/>
      <c r="S277" s="1162"/>
      <c r="T277" s="1162"/>
      <c r="U277" s="1162"/>
      <c r="V277" s="1163"/>
      <c r="W277" s="1163"/>
      <c r="X277" s="1162"/>
      <c r="Y277" s="1162"/>
      <c r="AA277" s="961"/>
      <c r="AB277" s="961"/>
      <c r="AC277" s="961"/>
      <c r="AD277" s="961"/>
      <c r="AE277" s="961"/>
      <c r="AF277" s="961"/>
      <c r="AG277" s="961"/>
      <c r="AH277" s="961"/>
      <c r="AI277" s="961"/>
      <c r="AJ277" s="961"/>
      <c r="AK277" s="961"/>
      <c r="AL277" s="961"/>
      <c r="AM277" s="961"/>
      <c r="AN277" s="961"/>
      <c r="AO277" s="961"/>
      <c r="AP277" s="961"/>
      <c r="AQ277" s="961"/>
      <c r="AR277" s="961"/>
      <c r="AS277" s="961"/>
      <c r="AT277" s="961"/>
      <c r="AU277" s="961"/>
      <c r="AV277" s="961"/>
      <c r="AW277" s="961"/>
      <c r="AX277" s="961"/>
      <c r="AY277" s="961"/>
      <c r="AZ277" s="961"/>
      <c r="BA277" s="961"/>
      <c r="BB277" s="961"/>
      <c r="BC277" s="961"/>
      <c r="BD277" s="961"/>
      <c r="BE277" s="961"/>
      <c r="BF277" s="961"/>
      <c r="BG277" s="961"/>
      <c r="BH277" s="961"/>
      <c r="BI277" s="961"/>
      <c r="BJ277" s="961"/>
    </row>
    <row r="278" spans="6:62">
      <c r="F278" s="1165"/>
      <c r="G278" s="1165"/>
      <c r="H278" s="1165"/>
      <c r="I278" s="1165"/>
      <c r="J278" s="1165"/>
      <c r="K278" s="1165"/>
      <c r="L278" s="1166"/>
      <c r="M278" s="1165"/>
      <c r="N278" s="1166"/>
      <c r="O278" s="1166"/>
      <c r="P278" s="1166"/>
      <c r="Q278" s="1165"/>
      <c r="R278" s="1165"/>
      <c r="S278" s="1165"/>
      <c r="T278" s="1165"/>
      <c r="U278" s="1165"/>
      <c r="V278" s="1166"/>
      <c r="W278" s="1166"/>
      <c r="X278" s="1165"/>
      <c r="Y278" s="1165"/>
      <c r="AA278" s="961"/>
      <c r="AB278" s="961"/>
      <c r="AC278" s="961"/>
      <c r="AD278" s="961"/>
      <c r="AE278" s="961"/>
      <c r="AF278" s="961"/>
      <c r="AG278" s="961"/>
      <c r="AH278" s="961"/>
      <c r="AI278" s="961"/>
      <c r="AJ278" s="961"/>
      <c r="AK278" s="961"/>
      <c r="AL278" s="961"/>
      <c r="AM278" s="961"/>
      <c r="AN278" s="961"/>
      <c r="AO278" s="961"/>
      <c r="AP278" s="961"/>
      <c r="AQ278" s="961"/>
      <c r="AR278" s="961"/>
      <c r="AS278" s="961"/>
      <c r="AT278" s="961"/>
      <c r="AU278" s="961"/>
      <c r="AV278" s="961"/>
      <c r="AW278" s="961"/>
      <c r="AX278" s="961"/>
      <c r="AY278" s="961"/>
      <c r="AZ278" s="961"/>
      <c r="BA278" s="961"/>
      <c r="BB278" s="961"/>
      <c r="BC278" s="961"/>
      <c r="BD278" s="961"/>
      <c r="BE278" s="961"/>
      <c r="BF278" s="961"/>
      <c r="BG278" s="961"/>
      <c r="BH278" s="961"/>
      <c r="BI278" s="961"/>
      <c r="BJ278" s="961"/>
    </row>
    <row r="279" spans="6:62">
      <c r="F279" s="1162"/>
      <c r="G279" s="1162"/>
      <c r="H279" s="1162"/>
      <c r="I279" s="1162"/>
      <c r="J279" s="1162"/>
      <c r="K279" s="1162"/>
      <c r="L279" s="1163"/>
      <c r="M279" s="1162"/>
      <c r="N279" s="1163"/>
      <c r="O279" s="1163"/>
      <c r="P279" s="1163"/>
      <c r="Q279" s="1162"/>
      <c r="R279" s="1162"/>
      <c r="S279" s="1162"/>
      <c r="T279" s="1162"/>
      <c r="U279" s="1162"/>
      <c r="V279" s="1163"/>
      <c r="W279" s="1163"/>
      <c r="X279" s="1162"/>
      <c r="Y279" s="1162"/>
      <c r="AA279" s="961"/>
      <c r="AB279" s="961"/>
      <c r="AC279" s="961"/>
      <c r="AD279" s="961"/>
      <c r="AE279" s="961"/>
      <c r="AF279" s="961"/>
      <c r="AG279" s="961"/>
      <c r="AH279" s="961"/>
      <c r="AI279" s="961"/>
      <c r="AJ279" s="961"/>
      <c r="AK279" s="961"/>
      <c r="AL279" s="961"/>
      <c r="AM279" s="961"/>
      <c r="AN279" s="961"/>
      <c r="AO279" s="961"/>
      <c r="AP279" s="961"/>
      <c r="AQ279" s="961"/>
      <c r="AR279" s="961"/>
      <c r="AS279" s="961"/>
      <c r="AT279" s="961"/>
      <c r="AU279" s="961"/>
      <c r="AV279" s="961"/>
      <c r="AW279" s="961"/>
      <c r="AX279" s="961"/>
      <c r="AY279" s="961"/>
      <c r="AZ279" s="961"/>
      <c r="BA279" s="961"/>
      <c r="BB279" s="961"/>
      <c r="BC279" s="961"/>
      <c r="BD279" s="961"/>
      <c r="BE279" s="961"/>
      <c r="BF279" s="961"/>
      <c r="BG279" s="961"/>
      <c r="BH279" s="961"/>
      <c r="BI279" s="961"/>
      <c r="BJ279" s="961"/>
    </row>
    <row r="280" spans="6:62">
      <c r="F280" s="1162"/>
      <c r="G280" s="1162"/>
      <c r="H280" s="1162"/>
      <c r="I280" s="1162"/>
      <c r="J280" s="1162"/>
      <c r="K280" s="1162"/>
      <c r="L280" s="1163"/>
      <c r="M280" s="1162"/>
      <c r="N280" s="1163"/>
      <c r="O280" s="1163"/>
      <c r="P280" s="1163"/>
      <c r="Q280" s="1162"/>
      <c r="R280" s="1162"/>
      <c r="S280" s="1162"/>
      <c r="T280" s="1162"/>
      <c r="U280" s="1162"/>
      <c r="V280" s="1163"/>
      <c r="W280" s="1163"/>
      <c r="X280" s="1162"/>
      <c r="Y280" s="1162"/>
      <c r="AA280" s="961"/>
      <c r="AB280" s="961"/>
      <c r="AC280" s="961"/>
      <c r="AD280" s="961"/>
      <c r="AE280" s="961"/>
      <c r="AF280" s="961"/>
      <c r="AG280" s="961"/>
      <c r="AH280" s="961"/>
      <c r="AI280" s="961"/>
      <c r="AJ280" s="961"/>
      <c r="AK280" s="961"/>
      <c r="AL280" s="961"/>
      <c r="AM280" s="961"/>
      <c r="AN280" s="961"/>
      <c r="AO280" s="961"/>
      <c r="AP280" s="961"/>
      <c r="AQ280" s="961"/>
      <c r="AR280" s="961"/>
      <c r="AS280" s="961"/>
      <c r="AT280" s="961"/>
      <c r="AU280" s="961"/>
      <c r="AV280" s="961"/>
      <c r="AW280" s="961"/>
      <c r="AX280" s="961"/>
      <c r="AY280" s="961"/>
      <c r="AZ280" s="961"/>
      <c r="BA280" s="961"/>
      <c r="BB280" s="961"/>
      <c r="BC280" s="961"/>
      <c r="BD280" s="961"/>
      <c r="BE280" s="961"/>
      <c r="BF280" s="961"/>
      <c r="BG280" s="961"/>
      <c r="BH280" s="961"/>
      <c r="BI280" s="961"/>
      <c r="BJ280" s="961"/>
    </row>
    <row r="281" spans="6:62">
      <c r="F281" s="1165"/>
      <c r="G281" s="1165"/>
      <c r="H281" s="1165"/>
      <c r="I281" s="1165"/>
      <c r="J281" s="1165"/>
      <c r="K281" s="1165"/>
      <c r="L281" s="1166"/>
      <c r="M281" s="1165"/>
      <c r="N281" s="1166"/>
      <c r="O281" s="1166"/>
      <c r="P281" s="1166"/>
      <c r="Q281" s="1165"/>
      <c r="R281" s="1165"/>
      <c r="S281" s="1165"/>
      <c r="T281" s="1165"/>
      <c r="U281" s="1165"/>
      <c r="V281" s="1166"/>
      <c r="W281" s="1166"/>
      <c r="X281" s="1165"/>
      <c r="Y281" s="1165"/>
      <c r="AA281" s="961"/>
      <c r="AB281" s="961"/>
      <c r="AC281" s="961"/>
      <c r="AD281" s="961"/>
      <c r="AE281" s="961"/>
      <c r="AF281" s="961"/>
      <c r="AG281" s="961"/>
      <c r="AH281" s="961"/>
      <c r="AI281" s="961"/>
      <c r="AJ281" s="961"/>
      <c r="AK281" s="961"/>
      <c r="AL281" s="961"/>
      <c r="AM281" s="961"/>
      <c r="AN281" s="961"/>
      <c r="AO281" s="961"/>
      <c r="AP281" s="961"/>
      <c r="AQ281" s="961"/>
      <c r="AR281" s="961"/>
      <c r="AS281" s="961"/>
      <c r="AT281" s="961"/>
      <c r="AU281" s="961"/>
      <c r="AV281" s="961"/>
      <c r="AW281" s="961"/>
      <c r="AX281" s="961"/>
      <c r="AY281" s="961"/>
      <c r="AZ281" s="961"/>
      <c r="BA281" s="961"/>
      <c r="BB281" s="961"/>
      <c r="BC281" s="961"/>
      <c r="BD281" s="961"/>
      <c r="BE281" s="961"/>
      <c r="BF281" s="961"/>
      <c r="BG281" s="961"/>
      <c r="BH281" s="961"/>
      <c r="BI281" s="961"/>
      <c r="BJ281" s="961"/>
    </row>
    <row r="282" spans="6:62">
      <c r="F282" s="1165"/>
      <c r="G282" s="1165"/>
      <c r="H282" s="1165"/>
      <c r="I282" s="1165"/>
      <c r="J282" s="1165"/>
      <c r="K282" s="1165"/>
      <c r="L282" s="1166"/>
      <c r="M282" s="1165"/>
      <c r="N282" s="1166"/>
      <c r="O282" s="1166"/>
      <c r="P282" s="1166"/>
      <c r="Q282" s="1165"/>
      <c r="R282" s="1165"/>
      <c r="S282" s="1165"/>
      <c r="T282" s="1165"/>
      <c r="U282" s="1165"/>
      <c r="V282" s="1166"/>
      <c r="W282" s="1166"/>
      <c r="X282" s="1165"/>
      <c r="Y282" s="1165"/>
      <c r="AA282" s="961"/>
      <c r="AB282" s="961"/>
      <c r="AC282" s="961"/>
      <c r="AD282" s="961"/>
      <c r="AE282" s="961"/>
      <c r="AF282" s="961"/>
      <c r="AG282" s="961"/>
      <c r="AH282" s="961"/>
      <c r="AI282" s="961"/>
      <c r="AJ282" s="961"/>
      <c r="AK282" s="961"/>
      <c r="AL282" s="961"/>
      <c r="AM282" s="961"/>
      <c r="AN282" s="961"/>
      <c r="AO282" s="961"/>
      <c r="AP282" s="961"/>
      <c r="AQ282" s="961"/>
      <c r="AR282" s="961"/>
      <c r="AS282" s="961"/>
      <c r="AT282" s="961"/>
      <c r="AU282" s="961"/>
      <c r="AV282" s="961"/>
      <c r="AW282" s="961"/>
      <c r="AX282" s="961"/>
      <c r="AY282" s="961"/>
      <c r="AZ282" s="961"/>
      <c r="BA282" s="961"/>
      <c r="BB282" s="961"/>
      <c r="BC282" s="961"/>
      <c r="BD282" s="961"/>
      <c r="BE282" s="961"/>
      <c r="BF282" s="961"/>
      <c r="BG282" s="961"/>
      <c r="BH282" s="961"/>
      <c r="BI282" s="961"/>
      <c r="BJ282" s="961"/>
    </row>
    <row r="283" spans="6:62">
      <c r="F283" s="1162"/>
      <c r="G283" s="1162"/>
      <c r="H283" s="1162"/>
      <c r="I283" s="1162"/>
      <c r="J283" s="1162"/>
      <c r="K283" s="1162"/>
      <c r="L283" s="1163"/>
      <c r="M283" s="1162"/>
      <c r="N283" s="1163"/>
      <c r="O283" s="1163"/>
      <c r="P283" s="1163"/>
      <c r="Q283" s="1162"/>
      <c r="R283" s="1162"/>
      <c r="S283" s="1162"/>
      <c r="T283" s="1162"/>
      <c r="U283" s="1162"/>
      <c r="V283" s="1163"/>
      <c r="W283" s="1163"/>
      <c r="X283" s="1162"/>
      <c r="Y283" s="1162"/>
      <c r="AA283" s="961"/>
      <c r="AB283" s="961"/>
      <c r="AC283" s="961"/>
      <c r="AD283" s="961"/>
      <c r="AE283" s="961"/>
      <c r="AF283" s="961"/>
      <c r="AG283" s="961"/>
      <c r="AH283" s="961"/>
      <c r="AI283" s="961"/>
      <c r="AJ283" s="961"/>
      <c r="AK283" s="961"/>
      <c r="AL283" s="961"/>
      <c r="AM283" s="961"/>
      <c r="AN283" s="961"/>
      <c r="AO283" s="961"/>
      <c r="AP283" s="961"/>
      <c r="AQ283" s="961"/>
      <c r="AR283" s="961"/>
      <c r="AS283" s="961"/>
      <c r="AT283" s="961"/>
      <c r="AU283" s="961"/>
      <c r="AV283" s="961"/>
      <c r="AW283" s="961"/>
      <c r="AX283" s="961"/>
      <c r="AY283" s="961"/>
      <c r="AZ283" s="961"/>
      <c r="BA283" s="961"/>
      <c r="BB283" s="961"/>
      <c r="BC283" s="961"/>
      <c r="BD283" s="961"/>
      <c r="BE283" s="961"/>
      <c r="BF283" s="961"/>
      <c r="BG283" s="961"/>
      <c r="BH283" s="961"/>
      <c r="BI283" s="961"/>
      <c r="BJ283" s="961"/>
    </row>
    <row r="284" spans="6:62">
      <c r="F284" s="1162"/>
      <c r="G284" s="1162"/>
      <c r="H284" s="1162"/>
      <c r="I284" s="1162"/>
      <c r="J284" s="1162"/>
      <c r="K284" s="1162"/>
      <c r="L284" s="1163"/>
      <c r="M284" s="1162"/>
      <c r="N284" s="1163"/>
      <c r="O284" s="1163"/>
      <c r="P284" s="1162"/>
      <c r="Q284" s="1162"/>
      <c r="R284" s="1162"/>
      <c r="S284" s="1162"/>
      <c r="T284" s="1162"/>
      <c r="U284" s="1162"/>
      <c r="V284" s="1163"/>
      <c r="W284" s="1163"/>
      <c r="X284" s="1162"/>
      <c r="Y284" s="1162"/>
      <c r="AA284" s="961"/>
      <c r="AB284" s="961"/>
      <c r="AC284" s="961"/>
      <c r="AD284" s="961"/>
      <c r="AE284" s="961"/>
      <c r="AF284" s="961"/>
      <c r="AG284" s="961"/>
      <c r="AH284" s="961"/>
      <c r="AI284" s="961"/>
      <c r="AJ284" s="961"/>
      <c r="AK284" s="961"/>
      <c r="AL284" s="961"/>
      <c r="AM284" s="961"/>
      <c r="AN284" s="961"/>
      <c r="AO284" s="961"/>
      <c r="AP284" s="961"/>
      <c r="AQ284" s="961"/>
      <c r="AR284" s="961"/>
      <c r="AS284" s="961"/>
      <c r="AT284" s="961"/>
      <c r="AU284" s="961"/>
      <c r="AV284" s="961"/>
      <c r="AW284" s="961"/>
      <c r="AX284" s="961"/>
      <c r="AY284" s="961"/>
      <c r="AZ284" s="961"/>
      <c r="BA284" s="961"/>
      <c r="BB284" s="961"/>
      <c r="BC284" s="961"/>
      <c r="BD284" s="961"/>
      <c r="BE284" s="961"/>
      <c r="BF284" s="961"/>
      <c r="BG284" s="961"/>
      <c r="BH284" s="961"/>
      <c r="BI284" s="961"/>
      <c r="BJ284" s="961"/>
    </row>
    <row r="285" spans="6:62">
      <c r="F285" s="1165"/>
      <c r="G285" s="1165"/>
      <c r="H285" s="1165"/>
      <c r="I285" s="1165"/>
      <c r="J285" s="1165"/>
      <c r="K285" s="1165"/>
      <c r="L285" s="1166"/>
      <c r="M285" s="1165"/>
      <c r="N285" s="1166"/>
      <c r="O285" s="1166"/>
      <c r="P285" s="1166"/>
      <c r="Q285" s="1165"/>
      <c r="R285" s="1165"/>
      <c r="S285" s="1165"/>
      <c r="T285" s="1165"/>
      <c r="U285" s="1165"/>
      <c r="V285" s="1166"/>
      <c r="W285" s="1166"/>
      <c r="X285" s="1165"/>
      <c r="Y285" s="1165"/>
      <c r="AA285" s="961"/>
      <c r="AB285" s="961"/>
      <c r="AC285" s="961"/>
      <c r="AD285" s="961"/>
      <c r="AE285" s="961"/>
      <c r="AF285" s="961"/>
      <c r="AG285" s="961"/>
      <c r="AH285" s="961"/>
      <c r="AI285" s="961"/>
      <c r="AJ285" s="961"/>
      <c r="AK285" s="961"/>
      <c r="AL285" s="961"/>
      <c r="AM285" s="961"/>
      <c r="AN285" s="961"/>
      <c r="AO285" s="961"/>
      <c r="AP285" s="961"/>
      <c r="AQ285" s="961"/>
      <c r="AR285" s="961"/>
      <c r="AS285" s="961"/>
      <c r="AT285" s="961"/>
      <c r="AU285" s="961"/>
      <c r="AV285" s="961"/>
      <c r="AW285" s="961"/>
      <c r="AX285" s="961"/>
      <c r="AY285" s="961"/>
      <c r="AZ285" s="961"/>
      <c r="BA285" s="961"/>
      <c r="BB285" s="961"/>
      <c r="BC285" s="961"/>
      <c r="BD285" s="961"/>
      <c r="BE285" s="961"/>
      <c r="BF285" s="961"/>
      <c r="BG285" s="961"/>
      <c r="BH285" s="961"/>
      <c r="BI285" s="961"/>
      <c r="BJ285" s="961"/>
    </row>
    <row r="286" spans="6:62">
      <c r="F286" s="1165"/>
      <c r="G286" s="1165"/>
      <c r="H286" s="1165"/>
      <c r="I286" s="1165"/>
      <c r="J286" s="1165"/>
      <c r="K286" s="1165"/>
      <c r="L286" s="1166"/>
      <c r="M286" s="1165"/>
      <c r="N286" s="1166"/>
      <c r="O286" s="1166"/>
      <c r="P286" s="1165"/>
      <c r="Q286" s="1165"/>
      <c r="R286" s="1165"/>
      <c r="S286" s="1165"/>
      <c r="T286" s="1165"/>
      <c r="U286" s="1165"/>
      <c r="V286" s="1166"/>
      <c r="W286" s="1166"/>
      <c r="X286" s="1165"/>
      <c r="Y286" s="1165"/>
      <c r="AA286" s="961"/>
      <c r="AB286" s="961"/>
      <c r="AC286" s="961"/>
      <c r="AD286" s="961"/>
      <c r="AE286" s="961"/>
      <c r="AF286" s="961"/>
      <c r="AG286" s="961"/>
      <c r="AH286" s="961"/>
      <c r="AI286" s="961"/>
      <c r="AJ286" s="961"/>
      <c r="AK286" s="961"/>
      <c r="AL286" s="961"/>
      <c r="AM286" s="961"/>
      <c r="AN286" s="961"/>
      <c r="AO286" s="961"/>
      <c r="AP286" s="961"/>
      <c r="AQ286" s="961"/>
      <c r="AR286" s="961"/>
      <c r="AS286" s="961"/>
      <c r="AT286" s="961"/>
      <c r="AU286" s="961"/>
      <c r="AV286" s="961"/>
      <c r="AW286" s="961"/>
      <c r="AX286" s="961"/>
      <c r="AY286" s="961"/>
      <c r="AZ286" s="961"/>
      <c r="BA286" s="961"/>
      <c r="BB286" s="961"/>
      <c r="BC286" s="961"/>
      <c r="BD286" s="961"/>
      <c r="BE286" s="961"/>
      <c r="BF286" s="961"/>
      <c r="BG286" s="961"/>
      <c r="BH286" s="961"/>
      <c r="BI286" s="961"/>
      <c r="BJ286" s="961"/>
    </row>
    <row r="287" spans="6:62">
      <c r="F287" s="1165"/>
      <c r="G287" s="1165"/>
      <c r="H287" s="1165"/>
      <c r="I287" s="1165"/>
      <c r="J287" s="1165"/>
      <c r="K287" s="1165"/>
      <c r="L287" s="1166"/>
      <c r="M287" s="1165"/>
      <c r="N287" s="1166"/>
      <c r="O287" s="1166"/>
      <c r="P287" s="1166"/>
      <c r="Q287" s="1165"/>
      <c r="R287" s="1165"/>
      <c r="S287" s="1165"/>
      <c r="T287" s="1165"/>
      <c r="U287" s="1165"/>
      <c r="V287" s="1166"/>
      <c r="W287" s="1166"/>
      <c r="X287" s="1165"/>
      <c r="Y287" s="1165"/>
      <c r="AA287" s="961"/>
      <c r="AB287" s="961"/>
      <c r="AC287" s="961"/>
      <c r="AD287" s="961"/>
      <c r="AE287" s="961"/>
      <c r="AF287" s="961"/>
      <c r="AG287" s="961"/>
      <c r="AH287" s="961"/>
      <c r="AI287" s="961"/>
      <c r="AJ287" s="961"/>
      <c r="AK287" s="961"/>
      <c r="AL287" s="961"/>
      <c r="AM287" s="961"/>
      <c r="AN287" s="961"/>
      <c r="AO287" s="961"/>
      <c r="AP287" s="961"/>
      <c r="AQ287" s="961"/>
      <c r="AR287" s="961"/>
      <c r="AS287" s="961"/>
      <c r="AT287" s="961"/>
      <c r="AU287" s="961"/>
      <c r="AV287" s="961"/>
      <c r="AW287" s="961"/>
      <c r="AX287" s="961"/>
      <c r="AY287" s="961"/>
      <c r="AZ287" s="961"/>
      <c r="BA287" s="961"/>
      <c r="BB287" s="961"/>
      <c r="BC287" s="961"/>
      <c r="BD287" s="961"/>
      <c r="BE287" s="961"/>
      <c r="BF287" s="961"/>
      <c r="BG287" s="961"/>
      <c r="BH287" s="961"/>
      <c r="BI287" s="961"/>
      <c r="BJ287" s="961"/>
    </row>
    <row r="288" spans="6:62">
      <c r="F288" s="1162"/>
      <c r="G288" s="1162"/>
      <c r="H288" s="1162"/>
      <c r="I288" s="1162"/>
      <c r="J288" s="1162"/>
      <c r="K288" s="1162"/>
      <c r="L288" s="1163"/>
      <c r="M288" s="1162"/>
      <c r="N288" s="1163"/>
      <c r="O288" s="1163"/>
      <c r="P288" s="1163"/>
      <c r="Q288" s="1162"/>
      <c r="R288" s="1162"/>
      <c r="S288" s="1162"/>
      <c r="T288" s="1162"/>
      <c r="U288" s="1162"/>
      <c r="V288" s="1163"/>
      <c r="W288" s="1163"/>
      <c r="X288" s="1162"/>
      <c r="Y288" s="1162"/>
      <c r="AA288" s="961"/>
      <c r="AB288" s="961"/>
      <c r="AC288" s="961"/>
      <c r="AD288" s="961"/>
      <c r="AE288" s="961"/>
      <c r="AF288" s="961"/>
      <c r="AG288" s="961"/>
      <c r="AH288" s="961"/>
      <c r="AI288" s="961"/>
      <c r="AJ288" s="961"/>
      <c r="AK288" s="961"/>
      <c r="AL288" s="961"/>
      <c r="AM288" s="961"/>
      <c r="AN288" s="961"/>
      <c r="AO288" s="961"/>
      <c r="AP288" s="961"/>
      <c r="AQ288" s="961"/>
      <c r="AR288" s="961"/>
      <c r="AS288" s="961"/>
      <c r="AT288" s="961"/>
      <c r="AU288" s="961"/>
      <c r="AV288" s="961"/>
      <c r="AW288" s="961"/>
      <c r="AX288" s="961"/>
      <c r="AY288" s="961"/>
      <c r="AZ288" s="961"/>
      <c r="BA288" s="961"/>
      <c r="BB288" s="961"/>
      <c r="BC288" s="961"/>
      <c r="BD288" s="961"/>
      <c r="BE288" s="961"/>
      <c r="BF288" s="961"/>
      <c r="BG288" s="961"/>
      <c r="BH288" s="961"/>
      <c r="BI288" s="961"/>
      <c r="BJ288" s="961"/>
    </row>
    <row r="289" spans="6:62">
      <c r="F289" s="1165"/>
      <c r="G289" s="1165"/>
      <c r="H289" s="1165"/>
      <c r="I289" s="1165"/>
      <c r="J289" s="1165"/>
      <c r="K289" s="1165"/>
      <c r="L289" s="1165"/>
      <c r="M289" s="1165"/>
      <c r="N289" s="1165"/>
      <c r="O289" s="1165"/>
      <c r="P289" s="1165"/>
      <c r="Q289" s="1165"/>
      <c r="R289" s="1165"/>
      <c r="S289" s="1165"/>
      <c r="T289" s="1165"/>
      <c r="U289" s="1165"/>
      <c r="V289" s="1165"/>
      <c r="W289" s="1165"/>
      <c r="X289" s="1165"/>
      <c r="Y289" s="1165"/>
      <c r="AA289" s="961"/>
      <c r="AB289" s="961"/>
      <c r="AC289" s="961"/>
      <c r="AD289" s="961"/>
      <c r="AE289" s="961"/>
      <c r="AF289" s="961"/>
      <c r="AG289" s="961"/>
      <c r="AH289" s="961"/>
      <c r="AI289" s="961"/>
      <c r="AJ289" s="961"/>
      <c r="AK289" s="961"/>
      <c r="AL289" s="961"/>
      <c r="AM289" s="961"/>
      <c r="AN289" s="961"/>
      <c r="AO289" s="961"/>
      <c r="AP289" s="961"/>
      <c r="AQ289" s="961"/>
      <c r="AR289" s="961"/>
      <c r="AS289" s="961"/>
      <c r="AT289" s="961"/>
      <c r="AU289" s="961"/>
      <c r="AV289" s="961"/>
      <c r="AW289" s="961"/>
      <c r="AX289" s="961"/>
      <c r="AY289" s="961"/>
      <c r="AZ289" s="961"/>
      <c r="BA289" s="961"/>
      <c r="BB289" s="961"/>
      <c r="BC289" s="961"/>
      <c r="BD289" s="961"/>
      <c r="BE289" s="961"/>
      <c r="BF289" s="961"/>
      <c r="BG289" s="961"/>
      <c r="BH289" s="961"/>
      <c r="BI289" s="961"/>
      <c r="BJ289" s="961"/>
    </row>
    <row r="290" spans="6:62">
      <c r="AA290" s="961"/>
      <c r="AB290" s="961"/>
      <c r="AC290" s="961"/>
      <c r="AD290" s="961"/>
      <c r="AE290" s="961"/>
      <c r="AF290" s="961"/>
      <c r="AG290" s="961"/>
      <c r="AH290" s="961"/>
      <c r="AI290" s="961"/>
      <c r="AJ290" s="961"/>
      <c r="AK290" s="961"/>
      <c r="AL290" s="961"/>
      <c r="AM290" s="961"/>
      <c r="AN290" s="961"/>
      <c r="AO290" s="961"/>
      <c r="AP290" s="961"/>
      <c r="AQ290" s="961"/>
      <c r="AR290" s="961"/>
      <c r="AS290" s="961"/>
      <c r="AT290" s="961"/>
      <c r="AU290" s="961"/>
      <c r="AV290" s="961"/>
      <c r="AW290" s="961"/>
      <c r="AX290" s="961"/>
      <c r="AY290" s="961"/>
      <c r="AZ290" s="961"/>
      <c r="BA290" s="961"/>
      <c r="BB290" s="961"/>
      <c r="BC290" s="961"/>
      <c r="BD290" s="961"/>
      <c r="BE290" s="961"/>
      <c r="BF290" s="961"/>
      <c r="BG290" s="961"/>
      <c r="BH290" s="961"/>
      <c r="BI290" s="961"/>
      <c r="BJ290" s="961"/>
    </row>
    <row r="291" spans="6:62">
      <c r="AA291" s="961"/>
      <c r="AB291" s="961"/>
      <c r="AC291" s="961"/>
      <c r="AD291" s="961"/>
      <c r="AE291" s="961"/>
      <c r="AF291" s="961"/>
      <c r="AG291" s="961"/>
      <c r="AH291" s="961"/>
      <c r="AI291" s="961"/>
      <c r="AJ291" s="961"/>
      <c r="AK291" s="961"/>
      <c r="AL291" s="961"/>
      <c r="AM291" s="961"/>
      <c r="AN291" s="961"/>
      <c r="AO291" s="961"/>
      <c r="AP291" s="961"/>
      <c r="AQ291" s="961"/>
      <c r="AR291" s="961"/>
      <c r="AS291" s="961"/>
      <c r="AT291" s="961"/>
      <c r="AU291" s="961"/>
      <c r="AV291" s="961"/>
      <c r="AW291" s="961"/>
      <c r="AX291" s="961"/>
      <c r="AY291" s="961"/>
      <c r="AZ291" s="961"/>
      <c r="BA291" s="961"/>
      <c r="BB291" s="961"/>
      <c r="BC291" s="961"/>
      <c r="BD291" s="961"/>
      <c r="BE291" s="961"/>
      <c r="BF291" s="961"/>
      <c r="BG291" s="961"/>
      <c r="BH291" s="961"/>
      <c r="BI291" s="961"/>
      <c r="BJ291" s="961"/>
    </row>
    <row r="292" spans="6:62">
      <c r="AA292" s="961"/>
      <c r="AB292" s="961"/>
      <c r="AC292" s="961"/>
      <c r="AD292" s="961"/>
      <c r="AE292" s="961"/>
      <c r="AF292" s="961"/>
      <c r="AG292" s="961"/>
      <c r="AH292" s="961"/>
      <c r="AI292" s="961"/>
      <c r="AJ292" s="961"/>
      <c r="AK292" s="961"/>
      <c r="AL292" s="961"/>
      <c r="AM292" s="961"/>
      <c r="AN292" s="961"/>
      <c r="AO292" s="961"/>
      <c r="AP292" s="961"/>
      <c r="AQ292" s="961"/>
      <c r="AR292" s="961"/>
      <c r="AS292" s="961"/>
      <c r="AT292" s="961"/>
      <c r="AU292" s="961"/>
      <c r="AV292" s="961"/>
      <c r="AW292" s="961"/>
      <c r="AX292" s="961"/>
      <c r="AY292" s="961"/>
      <c r="AZ292" s="961"/>
      <c r="BA292" s="961"/>
      <c r="BB292" s="961"/>
      <c r="BC292" s="961"/>
      <c r="BD292" s="961"/>
      <c r="BE292" s="961"/>
      <c r="BF292" s="961"/>
      <c r="BG292" s="961"/>
      <c r="BH292" s="961"/>
      <c r="BI292" s="961"/>
      <c r="BJ292" s="961"/>
    </row>
    <row r="293" spans="6:62">
      <c r="AA293" s="961"/>
      <c r="AB293" s="961"/>
      <c r="AC293" s="961"/>
      <c r="AD293" s="961"/>
      <c r="AE293" s="961"/>
      <c r="AF293" s="961"/>
      <c r="AG293" s="961"/>
      <c r="AH293" s="961"/>
      <c r="AI293" s="961"/>
      <c r="AJ293" s="961"/>
      <c r="AK293" s="961"/>
      <c r="AL293" s="961"/>
      <c r="AM293" s="961"/>
      <c r="AN293" s="961"/>
      <c r="AO293" s="961"/>
      <c r="AP293" s="961"/>
      <c r="AQ293" s="961"/>
      <c r="AR293" s="961"/>
      <c r="AS293" s="961"/>
      <c r="AT293" s="961"/>
      <c r="AU293" s="961"/>
      <c r="AV293" s="961"/>
      <c r="AW293" s="961"/>
      <c r="AX293" s="961"/>
      <c r="AY293" s="961"/>
      <c r="AZ293" s="961"/>
      <c r="BA293" s="961"/>
      <c r="BB293" s="961"/>
      <c r="BC293" s="961"/>
      <c r="BD293" s="961"/>
      <c r="BE293" s="961"/>
      <c r="BF293" s="961"/>
      <c r="BG293" s="961"/>
      <c r="BH293" s="961"/>
      <c r="BI293" s="961"/>
      <c r="BJ293" s="961"/>
    </row>
    <row r="294" spans="6:62">
      <c r="AA294" s="961"/>
      <c r="AB294" s="961"/>
      <c r="AC294" s="961"/>
      <c r="AD294" s="961"/>
      <c r="AE294" s="961"/>
      <c r="AF294" s="961"/>
      <c r="AG294" s="961"/>
      <c r="AH294" s="961"/>
      <c r="AI294" s="961"/>
      <c r="AJ294" s="961"/>
      <c r="AK294" s="961"/>
      <c r="AL294" s="961"/>
      <c r="AM294" s="961"/>
      <c r="AN294" s="961"/>
      <c r="AO294" s="961"/>
      <c r="AP294" s="961"/>
      <c r="AQ294" s="961"/>
      <c r="AR294" s="961"/>
      <c r="AS294" s="961"/>
      <c r="AT294" s="961"/>
      <c r="AU294" s="961"/>
      <c r="AV294" s="961"/>
      <c r="AW294" s="961"/>
      <c r="AX294" s="961"/>
      <c r="AY294" s="961"/>
      <c r="AZ294" s="961"/>
      <c r="BA294" s="961"/>
      <c r="BB294" s="961"/>
      <c r="BC294" s="961"/>
      <c r="BD294" s="961"/>
      <c r="BE294" s="961"/>
      <c r="BF294" s="961"/>
      <c r="BG294" s="961"/>
      <c r="BH294" s="961"/>
      <c r="BI294" s="961"/>
      <c r="BJ294" s="961"/>
    </row>
    <row r="295" spans="6:62">
      <c r="AA295" s="961"/>
      <c r="AB295" s="961"/>
      <c r="AC295" s="961"/>
      <c r="AD295" s="961"/>
      <c r="AE295" s="961"/>
      <c r="AF295" s="961"/>
      <c r="AG295" s="961"/>
      <c r="AH295" s="961"/>
      <c r="AI295" s="961"/>
      <c r="AJ295" s="961"/>
      <c r="AK295" s="961"/>
      <c r="AL295" s="961"/>
      <c r="AM295" s="961"/>
      <c r="AN295" s="961"/>
      <c r="AO295" s="961"/>
      <c r="AP295" s="961"/>
      <c r="AQ295" s="961"/>
      <c r="AR295" s="961"/>
      <c r="AS295" s="961"/>
      <c r="AT295" s="961"/>
      <c r="AU295" s="961"/>
      <c r="AV295" s="961"/>
      <c r="AW295" s="961"/>
      <c r="AX295" s="961"/>
      <c r="AY295" s="961"/>
      <c r="AZ295" s="961"/>
      <c r="BA295" s="961"/>
      <c r="BB295" s="961"/>
      <c r="BC295" s="961"/>
      <c r="BD295" s="961"/>
      <c r="BE295" s="961"/>
      <c r="BF295" s="961"/>
      <c r="BG295" s="961"/>
      <c r="BH295" s="961"/>
      <c r="BI295" s="961"/>
      <c r="BJ295" s="961"/>
    </row>
    <row r="296" spans="6:62">
      <c r="AA296" s="961"/>
      <c r="AB296" s="961"/>
      <c r="AC296" s="961"/>
      <c r="AD296" s="961"/>
      <c r="AE296" s="961"/>
      <c r="AF296" s="961"/>
      <c r="AG296" s="961"/>
      <c r="AH296" s="961"/>
      <c r="AI296" s="961"/>
      <c r="AJ296" s="961"/>
      <c r="AK296" s="961"/>
      <c r="AL296" s="961"/>
      <c r="AM296" s="961"/>
      <c r="AN296" s="961"/>
      <c r="AO296" s="961"/>
      <c r="AP296" s="961"/>
      <c r="AQ296" s="961"/>
      <c r="AR296" s="961"/>
      <c r="AS296" s="961"/>
      <c r="AT296" s="961"/>
      <c r="AU296" s="961"/>
      <c r="AV296" s="961"/>
      <c r="AW296" s="961"/>
      <c r="AX296" s="961"/>
      <c r="AY296" s="961"/>
      <c r="AZ296" s="961"/>
      <c r="BA296" s="961"/>
      <c r="BB296" s="961"/>
      <c r="BC296" s="961"/>
      <c r="BD296" s="961"/>
      <c r="BE296" s="961"/>
      <c r="BF296" s="961"/>
      <c r="BG296" s="961"/>
      <c r="BH296" s="961"/>
      <c r="BI296" s="961"/>
      <c r="BJ296" s="961"/>
    </row>
    <row r="297" spans="6:62">
      <c r="AA297" s="961"/>
      <c r="AB297" s="961"/>
      <c r="AC297" s="961"/>
      <c r="AD297" s="961"/>
      <c r="AE297" s="961"/>
      <c r="AF297" s="961"/>
      <c r="AG297" s="961"/>
      <c r="AH297" s="961"/>
      <c r="AI297" s="961"/>
      <c r="AJ297" s="961"/>
      <c r="AK297" s="961"/>
      <c r="AL297" s="961"/>
      <c r="AM297" s="961"/>
      <c r="AN297" s="961"/>
      <c r="AO297" s="961"/>
      <c r="AP297" s="961"/>
      <c r="AQ297" s="961"/>
      <c r="AR297" s="961"/>
      <c r="AS297" s="961"/>
      <c r="AT297" s="961"/>
      <c r="AU297" s="961"/>
      <c r="AV297" s="961"/>
      <c r="AW297" s="961"/>
      <c r="AX297" s="961"/>
      <c r="AY297" s="961"/>
      <c r="AZ297" s="961"/>
      <c r="BA297" s="961"/>
      <c r="BB297" s="961"/>
      <c r="BC297" s="961"/>
      <c r="BD297" s="961"/>
      <c r="BE297" s="961"/>
      <c r="BF297" s="961"/>
      <c r="BG297" s="961"/>
      <c r="BH297" s="961"/>
      <c r="BI297" s="961"/>
      <c r="BJ297" s="961"/>
    </row>
    <row r="298" spans="6:62">
      <c r="AA298" s="961"/>
      <c r="AB298" s="961"/>
      <c r="AC298" s="961"/>
      <c r="AD298" s="961"/>
      <c r="AE298" s="961"/>
      <c r="AF298" s="961"/>
      <c r="AG298" s="961"/>
      <c r="AH298" s="961"/>
      <c r="AI298" s="961"/>
      <c r="AJ298" s="961"/>
      <c r="AK298" s="961"/>
      <c r="AL298" s="961"/>
      <c r="AM298" s="961"/>
      <c r="AN298" s="961"/>
      <c r="AO298" s="961"/>
      <c r="AP298" s="961"/>
      <c r="AQ298" s="961"/>
      <c r="AR298" s="961"/>
      <c r="AS298" s="961"/>
      <c r="AT298" s="961"/>
      <c r="AU298" s="961"/>
      <c r="AV298" s="961"/>
      <c r="AW298" s="961"/>
      <c r="AX298" s="961"/>
      <c r="AY298" s="961"/>
      <c r="AZ298" s="961"/>
      <c r="BA298" s="961"/>
      <c r="BB298" s="961"/>
      <c r="BC298" s="961"/>
      <c r="BD298" s="961"/>
      <c r="BE298" s="961"/>
      <c r="BF298" s="961"/>
      <c r="BG298" s="961"/>
      <c r="BH298" s="961"/>
      <c r="BI298" s="961"/>
      <c r="BJ298" s="961"/>
    </row>
    <row r="299" spans="6:62">
      <c r="AA299" s="961"/>
      <c r="AB299" s="961"/>
      <c r="AC299" s="961"/>
      <c r="AD299" s="961"/>
      <c r="AE299" s="961"/>
      <c r="AF299" s="961"/>
      <c r="AG299" s="961"/>
      <c r="AH299" s="961"/>
      <c r="AI299" s="961"/>
      <c r="AJ299" s="961"/>
      <c r="AK299" s="961"/>
      <c r="AL299" s="961"/>
      <c r="AM299" s="961"/>
      <c r="AN299" s="961"/>
      <c r="AO299" s="961"/>
      <c r="AP299" s="961"/>
      <c r="AQ299" s="961"/>
      <c r="AR299" s="961"/>
      <c r="AS299" s="961"/>
      <c r="AT299" s="961"/>
      <c r="AU299" s="961"/>
      <c r="AV299" s="961"/>
      <c r="AW299" s="961"/>
      <c r="AX299" s="961"/>
      <c r="AY299" s="961"/>
      <c r="AZ299" s="961"/>
      <c r="BA299" s="961"/>
      <c r="BB299" s="961"/>
      <c r="BC299" s="961"/>
      <c r="BD299" s="961"/>
      <c r="BE299" s="961"/>
      <c r="BF299" s="961"/>
      <c r="BG299" s="961"/>
      <c r="BH299" s="961"/>
      <c r="BI299" s="961"/>
      <c r="BJ299" s="961"/>
    </row>
    <row r="300" spans="6:62">
      <c r="AA300" s="961"/>
      <c r="AB300" s="961"/>
      <c r="AC300" s="961"/>
      <c r="AD300" s="961"/>
      <c r="AE300" s="961"/>
      <c r="AF300" s="961"/>
      <c r="AG300" s="961"/>
      <c r="AH300" s="961"/>
      <c r="AI300" s="961"/>
      <c r="AJ300" s="961"/>
      <c r="AK300" s="961"/>
      <c r="AL300" s="961"/>
      <c r="AM300" s="961"/>
      <c r="AN300" s="961"/>
      <c r="AO300" s="961"/>
      <c r="AP300" s="961"/>
      <c r="AQ300" s="961"/>
      <c r="AR300" s="961"/>
      <c r="AS300" s="961"/>
      <c r="AT300" s="961"/>
      <c r="AU300" s="961"/>
      <c r="AV300" s="961"/>
      <c r="AW300" s="961"/>
      <c r="AX300" s="961"/>
      <c r="AY300" s="961"/>
      <c r="AZ300" s="961"/>
      <c r="BA300" s="961"/>
      <c r="BB300" s="961"/>
      <c r="BC300" s="961"/>
      <c r="BD300" s="961"/>
      <c r="BE300" s="961"/>
      <c r="BF300" s="961"/>
      <c r="BG300" s="961"/>
      <c r="BH300" s="961"/>
      <c r="BI300" s="961"/>
      <c r="BJ300" s="961"/>
    </row>
    <row r="301" spans="6:62">
      <c r="AA301" s="961"/>
      <c r="AB301" s="961"/>
      <c r="AC301" s="961"/>
      <c r="AD301" s="961"/>
      <c r="AE301" s="961"/>
      <c r="AF301" s="961"/>
      <c r="AG301" s="961"/>
      <c r="AH301" s="961"/>
      <c r="AI301" s="961"/>
      <c r="AJ301" s="961"/>
      <c r="AK301" s="961"/>
      <c r="AL301" s="961"/>
      <c r="AM301" s="961"/>
      <c r="AN301" s="961"/>
      <c r="AO301" s="961"/>
      <c r="AP301" s="961"/>
      <c r="AQ301" s="961"/>
      <c r="AR301" s="961"/>
      <c r="AS301" s="961"/>
      <c r="AT301" s="961"/>
      <c r="AU301" s="961"/>
      <c r="AV301" s="961"/>
      <c r="AW301" s="961"/>
      <c r="AX301" s="961"/>
      <c r="AY301" s="961"/>
      <c r="AZ301" s="961"/>
      <c r="BA301" s="961"/>
      <c r="BB301" s="961"/>
      <c r="BC301" s="961"/>
      <c r="BD301" s="961"/>
      <c r="BE301" s="961"/>
      <c r="BF301" s="961"/>
      <c r="BG301" s="961"/>
      <c r="BH301" s="961"/>
      <c r="BI301" s="961"/>
      <c r="BJ301" s="961"/>
    </row>
    <row r="302" spans="6:62">
      <c r="AA302" s="961"/>
      <c r="AB302" s="961"/>
      <c r="AC302" s="961"/>
      <c r="AD302" s="961"/>
      <c r="AE302" s="961"/>
      <c r="AF302" s="961"/>
      <c r="AG302" s="961"/>
      <c r="AH302" s="961"/>
      <c r="AI302" s="961"/>
      <c r="AJ302" s="961"/>
      <c r="AK302" s="961"/>
      <c r="AL302" s="961"/>
      <c r="AM302" s="961"/>
      <c r="AN302" s="961"/>
      <c r="AO302" s="961"/>
      <c r="AP302" s="961"/>
      <c r="AQ302" s="961"/>
      <c r="AR302" s="961"/>
      <c r="AS302" s="961"/>
      <c r="AT302" s="961"/>
      <c r="AU302" s="961"/>
      <c r="AV302" s="961"/>
      <c r="AW302" s="961"/>
      <c r="AX302" s="961"/>
      <c r="AY302" s="961"/>
      <c r="AZ302" s="961"/>
      <c r="BA302" s="961"/>
      <c r="BB302" s="961"/>
      <c r="BC302" s="961"/>
      <c r="BD302" s="961"/>
      <c r="BE302" s="961"/>
      <c r="BF302" s="961"/>
      <c r="BG302" s="961"/>
      <c r="BH302" s="961"/>
      <c r="BI302" s="961"/>
      <c r="BJ302" s="961"/>
    </row>
    <row r="303" spans="6:62">
      <c r="AA303" s="961"/>
      <c r="AB303" s="961"/>
      <c r="AC303" s="961"/>
      <c r="AD303" s="961"/>
      <c r="AE303" s="961"/>
      <c r="AF303" s="961"/>
      <c r="AG303" s="961"/>
      <c r="AH303" s="961"/>
      <c r="AI303" s="961"/>
      <c r="AJ303" s="961"/>
      <c r="AK303" s="961"/>
      <c r="AL303" s="961"/>
      <c r="AM303" s="961"/>
      <c r="AN303" s="961"/>
      <c r="AO303" s="961"/>
      <c r="AP303" s="961"/>
      <c r="AQ303" s="961"/>
      <c r="AR303" s="961"/>
      <c r="AS303" s="961"/>
      <c r="AT303" s="961"/>
      <c r="AU303" s="961"/>
      <c r="AV303" s="961"/>
      <c r="AW303" s="961"/>
      <c r="AX303" s="961"/>
      <c r="AY303" s="961"/>
      <c r="AZ303" s="961"/>
      <c r="BA303" s="961"/>
      <c r="BB303" s="961"/>
      <c r="BC303" s="961"/>
      <c r="BD303" s="961"/>
      <c r="BE303" s="961"/>
      <c r="BF303" s="961"/>
      <c r="BG303" s="961"/>
      <c r="BH303" s="961"/>
      <c r="BI303" s="961"/>
      <c r="BJ303" s="961"/>
    </row>
    <row r="304" spans="6:62">
      <c r="AA304" s="961"/>
      <c r="AB304" s="961"/>
      <c r="AC304" s="961"/>
      <c r="AD304" s="961"/>
      <c r="AE304" s="961"/>
      <c r="AF304" s="961"/>
      <c r="AG304" s="961"/>
      <c r="AH304" s="961"/>
      <c r="AI304" s="961"/>
      <c r="AJ304" s="961"/>
      <c r="AK304" s="961"/>
      <c r="AL304" s="961"/>
      <c r="AM304" s="961"/>
      <c r="AN304" s="961"/>
      <c r="AO304" s="961"/>
      <c r="AP304" s="961"/>
      <c r="AQ304" s="961"/>
      <c r="AR304" s="961"/>
      <c r="AS304" s="961"/>
      <c r="AT304" s="961"/>
      <c r="AU304" s="961"/>
      <c r="AV304" s="961"/>
      <c r="AW304" s="961"/>
      <c r="AX304" s="961"/>
      <c r="AY304" s="961"/>
      <c r="AZ304" s="961"/>
      <c r="BA304" s="961"/>
      <c r="BB304" s="961"/>
      <c r="BC304" s="961"/>
      <c r="BD304" s="961"/>
      <c r="BE304" s="961"/>
      <c r="BF304" s="961"/>
      <c r="BG304" s="961"/>
      <c r="BH304" s="961"/>
      <c r="BI304" s="961"/>
      <c r="BJ304" s="961"/>
    </row>
    <row r="305" spans="27:62">
      <c r="AA305" s="961"/>
      <c r="AB305" s="961"/>
      <c r="AC305" s="961"/>
      <c r="AD305" s="961"/>
      <c r="AE305" s="961"/>
      <c r="AF305" s="961"/>
      <c r="AG305" s="961"/>
      <c r="AH305" s="961"/>
      <c r="AI305" s="961"/>
      <c r="AJ305" s="961"/>
      <c r="AK305" s="961"/>
      <c r="AL305" s="961"/>
      <c r="AM305" s="961"/>
      <c r="AN305" s="961"/>
      <c r="AO305" s="961"/>
      <c r="AP305" s="961"/>
      <c r="AQ305" s="961"/>
      <c r="AR305" s="961"/>
      <c r="AS305" s="961"/>
      <c r="AT305" s="961"/>
      <c r="AU305" s="961"/>
      <c r="AV305" s="961"/>
      <c r="AW305" s="961"/>
      <c r="AX305" s="961"/>
      <c r="AY305" s="961"/>
      <c r="AZ305" s="961"/>
      <c r="BA305" s="961"/>
      <c r="BB305" s="961"/>
      <c r="BC305" s="961"/>
      <c r="BD305" s="961"/>
      <c r="BE305" s="961"/>
      <c r="BF305" s="961"/>
      <c r="BG305" s="961"/>
      <c r="BH305" s="961"/>
      <c r="BI305" s="961"/>
      <c r="BJ305" s="961"/>
    </row>
    <row r="306" spans="27:62">
      <c r="AA306" s="961"/>
      <c r="AB306" s="961"/>
      <c r="AC306" s="961"/>
      <c r="AD306" s="961"/>
      <c r="AE306" s="961"/>
      <c r="AF306" s="961"/>
      <c r="AG306" s="961"/>
      <c r="AH306" s="961"/>
      <c r="AI306" s="961"/>
      <c r="AJ306" s="961"/>
      <c r="AK306" s="961"/>
      <c r="AL306" s="961"/>
      <c r="AM306" s="961"/>
      <c r="AN306" s="961"/>
      <c r="AO306" s="961"/>
      <c r="AP306" s="961"/>
      <c r="AQ306" s="961"/>
      <c r="AR306" s="961"/>
      <c r="AS306" s="961"/>
      <c r="AT306" s="961"/>
      <c r="AU306" s="961"/>
      <c r="AV306" s="961"/>
      <c r="AW306" s="961"/>
      <c r="AX306" s="961"/>
      <c r="AY306" s="961"/>
      <c r="AZ306" s="961"/>
      <c r="BA306" s="961"/>
      <c r="BB306" s="961"/>
      <c r="BC306" s="961"/>
      <c r="BD306" s="961"/>
      <c r="BE306" s="961"/>
      <c r="BF306" s="961"/>
      <c r="BG306" s="961"/>
      <c r="BH306" s="961"/>
      <c r="BI306" s="961"/>
      <c r="BJ306" s="961"/>
    </row>
    <row r="307" spans="27:62">
      <c r="AA307" s="961"/>
      <c r="AB307" s="961"/>
      <c r="AC307" s="961"/>
      <c r="AD307" s="961"/>
      <c r="AE307" s="961"/>
      <c r="AF307" s="961"/>
      <c r="AG307" s="961"/>
      <c r="AH307" s="961"/>
      <c r="AI307" s="961"/>
      <c r="AJ307" s="961"/>
      <c r="AK307" s="961"/>
      <c r="AL307" s="961"/>
      <c r="AM307" s="961"/>
      <c r="AN307" s="961"/>
      <c r="AO307" s="961"/>
      <c r="AP307" s="961"/>
      <c r="AQ307" s="961"/>
      <c r="AR307" s="961"/>
      <c r="AS307" s="961"/>
      <c r="AT307" s="961"/>
      <c r="AU307" s="961"/>
      <c r="AV307" s="961"/>
      <c r="AW307" s="961"/>
      <c r="AX307" s="961"/>
      <c r="AY307" s="961"/>
      <c r="AZ307" s="961"/>
      <c r="BA307" s="961"/>
      <c r="BB307" s="961"/>
      <c r="BC307" s="961"/>
      <c r="BD307" s="961"/>
      <c r="BE307" s="961"/>
      <c r="BF307" s="961"/>
      <c r="BG307" s="961"/>
      <c r="BH307" s="961"/>
      <c r="BI307" s="961"/>
      <c r="BJ307" s="961"/>
    </row>
    <row r="308" spans="27:62">
      <c r="AA308" s="961"/>
      <c r="AB308" s="961"/>
      <c r="AC308" s="961"/>
      <c r="AD308" s="961"/>
      <c r="AE308" s="961"/>
      <c r="AF308" s="961"/>
      <c r="AG308" s="961"/>
      <c r="AH308" s="961"/>
      <c r="AI308" s="961"/>
      <c r="AJ308" s="961"/>
      <c r="AK308" s="961"/>
      <c r="AL308" s="961"/>
      <c r="AM308" s="961"/>
      <c r="AN308" s="961"/>
      <c r="AO308" s="961"/>
      <c r="AP308" s="961"/>
      <c r="AQ308" s="961"/>
      <c r="AR308" s="961"/>
      <c r="AS308" s="961"/>
      <c r="AT308" s="961"/>
      <c r="AU308" s="961"/>
      <c r="AV308" s="961"/>
      <c r="AW308" s="961"/>
      <c r="AX308" s="961"/>
      <c r="AY308" s="961"/>
      <c r="AZ308" s="961"/>
      <c r="BA308" s="961"/>
      <c r="BB308" s="961"/>
      <c r="BC308" s="961"/>
      <c r="BD308" s="961"/>
      <c r="BE308" s="961"/>
      <c r="BF308" s="961"/>
      <c r="BG308" s="961"/>
      <c r="BH308" s="961"/>
      <c r="BI308" s="961"/>
      <c r="BJ308" s="961"/>
    </row>
    <row r="309" spans="27:62">
      <c r="AA309" s="961"/>
      <c r="AB309" s="961"/>
      <c r="AC309" s="961"/>
      <c r="AD309" s="961"/>
      <c r="AE309" s="961"/>
      <c r="AF309" s="961"/>
      <c r="AG309" s="961"/>
      <c r="AH309" s="961"/>
      <c r="AI309" s="961"/>
      <c r="AJ309" s="961"/>
      <c r="AK309" s="961"/>
      <c r="AL309" s="961"/>
      <c r="AM309" s="961"/>
      <c r="AN309" s="961"/>
      <c r="AO309" s="961"/>
      <c r="AP309" s="961"/>
      <c r="AQ309" s="961"/>
      <c r="AR309" s="961"/>
      <c r="AS309" s="961"/>
      <c r="AT309" s="961"/>
      <c r="AU309" s="961"/>
      <c r="AV309" s="961"/>
      <c r="AW309" s="961"/>
      <c r="AX309" s="961"/>
      <c r="AY309" s="961"/>
      <c r="AZ309" s="961"/>
      <c r="BA309" s="961"/>
      <c r="BB309" s="961"/>
      <c r="BC309" s="961"/>
      <c r="BD309" s="961"/>
      <c r="BE309" s="961"/>
      <c r="BF309" s="961"/>
      <c r="BG309" s="961"/>
      <c r="BH309" s="961"/>
      <c r="BI309" s="961"/>
      <c r="BJ309" s="961"/>
    </row>
    <row r="310" spans="27:62">
      <c r="AA310" s="961"/>
      <c r="AB310" s="961"/>
      <c r="AC310" s="961"/>
      <c r="AD310" s="961"/>
      <c r="AE310" s="961"/>
      <c r="AF310" s="961"/>
      <c r="AG310" s="961"/>
      <c r="AH310" s="961"/>
      <c r="AI310" s="961"/>
      <c r="AJ310" s="961"/>
      <c r="AK310" s="961"/>
      <c r="AL310" s="961"/>
      <c r="AM310" s="961"/>
      <c r="AN310" s="961"/>
      <c r="AO310" s="961"/>
      <c r="AP310" s="961"/>
      <c r="AQ310" s="961"/>
      <c r="AR310" s="961"/>
      <c r="AS310" s="961"/>
      <c r="AT310" s="961"/>
      <c r="AU310" s="961"/>
      <c r="AV310" s="961"/>
      <c r="AW310" s="961"/>
      <c r="AX310" s="961"/>
      <c r="AY310" s="961"/>
      <c r="AZ310" s="961"/>
      <c r="BA310" s="961"/>
      <c r="BB310" s="961"/>
      <c r="BC310" s="961"/>
      <c r="BD310" s="961"/>
      <c r="BE310" s="961"/>
      <c r="BF310" s="961"/>
      <c r="BG310" s="961"/>
      <c r="BH310" s="961"/>
      <c r="BI310" s="961"/>
      <c r="BJ310" s="961"/>
    </row>
    <row r="311" spans="27:62">
      <c r="AA311" s="961"/>
      <c r="AB311" s="961"/>
      <c r="AC311" s="961"/>
      <c r="AD311" s="961"/>
      <c r="AE311" s="961"/>
      <c r="AF311" s="961"/>
      <c r="AG311" s="961"/>
      <c r="AH311" s="961"/>
      <c r="AI311" s="961"/>
      <c r="AJ311" s="961"/>
      <c r="AK311" s="961"/>
      <c r="AL311" s="961"/>
      <c r="AM311" s="961"/>
      <c r="AN311" s="961"/>
      <c r="AO311" s="961"/>
      <c r="AP311" s="961"/>
      <c r="AQ311" s="961"/>
      <c r="AR311" s="961"/>
      <c r="AS311" s="961"/>
      <c r="AT311" s="961"/>
      <c r="AU311" s="961"/>
      <c r="AV311" s="961"/>
      <c r="AW311" s="961"/>
      <c r="AX311" s="961"/>
      <c r="AY311" s="961"/>
      <c r="AZ311" s="961"/>
      <c r="BA311" s="961"/>
      <c r="BB311" s="961"/>
      <c r="BC311" s="961"/>
      <c r="BD311" s="961"/>
      <c r="BE311" s="961"/>
      <c r="BF311" s="961"/>
      <c r="BG311" s="961"/>
      <c r="BH311" s="961"/>
      <c r="BI311" s="961"/>
      <c r="BJ311" s="961"/>
    </row>
    <row r="312" spans="27:62">
      <c r="AA312" s="961"/>
      <c r="AB312" s="961"/>
      <c r="AC312" s="961"/>
      <c r="AD312" s="961"/>
      <c r="AE312" s="961"/>
      <c r="AF312" s="961"/>
      <c r="AG312" s="961"/>
      <c r="AH312" s="961"/>
      <c r="AI312" s="961"/>
      <c r="AJ312" s="961"/>
      <c r="AK312" s="961"/>
      <c r="AL312" s="961"/>
      <c r="AM312" s="961"/>
      <c r="AN312" s="961"/>
      <c r="AO312" s="961"/>
      <c r="AP312" s="961"/>
      <c r="AQ312" s="961"/>
      <c r="AR312" s="961"/>
      <c r="AS312" s="961"/>
      <c r="AT312" s="961"/>
      <c r="AU312" s="961"/>
      <c r="AV312" s="961"/>
      <c r="AW312" s="961"/>
      <c r="AX312" s="961"/>
      <c r="AY312" s="961"/>
      <c r="AZ312" s="961"/>
      <c r="BA312" s="961"/>
      <c r="BB312" s="961"/>
      <c r="BC312" s="961"/>
      <c r="BD312" s="961"/>
      <c r="BE312" s="961"/>
      <c r="BF312" s="961"/>
      <c r="BG312" s="961"/>
      <c r="BH312" s="961"/>
      <c r="BI312" s="961"/>
      <c r="BJ312" s="961"/>
    </row>
    <row r="313" spans="27:62">
      <c r="AA313" s="961"/>
      <c r="AB313" s="961"/>
      <c r="AC313" s="961"/>
      <c r="AD313" s="961"/>
      <c r="AE313" s="961"/>
      <c r="AF313" s="961"/>
      <c r="AG313" s="961"/>
      <c r="AH313" s="961"/>
      <c r="AI313" s="961"/>
      <c r="AJ313" s="961"/>
      <c r="AK313" s="961"/>
      <c r="AL313" s="961"/>
      <c r="AM313" s="961"/>
      <c r="AN313" s="961"/>
      <c r="AO313" s="961"/>
      <c r="AP313" s="961"/>
      <c r="AQ313" s="961"/>
      <c r="AR313" s="961"/>
      <c r="AS313" s="961"/>
      <c r="AT313" s="961"/>
      <c r="AU313" s="961"/>
      <c r="AV313" s="961"/>
      <c r="AW313" s="961"/>
      <c r="AX313" s="961"/>
      <c r="AY313" s="961"/>
      <c r="AZ313" s="961"/>
      <c r="BA313" s="961"/>
      <c r="BB313" s="961"/>
      <c r="BC313" s="961"/>
      <c r="BD313" s="961"/>
      <c r="BE313" s="961"/>
      <c r="BF313" s="961"/>
      <c r="BG313" s="961"/>
      <c r="BH313" s="961"/>
      <c r="BI313" s="961"/>
      <c r="BJ313" s="961"/>
    </row>
    <row r="314" spans="27:62">
      <c r="AA314" s="961"/>
      <c r="AB314" s="961"/>
      <c r="AC314" s="961"/>
      <c r="AD314" s="961"/>
      <c r="AE314" s="961"/>
      <c r="AF314" s="961"/>
      <c r="AG314" s="961"/>
      <c r="AH314" s="961"/>
      <c r="AI314" s="961"/>
      <c r="AJ314" s="961"/>
      <c r="AK314" s="961"/>
      <c r="AL314" s="961"/>
      <c r="AM314" s="961"/>
      <c r="AN314" s="961"/>
      <c r="AO314" s="961"/>
      <c r="AP314" s="961"/>
      <c r="AQ314" s="961"/>
      <c r="AR314" s="961"/>
      <c r="AS314" s="961"/>
      <c r="AT314" s="961"/>
      <c r="AU314" s="961"/>
      <c r="AV314" s="961"/>
      <c r="AW314" s="961"/>
      <c r="AX314" s="961"/>
      <c r="AY314" s="961"/>
      <c r="AZ314" s="961"/>
      <c r="BA314" s="961"/>
      <c r="BB314" s="961"/>
      <c r="BC314" s="961"/>
      <c r="BD314" s="961"/>
      <c r="BE314" s="961"/>
      <c r="BF314" s="961"/>
      <c r="BG314" s="961"/>
      <c r="BH314" s="961"/>
      <c r="BI314" s="961"/>
      <c r="BJ314" s="961"/>
    </row>
    <row r="315" spans="27:62">
      <c r="AA315" s="961"/>
      <c r="AB315" s="961"/>
      <c r="AC315" s="961"/>
      <c r="AD315" s="961"/>
      <c r="AE315" s="961"/>
      <c r="AF315" s="961"/>
      <c r="AG315" s="961"/>
      <c r="AH315" s="961"/>
      <c r="AI315" s="961"/>
      <c r="AJ315" s="961"/>
      <c r="AK315" s="961"/>
      <c r="AL315" s="961"/>
      <c r="AM315" s="961"/>
      <c r="AN315" s="961"/>
      <c r="AO315" s="961"/>
      <c r="AP315" s="961"/>
      <c r="AQ315" s="961"/>
      <c r="AR315" s="961"/>
      <c r="AS315" s="961"/>
      <c r="AT315" s="961"/>
      <c r="AU315" s="961"/>
      <c r="AV315" s="961"/>
      <c r="AW315" s="961"/>
      <c r="AX315" s="961"/>
      <c r="AY315" s="961"/>
      <c r="AZ315" s="961"/>
      <c r="BA315" s="961"/>
      <c r="BB315" s="961"/>
      <c r="BC315" s="961"/>
      <c r="BD315" s="961"/>
      <c r="BE315" s="961"/>
      <c r="BF315" s="961"/>
      <c r="BG315" s="961"/>
      <c r="BH315" s="961"/>
      <c r="BI315" s="961"/>
      <c r="BJ315" s="961"/>
    </row>
    <row r="316" spans="27:62">
      <c r="AA316" s="961"/>
      <c r="AB316" s="961"/>
      <c r="AC316" s="961"/>
      <c r="AD316" s="961"/>
      <c r="AE316" s="961"/>
      <c r="AF316" s="961"/>
      <c r="AG316" s="961"/>
      <c r="AH316" s="961"/>
      <c r="AI316" s="961"/>
      <c r="AJ316" s="961"/>
      <c r="AK316" s="961"/>
      <c r="AL316" s="961"/>
      <c r="AM316" s="961"/>
      <c r="AN316" s="961"/>
      <c r="AO316" s="961"/>
      <c r="AP316" s="961"/>
      <c r="AQ316" s="961"/>
      <c r="AR316" s="961"/>
      <c r="AS316" s="961"/>
      <c r="AT316" s="961"/>
      <c r="AU316" s="961"/>
      <c r="AV316" s="961"/>
      <c r="AW316" s="961"/>
      <c r="AX316" s="961"/>
      <c r="AY316" s="961"/>
      <c r="AZ316" s="961"/>
      <c r="BA316" s="961"/>
      <c r="BB316" s="961"/>
      <c r="BC316" s="961"/>
      <c r="BD316" s="961"/>
      <c r="BE316" s="961"/>
      <c r="BF316" s="961"/>
      <c r="BG316" s="961"/>
      <c r="BH316" s="961"/>
      <c r="BI316" s="961"/>
      <c r="BJ316" s="961"/>
    </row>
    <row r="317" spans="27:62">
      <c r="AA317" s="961"/>
      <c r="AB317" s="961"/>
      <c r="AC317" s="961"/>
      <c r="AD317" s="961"/>
      <c r="AE317" s="961"/>
      <c r="AF317" s="961"/>
      <c r="AG317" s="961"/>
      <c r="AH317" s="961"/>
      <c r="AI317" s="961"/>
      <c r="AJ317" s="961"/>
      <c r="AK317" s="961"/>
      <c r="AL317" s="961"/>
      <c r="AM317" s="961"/>
      <c r="AN317" s="961"/>
      <c r="AO317" s="961"/>
      <c r="AP317" s="961"/>
      <c r="AQ317" s="961"/>
      <c r="AR317" s="961"/>
      <c r="AS317" s="961"/>
      <c r="AT317" s="961"/>
      <c r="AU317" s="961"/>
      <c r="AV317" s="961"/>
      <c r="AW317" s="961"/>
      <c r="AX317" s="961"/>
      <c r="AY317" s="961"/>
      <c r="AZ317" s="961"/>
      <c r="BA317" s="961"/>
      <c r="BB317" s="961"/>
      <c r="BC317" s="961"/>
      <c r="BD317" s="961"/>
      <c r="BE317" s="961"/>
      <c r="BF317" s="961"/>
      <c r="BG317" s="961"/>
      <c r="BH317" s="961"/>
      <c r="BI317" s="961"/>
      <c r="BJ317" s="961"/>
    </row>
    <row r="318" spans="27:62">
      <c r="AA318" s="961"/>
      <c r="AB318" s="961"/>
      <c r="AC318" s="961"/>
      <c r="AD318" s="961"/>
      <c r="AE318" s="961"/>
      <c r="AF318" s="961"/>
      <c r="AG318" s="961"/>
      <c r="AH318" s="961"/>
      <c r="AI318" s="961"/>
      <c r="AJ318" s="961"/>
      <c r="AK318" s="961"/>
      <c r="AL318" s="961"/>
      <c r="AM318" s="961"/>
      <c r="AN318" s="961"/>
      <c r="AO318" s="961"/>
      <c r="AP318" s="961"/>
      <c r="AQ318" s="961"/>
      <c r="AR318" s="961"/>
      <c r="AS318" s="961"/>
      <c r="AT318" s="961"/>
      <c r="AU318" s="961"/>
      <c r="AV318" s="961"/>
      <c r="AW318" s="961"/>
      <c r="AX318" s="961"/>
      <c r="AY318" s="961"/>
      <c r="AZ318" s="961"/>
      <c r="BA318" s="961"/>
      <c r="BB318" s="961"/>
      <c r="BC318" s="961"/>
      <c r="BD318" s="961"/>
      <c r="BE318" s="961"/>
      <c r="BF318" s="961"/>
      <c r="BG318" s="961"/>
      <c r="BH318" s="961"/>
      <c r="BI318" s="961"/>
      <c r="BJ318" s="961"/>
    </row>
    <row r="319" spans="27:62">
      <c r="AA319" s="961"/>
      <c r="AB319" s="961"/>
      <c r="AC319" s="961"/>
      <c r="AD319" s="961"/>
      <c r="AE319" s="961"/>
      <c r="AF319" s="961"/>
      <c r="AG319" s="961"/>
      <c r="AH319" s="961"/>
      <c r="AI319" s="961"/>
      <c r="AJ319" s="961"/>
      <c r="AK319" s="961"/>
      <c r="AL319" s="961"/>
      <c r="AM319" s="961"/>
      <c r="AN319" s="961"/>
      <c r="AO319" s="961"/>
      <c r="AP319" s="961"/>
      <c r="AQ319" s="961"/>
      <c r="AR319" s="961"/>
      <c r="AS319" s="961"/>
      <c r="AT319" s="961"/>
      <c r="AU319" s="961"/>
      <c r="AV319" s="961"/>
      <c r="AW319" s="961"/>
      <c r="AX319" s="961"/>
      <c r="AY319" s="961"/>
      <c r="AZ319" s="961"/>
      <c r="BA319" s="961"/>
      <c r="BB319" s="961"/>
      <c r="BC319" s="961"/>
      <c r="BD319" s="961"/>
      <c r="BE319" s="961"/>
      <c r="BF319" s="961"/>
      <c r="BG319" s="961"/>
      <c r="BH319" s="961"/>
      <c r="BI319" s="961"/>
      <c r="BJ319" s="961"/>
    </row>
    <row r="320" spans="27:62">
      <c r="AA320" s="961"/>
      <c r="AB320" s="961"/>
      <c r="AC320" s="961"/>
      <c r="AD320" s="961"/>
      <c r="AE320" s="961"/>
      <c r="AF320" s="961"/>
      <c r="AG320" s="961"/>
      <c r="AH320" s="961"/>
      <c r="AI320" s="961"/>
      <c r="AJ320" s="961"/>
      <c r="AK320" s="961"/>
      <c r="AL320" s="961"/>
      <c r="AM320" s="961"/>
      <c r="AN320" s="961"/>
      <c r="AO320" s="961"/>
      <c r="AP320" s="961"/>
      <c r="AQ320" s="961"/>
      <c r="AR320" s="961"/>
      <c r="AS320" s="961"/>
      <c r="AT320" s="961"/>
      <c r="AU320" s="961"/>
      <c r="AV320" s="961"/>
      <c r="AW320" s="961"/>
      <c r="AX320" s="961"/>
      <c r="AY320" s="961"/>
      <c r="AZ320" s="961"/>
      <c r="BA320" s="961"/>
      <c r="BB320" s="961"/>
      <c r="BC320" s="961"/>
      <c r="BD320" s="961"/>
      <c r="BE320" s="961"/>
      <c r="BF320" s="961"/>
      <c r="BG320" s="961"/>
      <c r="BH320" s="961"/>
      <c r="BI320" s="961"/>
      <c r="BJ320" s="961"/>
    </row>
    <row r="321" spans="27:62">
      <c r="AA321" s="961"/>
      <c r="AB321" s="961"/>
      <c r="AC321" s="961"/>
      <c r="AD321" s="961"/>
      <c r="AE321" s="961"/>
      <c r="AF321" s="961"/>
      <c r="AG321" s="961"/>
      <c r="AH321" s="961"/>
      <c r="AI321" s="961"/>
      <c r="AJ321" s="961"/>
      <c r="AK321" s="961"/>
      <c r="AL321" s="961"/>
      <c r="AM321" s="961"/>
      <c r="AN321" s="961"/>
      <c r="AO321" s="961"/>
      <c r="AP321" s="961"/>
      <c r="AQ321" s="961"/>
      <c r="AR321" s="961"/>
      <c r="AS321" s="961"/>
      <c r="AT321" s="961"/>
      <c r="AU321" s="961"/>
      <c r="AV321" s="961"/>
      <c r="AW321" s="961"/>
      <c r="AX321" s="961"/>
      <c r="AY321" s="961"/>
      <c r="AZ321" s="961"/>
      <c r="BA321" s="961"/>
      <c r="BB321" s="961"/>
      <c r="BC321" s="961"/>
      <c r="BD321" s="961"/>
      <c r="BE321" s="961"/>
      <c r="BF321" s="961"/>
      <c r="BG321" s="961"/>
      <c r="BH321" s="961"/>
      <c r="BI321" s="961"/>
      <c r="BJ321" s="961"/>
    </row>
    <row r="322" spans="27:62">
      <c r="AA322" s="961"/>
      <c r="AB322" s="961"/>
      <c r="AC322" s="961"/>
      <c r="AD322" s="961"/>
      <c r="AE322" s="961"/>
      <c r="AF322" s="961"/>
      <c r="AG322" s="961"/>
      <c r="AH322" s="961"/>
      <c r="AI322" s="961"/>
      <c r="AJ322" s="961"/>
      <c r="AK322" s="961"/>
      <c r="AL322" s="961"/>
      <c r="AM322" s="961"/>
      <c r="AN322" s="961"/>
      <c r="AO322" s="961"/>
      <c r="AP322" s="961"/>
      <c r="AQ322" s="961"/>
      <c r="AR322" s="961"/>
      <c r="AS322" s="961"/>
      <c r="AT322" s="961"/>
      <c r="AU322" s="961"/>
      <c r="AV322" s="961"/>
      <c r="AW322" s="961"/>
      <c r="AX322" s="961"/>
      <c r="AY322" s="961"/>
      <c r="AZ322" s="961"/>
      <c r="BA322" s="961"/>
      <c r="BB322" s="961"/>
      <c r="BC322" s="961"/>
      <c r="BD322" s="961"/>
      <c r="BE322" s="961"/>
      <c r="BF322" s="961"/>
      <c r="BG322" s="961"/>
      <c r="BH322" s="961"/>
      <c r="BI322" s="961"/>
      <c r="BJ322" s="961"/>
    </row>
    <row r="323" spans="27:62">
      <c r="AA323" s="961"/>
      <c r="AB323" s="961"/>
      <c r="AC323" s="961"/>
      <c r="AD323" s="961"/>
      <c r="AE323" s="961"/>
      <c r="AF323" s="961"/>
      <c r="AG323" s="961"/>
      <c r="AH323" s="961"/>
      <c r="AI323" s="961"/>
      <c r="AJ323" s="961"/>
      <c r="AK323" s="961"/>
      <c r="AL323" s="961"/>
      <c r="AM323" s="961"/>
      <c r="AN323" s="961"/>
      <c r="AO323" s="961"/>
      <c r="AP323" s="961"/>
      <c r="AQ323" s="961"/>
      <c r="AR323" s="961"/>
      <c r="AS323" s="961"/>
      <c r="AT323" s="961"/>
      <c r="AU323" s="961"/>
      <c r="AV323" s="961"/>
      <c r="AW323" s="961"/>
      <c r="AX323" s="961"/>
      <c r="AY323" s="961"/>
      <c r="AZ323" s="961"/>
      <c r="BA323" s="961"/>
      <c r="BB323" s="961"/>
      <c r="BC323" s="961"/>
      <c r="BD323" s="961"/>
      <c r="BE323" s="961"/>
      <c r="BF323" s="961"/>
      <c r="BG323" s="961"/>
      <c r="BH323" s="961"/>
      <c r="BI323" s="961"/>
      <c r="BJ323" s="961"/>
    </row>
    <row r="324" spans="27:62">
      <c r="AA324" s="961"/>
      <c r="AB324" s="961"/>
      <c r="AC324" s="961"/>
      <c r="AD324" s="961"/>
      <c r="AE324" s="961"/>
      <c r="AF324" s="961"/>
      <c r="AG324" s="961"/>
      <c r="AH324" s="961"/>
      <c r="AI324" s="961"/>
      <c r="AJ324" s="961"/>
      <c r="AK324" s="961"/>
      <c r="AL324" s="961"/>
      <c r="AM324" s="961"/>
      <c r="AN324" s="961"/>
      <c r="AO324" s="961"/>
      <c r="AP324" s="961"/>
      <c r="AQ324" s="961"/>
      <c r="AR324" s="961"/>
      <c r="AS324" s="961"/>
      <c r="AT324" s="961"/>
      <c r="AU324" s="961"/>
      <c r="AV324" s="961"/>
      <c r="AW324" s="961"/>
      <c r="AX324" s="961"/>
      <c r="AY324" s="961"/>
      <c r="AZ324" s="961"/>
      <c r="BA324" s="961"/>
      <c r="BB324" s="961"/>
      <c r="BC324" s="961"/>
      <c r="BD324" s="961"/>
      <c r="BE324" s="961"/>
      <c r="BF324" s="961"/>
      <c r="BG324" s="961"/>
      <c r="BH324" s="961"/>
      <c r="BI324" s="961"/>
      <c r="BJ324" s="961"/>
    </row>
    <row r="325" spans="27:62">
      <c r="AA325" s="961"/>
      <c r="AB325" s="961"/>
      <c r="AC325" s="961"/>
      <c r="AD325" s="961"/>
      <c r="AE325" s="961"/>
      <c r="AF325" s="961"/>
      <c r="AG325" s="961"/>
      <c r="AH325" s="961"/>
      <c r="AI325" s="961"/>
      <c r="AJ325" s="961"/>
      <c r="AK325" s="961"/>
      <c r="AL325" s="961"/>
      <c r="AM325" s="961"/>
      <c r="AN325" s="961"/>
      <c r="AO325" s="961"/>
      <c r="AP325" s="961"/>
      <c r="AQ325" s="961"/>
      <c r="AR325" s="961"/>
      <c r="AS325" s="961"/>
      <c r="AT325" s="961"/>
      <c r="AU325" s="961"/>
      <c r="AV325" s="961"/>
      <c r="AW325" s="961"/>
      <c r="AX325" s="961"/>
      <c r="AY325" s="961"/>
      <c r="AZ325" s="961"/>
      <c r="BA325" s="961"/>
      <c r="BB325" s="961"/>
      <c r="BC325" s="961"/>
      <c r="BD325" s="961"/>
      <c r="BE325" s="961"/>
      <c r="BF325" s="961"/>
      <c r="BG325" s="961"/>
      <c r="BH325" s="961"/>
      <c r="BI325" s="961"/>
      <c r="BJ325" s="961"/>
    </row>
    <row r="326" spans="27:62">
      <c r="AA326" s="961"/>
      <c r="AB326" s="961"/>
      <c r="AC326" s="961"/>
      <c r="AD326" s="961"/>
      <c r="AE326" s="961"/>
      <c r="AF326" s="961"/>
      <c r="AG326" s="961"/>
      <c r="AH326" s="961"/>
      <c r="AI326" s="961"/>
      <c r="AJ326" s="961"/>
      <c r="AK326" s="961"/>
      <c r="AL326" s="961"/>
      <c r="AM326" s="961"/>
      <c r="AN326" s="961"/>
      <c r="AO326" s="961"/>
      <c r="AP326" s="961"/>
      <c r="AQ326" s="961"/>
      <c r="AR326" s="961"/>
      <c r="AS326" s="961"/>
      <c r="AT326" s="961"/>
      <c r="AU326" s="961"/>
      <c r="AV326" s="961"/>
      <c r="AW326" s="961"/>
      <c r="AX326" s="961"/>
      <c r="AY326" s="961"/>
      <c r="AZ326" s="961"/>
      <c r="BA326" s="961"/>
      <c r="BB326" s="961"/>
      <c r="BC326" s="961"/>
      <c r="BD326" s="961"/>
      <c r="BE326" s="961"/>
      <c r="BF326" s="961"/>
      <c r="BG326" s="961"/>
      <c r="BH326" s="961"/>
      <c r="BI326" s="961"/>
      <c r="BJ326" s="961"/>
    </row>
    <row r="327" spans="27:62">
      <c r="AA327" s="961"/>
      <c r="AB327" s="961"/>
      <c r="AC327" s="961"/>
      <c r="AD327" s="961"/>
      <c r="AE327" s="961"/>
      <c r="AF327" s="961"/>
      <c r="AG327" s="961"/>
      <c r="AH327" s="961"/>
      <c r="AI327" s="961"/>
      <c r="AJ327" s="961"/>
      <c r="AK327" s="961"/>
      <c r="AL327" s="961"/>
      <c r="AM327" s="961"/>
      <c r="AN327" s="961"/>
      <c r="AO327" s="961"/>
      <c r="AP327" s="961"/>
      <c r="AQ327" s="961"/>
      <c r="AR327" s="961"/>
      <c r="AS327" s="961"/>
      <c r="AT327" s="961"/>
      <c r="AU327" s="961"/>
      <c r="AV327" s="961"/>
      <c r="AW327" s="961"/>
      <c r="AX327" s="961"/>
      <c r="AY327" s="961"/>
      <c r="AZ327" s="961"/>
      <c r="BA327" s="961"/>
      <c r="BB327" s="961"/>
      <c r="BC327" s="961"/>
      <c r="BD327" s="961"/>
      <c r="BE327" s="961"/>
      <c r="BF327" s="961"/>
      <c r="BG327" s="961"/>
      <c r="BH327" s="961"/>
      <c r="BI327" s="961"/>
      <c r="BJ327" s="961"/>
    </row>
    <row r="328" spans="27:62">
      <c r="AA328" s="961"/>
      <c r="AB328" s="961"/>
      <c r="AC328" s="961"/>
      <c r="AD328" s="961"/>
      <c r="AE328" s="961"/>
      <c r="AF328" s="961"/>
      <c r="AG328" s="961"/>
      <c r="AH328" s="961"/>
      <c r="AI328" s="961"/>
      <c r="AJ328" s="961"/>
      <c r="AK328" s="961"/>
      <c r="AL328" s="961"/>
      <c r="AM328" s="961"/>
      <c r="AN328" s="961"/>
      <c r="AO328" s="961"/>
      <c r="AP328" s="961"/>
      <c r="AQ328" s="961"/>
      <c r="AR328" s="961"/>
      <c r="AS328" s="961"/>
      <c r="AT328" s="961"/>
      <c r="AU328" s="961"/>
      <c r="AV328" s="961"/>
      <c r="AW328" s="961"/>
      <c r="AX328" s="961"/>
      <c r="AY328" s="961"/>
      <c r="AZ328" s="961"/>
      <c r="BA328" s="961"/>
      <c r="BB328" s="961"/>
      <c r="BC328" s="961"/>
      <c r="BD328" s="961"/>
      <c r="BE328" s="961"/>
      <c r="BF328" s="961"/>
      <c r="BG328" s="961"/>
      <c r="BH328" s="961"/>
      <c r="BI328" s="961"/>
      <c r="BJ328" s="961"/>
    </row>
    <row r="329" spans="27:62">
      <c r="AA329" s="961"/>
      <c r="AB329" s="961"/>
      <c r="AC329" s="961"/>
      <c r="AD329" s="961"/>
      <c r="AE329" s="961"/>
      <c r="AF329" s="961"/>
      <c r="AG329" s="961"/>
      <c r="AH329" s="961"/>
      <c r="AI329" s="961"/>
      <c r="AJ329" s="961"/>
      <c r="AK329" s="961"/>
      <c r="AL329" s="961"/>
      <c r="AM329" s="961"/>
      <c r="AN329" s="961"/>
      <c r="AO329" s="961"/>
      <c r="AP329" s="961"/>
      <c r="AQ329" s="961"/>
      <c r="AR329" s="961"/>
      <c r="AS329" s="961"/>
      <c r="AT329" s="961"/>
      <c r="AU329" s="961"/>
      <c r="AV329" s="961"/>
      <c r="AW329" s="961"/>
      <c r="AX329" s="961"/>
      <c r="AY329" s="961"/>
      <c r="AZ329" s="961"/>
      <c r="BA329" s="961"/>
      <c r="BB329" s="961"/>
      <c r="BC329" s="961"/>
      <c r="BD329" s="961"/>
      <c r="BE329" s="961"/>
      <c r="BF329" s="961"/>
      <c r="BG329" s="961"/>
      <c r="BH329" s="961"/>
      <c r="BI329" s="961"/>
      <c r="BJ329" s="961"/>
    </row>
    <row r="330" spans="27:62">
      <c r="AA330" s="961"/>
      <c r="AB330" s="961"/>
      <c r="AC330" s="961"/>
      <c r="AD330" s="961"/>
      <c r="AE330" s="961"/>
      <c r="AF330" s="961"/>
      <c r="AG330" s="961"/>
      <c r="AH330" s="961"/>
      <c r="AI330" s="961"/>
      <c r="AJ330" s="961"/>
      <c r="AK330" s="961"/>
      <c r="AL330" s="961"/>
      <c r="AM330" s="961"/>
      <c r="AN330" s="961"/>
      <c r="AO330" s="961"/>
      <c r="AP330" s="961"/>
      <c r="AQ330" s="961"/>
      <c r="AR330" s="961"/>
      <c r="AS330" s="961"/>
      <c r="AT330" s="961"/>
      <c r="AU330" s="961"/>
      <c r="AV330" s="961"/>
      <c r="AW330" s="961"/>
      <c r="AX330" s="961"/>
      <c r="AY330" s="961"/>
      <c r="AZ330" s="961"/>
      <c r="BA330" s="961"/>
      <c r="BB330" s="961"/>
      <c r="BC330" s="961"/>
      <c r="BD330" s="961"/>
      <c r="BE330" s="961"/>
      <c r="BF330" s="961"/>
      <c r="BG330" s="961"/>
      <c r="BH330" s="961"/>
      <c r="BI330" s="961"/>
      <c r="BJ330" s="961"/>
    </row>
    <row r="331" spans="27:62">
      <c r="AA331" s="961"/>
      <c r="AB331" s="961"/>
      <c r="AC331" s="961"/>
      <c r="AD331" s="961"/>
      <c r="AE331" s="961"/>
      <c r="AF331" s="961"/>
      <c r="AG331" s="961"/>
      <c r="AH331" s="961"/>
      <c r="AI331" s="961"/>
      <c r="AJ331" s="961"/>
      <c r="AK331" s="961"/>
      <c r="AL331" s="961"/>
      <c r="AM331" s="961"/>
      <c r="AN331" s="961"/>
      <c r="AO331" s="961"/>
      <c r="AP331" s="961"/>
      <c r="AQ331" s="961"/>
      <c r="AR331" s="961"/>
      <c r="AS331" s="961"/>
      <c r="AT331" s="961"/>
      <c r="AU331" s="961"/>
      <c r="AV331" s="961"/>
      <c r="AW331" s="961"/>
      <c r="AX331" s="961"/>
      <c r="AY331" s="961"/>
      <c r="AZ331" s="961"/>
      <c r="BA331" s="961"/>
      <c r="BB331" s="961"/>
      <c r="BC331" s="961"/>
      <c r="BD331" s="961"/>
      <c r="BE331" s="961"/>
      <c r="BF331" s="961"/>
      <c r="BG331" s="961"/>
      <c r="BH331" s="961"/>
      <c r="BI331" s="961"/>
      <c r="BJ331" s="961"/>
    </row>
    <row r="332" spans="27:62">
      <c r="AA332" s="961"/>
      <c r="AB332" s="961"/>
      <c r="AC332" s="961"/>
      <c r="AD332" s="961"/>
      <c r="AE332" s="961"/>
      <c r="AF332" s="961"/>
      <c r="AG332" s="961"/>
      <c r="AH332" s="961"/>
      <c r="AI332" s="961"/>
      <c r="AJ332" s="961"/>
      <c r="AK332" s="961"/>
      <c r="AL332" s="961"/>
      <c r="AM332" s="961"/>
      <c r="AN332" s="961"/>
      <c r="AO332" s="961"/>
      <c r="AP332" s="961"/>
      <c r="AQ332" s="961"/>
      <c r="AR332" s="961"/>
      <c r="AS332" s="961"/>
      <c r="AT332" s="961"/>
      <c r="AU332" s="961"/>
      <c r="AV332" s="961"/>
      <c r="AW332" s="961"/>
      <c r="AX332" s="961"/>
      <c r="AY332" s="961"/>
      <c r="AZ332" s="961"/>
      <c r="BA332" s="961"/>
      <c r="BB332" s="961"/>
      <c r="BC332" s="961"/>
      <c r="BD332" s="961"/>
      <c r="BE332" s="961"/>
      <c r="BF332" s="961"/>
      <c r="BG332" s="961"/>
      <c r="BH332" s="961"/>
      <c r="BI332" s="961"/>
      <c r="BJ332" s="961"/>
    </row>
    <row r="333" spans="27:62">
      <c r="AA333" s="961"/>
      <c r="AB333" s="961"/>
      <c r="AC333" s="961"/>
      <c r="AD333" s="961"/>
      <c r="AE333" s="961"/>
      <c r="AF333" s="961"/>
      <c r="AG333" s="961"/>
      <c r="AH333" s="961"/>
      <c r="AI333" s="961"/>
      <c r="AJ333" s="961"/>
      <c r="AK333" s="961"/>
      <c r="AL333" s="961"/>
      <c r="AM333" s="961"/>
      <c r="AN333" s="961"/>
      <c r="AO333" s="961"/>
      <c r="AP333" s="961"/>
      <c r="AQ333" s="961"/>
      <c r="AR333" s="961"/>
      <c r="AS333" s="961"/>
      <c r="AT333" s="961"/>
      <c r="AU333" s="961"/>
      <c r="AV333" s="961"/>
      <c r="AW333" s="961"/>
      <c r="AX333" s="961"/>
      <c r="AY333" s="961"/>
      <c r="AZ333" s="961"/>
      <c r="BA333" s="961"/>
      <c r="BB333" s="961"/>
      <c r="BC333" s="961"/>
      <c r="BD333" s="961"/>
      <c r="BE333" s="961"/>
      <c r="BF333" s="961"/>
      <c r="BG333" s="961"/>
      <c r="BH333" s="961"/>
      <c r="BI333" s="961"/>
      <c r="BJ333" s="961"/>
    </row>
    <row r="334" spans="27:62">
      <c r="AA334" s="961"/>
      <c r="AB334" s="961"/>
      <c r="AC334" s="961"/>
      <c r="AD334" s="961"/>
      <c r="AE334" s="961"/>
      <c r="AF334" s="961"/>
      <c r="AG334" s="961"/>
      <c r="AH334" s="961"/>
      <c r="AI334" s="961"/>
      <c r="AJ334" s="961"/>
      <c r="AK334" s="961"/>
      <c r="AL334" s="961"/>
      <c r="AM334" s="961"/>
      <c r="AN334" s="961"/>
      <c r="AO334" s="961"/>
      <c r="AP334" s="961"/>
      <c r="AQ334" s="961"/>
      <c r="AR334" s="961"/>
      <c r="AS334" s="961"/>
      <c r="AT334" s="961"/>
      <c r="AU334" s="961"/>
      <c r="AV334" s="961"/>
      <c r="AW334" s="961"/>
      <c r="AX334" s="961"/>
      <c r="AY334" s="961"/>
      <c r="AZ334" s="961"/>
      <c r="BA334" s="961"/>
      <c r="BB334" s="961"/>
      <c r="BC334" s="961"/>
      <c r="BD334" s="961"/>
      <c r="BE334" s="961"/>
      <c r="BF334" s="961"/>
      <c r="BG334" s="961"/>
      <c r="BH334" s="961"/>
      <c r="BI334" s="961"/>
      <c r="BJ334" s="961"/>
    </row>
    <row r="335" spans="27:62">
      <c r="AA335" s="961"/>
      <c r="AB335" s="961"/>
      <c r="AC335" s="961"/>
      <c r="AD335" s="961"/>
      <c r="AE335" s="961"/>
      <c r="AF335" s="961"/>
      <c r="AG335" s="961"/>
      <c r="AH335" s="961"/>
      <c r="AI335" s="961"/>
      <c r="AJ335" s="961"/>
      <c r="AK335" s="961"/>
      <c r="AL335" s="961"/>
      <c r="AM335" s="961"/>
      <c r="AN335" s="961"/>
      <c r="AO335" s="961"/>
      <c r="AP335" s="961"/>
      <c r="AQ335" s="961"/>
      <c r="AR335" s="961"/>
      <c r="AS335" s="961"/>
      <c r="AT335" s="961"/>
      <c r="AU335" s="961"/>
      <c r="AV335" s="961"/>
      <c r="AW335" s="961"/>
      <c r="AX335" s="961"/>
      <c r="AY335" s="961"/>
      <c r="AZ335" s="961"/>
      <c r="BA335" s="961"/>
      <c r="BB335" s="961"/>
      <c r="BC335" s="961"/>
      <c r="BD335" s="961"/>
      <c r="BE335" s="961"/>
      <c r="BF335" s="961"/>
      <c r="BG335" s="961"/>
      <c r="BH335" s="961"/>
      <c r="BI335" s="961"/>
      <c r="BJ335" s="961"/>
    </row>
    <row r="336" spans="27:62">
      <c r="AA336" s="961"/>
      <c r="AB336" s="961"/>
      <c r="AC336" s="961"/>
      <c r="AD336" s="961"/>
      <c r="AE336" s="961"/>
      <c r="AF336" s="961"/>
      <c r="AG336" s="961"/>
      <c r="AH336" s="961"/>
      <c r="AI336" s="961"/>
      <c r="AJ336" s="961"/>
      <c r="AK336" s="961"/>
      <c r="AL336" s="961"/>
      <c r="AM336" s="961"/>
      <c r="AN336" s="961"/>
      <c r="AO336" s="961"/>
      <c r="AP336" s="961"/>
      <c r="AQ336" s="961"/>
      <c r="AR336" s="961"/>
      <c r="AS336" s="961"/>
      <c r="AT336" s="961"/>
      <c r="AU336" s="961"/>
      <c r="AV336" s="961"/>
      <c r="AW336" s="961"/>
      <c r="AX336" s="961"/>
      <c r="AY336" s="961"/>
      <c r="AZ336" s="961"/>
      <c r="BA336" s="961"/>
      <c r="BB336" s="961"/>
      <c r="BC336" s="961"/>
      <c r="BD336" s="961"/>
      <c r="BE336" s="961"/>
      <c r="BF336" s="961"/>
      <c r="BG336" s="961"/>
      <c r="BH336" s="961"/>
      <c r="BI336" s="961"/>
      <c r="BJ336" s="961"/>
    </row>
    <row r="337" spans="27:62">
      <c r="AA337" s="961"/>
      <c r="AB337" s="961"/>
      <c r="AC337" s="961"/>
      <c r="AD337" s="961"/>
      <c r="AE337" s="961"/>
      <c r="AF337" s="961"/>
      <c r="AG337" s="961"/>
      <c r="AH337" s="961"/>
      <c r="AI337" s="961"/>
      <c r="AJ337" s="961"/>
      <c r="AK337" s="961"/>
      <c r="AL337" s="961"/>
      <c r="AM337" s="961"/>
      <c r="AN337" s="961"/>
      <c r="AO337" s="961"/>
      <c r="AP337" s="961"/>
      <c r="AQ337" s="961"/>
      <c r="AR337" s="961"/>
      <c r="AS337" s="961"/>
      <c r="AT337" s="961"/>
      <c r="AU337" s="961"/>
      <c r="AV337" s="961"/>
      <c r="AW337" s="961"/>
      <c r="AX337" s="961"/>
      <c r="AY337" s="961"/>
      <c r="AZ337" s="961"/>
      <c r="BA337" s="961"/>
      <c r="BB337" s="961"/>
      <c r="BC337" s="961"/>
      <c r="BD337" s="961"/>
      <c r="BE337" s="961"/>
      <c r="BF337" s="961"/>
      <c r="BG337" s="961"/>
      <c r="BH337" s="961"/>
      <c r="BI337" s="961"/>
      <c r="BJ337" s="961"/>
    </row>
    <row r="338" spans="27:62">
      <c r="AA338" s="961"/>
      <c r="AB338" s="961"/>
      <c r="AC338" s="961"/>
      <c r="AD338" s="961"/>
      <c r="AE338" s="961"/>
      <c r="AF338" s="961"/>
      <c r="AG338" s="961"/>
      <c r="AH338" s="961"/>
      <c r="AI338" s="961"/>
      <c r="AJ338" s="961"/>
      <c r="AK338" s="961"/>
      <c r="AL338" s="961"/>
      <c r="AM338" s="961"/>
      <c r="AN338" s="961"/>
      <c r="AO338" s="961"/>
      <c r="AP338" s="961"/>
      <c r="AQ338" s="961"/>
      <c r="AR338" s="961"/>
      <c r="AS338" s="961"/>
      <c r="AT338" s="961"/>
      <c r="AU338" s="961"/>
      <c r="AV338" s="961"/>
      <c r="AW338" s="961"/>
      <c r="AX338" s="961"/>
      <c r="AY338" s="961"/>
      <c r="AZ338" s="961"/>
      <c r="BA338" s="961"/>
      <c r="BB338" s="961"/>
      <c r="BC338" s="961"/>
      <c r="BD338" s="961"/>
      <c r="BE338" s="961"/>
      <c r="BF338" s="961"/>
      <c r="BG338" s="961"/>
      <c r="BH338" s="961"/>
      <c r="BI338" s="961"/>
      <c r="BJ338" s="961"/>
    </row>
    <row r="339" spans="27:62">
      <c r="AA339" s="961"/>
      <c r="AB339" s="961"/>
      <c r="AC339" s="961"/>
      <c r="AD339" s="961"/>
      <c r="AE339" s="961"/>
      <c r="AF339" s="961"/>
      <c r="AG339" s="961"/>
      <c r="AH339" s="961"/>
      <c r="AI339" s="961"/>
      <c r="AJ339" s="961"/>
      <c r="AK339" s="961"/>
      <c r="AL339" s="961"/>
      <c r="AM339" s="961"/>
      <c r="AN339" s="961"/>
      <c r="AO339" s="961"/>
      <c r="AP339" s="961"/>
      <c r="AQ339" s="961"/>
      <c r="AR339" s="961"/>
      <c r="AS339" s="961"/>
      <c r="AT339" s="961"/>
      <c r="AU339" s="961"/>
      <c r="AV339" s="961"/>
      <c r="AW339" s="961"/>
      <c r="AX339" s="961"/>
      <c r="AY339" s="961"/>
      <c r="AZ339" s="961"/>
      <c r="BA339" s="961"/>
      <c r="BB339" s="961"/>
      <c r="BC339" s="961"/>
      <c r="BD339" s="961"/>
      <c r="BE339" s="961"/>
      <c r="BF339" s="961"/>
      <c r="BG339" s="961"/>
      <c r="BH339" s="961"/>
      <c r="BI339" s="961"/>
      <c r="BJ339" s="961"/>
    </row>
    <row r="340" spans="27:62">
      <c r="AA340" s="961"/>
      <c r="AB340" s="961"/>
      <c r="AC340" s="961"/>
      <c r="AD340" s="961"/>
      <c r="AE340" s="961"/>
      <c r="AF340" s="961"/>
      <c r="AG340" s="961"/>
      <c r="AH340" s="961"/>
      <c r="AI340" s="961"/>
      <c r="AJ340" s="961"/>
      <c r="AK340" s="961"/>
      <c r="AL340" s="961"/>
      <c r="AM340" s="961"/>
      <c r="AN340" s="961"/>
      <c r="AO340" s="961"/>
      <c r="AP340" s="961"/>
      <c r="AQ340" s="961"/>
      <c r="AR340" s="961"/>
      <c r="AS340" s="961"/>
      <c r="AT340" s="961"/>
      <c r="AU340" s="961"/>
      <c r="AV340" s="961"/>
      <c r="AW340" s="961"/>
      <c r="AX340" s="961"/>
      <c r="AY340" s="961"/>
      <c r="AZ340" s="961"/>
      <c r="BA340" s="961"/>
      <c r="BB340" s="961"/>
      <c r="BC340" s="961"/>
      <c r="BD340" s="961"/>
      <c r="BE340" s="961"/>
      <c r="BF340" s="961"/>
      <c r="BG340" s="961"/>
      <c r="BH340" s="961"/>
      <c r="BI340" s="961"/>
      <c r="BJ340" s="961"/>
    </row>
    <row r="341" spans="27:62">
      <c r="AA341" s="961"/>
      <c r="AB341" s="961"/>
      <c r="AC341" s="961"/>
      <c r="AD341" s="961"/>
      <c r="AE341" s="961"/>
      <c r="AF341" s="961"/>
      <c r="AG341" s="961"/>
      <c r="AH341" s="961"/>
      <c r="AI341" s="961"/>
      <c r="AJ341" s="961"/>
      <c r="AK341" s="961"/>
      <c r="AL341" s="961"/>
      <c r="AM341" s="961"/>
      <c r="AN341" s="961"/>
      <c r="AO341" s="961"/>
      <c r="AP341" s="961"/>
      <c r="AQ341" s="961"/>
      <c r="AR341" s="961"/>
      <c r="AS341" s="961"/>
      <c r="AT341" s="961"/>
      <c r="AU341" s="961"/>
      <c r="AV341" s="961"/>
      <c r="AW341" s="961"/>
      <c r="AX341" s="961"/>
      <c r="AY341" s="961"/>
      <c r="AZ341" s="961"/>
      <c r="BA341" s="961"/>
      <c r="BB341" s="961"/>
      <c r="BC341" s="961"/>
      <c r="BD341" s="961"/>
      <c r="BE341" s="961"/>
      <c r="BF341" s="961"/>
      <c r="BG341" s="961"/>
      <c r="BH341" s="961"/>
      <c r="BI341" s="961"/>
      <c r="BJ341" s="961"/>
    </row>
    <row r="342" spans="27:62">
      <c r="AA342" s="961"/>
      <c r="AB342" s="961"/>
      <c r="AC342" s="961"/>
      <c r="AD342" s="961"/>
      <c r="AE342" s="961"/>
      <c r="AF342" s="961"/>
      <c r="AG342" s="961"/>
      <c r="AH342" s="961"/>
      <c r="AI342" s="961"/>
      <c r="AJ342" s="961"/>
      <c r="AK342" s="961"/>
      <c r="AL342" s="961"/>
      <c r="AM342" s="961"/>
      <c r="AN342" s="961"/>
      <c r="AO342" s="961"/>
      <c r="AP342" s="961"/>
      <c r="AQ342" s="961"/>
      <c r="AR342" s="961"/>
      <c r="AS342" s="961"/>
      <c r="AT342" s="961"/>
      <c r="AU342" s="961"/>
      <c r="AV342" s="961"/>
      <c r="AW342" s="961"/>
      <c r="AX342" s="961"/>
      <c r="AY342" s="961"/>
      <c r="AZ342" s="961"/>
      <c r="BA342" s="961"/>
      <c r="BB342" s="961"/>
      <c r="BC342" s="961"/>
      <c r="BD342" s="961"/>
      <c r="BE342" s="961"/>
      <c r="BF342" s="961"/>
      <c r="BG342" s="961"/>
      <c r="BH342" s="961"/>
      <c r="BI342" s="961"/>
      <c r="BJ342" s="961"/>
    </row>
    <row r="343" spans="27:62">
      <c r="AA343" s="961"/>
      <c r="AB343" s="961"/>
      <c r="AC343" s="961"/>
      <c r="AD343" s="961"/>
      <c r="AE343" s="961"/>
      <c r="AF343" s="961"/>
      <c r="AG343" s="961"/>
      <c r="AH343" s="961"/>
      <c r="AI343" s="961"/>
      <c r="AJ343" s="961"/>
      <c r="AK343" s="961"/>
      <c r="AL343" s="961"/>
      <c r="AM343" s="961"/>
      <c r="AN343" s="961"/>
      <c r="AO343" s="961"/>
      <c r="AP343" s="961"/>
      <c r="AQ343" s="961"/>
      <c r="AR343" s="961"/>
      <c r="AS343" s="961"/>
      <c r="AT343" s="961"/>
      <c r="AU343" s="961"/>
      <c r="AV343" s="961"/>
      <c r="AW343" s="961"/>
      <c r="AX343" s="961"/>
      <c r="AY343" s="961"/>
      <c r="AZ343" s="961"/>
      <c r="BA343" s="961"/>
      <c r="BB343" s="961"/>
      <c r="BC343" s="961"/>
      <c r="BD343" s="961"/>
      <c r="BE343" s="961"/>
      <c r="BF343" s="961"/>
      <c r="BG343" s="961"/>
      <c r="BH343" s="961"/>
      <c r="BI343" s="961"/>
      <c r="BJ343" s="961"/>
    </row>
    <row r="344" spans="27:62">
      <c r="AA344" s="961"/>
      <c r="AB344" s="961"/>
      <c r="AC344" s="961"/>
      <c r="AD344" s="961"/>
      <c r="AE344" s="961"/>
      <c r="AF344" s="961"/>
      <c r="AG344" s="961"/>
      <c r="AH344" s="961"/>
      <c r="AI344" s="961"/>
      <c r="AJ344" s="961"/>
      <c r="AK344" s="961"/>
      <c r="AL344" s="961"/>
      <c r="AM344" s="961"/>
      <c r="AN344" s="961"/>
      <c r="AO344" s="961"/>
      <c r="AP344" s="961"/>
      <c r="AQ344" s="961"/>
      <c r="AR344" s="961"/>
      <c r="AS344" s="961"/>
      <c r="AT344" s="961"/>
      <c r="AU344" s="961"/>
      <c r="AV344" s="961"/>
      <c r="AW344" s="961"/>
      <c r="AX344" s="961"/>
      <c r="AY344" s="961"/>
      <c r="AZ344" s="961"/>
      <c r="BA344" s="961"/>
      <c r="BB344" s="961"/>
      <c r="BC344" s="961"/>
      <c r="BD344" s="961"/>
      <c r="BE344" s="961"/>
      <c r="BF344" s="961"/>
      <c r="BG344" s="961"/>
      <c r="BH344" s="961"/>
      <c r="BI344" s="961"/>
      <c r="BJ344" s="961"/>
    </row>
    <row r="345" spans="27:62">
      <c r="AA345" s="961"/>
      <c r="AB345" s="961"/>
      <c r="AC345" s="961"/>
      <c r="AD345" s="961"/>
      <c r="AE345" s="961"/>
      <c r="AF345" s="961"/>
      <c r="AG345" s="961"/>
      <c r="AH345" s="961"/>
      <c r="AI345" s="961"/>
      <c r="AJ345" s="961"/>
      <c r="AK345" s="961"/>
      <c r="AL345" s="961"/>
      <c r="AM345" s="961"/>
      <c r="AN345" s="961"/>
      <c r="AO345" s="961"/>
      <c r="AP345" s="961"/>
      <c r="AQ345" s="961"/>
      <c r="AR345" s="961"/>
      <c r="AS345" s="961"/>
      <c r="AT345" s="961"/>
      <c r="AU345" s="961"/>
      <c r="AV345" s="961"/>
      <c r="AW345" s="961"/>
      <c r="AX345" s="961"/>
      <c r="AY345" s="961"/>
      <c r="AZ345" s="961"/>
      <c r="BA345" s="961"/>
      <c r="BB345" s="961"/>
      <c r="BC345" s="961"/>
      <c r="BD345" s="961"/>
      <c r="BE345" s="961"/>
      <c r="BF345" s="961"/>
      <c r="BG345" s="961"/>
      <c r="BH345" s="961"/>
      <c r="BI345" s="961"/>
      <c r="BJ345" s="961"/>
    </row>
    <row r="346" spans="27:62">
      <c r="AA346" s="961"/>
      <c r="AB346" s="961"/>
      <c r="AC346" s="961"/>
      <c r="AD346" s="961"/>
      <c r="AE346" s="961"/>
      <c r="AF346" s="961"/>
      <c r="AG346" s="961"/>
      <c r="AH346" s="961"/>
      <c r="AI346" s="961"/>
      <c r="AJ346" s="961"/>
      <c r="AK346" s="961"/>
      <c r="AL346" s="961"/>
      <c r="AM346" s="961"/>
      <c r="AN346" s="961"/>
      <c r="AO346" s="961"/>
      <c r="AP346" s="961"/>
      <c r="AQ346" s="961"/>
      <c r="AR346" s="961"/>
      <c r="AS346" s="961"/>
      <c r="AT346" s="961"/>
      <c r="AU346" s="961"/>
      <c r="AV346" s="961"/>
      <c r="AW346" s="961"/>
      <c r="AX346" s="961"/>
      <c r="AY346" s="961"/>
      <c r="AZ346" s="961"/>
      <c r="BA346" s="961"/>
      <c r="BB346" s="961"/>
      <c r="BC346" s="961"/>
      <c r="BD346" s="961"/>
      <c r="BE346" s="961"/>
      <c r="BF346" s="961"/>
      <c r="BG346" s="961"/>
      <c r="BH346" s="961"/>
      <c r="BI346" s="961"/>
      <c r="BJ346" s="961"/>
    </row>
    <row r="347" spans="27:62">
      <c r="AA347" s="961"/>
      <c r="AB347" s="961"/>
      <c r="AC347" s="961"/>
      <c r="AD347" s="961"/>
      <c r="AE347" s="961"/>
      <c r="AF347" s="961"/>
      <c r="AG347" s="961"/>
      <c r="AH347" s="961"/>
      <c r="AI347" s="961"/>
      <c r="AJ347" s="961"/>
      <c r="AK347" s="961"/>
      <c r="AL347" s="961"/>
      <c r="AM347" s="961"/>
      <c r="AN347" s="961"/>
      <c r="AO347" s="961"/>
      <c r="AP347" s="961"/>
      <c r="AQ347" s="961"/>
      <c r="AR347" s="961"/>
      <c r="AS347" s="961"/>
      <c r="AT347" s="961"/>
      <c r="AU347" s="961"/>
      <c r="AV347" s="961"/>
      <c r="AW347" s="961"/>
      <c r="AX347" s="961"/>
      <c r="AY347" s="961"/>
      <c r="AZ347" s="961"/>
      <c r="BA347" s="961"/>
      <c r="BB347" s="961"/>
      <c r="BC347" s="961"/>
      <c r="BD347" s="961"/>
      <c r="BE347" s="961"/>
      <c r="BF347" s="961"/>
      <c r="BG347" s="961"/>
      <c r="BH347" s="961"/>
      <c r="BI347" s="961"/>
      <c r="BJ347" s="961"/>
    </row>
    <row r="348" spans="27:62">
      <c r="AA348" s="961"/>
      <c r="AB348" s="961"/>
      <c r="AC348" s="961"/>
      <c r="AD348" s="961"/>
      <c r="AE348" s="961"/>
      <c r="AF348" s="961"/>
      <c r="AG348" s="961"/>
      <c r="AH348" s="961"/>
      <c r="AI348" s="961"/>
      <c r="AJ348" s="961"/>
      <c r="AK348" s="961"/>
      <c r="AL348" s="961"/>
      <c r="AM348" s="961"/>
      <c r="AN348" s="961"/>
      <c r="AO348" s="961"/>
      <c r="AP348" s="961"/>
      <c r="AQ348" s="961"/>
      <c r="AR348" s="961"/>
      <c r="AS348" s="961"/>
      <c r="AT348" s="961"/>
      <c r="AU348" s="961"/>
      <c r="AV348" s="961"/>
      <c r="AW348" s="961"/>
      <c r="AX348" s="961"/>
      <c r="AY348" s="961"/>
      <c r="AZ348" s="961"/>
      <c r="BA348" s="961"/>
      <c r="BB348" s="961"/>
      <c r="BC348" s="961"/>
      <c r="BD348" s="961"/>
      <c r="BE348" s="961"/>
      <c r="BF348" s="961"/>
      <c r="BG348" s="961"/>
      <c r="BH348" s="961"/>
      <c r="BI348" s="961"/>
      <c r="BJ348" s="961"/>
    </row>
    <row r="349" spans="27:62">
      <c r="AA349" s="961"/>
      <c r="AB349" s="961"/>
      <c r="AC349" s="961"/>
      <c r="AD349" s="961"/>
      <c r="AE349" s="961"/>
      <c r="AF349" s="961"/>
      <c r="AG349" s="961"/>
      <c r="AH349" s="961"/>
      <c r="AI349" s="961"/>
      <c r="AJ349" s="961"/>
      <c r="AK349" s="961"/>
      <c r="AL349" s="961"/>
      <c r="AM349" s="961"/>
      <c r="AN349" s="961"/>
      <c r="AO349" s="961"/>
      <c r="AP349" s="961"/>
      <c r="AQ349" s="961"/>
      <c r="AR349" s="961"/>
      <c r="AS349" s="961"/>
      <c r="AT349" s="961"/>
      <c r="AU349" s="961"/>
      <c r="AV349" s="961"/>
      <c r="AW349" s="961"/>
      <c r="AX349" s="961"/>
      <c r="AY349" s="961"/>
      <c r="AZ349" s="961"/>
      <c r="BA349" s="961"/>
      <c r="BB349" s="961"/>
      <c r="BC349" s="961"/>
      <c r="BD349" s="961"/>
      <c r="BE349" s="961"/>
      <c r="BF349" s="961"/>
      <c r="BG349" s="961"/>
      <c r="BH349" s="961"/>
      <c r="BI349" s="961"/>
      <c r="BJ349" s="961"/>
    </row>
    <row r="350" spans="27:62">
      <c r="AA350" s="961"/>
      <c r="AB350" s="961"/>
      <c r="AC350" s="961"/>
      <c r="AD350" s="961"/>
      <c r="AE350" s="961"/>
      <c r="AF350" s="961"/>
      <c r="AG350" s="961"/>
      <c r="AH350" s="961"/>
      <c r="AI350" s="961"/>
      <c r="AJ350" s="961"/>
      <c r="AK350" s="961"/>
      <c r="AL350" s="961"/>
      <c r="AM350" s="961"/>
      <c r="AN350" s="961"/>
      <c r="AO350" s="961"/>
      <c r="AP350" s="961"/>
      <c r="AQ350" s="961"/>
      <c r="AR350" s="961"/>
      <c r="AS350" s="961"/>
      <c r="AT350" s="961"/>
      <c r="AU350" s="961"/>
      <c r="AV350" s="961"/>
      <c r="AW350" s="961"/>
      <c r="AX350" s="961"/>
      <c r="AY350" s="961"/>
      <c r="AZ350" s="961"/>
      <c r="BA350" s="961"/>
      <c r="BB350" s="961"/>
      <c r="BC350" s="961"/>
      <c r="BD350" s="961"/>
      <c r="BE350" s="961"/>
      <c r="BF350" s="961"/>
      <c r="BG350" s="961"/>
      <c r="BH350" s="961"/>
      <c r="BI350" s="961"/>
      <c r="BJ350" s="961"/>
    </row>
    <row r="351" spans="27:62">
      <c r="AA351" s="961"/>
      <c r="AB351" s="961"/>
      <c r="AC351" s="961"/>
      <c r="AD351" s="961"/>
      <c r="AE351" s="961"/>
      <c r="AF351" s="961"/>
      <c r="AG351" s="961"/>
      <c r="AH351" s="961"/>
      <c r="AI351" s="961"/>
      <c r="AJ351" s="961"/>
      <c r="AK351" s="961"/>
      <c r="AL351" s="961"/>
      <c r="AM351" s="961"/>
      <c r="AN351" s="961"/>
      <c r="AO351" s="961"/>
      <c r="AP351" s="961"/>
      <c r="AQ351" s="961"/>
      <c r="AR351" s="961"/>
      <c r="AS351" s="961"/>
      <c r="AT351" s="961"/>
      <c r="AU351" s="961"/>
      <c r="AV351" s="961"/>
      <c r="AW351" s="961"/>
      <c r="AX351" s="961"/>
      <c r="AY351" s="961"/>
      <c r="AZ351" s="961"/>
      <c r="BA351" s="961"/>
      <c r="BB351" s="961"/>
      <c r="BC351" s="961"/>
      <c r="BD351" s="961"/>
      <c r="BE351" s="961"/>
      <c r="BF351" s="961"/>
      <c r="BG351" s="961"/>
      <c r="BH351" s="961"/>
      <c r="BI351" s="961"/>
      <c r="BJ351" s="961"/>
    </row>
    <row r="352" spans="27:62">
      <c r="AA352" s="961"/>
      <c r="AB352" s="961"/>
      <c r="AC352" s="961"/>
      <c r="AD352" s="961"/>
      <c r="AE352" s="961"/>
      <c r="AF352" s="961"/>
      <c r="AG352" s="961"/>
      <c r="AH352" s="961"/>
      <c r="AI352" s="961"/>
      <c r="AJ352" s="961"/>
      <c r="AK352" s="961"/>
      <c r="AL352" s="961"/>
      <c r="AM352" s="961"/>
      <c r="AN352" s="961"/>
      <c r="AO352" s="961"/>
      <c r="AP352" s="961"/>
      <c r="AQ352" s="961"/>
      <c r="AR352" s="961"/>
      <c r="AS352" s="961"/>
      <c r="AT352" s="961"/>
      <c r="AU352" s="961"/>
      <c r="AV352" s="961"/>
      <c r="AW352" s="961"/>
      <c r="AX352" s="961"/>
      <c r="AY352" s="961"/>
      <c r="AZ352" s="961"/>
      <c r="BA352" s="961"/>
      <c r="BB352" s="961"/>
      <c r="BC352" s="961"/>
      <c r="BD352" s="961"/>
      <c r="BE352" s="961"/>
      <c r="BF352" s="961"/>
      <c r="BG352" s="961"/>
      <c r="BH352" s="961"/>
      <c r="BI352" s="961"/>
      <c r="BJ352" s="961"/>
    </row>
    <row r="353" spans="27:62">
      <c r="AA353" s="961"/>
      <c r="AB353" s="961"/>
      <c r="AC353" s="961"/>
      <c r="AD353" s="961"/>
      <c r="AE353" s="961"/>
      <c r="AF353" s="961"/>
      <c r="AG353" s="961"/>
      <c r="AH353" s="961"/>
      <c r="AI353" s="961"/>
      <c r="AJ353" s="961"/>
      <c r="AK353" s="961"/>
      <c r="AL353" s="961"/>
      <c r="AM353" s="961"/>
      <c r="AN353" s="961"/>
      <c r="AO353" s="961"/>
      <c r="AP353" s="961"/>
      <c r="AQ353" s="961"/>
      <c r="AR353" s="961"/>
      <c r="AS353" s="961"/>
      <c r="AT353" s="961"/>
      <c r="AU353" s="961"/>
      <c r="AV353" s="961"/>
      <c r="AW353" s="961"/>
      <c r="AX353" s="961"/>
      <c r="AY353" s="961"/>
      <c r="AZ353" s="961"/>
      <c r="BA353" s="961"/>
      <c r="BB353" s="961"/>
      <c r="BC353" s="961"/>
      <c r="BD353" s="961"/>
      <c r="BE353" s="961"/>
      <c r="BF353" s="961"/>
      <c r="BG353" s="961"/>
      <c r="BH353" s="961"/>
      <c r="BI353" s="961"/>
      <c r="BJ353" s="961"/>
    </row>
  </sheetData>
  <mergeCells count="2">
    <mergeCell ref="A37:A41"/>
    <mergeCell ref="B75:B76"/>
  </mergeCells>
  <phoneticPr fontId="70"/>
  <conditionalFormatting sqref="L5:P68 V5:W68 L70:P71 V70:W71 L73:P74 V73:W74 L76:P76 V76:W76 L79:P80 V79:W80 L82:P85 V82:W85">
    <cfRule type="expression" dxfId="59" priority="115">
      <formula>#REF!=2</formula>
    </cfRule>
    <cfRule type="expression" dxfId="58" priority="114" stopIfTrue="1">
      <formula>#REF!=9</formula>
    </cfRule>
  </conditionalFormatting>
  <conditionalFormatting sqref="L69:P69 V69:W69">
    <cfRule type="expression" dxfId="57" priority="112" stopIfTrue="1">
      <formula>#REF!=9</formula>
    </cfRule>
    <cfRule type="expression" dxfId="56" priority="113">
      <formula>#REF!=2</formula>
    </cfRule>
  </conditionalFormatting>
  <conditionalFormatting sqref="L72:P72 V72:W72">
    <cfRule type="expression" dxfId="55" priority="110" stopIfTrue="1">
      <formula>#REF!=9</formula>
    </cfRule>
    <cfRule type="expression" dxfId="54" priority="111">
      <formula>#REF!=2</formula>
    </cfRule>
  </conditionalFormatting>
  <conditionalFormatting sqref="L75:P75 V75:W75">
    <cfRule type="expression" dxfId="53" priority="108" stopIfTrue="1">
      <formula>#REF!=9</formula>
    </cfRule>
    <cfRule type="expression" dxfId="52" priority="109">
      <formula>#REF!=2</formula>
    </cfRule>
  </conditionalFormatting>
  <conditionalFormatting sqref="L77:P78 V77:W78">
    <cfRule type="expression" dxfId="51" priority="104" stopIfTrue="1">
      <formula>#REF!=9</formula>
    </cfRule>
    <cfRule type="expression" dxfId="50" priority="105">
      <formula>#REF!=2</formula>
    </cfRule>
  </conditionalFormatting>
  <conditionalFormatting sqref="L81:P81 V81:W81">
    <cfRule type="expression" dxfId="49" priority="102" stopIfTrue="1">
      <formula>#REF!=9</formula>
    </cfRule>
    <cfRule type="expression" dxfId="48" priority="103">
      <formula>#REF!=2</formula>
    </cfRule>
  </conditionalFormatting>
  <conditionalFormatting sqref="L86:P86 V86:W86">
    <cfRule type="expression" dxfId="47" priority="100" stopIfTrue="1">
      <formula>#REF!=9</formula>
    </cfRule>
    <cfRule type="expression" dxfId="46" priority="101">
      <formula>#REF!=2</formula>
    </cfRule>
  </conditionalFormatting>
  <conditionalFormatting sqref="L104:P185 V104:W185">
    <cfRule type="expression" dxfId="45" priority="84" stopIfTrue="1">
      <formula>#REF!=9</formula>
    </cfRule>
    <cfRule type="expression" dxfId="44" priority="85">
      <formula>#REF!=2</formula>
    </cfRule>
  </conditionalFormatting>
  <conditionalFormatting sqref="AF104:AY186">
    <cfRule type="top10" dxfId="43" priority="34" bottom="1" rank="10"/>
    <cfRule type="top10" dxfId="42" priority="35" rank="10"/>
  </conditionalFormatting>
  <conditionalFormatting sqref="AL5:AP68 AV5:AW68 AL70:AP71 AV70:AW71 AL73:AP74 AV73:AW74 AL76:AP76 AV76:AW76 AL79:AP80 AV79:AW80 AL82:AP85 AV82:AW85">
    <cfRule type="expression" dxfId="41" priority="32" stopIfTrue="1">
      <formula>#REF!=9</formula>
    </cfRule>
    <cfRule type="expression" dxfId="40" priority="33">
      <formula>#REF!=2</formula>
    </cfRule>
  </conditionalFormatting>
  <conditionalFormatting sqref="AL69:AP69 AV69:AW69">
    <cfRule type="expression" dxfId="39" priority="30" stopIfTrue="1">
      <formula>#REF!=9</formula>
    </cfRule>
    <cfRule type="expression" dxfId="38" priority="31">
      <formula>#REF!=2</formula>
    </cfRule>
  </conditionalFormatting>
  <conditionalFormatting sqref="AL72:AP72 AV72:AW72">
    <cfRule type="expression" dxfId="37" priority="28" stopIfTrue="1">
      <formula>#REF!=9</formula>
    </cfRule>
    <cfRule type="expression" dxfId="36" priority="29">
      <formula>#REF!=2</formula>
    </cfRule>
  </conditionalFormatting>
  <conditionalFormatting sqref="AL75:AP75 AV75:AW75">
    <cfRule type="expression" dxfId="35" priority="26" stopIfTrue="1">
      <formula>#REF!=9</formula>
    </cfRule>
    <cfRule type="expression" dxfId="34" priority="27">
      <formula>#REF!=2</formula>
    </cfRule>
  </conditionalFormatting>
  <conditionalFormatting sqref="AL77:AP78 AV77:AW78">
    <cfRule type="expression" dxfId="33" priority="22" stopIfTrue="1">
      <formula>#REF!=9</formula>
    </cfRule>
    <cfRule type="expression" dxfId="32" priority="23">
      <formula>#REF!=2</formula>
    </cfRule>
  </conditionalFormatting>
  <conditionalFormatting sqref="AL81:AP81 AV81:AW81">
    <cfRule type="expression" dxfId="31" priority="20" stopIfTrue="1">
      <formula>#REF!=9</formula>
    </cfRule>
    <cfRule type="expression" dxfId="30" priority="21">
      <formula>#REF!=2</formula>
    </cfRule>
  </conditionalFormatting>
  <conditionalFormatting sqref="AL86:AP86 AV86:AW86">
    <cfRule type="expression" dxfId="29" priority="18" stopIfTrue="1">
      <formula>#REF!=9</formula>
    </cfRule>
    <cfRule type="expression" dxfId="28" priority="19">
      <formula>#REF!=2</formula>
    </cfRule>
  </conditionalFormatting>
  <conditionalFormatting sqref="AL104:AP185 AV104:AW185">
    <cfRule type="expression" dxfId="27" priority="37">
      <formula>#REF!=2</formula>
    </cfRule>
    <cfRule type="expression" dxfId="26" priority="36" stopIfTrue="1">
      <formula>#REF!=9</formula>
    </cfRule>
  </conditionalFormatting>
  <conditionalFormatting sqref="BE5:BX87">
    <cfRule type="cellIs" dxfId="25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theme="4"/>
  </sheetPr>
  <dimension ref="A1:DM114"/>
  <sheetViews>
    <sheetView showGridLines="0" zoomScale="70" zoomScaleNormal="70" zoomScaleSheetLayoutView="70" workbookViewId="0"/>
  </sheetViews>
  <sheetFormatPr defaultRowHeight="13"/>
  <cols>
    <col min="1" max="1" width="1.6328125" style="969" customWidth="1"/>
    <col min="2" max="2" width="17.6328125" style="970" hidden="1" customWidth="1"/>
    <col min="3" max="3" width="5.26953125" style="971" customWidth="1"/>
    <col min="4" max="4" width="13.08984375" style="971" customWidth="1"/>
    <col min="5" max="7" width="10.6328125" style="970" customWidth="1"/>
    <col min="8" max="8" width="10.6328125" style="971" customWidth="1"/>
    <col min="9" max="9" width="10.6328125" style="970" customWidth="1"/>
    <col min="10" max="12" width="10.6328125" style="972" customWidth="1"/>
    <col min="13" max="16" width="10.6328125" style="969" customWidth="1"/>
    <col min="17" max="17" width="10.6328125" style="970" customWidth="1"/>
    <col min="18" max="20" width="10.6328125" style="972" customWidth="1"/>
    <col min="21" max="24" width="10.6328125" style="969" customWidth="1"/>
    <col min="25" max="25" width="2.6328125" style="969" customWidth="1"/>
    <col min="26" max="47" width="9" style="969"/>
    <col min="48" max="48" width="9" style="969" customWidth="1"/>
    <col min="49" max="199" width="9" style="969"/>
    <col min="200" max="200" width="4" style="969" customWidth="1"/>
    <col min="201" max="201" width="15.08984375" style="969" customWidth="1"/>
    <col min="202" max="202" width="0" style="969" hidden="1" customWidth="1"/>
    <col min="203" max="207" width="17.6328125" style="969" customWidth="1"/>
    <col min="208" max="208" width="12.6328125" style="969" customWidth="1"/>
    <col min="209" max="210" width="14.6328125" style="969" customWidth="1"/>
    <col min="211" max="211" width="11" style="969" bestFit="1" customWidth="1"/>
    <col min="212" max="212" width="9" style="969"/>
    <col min="213" max="213" width="9.90625" style="969" bestFit="1" customWidth="1"/>
    <col min="214" max="214" width="9" style="969"/>
    <col min="215" max="215" width="9.90625" style="969" bestFit="1" customWidth="1"/>
    <col min="216" max="216" width="9.453125" style="969" bestFit="1" customWidth="1"/>
    <col min="217" max="217" width="9.90625" style="969" bestFit="1" customWidth="1"/>
    <col min="218" max="455" width="9" style="969"/>
    <col min="456" max="456" width="4" style="969" customWidth="1"/>
    <col min="457" max="457" width="15.08984375" style="969" customWidth="1"/>
    <col min="458" max="458" width="0" style="969" hidden="1" customWidth="1"/>
    <col min="459" max="463" width="17.6328125" style="969" customWidth="1"/>
    <col min="464" max="464" width="12.6328125" style="969" customWidth="1"/>
    <col min="465" max="466" width="14.6328125" style="969" customWidth="1"/>
    <col min="467" max="467" width="11" style="969" bestFit="1" customWidth="1"/>
    <col min="468" max="468" width="9" style="969"/>
    <col min="469" max="469" width="9.90625" style="969" bestFit="1" customWidth="1"/>
    <col min="470" max="470" width="9" style="969"/>
    <col min="471" max="471" width="9.90625" style="969" bestFit="1" customWidth="1"/>
    <col min="472" max="472" width="9.453125" style="969" bestFit="1" customWidth="1"/>
    <col min="473" max="473" width="9.90625" style="969" bestFit="1" customWidth="1"/>
    <col min="474" max="711" width="9" style="969"/>
    <col min="712" max="712" width="4" style="969" customWidth="1"/>
    <col min="713" max="713" width="15.08984375" style="969" customWidth="1"/>
    <col min="714" max="714" width="0" style="969" hidden="1" customWidth="1"/>
    <col min="715" max="719" width="17.6328125" style="969" customWidth="1"/>
    <col min="720" max="720" width="12.6328125" style="969" customWidth="1"/>
    <col min="721" max="722" width="14.6328125" style="969" customWidth="1"/>
    <col min="723" max="723" width="11" style="969" bestFit="1" customWidth="1"/>
    <col min="724" max="724" width="9" style="969"/>
    <col min="725" max="725" width="9.90625" style="969" bestFit="1" customWidth="1"/>
    <col min="726" max="726" width="9" style="969"/>
    <col min="727" max="727" width="9.90625" style="969" bestFit="1" customWidth="1"/>
    <col min="728" max="728" width="9.453125" style="969" bestFit="1" customWidth="1"/>
    <col min="729" max="729" width="9.90625" style="969" bestFit="1" customWidth="1"/>
    <col min="730" max="967" width="9" style="969"/>
    <col min="968" max="968" width="4" style="969" customWidth="1"/>
    <col min="969" max="969" width="15.08984375" style="969" customWidth="1"/>
    <col min="970" max="970" width="0" style="969" hidden="1" customWidth="1"/>
    <col min="971" max="975" width="17.6328125" style="969" customWidth="1"/>
    <col min="976" max="976" width="12.6328125" style="969" customWidth="1"/>
    <col min="977" max="978" width="14.6328125" style="969" customWidth="1"/>
    <col min="979" max="979" width="11" style="969" bestFit="1" customWidth="1"/>
    <col min="980" max="980" width="9" style="969"/>
    <col min="981" max="981" width="9.90625" style="969" bestFit="1" customWidth="1"/>
    <col min="982" max="982" width="9" style="969"/>
    <col min="983" max="983" width="9.90625" style="969" bestFit="1" customWidth="1"/>
    <col min="984" max="984" width="9.453125" style="969" bestFit="1" customWidth="1"/>
    <col min="985" max="985" width="9.90625" style="969" bestFit="1" customWidth="1"/>
    <col min="986" max="1223" width="9" style="969"/>
    <col min="1224" max="1224" width="4" style="969" customWidth="1"/>
    <col min="1225" max="1225" width="15.08984375" style="969" customWidth="1"/>
    <col min="1226" max="1226" width="0" style="969" hidden="1" customWidth="1"/>
    <col min="1227" max="1231" width="17.6328125" style="969" customWidth="1"/>
    <col min="1232" max="1232" width="12.6328125" style="969" customWidth="1"/>
    <col min="1233" max="1234" width="14.6328125" style="969" customWidth="1"/>
    <col min="1235" max="1235" width="11" style="969" bestFit="1" customWidth="1"/>
    <col min="1236" max="1236" width="9" style="969"/>
    <col min="1237" max="1237" width="9.90625" style="969" bestFit="1" customWidth="1"/>
    <col min="1238" max="1238" width="9" style="969"/>
    <col min="1239" max="1239" width="9.90625" style="969" bestFit="1" customWidth="1"/>
    <col min="1240" max="1240" width="9.453125" style="969" bestFit="1" customWidth="1"/>
    <col min="1241" max="1241" width="9.90625" style="969" bestFit="1" customWidth="1"/>
    <col min="1242" max="1479" width="9" style="969"/>
    <col min="1480" max="1480" width="4" style="969" customWidth="1"/>
    <col min="1481" max="1481" width="15.08984375" style="969" customWidth="1"/>
    <col min="1482" max="1482" width="0" style="969" hidden="1" customWidth="1"/>
    <col min="1483" max="1487" width="17.6328125" style="969" customWidth="1"/>
    <col min="1488" max="1488" width="12.6328125" style="969" customWidth="1"/>
    <col min="1489" max="1490" width="14.6328125" style="969" customWidth="1"/>
    <col min="1491" max="1491" width="11" style="969" bestFit="1" customWidth="1"/>
    <col min="1492" max="1492" width="9" style="969"/>
    <col min="1493" max="1493" width="9.90625" style="969" bestFit="1" customWidth="1"/>
    <col min="1494" max="1494" width="9" style="969"/>
    <col min="1495" max="1495" width="9.90625" style="969" bestFit="1" customWidth="1"/>
    <col min="1496" max="1496" width="9.453125" style="969" bestFit="1" customWidth="1"/>
    <col min="1497" max="1497" width="9.90625" style="969" bestFit="1" customWidth="1"/>
    <col min="1498" max="1735" width="9" style="969"/>
    <col min="1736" max="1736" width="4" style="969" customWidth="1"/>
    <col min="1737" max="1737" width="15.08984375" style="969" customWidth="1"/>
    <col min="1738" max="1738" width="0" style="969" hidden="1" customWidth="1"/>
    <col min="1739" max="1743" width="17.6328125" style="969" customWidth="1"/>
    <col min="1744" max="1744" width="12.6328125" style="969" customWidth="1"/>
    <col min="1745" max="1746" width="14.6328125" style="969" customWidth="1"/>
    <col min="1747" max="1747" width="11" style="969" bestFit="1" customWidth="1"/>
    <col min="1748" max="1748" width="9" style="969"/>
    <col min="1749" max="1749" width="9.90625" style="969" bestFit="1" customWidth="1"/>
    <col min="1750" max="1750" width="9" style="969"/>
    <col min="1751" max="1751" width="9.90625" style="969" bestFit="1" customWidth="1"/>
    <col min="1752" max="1752" width="9.453125" style="969" bestFit="1" customWidth="1"/>
    <col min="1753" max="1753" width="9.90625" style="969" bestFit="1" customWidth="1"/>
    <col min="1754" max="1991" width="9" style="969"/>
    <col min="1992" max="1992" width="4" style="969" customWidth="1"/>
    <col min="1993" max="1993" width="15.08984375" style="969" customWidth="1"/>
    <col min="1994" max="1994" width="0" style="969" hidden="1" customWidth="1"/>
    <col min="1995" max="1999" width="17.6328125" style="969" customWidth="1"/>
    <col min="2000" max="2000" width="12.6328125" style="969" customWidth="1"/>
    <col min="2001" max="2002" width="14.6328125" style="969" customWidth="1"/>
    <col min="2003" max="2003" width="11" style="969" bestFit="1" customWidth="1"/>
    <col min="2004" max="2004" width="9" style="969"/>
    <col min="2005" max="2005" width="9.90625" style="969" bestFit="1" customWidth="1"/>
    <col min="2006" max="2006" width="9" style="969"/>
    <col min="2007" max="2007" width="9.90625" style="969" bestFit="1" customWidth="1"/>
    <col min="2008" max="2008" width="9.453125" style="969" bestFit="1" customWidth="1"/>
    <col min="2009" max="2009" width="9.90625" style="969" bestFit="1" customWidth="1"/>
    <col min="2010" max="2247" width="9" style="969"/>
    <col min="2248" max="2248" width="4" style="969" customWidth="1"/>
    <col min="2249" max="2249" width="15.08984375" style="969" customWidth="1"/>
    <col min="2250" max="2250" width="0" style="969" hidden="1" customWidth="1"/>
    <col min="2251" max="2255" width="17.6328125" style="969" customWidth="1"/>
    <col min="2256" max="2256" width="12.6328125" style="969" customWidth="1"/>
    <col min="2257" max="2258" width="14.6328125" style="969" customWidth="1"/>
    <col min="2259" max="2259" width="11" style="969" bestFit="1" customWidth="1"/>
    <col min="2260" max="2260" width="9" style="969"/>
    <col min="2261" max="2261" width="9.90625" style="969" bestFit="1" customWidth="1"/>
    <col min="2262" max="2262" width="9" style="969"/>
    <col min="2263" max="2263" width="9.90625" style="969" bestFit="1" customWidth="1"/>
    <col min="2264" max="2264" width="9.453125" style="969" bestFit="1" customWidth="1"/>
    <col min="2265" max="2265" width="9.90625" style="969" bestFit="1" customWidth="1"/>
    <col min="2266" max="2503" width="9" style="969"/>
    <col min="2504" max="2504" width="4" style="969" customWidth="1"/>
    <col min="2505" max="2505" width="15.08984375" style="969" customWidth="1"/>
    <col min="2506" max="2506" width="0" style="969" hidden="1" customWidth="1"/>
    <col min="2507" max="2511" width="17.6328125" style="969" customWidth="1"/>
    <col min="2512" max="2512" width="12.6328125" style="969" customWidth="1"/>
    <col min="2513" max="2514" width="14.6328125" style="969" customWidth="1"/>
    <col min="2515" max="2515" width="11" style="969" bestFit="1" customWidth="1"/>
    <col min="2516" max="2516" width="9" style="969"/>
    <col min="2517" max="2517" width="9.90625" style="969" bestFit="1" customWidth="1"/>
    <col min="2518" max="2518" width="9" style="969"/>
    <col min="2519" max="2519" width="9.90625" style="969" bestFit="1" customWidth="1"/>
    <col min="2520" max="2520" width="9.453125" style="969" bestFit="1" customWidth="1"/>
    <col min="2521" max="2521" width="9.90625" style="969" bestFit="1" customWidth="1"/>
    <col min="2522" max="2759" width="9" style="969"/>
    <col min="2760" max="2760" width="4" style="969" customWidth="1"/>
    <col min="2761" max="2761" width="15.08984375" style="969" customWidth="1"/>
    <col min="2762" max="2762" width="0" style="969" hidden="1" customWidth="1"/>
    <col min="2763" max="2767" width="17.6328125" style="969" customWidth="1"/>
    <col min="2768" max="2768" width="12.6328125" style="969" customWidth="1"/>
    <col min="2769" max="2770" width="14.6328125" style="969" customWidth="1"/>
    <col min="2771" max="2771" width="11" style="969" bestFit="1" customWidth="1"/>
    <col min="2772" max="2772" width="9" style="969"/>
    <col min="2773" max="2773" width="9.90625" style="969" bestFit="1" customWidth="1"/>
    <col min="2774" max="2774" width="9" style="969"/>
    <col min="2775" max="2775" width="9.90625" style="969" bestFit="1" customWidth="1"/>
    <col min="2776" max="2776" width="9.453125" style="969" bestFit="1" customWidth="1"/>
    <col min="2777" max="2777" width="9.90625" style="969" bestFit="1" customWidth="1"/>
    <col min="2778" max="3015" width="9" style="969"/>
    <col min="3016" max="3016" width="4" style="969" customWidth="1"/>
    <col min="3017" max="3017" width="15.08984375" style="969" customWidth="1"/>
    <col min="3018" max="3018" width="0" style="969" hidden="1" customWidth="1"/>
    <col min="3019" max="3023" width="17.6328125" style="969" customWidth="1"/>
    <col min="3024" max="3024" width="12.6328125" style="969" customWidth="1"/>
    <col min="3025" max="3026" width="14.6328125" style="969" customWidth="1"/>
    <col min="3027" max="3027" width="11" style="969" bestFit="1" customWidth="1"/>
    <col min="3028" max="3028" width="9" style="969"/>
    <col min="3029" max="3029" width="9.90625" style="969" bestFit="1" customWidth="1"/>
    <col min="3030" max="3030" width="9" style="969"/>
    <col min="3031" max="3031" width="9.90625" style="969" bestFit="1" customWidth="1"/>
    <col min="3032" max="3032" width="9.453125" style="969" bestFit="1" customWidth="1"/>
    <col min="3033" max="3033" width="9.90625" style="969" bestFit="1" customWidth="1"/>
    <col min="3034" max="3271" width="9" style="969"/>
    <col min="3272" max="3272" width="4" style="969" customWidth="1"/>
    <col min="3273" max="3273" width="15.08984375" style="969" customWidth="1"/>
    <col min="3274" max="3274" width="0" style="969" hidden="1" customWidth="1"/>
    <col min="3275" max="3279" width="17.6328125" style="969" customWidth="1"/>
    <col min="3280" max="3280" width="12.6328125" style="969" customWidth="1"/>
    <col min="3281" max="3282" width="14.6328125" style="969" customWidth="1"/>
    <col min="3283" max="3283" width="11" style="969" bestFit="1" customWidth="1"/>
    <col min="3284" max="3284" width="9" style="969"/>
    <col min="3285" max="3285" width="9.90625" style="969" bestFit="1" customWidth="1"/>
    <col min="3286" max="3286" width="9" style="969"/>
    <col min="3287" max="3287" width="9.90625" style="969" bestFit="1" customWidth="1"/>
    <col min="3288" max="3288" width="9.453125" style="969" bestFit="1" customWidth="1"/>
    <col min="3289" max="3289" width="9.90625" style="969" bestFit="1" customWidth="1"/>
    <col min="3290" max="3527" width="9" style="969"/>
    <col min="3528" max="3528" width="4" style="969" customWidth="1"/>
    <col min="3529" max="3529" width="15.08984375" style="969" customWidth="1"/>
    <col min="3530" max="3530" width="0" style="969" hidden="1" customWidth="1"/>
    <col min="3531" max="3535" width="17.6328125" style="969" customWidth="1"/>
    <col min="3536" max="3536" width="12.6328125" style="969" customWidth="1"/>
    <col min="3537" max="3538" width="14.6328125" style="969" customWidth="1"/>
    <col min="3539" max="3539" width="11" style="969" bestFit="1" customWidth="1"/>
    <col min="3540" max="3540" width="9" style="969"/>
    <col min="3541" max="3541" width="9.90625" style="969" bestFit="1" customWidth="1"/>
    <col min="3542" max="3542" width="9" style="969"/>
    <col min="3543" max="3543" width="9.90625" style="969" bestFit="1" customWidth="1"/>
    <col min="3544" max="3544" width="9.453125" style="969" bestFit="1" customWidth="1"/>
    <col min="3545" max="3545" width="9.90625" style="969" bestFit="1" customWidth="1"/>
    <col min="3546" max="3783" width="9" style="969"/>
    <col min="3784" max="3784" width="4" style="969" customWidth="1"/>
    <col min="3785" max="3785" width="15.08984375" style="969" customWidth="1"/>
    <col min="3786" max="3786" width="0" style="969" hidden="1" customWidth="1"/>
    <col min="3787" max="3791" width="17.6328125" style="969" customWidth="1"/>
    <col min="3792" max="3792" width="12.6328125" style="969" customWidth="1"/>
    <col min="3793" max="3794" width="14.6328125" style="969" customWidth="1"/>
    <col min="3795" max="3795" width="11" style="969" bestFit="1" customWidth="1"/>
    <col min="3796" max="3796" width="9" style="969"/>
    <col min="3797" max="3797" width="9.90625" style="969" bestFit="1" customWidth="1"/>
    <col min="3798" max="3798" width="9" style="969"/>
    <col min="3799" max="3799" width="9.90625" style="969" bestFit="1" customWidth="1"/>
    <col min="3800" max="3800" width="9.453125" style="969" bestFit="1" customWidth="1"/>
    <col min="3801" max="3801" width="9.90625" style="969" bestFit="1" customWidth="1"/>
    <col min="3802" max="4039" width="9" style="969"/>
    <col min="4040" max="4040" width="4" style="969" customWidth="1"/>
    <col min="4041" max="4041" width="15.08984375" style="969" customWidth="1"/>
    <col min="4042" max="4042" width="0" style="969" hidden="1" customWidth="1"/>
    <col min="4043" max="4047" width="17.6328125" style="969" customWidth="1"/>
    <col min="4048" max="4048" width="12.6328125" style="969" customWidth="1"/>
    <col min="4049" max="4050" width="14.6328125" style="969" customWidth="1"/>
    <col min="4051" max="4051" width="11" style="969" bestFit="1" customWidth="1"/>
    <col min="4052" max="4052" width="9" style="969"/>
    <col min="4053" max="4053" width="9.90625" style="969" bestFit="1" customWidth="1"/>
    <col min="4054" max="4054" width="9" style="969"/>
    <col min="4055" max="4055" width="9.90625" style="969" bestFit="1" customWidth="1"/>
    <col min="4056" max="4056" width="9.453125" style="969" bestFit="1" customWidth="1"/>
    <col min="4057" max="4057" width="9.90625" style="969" bestFit="1" customWidth="1"/>
    <col min="4058" max="4295" width="9" style="969"/>
    <col min="4296" max="4296" width="4" style="969" customWidth="1"/>
    <col min="4297" max="4297" width="15.08984375" style="969" customWidth="1"/>
    <col min="4298" max="4298" width="0" style="969" hidden="1" customWidth="1"/>
    <col min="4299" max="4303" width="17.6328125" style="969" customWidth="1"/>
    <col min="4304" max="4304" width="12.6328125" style="969" customWidth="1"/>
    <col min="4305" max="4306" width="14.6328125" style="969" customWidth="1"/>
    <col min="4307" max="4307" width="11" style="969" bestFit="1" customWidth="1"/>
    <col min="4308" max="4308" width="9" style="969"/>
    <col min="4309" max="4309" width="9.90625" style="969" bestFit="1" customWidth="1"/>
    <col min="4310" max="4310" width="9" style="969"/>
    <col min="4311" max="4311" width="9.90625" style="969" bestFit="1" customWidth="1"/>
    <col min="4312" max="4312" width="9.453125" style="969" bestFit="1" customWidth="1"/>
    <col min="4313" max="4313" width="9.90625" style="969" bestFit="1" customWidth="1"/>
    <col min="4314" max="4551" width="9" style="969"/>
    <col min="4552" max="4552" width="4" style="969" customWidth="1"/>
    <col min="4553" max="4553" width="15.08984375" style="969" customWidth="1"/>
    <col min="4554" max="4554" width="0" style="969" hidden="1" customWidth="1"/>
    <col min="4555" max="4559" width="17.6328125" style="969" customWidth="1"/>
    <col min="4560" max="4560" width="12.6328125" style="969" customWidth="1"/>
    <col min="4561" max="4562" width="14.6328125" style="969" customWidth="1"/>
    <col min="4563" max="4563" width="11" style="969" bestFit="1" customWidth="1"/>
    <col min="4564" max="4564" width="9" style="969"/>
    <col min="4565" max="4565" width="9.90625" style="969" bestFit="1" customWidth="1"/>
    <col min="4566" max="4566" width="9" style="969"/>
    <col min="4567" max="4567" width="9.90625" style="969" bestFit="1" customWidth="1"/>
    <col min="4568" max="4568" width="9.453125" style="969" bestFit="1" customWidth="1"/>
    <col min="4569" max="4569" width="9.90625" style="969" bestFit="1" customWidth="1"/>
    <col min="4570" max="4807" width="9" style="969"/>
    <col min="4808" max="4808" width="4" style="969" customWidth="1"/>
    <col min="4809" max="4809" width="15.08984375" style="969" customWidth="1"/>
    <col min="4810" max="4810" width="0" style="969" hidden="1" customWidth="1"/>
    <col min="4811" max="4815" width="17.6328125" style="969" customWidth="1"/>
    <col min="4816" max="4816" width="12.6328125" style="969" customWidth="1"/>
    <col min="4817" max="4818" width="14.6328125" style="969" customWidth="1"/>
    <col min="4819" max="4819" width="11" style="969" bestFit="1" customWidth="1"/>
    <col min="4820" max="4820" width="9" style="969"/>
    <col min="4821" max="4821" width="9.90625" style="969" bestFit="1" customWidth="1"/>
    <col min="4822" max="4822" width="9" style="969"/>
    <col min="4823" max="4823" width="9.90625" style="969" bestFit="1" customWidth="1"/>
    <col min="4824" max="4824" width="9.453125" style="969" bestFit="1" customWidth="1"/>
    <col min="4825" max="4825" width="9.90625" style="969" bestFit="1" customWidth="1"/>
    <col min="4826" max="5063" width="9" style="969"/>
    <col min="5064" max="5064" width="4" style="969" customWidth="1"/>
    <col min="5065" max="5065" width="15.08984375" style="969" customWidth="1"/>
    <col min="5066" max="5066" width="0" style="969" hidden="1" customWidth="1"/>
    <col min="5067" max="5071" width="17.6328125" style="969" customWidth="1"/>
    <col min="5072" max="5072" width="12.6328125" style="969" customWidth="1"/>
    <col min="5073" max="5074" width="14.6328125" style="969" customWidth="1"/>
    <col min="5075" max="5075" width="11" style="969" bestFit="1" customWidth="1"/>
    <col min="5076" max="5076" width="9" style="969"/>
    <col min="5077" max="5077" width="9.90625" style="969" bestFit="1" customWidth="1"/>
    <col min="5078" max="5078" width="9" style="969"/>
    <col min="5079" max="5079" width="9.90625" style="969" bestFit="1" customWidth="1"/>
    <col min="5080" max="5080" width="9.453125" style="969" bestFit="1" customWidth="1"/>
    <col min="5081" max="5081" width="9.90625" style="969" bestFit="1" customWidth="1"/>
    <col min="5082" max="5319" width="9" style="969"/>
    <col min="5320" max="5320" width="4" style="969" customWidth="1"/>
    <col min="5321" max="5321" width="15.08984375" style="969" customWidth="1"/>
    <col min="5322" max="5322" width="0" style="969" hidden="1" customWidth="1"/>
    <col min="5323" max="5327" width="17.6328125" style="969" customWidth="1"/>
    <col min="5328" max="5328" width="12.6328125" style="969" customWidth="1"/>
    <col min="5329" max="5330" width="14.6328125" style="969" customWidth="1"/>
    <col min="5331" max="5331" width="11" style="969" bestFit="1" customWidth="1"/>
    <col min="5332" max="5332" width="9" style="969"/>
    <col min="5333" max="5333" width="9.90625" style="969" bestFit="1" customWidth="1"/>
    <col min="5334" max="5334" width="9" style="969"/>
    <col min="5335" max="5335" width="9.90625" style="969" bestFit="1" customWidth="1"/>
    <col min="5336" max="5336" width="9.453125" style="969" bestFit="1" customWidth="1"/>
    <col min="5337" max="5337" width="9.90625" style="969" bestFit="1" customWidth="1"/>
    <col min="5338" max="5575" width="9" style="969"/>
    <col min="5576" max="5576" width="4" style="969" customWidth="1"/>
    <col min="5577" max="5577" width="15.08984375" style="969" customWidth="1"/>
    <col min="5578" max="5578" width="0" style="969" hidden="1" customWidth="1"/>
    <col min="5579" max="5583" width="17.6328125" style="969" customWidth="1"/>
    <col min="5584" max="5584" width="12.6328125" style="969" customWidth="1"/>
    <col min="5585" max="5586" width="14.6328125" style="969" customWidth="1"/>
    <col min="5587" max="5587" width="11" style="969" bestFit="1" customWidth="1"/>
    <col min="5588" max="5588" width="9" style="969"/>
    <col min="5589" max="5589" width="9.90625" style="969" bestFit="1" customWidth="1"/>
    <col min="5590" max="5590" width="9" style="969"/>
    <col min="5591" max="5591" width="9.90625" style="969" bestFit="1" customWidth="1"/>
    <col min="5592" max="5592" width="9.453125" style="969" bestFit="1" customWidth="1"/>
    <col min="5593" max="5593" width="9.90625" style="969" bestFit="1" customWidth="1"/>
    <col min="5594" max="5831" width="9" style="969"/>
    <col min="5832" max="5832" width="4" style="969" customWidth="1"/>
    <col min="5833" max="5833" width="15.08984375" style="969" customWidth="1"/>
    <col min="5834" max="5834" width="0" style="969" hidden="1" customWidth="1"/>
    <col min="5835" max="5839" width="17.6328125" style="969" customWidth="1"/>
    <col min="5840" max="5840" width="12.6328125" style="969" customWidth="1"/>
    <col min="5841" max="5842" width="14.6328125" style="969" customWidth="1"/>
    <col min="5843" max="5843" width="11" style="969" bestFit="1" customWidth="1"/>
    <col min="5844" max="5844" width="9" style="969"/>
    <col min="5845" max="5845" width="9.90625" style="969" bestFit="1" customWidth="1"/>
    <col min="5846" max="5846" width="9" style="969"/>
    <col min="5847" max="5847" width="9.90625" style="969" bestFit="1" customWidth="1"/>
    <col min="5848" max="5848" width="9.453125" style="969" bestFit="1" customWidth="1"/>
    <col min="5849" max="5849" width="9.90625" style="969" bestFit="1" customWidth="1"/>
    <col min="5850" max="6087" width="9" style="969"/>
    <col min="6088" max="6088" width="4" style="969" customWidth="1"/>
    <col min="6089" max="6089" width="15.08984375" style="969" customWidth="1"/>
    <col min="6090" max="6090" width="0" style="969" hidden="1" customWidth="1"/>
    <col min="6091" max="6095" width="17.6328125" style="969" customWidth="1"/>
    <col min="6096" max="6096" width="12.6328125" style="969" customWidth="1"/>
    <col min="6097" max="6098" width="14.6328125" style="969" customWidth="1"/>
    <col min="6099" max="6099" width="11" style="969" bestFit="1" customWidth="1"/>
    <col min="6100" max="6100" width="9" style="969"/>
    <col min="6101" max="6101" width="9.90625" style="969" bestFit="1" customWidth="1"/>
    <col min="6102" max="6102" width="9" style="969"/>
    <col min="6103" max="6103" width="9.90625" style="969" bestFit="1" customWidth="1"/>
    <col min="6104" max="6104" width="9.453125" style="969" bestFit="1" customWidth="1"/>
    <col min="6105" max="6105" width="9.90625" style="969" bestFit="1" customWidth="1"/>
    <col min="6106" max="6343" width="9" style="969"/>
    <col min="6344" max="6344" width="4" style="969" customWidth="1"/>
    <col min="6345" max="6345" width="15.08984375" style="969" customWidth="1"/>
    <col min="6346" max="6346" width="0" style="969" hidden="1" customWidth="1"/>
    <col min="6347" max="6351" width="17.6328125" style="969" customWidth="1"/>
    <col min="6352" max="6352" width="12.6328125" style="969" customWidth="1"/>
    <col min="6353" max="6354" width="14.6328125" style="969" customWidth="1"/>
    <col min="6355" max="6355" width="11" style="969" bestFit="1" customWidth="1"/>
    <col min="6356" max="6356" width="9" style="969"/>
    <col min="6357" max="6357" width="9.90625" style="969" bestFit="1" customWidth="1"/>
    <col min="6358" max="6358" width="9" style="969"/>
    <col min="6359" max="6359" width="9.90625" style="969" bestFit="1" customWidth="1"/>
    <col min="6360" max="6360" width="9.453125" style="969" bestFit="1" customWidth="1"/>
    <col min="6361" max="6361" width="9.90625" style="969" bestFit="1" customWidth="1"/>
    <col min="6362" max="6599" width="9" style="969"/>
    <col min="6600" max="6600" width="4" style="969" customWidth="1"/>
    <col min="6601" max="6601" width="15.08984375" style="969" customWidth="1"/>
    <col min="6602" max="6602" width="0" style="969" hidden="1" customWidth="1"/>
    <col min="6603" max="6607" width="17.6328125" style="969" customWidth="1"/>
    <col min="6608" max="6608" width="12.6328125" style="969" customWidth="1"/>
    <col min="6609" max="6610" width="14.6328125" style="969" customWidth="1"/>
    <col min="6611" max="6611" width="11" style="969" bestFit="1" customWidth="1"/>
    <col min="6612" max="6612" width="9" style="969"/>
    <col min="6613" max="6613" width="9.90625" style="969" bestFit="1" customWidth="1"/>
    <col min="6614" max="6614" width="9" style="969"/>
    <col min="6615" max="6615" width="9.90625" style="969" bestFit="1" customWidth="1"/>
    <col min="6616" max="6616" width="9.453125" style="969" bestFit="1" customWidth="1"/>
    <col min="6617" max="6617" width="9.90625" style="969" bestFit="1" customWidth="1"/>
    <col min="6618" max="6855" width="9" style="969"/>
    <col min="6856" max="6856" width="4" style="969" customWidth="1"/>
    <col min="6857" max="6857" width="15.08984375" style="969" customWidth="1"/>
    <col min="6858" max="6858" width="0" style="969" hidden="1" customWidth="1"/>
    <col min="6859" max="6863" width="17.6328125" style="969" customWidth="1"/>
    <col min="6864" max="6864" width="12.6328125" style="969" customWidth="1"/>
    <col min="6865" max="6866" width="14.6328125" style="969" customWidth="1"/>
    <col min="6867" max="6867" width="11" style="969" bestFit="1" customWidth="1"/>
    <col min="6868" max="6868" width="9" style="969"/>
    <col min="6869" max="6869" width="9.90625" style="969" bestFit="1" customWidth="1"/>
    <col min="6870" max="6870" width="9" style="969"/>
    <col min="6871" max="6871" width="9.90625" style="969" bestFit="1" customWidth="1"/>
    <col min="6872" max="6872" width="9.453125" style="969" bestFit="1" customWidth="1"/>
    <col min="6873" max="6873" width="9.90625" style="969" bestFit="1" customWidth="1"/>
    <col min="6874" max="7111" width="9" style="969"/>
    <col min="7112" max="7112" width="4" style="969" customWidth="1"/>
    <col min="7113" max="7113" width="15.08984375" style="969" customWidth="1"/>
    <col min="7114" max="7114" width="0" style="969" hidden="1" customWidth="1"/>
    <col min="7115" max="7119" width="17.6328125" style="969" customWidth="1"/>
    <col min="7120" max="7120" width="12.6328125" style="969" customWidth="1"/>
    <col min="7121" max="7122" width="14.6328125" style="969" customWidth="1"/>
    <col min="7123" max="7123" width="11" style="969" bestFit="1" customWidth="1"/>
    <col min="7124" max="7124" width="9" style="969"/>
    <col min="7125" max="7125" width="9.90625" style="969" bestFit="1" customWidth="1"/>
    <col min="7126" max="7126" width="9" style="969"/>
    <col min="7127" max="7127" width="9.90625" style="969" bestFit="1" customWidth="1"/>
    <col min="7128" max="7128" width="9.453125" style="969" bestFit="1" customWidth="1"/>
    <col min="7129" max="7129" width="9.90625" style="969" bestFit="1" customWidth="1"/>
    <col min="7130" max="7367" width="9" style="969"/>
    <col min="7368" max="7368" width="4" style="969" customWidth="1"/>
    <col min="7369" max="7369" width="15.08984375" style="969" customWidth="1"/>
    <col min="7370" max="7370" width="0" style="969" hidden="1" customWidth="1"/>
    <col min="7371" max="7375" width="17.6328125" style="969" customWidth="1"/>
    <col min="7376" max="7376" width="12.6328125" style="969" customWidth="1"/>
    <col min="7377" max="7378" width="14.6328125" style="969" customWidth="1"/>
    <col min="7379" max="7379" width="11" style="969" bestFit="1" customWidth="1"/>
    <col min="7380" max="7380" width="9" style="969"/>
    <col min="7381" max="7381" width="9.90625" style="969" bestFit="1" customWidth="1"/>
    <col min="7382" max="7382" width="9" style="969"/>
    <col min="7383" max="7383" width="9.90625" style="969" bestFit="1" customWidth="1"/>
    <col min="7384" max="7384" width="9.453125" style="969" bestFit="1" customWidth="1"/>
    <col min="7385" max="7385" width="9.90625" style="969" bestFit="1" customWidth="1"/>
    <col min="7386" max="7623" width="9" style="969"/>
    <col min="7624" max="7624" width="4" style="969" customWidth="1"/>
    <col min="7625" max="7625" width="15.08984375" style="969" customWidth="1"/>
    <col min="7626" max="7626" width="0" style="969" hidden="1" customWidth="1"/>
    <col min="7627" max="7631" width="17.6328125" style="969" customWidth="1"/>
    <col min="7632" max="7632" width="12.6328125" style="969" customWidth="1"/>
    <col min="7633" max="7634" width="14.6328125" style="969" customWidth="1"/>
    <col min="7635" max="7635" width="11" style="969" bestFit="1" customWidth="1"/>
    <col min="7636" max="7636" width="9" style="969"/>
    <col min="7637" max="7637" width="9.90625" style="969" bestFit="1" customWidth="1"/>
    <col min="7638" max="7638" width="9" style="969"/>
    <col min="7639" max="7639" width="9.90625" style="969" bestFit="1" customWidth="1"/>
    <col min="7640" max="7640" width="9.453125" style="969" bestFit="1" customWidth="1"/>
    <col min="7641" max="7641" width="9.90625" style="969" bestFit="1" customWidth="1"/>
    <col min="7642" max="7879" width="9" style="969"/>
    <col min="7880" max="7880" width="4" style="969" customWidth="1"/>
    <col min="7881" max="7881" width="15.08984375" style="969" customWidth="1"/>
    <col min="7882" max="7882" width="0" style="969" hidden="1" customWidth="1"/>
    <col min="7883" max="7887" width="17.6328125" style="969" customWidth="1"/>
    <col min="7888" max="7888" width="12.6328125" style="969" customWidth="1"/>
    <col min="7889" max="7890" width="14.6328125" style="969" customWidth="1"/>
    <col min="7891" max="7891" width="11" style="969" bestFit="1" customWidth="1"/>
    <col min="7892" max="7892" width="9" style="969"/>
    <col min="7893" max="7893" width="9.90625" style="969" bestFit="1" customWidth="1"/>
    <col min="7894" max="7894" width="9" style="969"/>
    <col min="7895" max="7895" width="9.90625" style="969" bestFit="1" customWidth="1"/>
    <col min="7896" max="7896" width="9.453125" style="969" bestFit="1" customWidth="1"/>
    <col min="7897" max="7897" width="9.90625" style="969" bestFit="1" customWidth="1"/>
    <col min="7898" max="8135" width="9" style="969"/>
    <col min="8136" max="8136" width="4" style="969" customWidth="1"/>
    <col min="8137" max="8137" width="15.08984375" style="969" customWidth="1"/>
    <col min="8138" max="8138" width="0" style="969" hidden="1" customWidth="1"/>
    <col min="8139" max="8143" width="17.6328125" style="969" customWidth="1"/>
    <col min="8144" max="8144" width="12.6328125" style="969" customWidth="1"/>
    <col min="8145" max="8146" width="14.6328125" style="969" customWidth="1"/>
    <col min="8147" max="8147" width="11" style="969" bestFit="1" customWidth="1"/>
    <col min="8148" max="8148" width="9" style="969"/>
    <col min="8149" max="8149" width="9.90625" style="969" bestFit="1" customWidth="1"/>
    <col min="8150" max="8150" width="9" style="969"/>
    <col min="8151" max="8151" width="9.90625" style="969" bestFit="1" customWidth="1"/>
    <col min="8152" max="8152" width="9.453125" style="969" bestFit="1" customWidth="1"/>
    <col min="8153" max="8153" width="9.90625" style="969" bestFit="1" customWidth="1"/>
    <col min="8154" max="8391" width="9" style="969"/>
    <col min="8392" max="8392" width="4" style="969" customWidth="1"/>
    <col min="8393" max="8393" width="15.08984375" style="969" customWidth="1"/>
    <col min="8394" max="8394" width="0" style="969" hidden="1" customWidth="1"/>
    <col min="8395" max="8399" width="17.6328125" style="969" customWidth="1"/>
    <col min="8400" max="8400" width="12.6328125" style="969" customWidth="1"/>
    <col min="8401" max="8402" width="14.6328125" style="969" customWidth="1"/>
    <col min="8403" max="8403" width="11" style="969" bestFit="1" customWidth="1"/>
    <col min="8404" max="8404" width="9" style="969"/>
    <col min="8405" max="8405" width="9.90625" style="969" bestFit="1" customWidth="1"/>
    <col min="8406" max="8406" width="9" style="969"/>
    <col min="8407" max="8407" width="9.90625" style="969" bestFit="1" customWidth="1"/>
    <col min="8408" max="8408" width="9.453125" style="969" bestFit="1" customWidth="1"/>
    <col min="8409" max="8409" width="9.90625" style="969" bestFit="1" customWidth="1"/>
    <col min="8410" max="8647" width="9" style="969"/>
    <col min="8648" max="8648" width="4" style="969" customWidth="1"/>
    <col min="8649" max="8649" width="15.08984375" style="969" customWidth="1"/>
    <col min="8650" max="8650" width="0" style="969" hidden="1" customWidth="1"/>
    <col min="8651" max="8655" width="17.6328125" style="969" customWidth="1"/>
    <col min="8656" max="8656" width="12.6328125" style="969" customWidth="1"/>
    <col min="8657" max="8658" width="14.6328125" style="969" customWidth="1"/>
    <col min="8659" max="8659" width="11" style="969" bestFit="1" customWidth="1"/>
    <col min="8660" max="8660" width="9" style="969"/>
    <col min="8661" max="8661" width="9.90625" style="969" bestFit="1" customWidth="1"/>
    <col min="8662" max="8662" width="9" style="969"/>
    <col min="8663" max="8663" width="9.90625" style="969" bestFit="1" customWidth="1"/>
    <col min="8664" max="8664" width="9.453125" style="969" bestFit="1" customWidth="1"/>
    <col min="8665" max="8665" width="9.90625" style="969" bestFit="1" customWidth="1"/>
    <col min="8666" max="8903" width="9" style="969"/>
    <col min="8904" max="8904" width="4" style="969" customWidth="1"/>
    <col min="8905" max="8905" width="15.08984375" style="969" customWidth="1"/>
    <col min="8906" max="8906" width="0" style="969" hidden="1" customWidth="1"/>
    <col min="8907" max="8911" width="17.6328125" style="969" customWidth="1"/>
    <col min="8912" max="8912" width="12.6328125" style="969" customWidth="1"/>
    <col min="8913" max="8914" width="14.6328125" style="969" customWidth="1"/>
    <col min="8915" max="8915" width="11" style="969" bestFit="1" customWidth="1"/>
    <col min="8916" max="8916" width="9" style="969"/>
    <col min="8917" max="8917" width="9.90625" style="969" bestFit="1" customWidth="1"/>
    <col min="8918" max="8918" width="9" style="969"/>
    <col min="8919" max="8919" width="9.90625" style="969" bestFit="1" customWidth="1"/>
    <col min="8920" max="8920" width="9.453125" style="969" bestFit="1" customWidth="1"/>
    <col min="8921" max="8921" width="9.90625" style="969" bestFit="1" customWidth="1"/>
    <col min="8922" max="9159" width="9" style="969"/>
    <col min="9160" max="9160" width="4" style="969" customWidth="1"/>
    <col min="9161" max="9161" width="15.08984375" style="969" customWidth="1"/>
    <col min="9162" max="9162" width="0" style="969" hidden="1" customWidth="1"/>
    <col min="9163" max="9167" width="17.6328125" style="969" customWidth="1"/>
    <col min="9168" max="9168" width="12.6328125" style="969" customWidth="1"/>
    <col min="9169" max="9170" width="14.6328125" style="969" customWidth="1"/>
    <col min="9171" max="9171" width="11" style="969" bestFit="1" customWidth="1"/>
    <col min="9172" max="9172" width="9" style="969"/>
    <col min="9173" max="9173" width="9.90625" style="969" bestFit="1" customWidth="1"/>
    <col min="9174" max="9174" width="9" style="969"/>
    <col min="9175" max="9175" width="9.90625" style="969" bestFit="1" customWidth="1"/>
    <col min="9176" max="9176" width="9.453125" style="969" bestFit="1" customWidth="1"/>
    <col min="9177" max="9177" width="9.90625" style="969" bestFit="1" customWidth="1"/>
    <col min="9178" max="9415" width="9" style="969"/>
    <col min="9416" max="9416" width="4" style="969" customWidth="1"/>
    <col min="9417" max="9417" width="15.08984375" style="969" customWidth="1"/>
    <col min="9418" max="9418" width="0" style="969" hidden="1" customWidth="1"/>
    <col min="9419" max="9423" width="17.6328125" style="969" customWidth="1"/>
    <col min="9424" max="9424" width="12.6328125" style="969" customWidth="1"/>
    <col min="9425" max="9426" width="14.6328125" style="969" customWidth="1"/>
    <col min="9427" max="9427" width="11" style="969" bestFit="1" customWidth="1"/>
    <col min="9428" max="9428" width="9" style="969"/>
    <col min="9429" max="9429" width="9.90625" style="969" bestFit="1" customWidth="1"/>
    <col min="9430" max="9430" width="9" style="969"/>
    <col min="9431" max="9431" width="9.90625" style="969" bestFit="1" customWidth="1"/>
    <col min="9432" max="9432" width="9.453125" style="969" bestFit="1" customWidth="1"/>
    <col min="9433" max="9433" width="9.90625" style="969" bestFit="1" customWidth="1"/>
    <col min="9434" max="9671" width="9" style="969"/>
    <col min="9672" max="9672" width="4" style="969" customWidth="1"/>
    <col min="9673" max="9673" width="15.08984375" style="969" customWidth="1"/>
    <col min="9674" max="9674" width="0" style="969" hidden="1" customWidth="1"/>
    <col min="9675" max="9679" width="17.6328125" style="969" customWidth="1"/>
    <col min="9680" max="9680" width="12.6328125" style="969" customWidth="1"/>
    <col min="9681" max="9682" width="14.6328125" style="969" customWidth="1"/>
    <col min="9683" max="9683" width="11" style="969" bestFit="1" customWidth="1"/>
    <col min="9684" max="9684" width="9" style="969"/>
    <col min="9685" max="9685" width="9.90625" style="969" bestFit="1" customWidth="1"/>
    <col min="9686" max="9686" width="9" style="969"/>
    <col min="9687" max="9687" width="9.90625" style="969" bestFit="1" customWidth="1"/>
    <col min="9688" max="9688" width="9.453125" style="969" bestFit="1" customWidth="1"/>
    <col min="9689" max="9689" width="9.90625" style="969" bestFit="1" customWidth="1"/>
    <col min="9690" max="9927" width="9" style="969"/>
    <col min="9928" max="9928" width="4" style="969" customWidth="1"/>
    <col min="9929" max="9929" width="15.08984375" style="969" customWidth="1"/>
    <col min="9930" max="9930" width="0" style="969" hidden="1" customWidth="1"/>
    <col min="9931" max="9935" width="17.6328125" style="969" customWidth="1"/>
    <col min="9936" max="9936" width="12.6328125" style="969" customWidth="1"/>
    <col min="9937" max="9938" width="14.6328125" style="969" customWidth="1"/>
    <col min="9939" max="9939" width="11" style="969" bestFit="1" customWidth="1"/>
    <col min="9940" max="9940" width="9" style="969"/>
    <col min="9941" max="9941" width="9.90625" style="969" bestFit="1" customWidth="1"/>
    <col min="9942" max="9942" width="9" style="969"/>
    <col min="9943" max="9943" width="9.90625" style="969" bestFit="1" customWidth="1"/>
    <col min="9944" max="9944" width="9.453125" style="969" bestFit="1" customWidth="1"/>
    <col min="9945" max="9945" width="9.90625" style="969" bestFit="1" customWidth="1"/>
    <col min="9946" max="10183" width="9" style="969"/>
    <col min="10184" max="10184" width="4" style="969" customWidth="1"/>
    <col min="10185" max="10185" width="15.08984375" style="969" customWidth="1"/>
    <col min="10186" max="10186" width="0" style="969" hidden="1" customWidth="1"/>
    <col min="10187" max="10191" width="17.6328125" style="969" customWidth="1"/>
    <col min="10192" max="10192" width="12.6328125" style="969" customWidth="1"/>
    <col min="10193" max="10194" width="14.6328125" style="969" customWidth="1"/>
    <col min="10195" max="10195" width="11" style="969" bestFit="1" customWidth="1"/>
    <col min="10196" max="10196" width="9" style="969"/>
    <col min="10197" max="10197" width="9.90625" style="969" bestFit="1" customWidth="1"/>
    <col min="10198" max="10198" width="9" style="969"/>
    <col min="10199" max="10199" width="9.90625" style="969" bestFit="1" customWidth="1"/>
    <col min="10200" max="10200" width="9.453125" style="969" bestFit="1" customWidth="1"/>
    <col min="10201" max="10201" width="9.90625" style="969" bestFit="1" customWidth="1"/>
    <col min="10202" max="10439" width="9" style="969"/>
    <col min="10440" max="10440" width="4" style="969" customWidth="1"/>
    <col min="10441" max="10441" width="15.08984375" style="969" customWidth="1"/>
    <col min="10442" max="10442" width="0" style="969" hidden="1" customWidth="1"/>
    <col min="10443" max="10447" width="17.6328125" style="969" customWidth="1"/>
    <col min="10448" max="10448" width="12.6328125" style="969" customWidth="1"/>
    <col min="10449" max="10450" width="14.6328125" style="969" customWidth="1"/>
    <col min="10451" max="10451" width="11" style="969" bestFit="1" customWidth="1"/>
    <col min="10452" max="10452" width="9" style="969"/>
    <col min="10453" max="10453" width="9.90625" style="969" bestFit="1" customWidth="1"/>
    <col min="10454" max="10454" width="9" style="969"/>
    <col min="10455" max="10455" width="9.90625" style="969" bestFit="1" customWidth="1"/>
    <col min="10456" max="10456" width="9.453125" style="969" bestFit="1" customWidth="1"/>
    <col min="10457" max="10457" width="9.90625" style="969" bestFit="1" customWidth="1"/>
    <col min="10458" max="10695" width="9" style="969"/>
    <col min="10696" max="10696" width="4" style="969" customWidth="1"/>
    <col min="10697" max="10697" width="15.08984375" style="969" customWidth="1"/>
    <col min="10698" max="10698" width="0" style="969" hidden="1" customWidth="1"/>
    <col min="10699" max="10703" width="17.6328125" style="969" customWidth="1"/>
    <col min="10704" max="10704" width="12.6328125" style="969" customWidth="1"/>
    <col min="10705" max="10706" width="14.6328125" style="969" customWidth="1"/>
    <col min="10707" max="10707" width="11" style="969" bestFit="1" customWidth="1"/>
    <col min="10708" max="10708" width="9" style="969"/>
    <col min="10709" max="10709" width="9.90625" style="969" bestFit="1" customWidth="1"/>
    <col min="10710" max="10710" width="9" style="969"/>
    <col min="10711" max="10711" width="9.90625" style="969" bestFit="1" customWidth="1"/>
    <col min="10712" max="10712" width="9.453125" style="969" bestFit="1" customWidth="1"/>
    <col min="10713" max="10713" width="9.90625" style="969" bestFit="1" customWidth="1"/>
    <col min="10714" max="10951" width="9" style="969"/>
    <col min="10952" max="10952" width="4" style="969" customWidth="1"/>
    <col min="10953" max="10953" width="15.08984375" style="969" customWidth="1"/>
    <col min="10954" max="10954" width="0" style="969" hidden="1" customWidth="1"/>
    <col min="10955" max="10959" width="17.6328125" style="969" customWidth="1"/>
    <col min="10960" max="10960" width="12.6328125" style="969" customWidth="1"/>
    <col min="10961" max="10962" width="14.6328125" style="969" customWidth="1"/>
    <col min="10963" max="10963" width="11" style="969" bestFit="1" customWidth="1"/>
    <col min="10964" max="10964" width="9" style="969"/>
    <col min="10965" max="10965" width="9.90625" style="969" bestFit="1" customWidth="1"/>
    <col min="10966" max="10966" width="9" style="969"/>
    <col min="10967" max="10967" width="9.90625" style="969" bestFit="1" customWidth="1"/>
    <col min="10968" max="10968" width="9.453125" style="969" bestFit="1" customWidth="1"/>
    <col min="10969" max="10969" width="9.90625" style="969" bestFit="1" customWidth="1"/>
    <col min="10970" max="11207" width="9" style="969"/>
    <col min="11208" max="11208" width="4" style="969" customWidth="1"/>
    <col min="11209" max="11209" width="15.08984375" style="969" customWidth="1"/>
    <col min="11210" max="11210" width="0" style="969" hidden="1" customWidth="1"/>
    <col min="11211" max="11215" width="17.6328125" style="969" customWidth="1"/>
    <col min="11216" max="11216" width="12.6328125" style="969" customWidth="1"/>
    <col min="11217" max="11218" width="14.6328125" style="969" customWidth="1"/>
    <col min="11219" max="11219" width="11" style="969" bestFit="1" customWidth="1"/>
    <col min="11220" max="11220" width="9" style="969"/>
    <col min="11221" max="11221" width="9.90625" style="969" bestFit="1" customWidth="1"/>
    <col min="11222" max="11222" width="9" style="969"/>
    <col min="11223" max="11223" width="9.90625" style="969" bestFit="1" customWidth="1"/>
    <col min="11224" max="11224" width="9.453125" style="969" bestFit="1" customWidth="1"/>
    <col min="11225" max="11225" width="9.90625" style="969" bestFit="1" customWidth="1"/>
    <col min="11226" max="11463" width="9" style="969"/>
    <col min="11464" max="11464" width="4" style="969" customWidth="1"/>
    <col min="11465" max="11465" width="15.08984375" style="969" customWidth="1"/>
    <col min="11466" max="11466" width="0" style="969" hidden="1" customWidth="1"/>
    <col min="11467" max="11471" width="17.6328125" style="969" customWidth="1"/>
    <col min="11472" max="11472" width="12.6328125" style="969" customWidth="1"/>
    <col min="11473" max="11474" width="14.6328125" style="969" customWidth="1"/>
    <col min="11475" max="11475" width="11" style="969" bestFit="1" customWidth="1"/>
    <col min="11476" max="11476" width="9" style="969"/>
    <col min="11477" max="11477" width="9.90625" style="969" bestFit="1" customWidth="1"/>
    <col min="11478" max="11478" width="9" style="969"/>
    <col min="11479" max="11479" width="9.90625" style="969" bestFit="1" customWidth="1"/>
    <col min="11480" max="11480" width="9.453125" style="969" bestFit="1" customWidth="1"/>
    <col min="11481" max="11481" width="9.90625" style="969" bestFit="1" customWidth="1"/>
    <col min="11482" max="11719" width="9" style="969"/>
    <col min="11720" max="11720" width="4" style="969" customWidth="1"/>
    <col min="11721" max="11721" width="15.08984375" style="969" customWidth="1"/>
    <col min="11722" max="11722" width="0" style="969" hidden="1" customWidth="1"/>
    <col min="11723" max="11727" width="17.6328125" style="969" customWidth="1"/>
    <col min="11728" max="11728" width="12.6328125" style="969" customWidth="1"/>
    <col min="11729" max="11730" width="14.6328125" style="969" customWidth="1"/>
    <col min="11731" max="11731" width="11" style="969" bestFit="1" customWidth="1"/>
    <col min="11732" max="11732" width="9" style="969"/>
    <col min="11733" max="11733" width="9.90625" style="969" bestFit="1" customWidth="1"/>
    <col min="11734" max="11734" width="9" style="969"/>
    <col min="11735" max="11735" width="9.90625" style="969" bestFit="1" customWidth="1"/>
    <col min="11736" max="11736" width="9.453125" style="969" bestFit="1" customWidth="1"/>
    <col min="11737" max="11737" width="9.90625" style="969" bestFit="1" customWidth="1"/>
    <col min="11738" max="11975" width="9" style="969"/>
    <col min="11976" max="11976" width="4" style="969" customWidth="1"/>
    <col min="11977" max="11977" width="15.08984375" style="969" customWidth="1"/>
    <col min="11978" max="11978" width="0" style="969" hidden="1" customWidth="1"/>
    <col min="11979" max="11983" width="17.6328125" style="969" customWidth="1"/>
    <col min="11984" max="11984" width="12.6328125" style="969" customWidth="1"/>
    <col min="11985" max="11986" width="14.6328125" style="969" customWidth="1"/>
    <col min="11987" max="11987" width="11" style="969" bestFit="1" customWidth="1"/>
    <col min="11988" max="11988" width="9" style="969"/>
    <col min="11989" max="11989" width="9.90625" style="969" bestFit="1" customWidth="1"/>
    <col min="11990" max="11990" width="9" style="969"/>
    <col min="11991" max="11991" width="9.90625" style="969" bestFit="1" customWidth="1"/>
    <col min="11992" max="11992" width="9.453125" style="969" bestFit="1" customWidth="1"/>
    <col min="11993" max="11993" width="9.90625" style="969" bestFit="1" customWidth="1"/>
    <col min="11994" max="12231" width="9" style="969"/>
    <col min="12232" max="12232" width="4" style="969" customWidth="1"/>
    <col min="12233" max="12233" width="15.08984375" style="969" customWidth="1"/>
    <col min="12234" max="12234" width="0" style="969" hidden="1" customWidth="1"/>
    <col min="12235" max="12239" width="17.6328125" style="969" customWidth="1"/>
    <col min="12240" max="12240" width="12.6328125" style="969" customWidth="1"/>
    <col min="12241" max="12242" width="14.6328125" style="969" customWidth="1"/>
    <col min="12243" max="12243" width="11" style="969" bestFit="1" customWidth="1"/>
    <col min="12244" max="12244" width="9" style="969"/>
    <col min="12245" max="12245" width="9.90625" style="969" bestFit="1" customWidth="1"/>
    <col min="12246" max="12246" width="9" style="969"/>
    <col min="12247" max="12247" width="9.90625" style="969" bestFit="1" customWidth="1"/>
    <col min="12248" max="12248" width="9.453125" style="969" bestFit="1" customWidth="1"/>
    <col min="12249" max="12249" width="9.90625" style="969" bestFit="1" customWidth="1"/>
    <col min="12250" max="12487" width="9" style="969"/>
    <col min="12488" max="12488" width="4" style="969" customWidth="1"/>
    <col min="12489" max="12489" width="15.08984375" style="969" customWidth="1"/>
    <col min="12490" max="12490" width="0" style="969" hidden="1" customWidth="1"/>
    <col min="12491" max="12495" width="17.6328125" style="969" customWidth="1"/>
    <col min="12496" max="12496" width="12.6328125" style="969" customWidth="1"/>
    <col min="12497" max="12498" width="14.6328125" style="969" customWidth="1"/>
    <col min="12499" max="12499" width="11" style="969" bestFit="1" customWidth="1"/>
    <col min="12500" max="12500" width="9" style="969"/>
    <col min="12501" max="12501" width="9.90625" style="969" bestFit="1" customWidth="1"/>
    <col min="12502" max="12502" width="9" style="969"/>
    <col min="12503" max="12503" width="9.90625" style="969" bestFit="1" customWidth="1"/>
    <col min="12504" max="12504" width="9.453125" style="969" bestFit="1" customWidth="1"/>
    <col min="12505" max="12505" width="9.90625" style="969" bestFit="1" customWidth="1"/>
    <col min="12506" max="12743" width="9" style="969"/>
    <col min="12744" max="12744" width="4" style="969" customWidth="1"/>
    <col min="12745" max="12745" width="15.08984375" style="969" customWidth="1"/>
    <col min="12746" max="12746" width="0" style="969" hidden="1" customWidth="1"/>
    <col min="12747" max="12751" width="17.6328125" style="969" customWidth="1"/>
    <col min="12752" max="12752" width="12.6328125" style="969" customWidth="1"/>
    <col min="12753" max="12754" width="14.6328125" style="969" customWidth="1"/>
    <col min="12755" max="12755" width="11" style="969" bestFit="1" customWidth="1"/>
    <col min="12756" max="12756" width="9" style="969"/>
    <col min="12757" max="12757" width="9.90625" style="969" bestFit="1" customWidth="1"/>
    <col min="12758" max="12758" width="9" style="969"/>
    <col min="12759" max="12759" width="9.90625" style="969" bestFit="1" customWidth="1"/>
    <col min="12760" max="12760" width="9.453125" style="969" bestFit="1" customWidth="1"/>
    <col min="12761" max="12761" width="9.90625" style="969" bestFit="1" customWidth="1"/>
    <col min="12762" max="12999" width="9" style="969"/>
    <col min="13000" max="13000" width="4" style="969" customWidth="1"/>
    <col min="13001" max="13001" width="15.08984375" style="969" customWidth="1"/>
    <col min="13002" max="13002" width="0" style="969" hidden="1" customWidth="1"/>
    <col min="13003" max="13007" width="17.6328125" style="969" customWidth="1"/>
    <col min="13008" max="13008" width="12.6328125" style="969" customWidth="1"/>
    <col min="13009" max="13010" width="14.6328125" style="969" customWidth="1"/>
    <col min="13011" max="13011" width="11" style="969" bestFit="1" customWidth="1"/>
    <col min="13012" max="13012" width="9" style="969"/>
    <col min="13013" max="13013" width="9.90625" style="969" bestFit="1" customWidth="1"/>
    <col min="13014" max="13014" width="9" style="969"/>
    <col min="13015" max="13015" width="9.90625" style="969" bestFit="1" customWidth="1"/>
    <col min="13016" max="13016" width="9.453125" style="969" bestFit="1" customWidth="1"/>
    <col min="13017" max="13017" width="9.90625" style="969" bestFit="1" customWidth="1"/>
    <col min="13018" max="13255" width="9" style="969"/>
    <col min="13256" max="13256" width="4" style="969" customWidth="1"/>
    <col min="13257" max="13257" width="15.08984375" style="969" customWidth="1"/>
    <col min="13258" max="13258" width="0" style="969" hidden="1" customWidth="1"/>
    <col min="13259" max="13263" width="17.6328125" style="969" customWidth="1"/>
    <col min="13264" max="13264" width="12.6328125" style="969" customWidth="1"/>
    <col min="13265" max="13266" width="14.6328125" style="969" customWidth="1"/>
    <col min="13267" max="13267" width="11" style="969" bestFit="1" customWidth="1"/>
    <col min="13268" max="13268" width="9" style="969"/>
    <col min="13269" max="13269" width="9.90625" style="969" bestFit="1" customWidth="1"/>
    <col min="13270" max="13270" width="9" style="969"/>
    <col min="13271" max="13271" width="9.90625" style="969" bestFit="1" customWidth="1"/>
    <col min="13272" max="13272" width="9.453125" style="969" bestFit="1" customWidth="1"/>
    <col min="13273" max="13273" width="9.90625" style="969" bestFit="1" customWidth="1"/>
    <col min="13274" max="13511" width="9" style="969"/>
    <col min="13512" max="13512" width="4" style="969" customWidth="1"/>
    <col min="13513" max="13513" width="15.08984375" style="969" customWidth="1"/>
    <col min="13514" max="13514" width="0" style="969" hidden="1" customWidth="1"/>
    <col min="13515" max="13519" width="17.6328125" style="969" customWidth="1"/>
    <col min="13520" max="13520" width="12.6328125" style="969" customWidth="1"/>
    <col min="13521" max="13522" width="14.6328125" style="969" customWidth="1"/>
    <col min="13523" max="13523" width="11" style="969" bestFit="1" customWidth="1"/>
    <col min="13524" max="13524" width="9" style="969"/>
    <col min="13525" max="13525" width="9.90625" style="969" bestFit="1" customWidth="1"/>
    <col min="13526" max="13526" width="9" style="969"/>
    <col min="13527" max="13527" width="9.90625" style="969" bestFit="1" customWidth="1"/>
    <col min="13528" max="13528" width="9.453125" style="969" bestFit="1" customWidth="1"/>
    <col min="13529" max="13529" width="9.90625" style="969" bestFit="1" customWidth="1"/>
    <col min="13530" max="13767" width="9" style="969"/>
    <col min="13768" max="13768" width="4" style="969" customWidth="1"/>
    <col min="13769" max="13769" width="15.08984375" style="969" customWidth="1"/>
    <col min="13770" max="13770" width="0" style="969" hidden="1" customWidth="1"/>
    <col min="13771" max="13775" width="17.6328125" style="969" customWidth="1"/>
    <col min="13776" max="13776" width="12.6328125" style="969" customWidth="1"/>
    <col min="13777" max="13778" width="14.6328125" style="969" customWidth="1"/>
    <col min="13779" max="13779" width="11" style="969" bestFit="1" customWidth="1"/>
    <col min="13780" max="13780" width="9" style="969"/>
    <col min="13781" max="13781" width="9.90625" style="969" bestFit="1" customWidth="1"/>
    <col min="13782" max="13782" width="9" style="969"/>
    <col min="13783" max="13783" width="9.90625" style="969" bestFit="1" customWidth="1"/>
    <col min="13784" max="13784" width="9.453125" style="969" bestFit="1" customWidth="1"/>
    <col min="13785" max="13785" width="9.90625" style="969" bestFit="1" customWidth="1"/>
    <col min="13786" max="14023" width="9" style="969"/>
    <col min="14024" max="14024" width="4" style="969" customWidth="1"/>
    <col min="14025" max="14025" width="15.08984375" style="969" customWidth="1"/>
    <col min="14026" max="14026" width="0" style="969" hidden="1" customWidth="1"/>
    <col min="14027" max="14031" width="17.6328125" style="969" customWidth="1"/>
    <col min="14032" max="14032" width="12.6328125" style="969" customWidth="1"/>
    <col min="14033" max="14034" width="14.6328125" style="969" customWidth="1"/>
    <col min="14035" max="14035" width="11" style="969" bestFit="1" customWidth="1"/>
    <col min="14036" max="14036" width="9" style="969"/>
    <col min="14037" max="14037" width="9.90625" style="969" bestFit="1" customWidth="1"/>
    <col min="14038" max="14038" width="9" style="969"/>
    <col min="14039" max="14039" width="9.90625" style="969" bestFit="1" customWidth="1"/>
    <col min="14040" max="14040" width="9.453125" style="969" bestFit="1" customWidth="1"/>
    <col min="14041" max="14041" width="9.90625" style="969" bestFit="1" customWidth="1"/>
    <col min="14042" max="14279" width="9" style="969"/>
    <col min="14280" max="14280" width="4" style="969" customWidth="1"/>
    <col min="14281" max="14281" width="15.08984375" style="969" customWidth="1"/>
    <col min="14282" max="14282" width="0" style="969" hidden="1" customWidth="1"/>
    <col min="14283" max="14287" width="17.6328125" style="969" customWidth="1"/>
    <col min="14288" max="14288" width="12.6328125" style="969" customWidth="1"/>
    <col min="14289" max="14290" width="14.6328125" style="969" customWidth="1"/>
    <col min="14291" max="14291" width="11" style="969" bestFit="1" customWidth="1"/>
    <col min="14292" max="14292" width="9" style="969"/>
    <col min="14293" max="14293" width="9.90625" style="969" bestFit="1" customWidth="1"/>
    <col min="14294" max="14294" width="9" style="969"/>
    <col min="14295" max="14295" width="9.90625" style="969" bestFit="1" customWidth="1"/>
    <col min="14296" max="14296" width="9.453125" style="969" bestFit="1" customWidth="1"/>
    <col min="14297" max="14297" width="9.90625" style="969" bestFit="1" customWidth="1"/>
    <col min="14298" max="14535" width="9" style="969"/>
    <col min="14536" max="14536" width="4" style="969" customWidth="1"/>
    <col min="14537" max="14537" width="15.08984375" style="969" customWidth="1"/>
    <col min="14538" max="14538" width="0" style="969" hidden="1" customWidth="1"/>
    <col min="14539" max="14543" width="17.6328125" style="969" customWidth="1"/>
    <col min="14544" max="14544" width="12.6328125" style="969" customWidth="1"/>
    <col min="14545" max="14546" width="14.6328125" style="969" customWidth="1"/>
    <col min="14547" max="14547" width="11" style="969" bestFit="1" customWidth="1"/>
    <col min="14548" max="14548" width="9" style="969"/>
    <col min="14549" max="14549" width="9.90625" style="969" bestFit="1" customWidth="1"/>
    <col min="14550" max="14550" width="9" style="969"/>
    <col min="14551" max="14551" width="9.90625" style="969" bestFit="1" customWidth="1"/>
    <col min="14552" max="14552" width="9.453125" style="969" bestFit="1" customWidth="1"/>
    <col min="14553" max="14553" width="9.90625" style="969" bestFit="1" customWidth="1"/>
    <col min="14554" max="14791" width="9" style="969"/>
    <col min="14792" max="14792" width="4" style="969" customWidth="1"/>
    <col min="14793" max="14793" width="15.08984375" style="969" customWidth="1"/>
    <col min="14794" max="14794" width="0" style="969" hidden="1" customWidth="1"/>
    <col min="14795" max="14799" width="17.6328125" style="969" customWidth="1"/>
    <col min="14800" max="14800" width="12.6328125" style="969" customWidth="1"/>
    <col min="14801" max="14802" width="14.6328125" style="969" customWidth="1"/>
    <col min="14803" max="14803" width="11" style="969" bestFit="1" customWidth="1"/>
    <col min="14804" max="14804" width="9" style="969"/>
    <col min="14805" max="14805" width="9.90625" style="969" bestFit="1" customWidth="1"/>
    <col min="14806" max="14806" width="9" style="969"/>
    <col min="14807" max="14807" width="9.90625" style="969" bestFit="1" customWidth="1"/>
    <col min="14808" max="14808" width="9.453125" style="969" bestFit="1" customWidth="1"/>
    <col min="14809" max="14809" width="9.90625" style="969" bestFit="1" customWidth="1"/>
    <col min="14810" max="15047" width="9" style="969"/>
    <col min="15048" max="15048" width="4" style="969" customWidth="1"/>
    <col min="15049" max="15049" width="15.08984375" style="969" customWidth="1"/>
    <col min="15050" max="15050" width="0" style="969" hidden="1" customWidth="1"/>
    <col min="15051" max="15055" width="17.6328125" style="969" customWidth="1"/>
    <col min="15056" max="15056" width="12.6328125" style="969" customWidth="1"/>
    <col min="15057" max="15058" width="14.6328125" style="969" customWidth="1"/>
    <col min="15059" max="15059" width="11" style="969" bestFit="1" customWidth="1"/>
    <col min="15060" max="15060" width="9" style="969"/>
    <col min="15061" max="15061" width="9.90625" style="969" bestFit="1" customWidth="1"/>
    <col min="15062" max="15062" width="9" style="969"/>
    <col min="15063" max="15063" width="9.90625" style="969" bestFit="1" customWidth="1"/>
    <col min="15064" max="15064" width="9.453125" style="969" bestFit="1" customWidth="1"/>
    <col min="15065" max="15065" width="9.90625" style="969" bestFit="1" customWidth="1"/>
    <col min="15066" max="15303" width="9" style="969"/>
    <col min="15304" max="15304" width="4" style="969" customWidth="1"/>
    <col min="15305" max="15305" width="15.08984375" style="969" customWidth="1"/>
    <col min="15306" max="15306" width="0" style="969" hidden="1" customWidth="1"/>
    <col min="15307" max="15311" width="17.6328125" style="969" customWidth="1"/>
    <col min="15312" max="15312" width="12.6328125" style="969" customWidth="1"/>
    <col min="15313" max="15314" width="14.6328125" style="969" customWidth="1"/>
    <col min="15315" max="15315" width="11" style="969" bestFit="1" customWidth="1"/>
    <col min="15316" max="15316" width="9" style="969"/>
    <col min="15317" max="15317" width="9.90625" style="969" bestFit="1" customWidth="1"/>
    <col min="15318" max="15318" width="9" style="969"/>
    <col min="15319" max="15319" width="9.90625" style="969" bestFit="1" customWidth="1"/>
    <col min="15320" max="15320" width="9.453125" style="969" bestFit="1" customWidth="1"/>
    <col min="15321" max="15321" width="9.90625" style="969" bestFit="1" customWidth="1"/>
    <col min="15322" max="15559" width="9" style="969"/>
    <col min="15560" max="15560" width="4" style="969" customWidth="1"/>
    <col min="15561" max="15561" width="15.08984375" style="969" customWidth="1"/>
    <col min="15562" max="15562" width="0" style="969" hidden="1" customWidth="1"/>
    <col min="15563" max="15567" width="17.6328125" style="969" customWidth="1"/>
    <col min="15568" max="15568" width="12.6328125" style="969" customWidth="1"/>
    <col min="15569" max="15570" width="14.6328125" style="969" customWidth="1"/>
    <col min="15571" max="15571" width="11" style="969" bestFit="1" customWidth="1"/>
    <col min="15572" max="15572" width="9" style="969"/>
    <col min="15573" max="15573" width="9.90625" style="969" bestFit="1" customWidth="1"/>
    <col min="15574" max="15574" width="9" style="969"/>
    <col min="15575" max="15575" width="9.90625" style="969" bestFit="1" customWidth="1"/>
    <col min="15576" max="15576" width="9.453125" style="969" bestFit="1" customWidth="1"/>
    <col min="15577" max="15577" width="9.90625" style="969" bestFit="1" customWidth="1"/>
    <col min="15578" max="15815" width="9" style="969"/>
    <col min="15816" max="15816" width="4" style="969" customWidth="1"/>
    <col min="15817" max="15817" width="15.08984375" style="969" customWidth="1"/>
    <col min="15818" max="15818" width="0" style="969" hidden="1" customWidth="1"/>
    <col min="15819" max="15823" width="17.6328125" style="969" customWidth="1"/>
    <col min="15824" max="15824" width="12.6328125" style="969" customWidth="1"/>
    <col min="15825" max="15826" width="14.6328125" style="969" customWidth="1"/>
    <col min="15827" max="15827" width="11" style="969" bestFit="1" customWidth="1"/>
    <col min="15828" max="15828" width="9" style="969"/>
    <col min="15829" max="15829" width="9.90625" style="969" bestFit="1" customWidth="1"/>
    <col min="15830" max="15830" width="9" style="969"/>
    <col min="15831" max="15831" width="9.90625" style="969" bestFit="1" customWidth="1"/>
    <col min="15832" max="15832" width="9.453125" style="969" bestFit="1" customWidth="1"/>
    <col min="15833" max="15833" width="9.90625" style="969" bestFit="1" customWidth="1"/>
    <col min="15834" max="16071" width="9" style="969"/>
    <col min="16072" max="16072" width="4" style="969" customWidth="1"/>
    <col min="16073" max="16073" width="15.08984375" style="969" customWidth="1"/>
    <col min="16074" max="16074" width="0" style="969" hidden="1" customWidth="1"/>
    <col min="16075" max="16079" width="17.6328125" style="969" customWidth="1"/>
    <col min="16080" max="16080" width="12.6328125" style="969" customWidth="1"/>
    <col min="16081" max="16082" width="14.6328125" style="969" customWidth="1"/>
    <col min="16083" max="16083" width="11" style="969" bestFit="1" customWidth="1"/>
    <col min="16084" max="16084" width="9" style="969"/>
    <col min="16085" max="16085" width="9.90625" style="969" bestFit="1" customWidth="1"/>
    <col min="16086" max="16086" width="9" style="969"/>
    <col min="16087" max="16087" width="9.90625" style="969" bestFit="1" customWidth="1"/>
    <col min="16088" max="16088" width="9.453125" style="969" bestFit="1" customWidth="1"/>
    <col min="16089" max="16089" width="9.90625" style="969" bestFit="1" customWidth="1"/>
    <col min="16090" max="16384" width="9" style="969"/>
  </cols>
  <sheetData>
    <row r="1" spans="1:117" s="20" customFormat="1" ht="21">
      <c r="A1" s="15"/>
      <c r="B1" s="17"/>
      <c r="C1" s="1458" t="s">
        <v>827</v>
      </c>
      <c r="D1" s="1458"/>
      <c r="E1" s="1458"/>
      <c r="F1" s="1458"/>
      <c r="G1" s="1458"/>
      <c r="H1" s="1458"/>
      <c r="I1" s="1458"/>
      <c r="J1" s="1458"/>
      <c r="K1" s="1458"/>
      <c r="L1" s="1458"/>
      <c r="M1" s="1458"/>
      <c r="N1" s="1458"/>
      <c r="O1" s="1458"/>
      <c r="P1" s="1458"/>
      <c r="Q1" s="1458"/>
      <c r="R1" s="1458"/>
      <c r="S1" s="1458"/>
      <c r="T1" s="1458"/>
      <c r="U1" s="1458"/>
      <c r="V1" s="1458"/>
      <c r="W1" s="1458"/>
      <c r="X1" s="1458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2"/>
    </row>
    <row r="2" spans="1:117" s="20" customFormat="1" ht="21">
      <c r="A2" s="15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2"/>
    </row>
    <row r="3" spans="1:117" s="20" customFormat="1" ht="12" customHeight="1" thickBot="1">
      <c r="A3" s="23"/>
      <c r="B3" s="25"/>
      <c r="C3" s="25"/>
      <c r="D3" s="77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26"/>
      <c r="Q3" s="78"/>
      <c r="R3" s="78"/>
      <c r="S3" s="78"/>
      <c r="T3" s="78"/>
      <c r="U3" s="78"/>
      <c r="V3" s="78"/>
      <c r="W3" s="78"/>
      <c r="X3" s="26" t="s">
        <v>214</v>
      </c>
      <c r="Y3" s="19"/>
      <c r="Z3" s="19"/>
      <c r="AA3" s="785"/>
      <c r="AB3" s="785"/>
      <c r="AC3" s="785"/>
      <c r="AD3" s="785"/>
      <c r="AE3" s="785"/>
      <c r="AF3" s="785"/>
      <c r="AG3" s="785"/>
      <c r="AH3" s="785"/>
      <c r="AI3" s="785"/>
      <c r="AJ3" s="785"/>
      <c r="AK3" s="785"/>
      <c r="AL3" s="785"/>
      <c r="AM3" s="785"/>
      <c r="AN3" s="785"/>
      <c r="AO3" s="785"/>
      <c r="AP3" s="785"/>
      <c r="AQ3" s="785"/>
      <c r="AR3" s="785"/>
      <c r="AS3" s="785"/>
      <c r="AT3" s="785"/>
      <c r="AU3" s="785"/>
      <c r="AV3" s="785"/>
      <c r="AW3" s="785"/>
      <c r="AX3" s="785"/>
      <c r="AY3" s="785"/>
      <c r="AZ3" s="785"/>
      <c r="BA3" s="785"/>
      <c r="BB3" s="785"/>
      <c r="BC3" s="785"/>
      <c r="BD3" s="785"/>
      <c r="BE3" s="785"/>
      <c r="BF3" s="785"/>
      <c r="BG3" s="785"/>
      <c r="BH3" s="785"/>
      <c r="BI3" s="785"/>
      <c r="BJ3" s="785"/>
      <c r="BK3" s="785"/>
      <c r="BL3" s="785"/>
      <c r="BM3" s="785"/>
      <c r="BN3" s="785"/>
      <c r="BO3" s="785"/>
      <c r="BP3" s="785"/>
      <c r="BQ3" s="785"/>
      <c r="BR3" s="785"/>
    </row>
    <row r="4" spans="1:117" s="30" customFormat="1" ht="43.5" customHeight="1" thickBot="1">
      <c r="A4" s="27"/>
      <c r="B4" s="127" t="s">
        <v>215</v>
      </c>
      <c r="C4" s="128" t="s">
        <v>321</v>
      </c>
      <c r="D4" s="129" t="s">
        <v>322</v>
      </c>
      <c r="E4" s="130" t="s">
        <v>137</v>
      </c>
      <c r="F4" s="131" t="s">
        <v>138</v>
      </c>
      <c r="G4" s="131" t="s">
        <v>139</v>
      </c>
      <c r="H4" s="131" t="s">
        <v>140</v>
      </c>
      <c r="I4" s="131" t="s">
        <v>141</v>
      </c>
      <c r="J4" s="131" t="s">
        <v>219</v>
      </c>
      <c r="K4" s="131" t="s">
        <v>143</v>
      </c>
      <c r="L4" s="131" t="s">
        <v>144</v>
      </c>
      <c r="M4" s="131" t="s">
        <v>145</v>
      </c>
      <c r="N4" s="132" t="s">
        <v>220</v>
      </c>
      <c r="O4" s="132" t="s">
        <v>323</v>
      </c>
      <c r="P4" s="133" t="s">
        <v>148</v>
      </c>
      <c r="Q4" s="134" t="s">
        <v>149</v>
      </c>
      <c r="R4" s="134" t="s">
        <v>324</v>
      </c>
      <c r="S4" s="134" t="s">
        <v>150</v>
      </c>
      <c r="T4" s="134" t="s">
        <v>151</v>
      </c>
      <c r="U4" s="134" t="s">
        <v>222</v>
      </c>
      <c r="V4" s="135" t="s">
        <v>153</v>
      </c>
      <c r="W4" s="136" t="s">
        <v>154</v>
      </c>
      <c r="X4" s="137" t="s">
        <v>155</v>
      </c>
      <c r="Y4" s="92"/>
      <c r="Z4" s="28"/>
      <c r="AA4" s="796"/>
      <c r="AB4" s="797"/>
      <c r="AC4" s="798"/>
      <c r="AD4" s="798"/>
      <c r="AE4" s="798"/>
      <c r="AF4" s="798"/>
      <c r="AG4" s="798"/>
      <c r="AH4" s="798"/>
      <c r="AI4" s="798"/>
      <c r="AJ4" s="798"/>
      <c r="AK4" s="798"/>
      <c r="AL4" s="796"/>
      <c r="AM4" s="796"/>
      <c r="AN4" s="796"/>
      <c r="AO4" s="798"/>
      <c r="AP4" s="798"/>
      <c r="AQ4" s="798"/>
      <c r="AR4" s="798"/>
      <c r="AS4" s="798"/>
      <c r="AT4" s="796"/>
      <c r="AU4" s="796"/>
      <c r="AV4" s="796"/>
      <c r="AW4" s="796"/>
      <c r="AX4" s="797"/>
      <c r="AY4" s="798"/>
      <c r="AZ4" s="798"/>
      <c r="BA4" s="798"/>
      <c r="BB4" s="798"/>
      <c r="BC4" s="798"/>
      <c r="BD4" s="798"/>
      <c r="BE4" s="798"/>
      <c r="BF4" s="798"/>
      <c r="BG4" s="798"/>
      <c r="BH4" s="796"/>
      <c r="BI4" s="796"/>
      <c r="BJ4" s="796"/>
      <c r="BK4" s="798"/>
      <c r="BL4" s="798"/>
      <c r="BM4" s="798"/>
      <c r="BN4" s="798"/>
      <c r="BO4" s="798"/>
      <c r="BP4" s="796"/>
      <c r="BQ4" s="796"/>
      <c r="BR4" s="796"/>
      <c r="BS4" s="28"/>
      <c r="BT4" s="28"/>
      <c r="BU4" s="28"/>
      <c r="BV4" s="28"/>
      <c r="BW4" s="28"/>
      <c r="BX4" s="28"/>
      <c r="BY4" s="28"/>
      <c r="BZ4" s="28"/>
      <c r="CA4" s="28"/>
      <c r="CB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L4" s="28"/>
      <c r="DM4" s="28"/>
    </row>
    <row r="5" spans="1:117" s="35" customFormat="1" ht="16" customHeight="1">
      <c r="A5" s="31"/>
      <c r="B5" s="138"/>
      <c r="C5" s="139">
        <v>1</v>
      </c>
      <c r="D5" s="140" t="s">
        <v>158</v>
      </c>
      <c r="E5" s="141">
        <v>248.53658528069391</v>
      </c>
      <c r="F5" s="142">
        <v>7987.4323275679062</v>
      </c>
      <c r="G5" s="142">
        <v>46.301455237651467</v>
      </c>
      <c r="H5" s="142">
        <v>23.17631670434778</v>
      </c>
      <c r="I5" s="142">
        <v>7.5638469434958084</v>
      </c>
      <c r="J5" s="143">
        <v>376.08587640206963</v>
      </c>
      <c r="K5" s="143">
        <v>7.3178114560868499</v>
      </c>
      <c r="L5" s="143">
        <v>458.51780812420134</v>
      </c>
      <c r="M5" s="143">
        <v>1.8973541627892885</v>
      </c>
      <c r="N5" s="143">
        <v>138.82982243926094</v>
      </c>
      <c r="O5" s="142">
        <v>1.3196402578760043</v>
      </c>
      <c r="P5" s="144">
        <v>3.8571677504452111E-2</v>
      </c>
      <c r="Q5" s="142">
        <v>74.709541769169221</v>
      </c>
      <c r="R5" s="143">
        <v>392.17999555330209</v>
      </c>
      <c r="S5" s="143">
        <v>79.560075474714637</v>
      </c>
      <c r="T5" s="143">
        <v>3525.0719443564949</v>
      </c>
      <c r="U5" s="143">
        <v>20466.354824999995</v>
      </c>
      <c r="V5" s="143">
        <v>42.156182212155379</v>
      </c>
      <c r="W5" s="145">
        <v>1394.5866592716707</v>
      </c>
      <c r="X5" s="146">
        <v>35271.636639891389</v>
      </c>
      <c r="Y5" s="34"/>
      <c r="Z5" s="802"/>
      <c r="AA5" s="803"/>
      <c r="AB5" s="786"/>
      <c r="AC5" s="794"/>
      <c r="AD5" s="794"/>
      <c r="AE5" s="794"/>
      <c r="AF5" s="794"/>
      <c r="AG5" s="794"/>
      <c r="AH5" s="795"/>
      <c r="AI5" s="795"/>
      <c r="AJ5" s="795"/>
      <c r="AK5" s="795"/>
      <c r="AL5" s="795"/>
      <c r="AM5" s="794"/>
      <c r="AN5" s="794"/>
      <c r="AO5" s="794"/>
      <c r="AP5" s="795"/>
      <c r="AQ5" s="795"/>
      <c r="AR5" s="795"/>
      <c r="AS5" s="795"/>
      <c r="AT5" s="795"/>
      <c r="AU5" s="794"/>
      <c r="AV5" s="794"/>
      <c r="AW5" s="799"/>
      <c r="AX5" s="786"/>
      <c r="AY5" s="800"/>
      <c r="AZ5" s="800"/>
      <c r="BA5" s="800"/>
      <c r="BB5" s="800"/>
      <c r="BC5" s="800"/>
      <c r="BD5" s="800"/>
      <c r="BE5" s="800"/>
      <c r="BF5" s="800"/>
      <c r="BG5" s="800"/>
      <c r="BH5" s="800"/>
      <c r="BI5" s="800"/>
      <c r="BJ5" s="800"/>
      <c r="BK5" s="800"/>
      <c r="BL5" s="800"/>
      <c r="BM5" s="800"/>
      <c r="BN5" s="800"/>
      <c r="BO5" s="800"/>
      <c r="BP5" s="800"/>
      <c r="BQ5" s="800"/>
      <c r="BR5" s="800"/>
    </row>
    <row r="6" spans="1:117" s="38" customFormat="1" ht="16" customHeight="1">
      <c r="A6" s="23"/>
      <c r="B6" s="147"/>
      <c r="C6" s="139">
        <v>2</v>
      </c>
      <c r="D6" s="148" t="s">
        <v>166</v>
      </c>
      <c r="E6" s="149">
        <v>8.0550214980408885</v>
      </c>
      <c r="F6" s="113">
        <v>1639.1238236335757</v>
      </c>
      <c r="G6" s="113">
        <v>9.6879448443797784</v>
      </c>
      <c r="H6" s="113">
        <v>8.6969968876426194</v>
      </c>
      <c r="I6" s="113">
        <v>11.250672341019706</v>
      </c>
      <c r="J6" s="98">
        <v>36.002820520134378</v>
      </c>
      <c r="K6" s="98">
        <v>2.6687915876866684</v>
      </c>
      <c r="L6" s="98">
        <v>77.565742624962553</v>
      </c>
      <c r="M6" s="98">
        <v>1.0100685247438854</v>
      </c>
      <c r="N6" s="98">
        <v>39.095054669407332</v>
      </c>
      <c r="O6" s="113">
        <v>1.828964618449298</v>
      </c>
      <c r="P6" s="150">
        <v>0.101305375998056</v>
      </c>
      <c r="Q6" s="113">
        <v>15.766490660685442</v>
      </c>
      <c r="R6" s="98">
        <v>104.94155818655666</v>
      </c>
      <c r="S6" s="98">
        <v>49.981515542951421</v>
      </c>
      <c r="T6" s="98">
        <v>1004.3316251288347</v>
      </c>
      <c r="U6" s="98">
        <v>2188.8312700000001</v>
      </c>
      <c r="V6" s="98">
        <v>0.68980143816382666</v>
      </c>
      <c r="W6" s="151">
        <v>36.267727950320001</v>
      </c>
      <c r="X6" s="152">
        <v>5235.8971960335521</v>
      </c>
      <c r="Y6" s="37"/>
      <c r="Z6" s="802"/>
      <c r="AA6" s="803"/>
      <c r="AB6" s="801"/>
      <c r="AC6" s="794"/>
      <c r="AD6" s="794"/>
      <c r="AE6" s="794"/>
      <c r="AF6" s="794"/>
      <c r="AG6" s="794"/>
      <c r="AH6" s="795"/>
      <c r="AI6" s="795"/>
      <c r="AJ6" s="795"/>
      <c r="AK6" s="795"/>
      <c r="AL6" s="795"/>
      <c r="AM6" s="794"/>
      <c r="AN6" s="794"/>
      <c r="AO6" s="794"/>
      <c r="AP6" s="795"/>
      <c r="AQ6" s="795"/>
      <c r="AR6" s="795"/>
      <c r="AS6" s="795"/>
      <c r="AT6" s="795"/>
      <c r="AU6" s="794"/>
      <c r="AV6" s="794"/>
      <c r="AW6" s="799"/>
      <c r="AX6" s="801"/>
      <c r="AY6" s="800"/>
      <c r="AZ6" s="800"/>
      <c r="BA6" s="800"/>
      <c r="BB6" s="800"/>
      <c r="BC6" s="800"/>
      <c r="BD6" s="800"/>
      <c r="BE6" s="800"/>
      <c r="BF6" s="800"/>
      <c r="BG6" s="800"/>
      <c r="BH6" s="800"/>
      <c r="BI6" s="800"/>
      <c r="BJ6" s="800"/>
      <c r="BK6" s="800"/>
      <c r="BL6" s="800"/>
      <c r="BM6" s="800"/>
      <c r="BN6" s="800"/>
      <c r="BO6" s="800"/>
      <c r="BP6" s="800"/>
      <c r="BQ6" s="800"/>
      <c r="BR6" s="800"/>
    </row>
    <row r="7" spans="1:117" s="35" customFormat="1" ht="16" customHeight="1">
      <c r="A7" s="39"/>
      <c r="B7" s="147"/>
      <c r="C7" s="139">
        <v>3</v>
      </c>
      <c r="D7" s="148" t="s">
        <v>167</v>
      </c>
      <c r="E7" s="149">
        <v>15.834521000000001</v>
      </c>
      <c r="F7" s="113">
        <v>857.02460985714265</v>
      </c>
      <c r="G7" s="113">
        <v>14.304291000000005</v>
      </c>
      <c r="H7" s="113">
        <v>8.2895410000000016</v>
      </c>
      <c r="I7" s="113">
        <v>10.812950000000003</v>
      </c>
      <c r="J7" s="98">
        <v>58.600129100000601</v>
      </c>
      <c r="K7" s="98">
        <v>2.6589909999999803</v>
      </c>
      <c r="L7" s="98">
        <v>98.280672599999704</v>
      </c>
      <c r="M7" s="98">
        <v>1.2343639999999994</v>
      </c>
      <c r="N7" s="98">
        <v>14.934280000000003</v>
      </c>
      <c r="O7" s="113">
        <v>0.71392999999999995</v>
      </c>
      <c r="P7" s="150">
        <v>1.6260000000000002E-4</v>
      </c>
      <c r="Q7" s="113">
        <v>12.203607000000114</v>
      </c>
      <c r="R7" s="98">
        <v>117.36234299999977</v>
      </c>
      <c r="S7" s="98">
        <v>99.240989999999996</v>
      </c>
      <c r="T7" s="98">
        <v>1041.7683500000005</v>
      </c>
      <c r="U7" s="98">
        <v>3828.2170899999996</v>
      </c>
      <c r="V7" s="98">
        <v>4.2243848802504953</v>
      </c>
      <c r="W7" s="151">
        <v>41.008090000000003</v>
      </c>
      <c r="X7" s="152">
        <v>6226.7132970373941</v>
      </c>
      <c r="Y7" s="40"/>
      <c r="Z7" s="802"/>
      <c r="AA7" s="803"/>
      <c r="AB7" s="801"/>
      <c r="AC7" s="794"/>
      <c r="AD7" s="794"/>
      <c r="AE7" s="794"/>
      <c r="AF7" s="794"/>
      <c r="AG7" s="794"/>
      <c r="AH7" s="795"/>
      <c r="AI7" s="795"/>
      <c r="AJ7" s="795"/>
      <c r="AK7" s="795"/>
      <c r="AL7" s="795"/>
      <c r="AM7" s="794"/>
      <c r="AN7" s="794"/>
      <c r="AO7" s="794"/>
      <c r="AP7" s="795"/>
      <c r="AQ7" s="795"/>
      <c r="AR7" s="795"/>
      <c r="AS7" s="795"/>
      <c r="AT7" s="795"/>
      <c r="AU7" s="794"/>
      <c r="AV7" s="794"/>
      <c r="AW7" s="799"/>
      <c r="AX7" s="801"/>
      <c r="AY7" s="800"/>
      <c r="AZ7" s="800"/>
      <c r="BA7" s="800"/>
      <c r="BB7" s="800"/>
      <c r="BC7" s="800"/>
      <c r="BD7" s="800"/>
      <c r="BE7" s="800"/>
      <c r="BF7" s="800"/>
      <c r="BG7" s="800"/>
      <c r="BH7" s="800"/>
      <c r="BI7" s="800"/>
      <c r="BJ7" s="800"/>
      <c r="BK7" s="800"/>
      <c r="BL7" s="800"/>
      <c r="BM7" s="800"/>
      <c r="BN7" s="800"/>
      <c r="BO7" s="800"/>
      <c r="BP7" s="800"/>
      <c r="BQ7" s="800"/>
      <c r="BR7" s="800"/>
    </row>
    <row r="8" spans="1:117" s="35" customFormat="1" ht="16" customHeight="1">
      <c r="A8" s="41"/>
      <c r="B8" s="147"/>
      <c r="C8" s="153">
        <v>4</v>
      </c>
      <c r="D8" s="154" t="s">
        <v>168</v>
      </c>
      <c r="E8" s="149">
        <v>34.012355910067718</v>
      </c>
      <c r="F8" s="113">
        <v>5291.6176887100764</v>
      </c>
      <c r="G8" s="113">
        <v>35.90606992611832</v>
      </c>
      <c r="H8" s="113">
        <v>11.708022441695507</v>
      </c>
      <c r="I8" s="113">
        <v>10.928628516465583</v>
      </c>
      <c r="J8" s="98">
        <v>169.17698874830046</v>
      </c>
      <c r="K8" s="98">
        <v>14.743</v>
      </c>
      <c r="L8" s="98">
        <v>324.79317352162218</v>
      </c>
      <c r="M8" s="98">
        <v>5.5739999999999998</v>
      </c>
      <c r="N8" s="98">
        <v>30.995000000000001</v>
      </c>
      <c r="O8" s="113">
        <v>0</v>
      </c>
      <c r="P8" s="150">
        <v>0.13209858417466508</v>
      </c>
      <c r="Q8" s="113">
        <v>39.152669367716349</v>
      </c>
      <c r="R8" s="98">
        <v>236.76469457733083</v>
      </c>
      <c r="S8" s="98">
        <v>56.802458353840969</v>
      </c>
      <c r="T8" s="98">
        <v>1786.8529637428612</v>
      </c>
      <c r="U8" s="98">
        <v>1750.3808600000004</v>
      </c>
      <c r="V8" s="98">
        <v>1.7513958321243039</v>
      </c>
      <c r="W8" s="151">
        <v>158.32860387295918</v>
      </c>
      <c r="X8" s="152">
        <v>9959.6206721053532</v>
      </c>
      <c r="Y8" s="40"/>
      <c r="Z8" s="802"/>
      <c r="AA8" s="803"/>
      <c r="AB8" s="801"/>
      <c r="AC8" s="794"/>
      <c r="AD8" s="794"/>
      <c r="AE8" s="794"/>
      <c r="AF8" s="794"/>
      <c r="AG8" s="794"/>
      <c r="AH8" s="795"/>
      <c r="AI8" s="795"/>
      <c r="AJ8" s="795"/>
      <c r="AK8" s="795"/>
      <c r="AL8" s="795"/>
      <c r="AM8" s="794"/>
      <c r="AN8" s="794"/>
      <c r="AO8" s="794"/>
      <c r="AP8" s="795"/>
      <c r="AQ8" s="795"/>
      <c r="AR8" s="795"/>
      <c r="AS8" s="795"/>
      <c r="AT8" s="795"/>
      <c r="AU8" s="794"/>
      <c r="AV8" s="794"/>
      <c r="AW8" s="799"/>
      <c r="AX8" s="801"/>
      <c r="AY8" s="800"/>
      <c r="AZ8" s="800"/>
      <c r="BA8" s="800"/>
      <c r="BB8" s="800"/>
      <c r="BC8" s="800"/>
      <c r="BD8" s="800"/>
      <c r="BE8" s="800"/>
      <c r="BF8" s="800"/>
      <c r="BG8" s="800"/>
      <c r="BH8" s="800"/>
      <c r="BI8" s="800"/>
      <c r="BJ8" s="800"/>
      <c r="BK8" s="800"/>
      <c r="BL8" s="800"/>
      <c r="BM8" s="800"/>
      <c r="BN8" s="800"/>
      <c r="BO8" s="800"/>
      <c r="BP8" s="800"/>
      <c r="BQ8" s="800"/>
      <c r="BR8" s="800"/>
    </row>
    <row r="9" spans="1:117" s="43" customFormat="1" ht="16" customHeight="1">
      <c r="A9" s="41"/>
      <c r="B9" s="147"/>
      <c r="C9" s="139">
        <v>5</v>
      </c>
      <c r="D9" s="148" t="s">
        <v>169</v>
      </c>
      <c r="E9" s="149">
        <v>51.338911450036477</v>
      </c>
      <c r="F9" s="113">
        <v>1298.5924579504613</v>
      </c>
      <c r="G9" s="113">
        <v>15.288077147962557</v>
      </c>
      <c r="H9" s="113">
        <v>5.3734007623912934</v>
      </c>
      <c r="I9" s="113">
        <v>7.563976014663564</v>
      </c>
      <c r="J9" s="98">
        <v>41.33936206855455</v>
      </c>
      <c r="K9" s="98">
        <v>7.3550000000000004</v>
      </c>
      <c r="L9" s="98">
        <v>70.706476180304008</v>
      </c>
      <c r="M9" s="98">
        <v>0.46600000000000003</v>
      </c>
      <c r="N9" s="98">
        <v>10.843999999999999</v>
      </c>
      <c r="O9" s="113">
        <v>0</v>
      </c>
      <c r="P9" s="150">
        <v>6.9828232510524288E-3</v>
      </c>
      <c r="Q9" s="113">
        <v>12.025825689545373</v>
      </c>
      <c r="R9" s="98">
        <v>48.709626462950069</v>
      </c>
      <c r="S9" s="98">
        <v>150.23537102787867</v>
      </c>
      <c r="T9" s="98">
        <v>519.77689399252733</v>
      </c>
      <c r="U9" s="98">
        <v>951.46375</v>
      </c>
      <c r="V9" s="98">
        <v>0.42270537222303689</v>
      </c>
      <c r="W9" s="151">
        <v>29.282626072802817</v>
      </c>
      <c r="X9" s="152">
        <v>3220.791443015552</v>
      </c>
      <c r="Y9" s="40"/>
      <c r="Z9" s="802"/>
      <c r="AA9" s="803"/>
      <c r="AB9" s="801"/>
      <c r="AC9" s="794"/>
      <c r="AD9" s="794"/>
      <c r="AE9" s="794"/>
      <c r="AF9" s="794"/>
      <c r="AG9" s="794"/>
      <c r="AH9" s="795"/>
      <c r="AI9" s="795"/>
      <c r="AJ9" s="795"/>
      <c r="AK9" s="795"/>
      <c r="AL9" s="795"/>
      <c r="AM9" s="794"/>
      <c r="AN9" s="794"/>
      <c r="AO9" s="794"/>
      <c r="AP9" s="795"/>
      <c r="AQ9" s="795"/>
      <c r="AR9" s="795"/>
      <c r="AS9" s="795"/>
      <c r="AT9" s="795"/>
      <c r="AU9" s="794"/>
      <c r="AV9" s="794"/>
      <c r="AW9" s="799"/>
      <c r="AX9" s="801"/>
      <c r="AY9" s="800"/>
      <c r="AZ9" s="800"/>
      <c r="BA9" s="800"/>
      <c r="BB9" s="800"/>
      <c r="BC9" s="800"/>
      <c r="BD9" s="800"/>
      <c r="BE9" s="800"/>
      <c r="BF9" s="800"/>
      <c r="BG9" s="800"/>
      <c r="BH9" s="800"/>
      <c r="BI9" s="800"/>
      <c r="BJ9" s="800"/>
      <c r="BK9" s="800"/>
      <c r="BL9" s="800"/>
      <c r="BM9" s="800"/>
      <c r="BN9" s="800"/>
      <c r="BO9" s="800"/>
      <c r="BP9" s="800"/>
      <c r="BQ9" s="800"/>
      <c r="BR9" s="800"/>
    </row>
    <row r="10" spans="1:117" s="45" customFormat="1" ht="16" customHeight="1">
      <c r="A10" s="41"/>
      <c r="B10" s="138"/>
      <c r="C10" s="139">
        <v>6</v>
      </c>
      <c r="D10" s="148" t="s">
        <v>170</v>
      </c>
      <c r="E10" s="149">
        <v>9.555199379285499</v>
      </c>
      <c r="F10" s="113">
        <v>1024.6299093344974</v>
      </c>
      <c r="G10" s="113">
        <v>28.458265405172348</v>
      </c>
      <c r="H10" s="113">
        <v>24.382949029591288</v>
      </c>
      <c r="I10" s="113">
        <v>34.946191285616479</v>
      </c>
      <c r="J10" s="98">
        <v>76.097349835881772</v>
      </c>
      <c r="K10" s="98">
        <v>21.45599838331519</v>
      </c>
      <c r="L10" s="98">
        <v>102.1966025613894</v>
      </c>
      <c r="M10" s="98">
        <v>1.2717581790319819</v>
      </c>
      <c r="N10" s="98">
        <v>30.954653608752167</v>
      </c>
      <c r="O10" s="113">
        <v>0</v>
      </c>
      <c r="P10" s="150">
        <v>0.10580683030395531</v>
      </c>
      <c r="Q10" s="113">
        <v>39.055001940822393</v>
      </c>
      <c r="R10" s="98">
        <v>58.416637728834111</v>
      </c>
      <c r="S10" s="98">
        <v>34.070611541118211</v>
      </c>
      <c r="T10" s="98">
        <v>878.24035739692158</v>
      </c>
      <c r="U10" s="98">
        <v>1037.4033649999999</v>
      </c>
      <c r="V10" s="98">
        <v>1.7752668983127466</v>
      </c>
      <c r="W10" s="151">
        <v>232.00285183141813</v>
      </c>
      <c r="X10" s="152">
        <v>3635.0187761702646</v>
      </c>
      <c r="Y10" s="40"/>
      <c r="Z10" s="802"/>
      <c r="AA10" s="803"/>
      <c r="AB10" s="801"/>
      <c r="AC10" s="794"/>
      <c r="AD10" s="794"/>
      <c r="AE10" s="794"/>
      <c r="AF10" s="794"/>
      <c r="AG10" s="794"/>
      <c r="AH10" s="795"/>
      <c r="AI10" s="795"/>
      <c r="AJ10" s="795"/>
      <c r="AK10" s="795"/>
      <c r="AL10" s="795"/>
      <c r="AM10" s="794"/>
      <c r="AN10" s="794"/>
      <c r="AO10" s="794"/>
      <c r="AP10" s="795"/>
      <c r="AQ10" s="795"/>
      <c r="AR10" s="795"/>
      <c r="AS10" s="795"/>
      <c r="AT10" s="795"/>
      <c r="AU10" s="794"/>
      <c r="AV10" s="794"/>
      <c r="AW10" s="799"/>
      <c r="AX10" s="801"/>
      <c r="AY10" s="800"/>
      <c r="AZ10" s="800"/>
      <c r="BA10" s="800"/>
      <c r="BB10" s="800"/>
      <c r="BC10" s="800"/>
      <c r="BD10" s="800"/>
      <c r="BE10" s="800"/>
      <c r="BF10" s="800"/>
      <c r="BG10" s="800"/>
      <c r="BH10" s="800"/>
      <c r="BI10" s="800"/>
      <c r="BJ10" s="800"/>
      <c r="BK10" s="800"/>
      <c r="BL10" s="800"/>
      <c r="BM10" s="800"/>
      <c r="BN10" s="800"/>
      <c r="BO10" s="800"/>
      <c r="BP10" s="800"/>
      <c r="BQ10" s="800"/>
      <c r="BR10" s="800"/>
    </row>
    <row r="11" spans="1:117" s="46" customFormat="1" ht="16" customHeight="1">
      <c r="A11" s="41"/>
      <c r="B11" s="147"/>
      <c r="C11" s="139">
        <v>7</v>
      </c>
      <c r="D11" s="148" t="s">
        <v>171</v>
      </c>
      <c r="E11" s="149">
        <v>244.93562900000003</v>
      </c>
      <c r="F11" s="113">
        <v>3244.1880693522412</v>
      </c>
      <c r="G11" s="113">
        <v>33.176088000000007</v>
      </c>
      <c r="H11" s="113">
        <v>18.962989</v>
      </c>
      <c r="I11" s="113">
        <v>92.912155000000013</v>
      </c>
      <c r="J11" s="98">
        <v>202.67701699999989</v>
      </c>
      <c r="K11" s="98">
        <v>5.6363840000000547</v>
      </c>
      <c r="L11" s="98">
        <v>275.35908899999907</v>
      </c>
      <c r="M11" s="98">
        <v>4.1388529999999886</v>
      </c>
      <c r="N11" s="98">
        <v>17.813368999999994</v>
      </c>
      <c r="O11" s="113">
        <v>0</v>
      </c>
      <c r="P11" s="150">
        <v>1.9859999999999999E-2</v>
      </c>
      <c r="Q11" s="113">
        <v>29.686456000000057</v>
      </c>
      <c r="R11" s="98">
        <v>146.07820700000002</v>
      </c>
      <c r="S11" s="98">
        <v>156.21493500000003</v>
      </c>
      <c r="T11" s="98">
        <v>1621.8543969999735</v>
      </c>
      <c r="U11" s="98">
        <v>1218.4327800000003</v>
      </c>
      <c r="V11" s="98">
        <v>1.8137007175498234</v>
      </c>
      <c r="W11" s="151">
        <v>1317.4029620000008</v>
      </c>
      <c r="X11" s="152">
        <v>8631.3029400697669</v>
      </c>
      <c r="Y11" s="40"/>
      <c r="Z11" s="802"/>
      <c r="AA11" s="803"/>
      <c r="AB11" s="801"/>
      <c r="AC11" s="794"/>
      <c r="AD11" s="794"/>
      <c r="AE11" s="794"/>
      <c r="AF11" s="794"/>
      <c r="AG11" s="794"/>
      <c r="AH11" s="795"/>
      <c r="AI11" s="795"/>
      <c r="AJ11" s="795"/>
      <c r="AK11" s="795"/>
      <c r="AL11" s="795"/>
      <c r="AM11" s="794"/>
      <c r="AN11" s="794"/>
      <c r="AO11" s="794"/>
      <c r="AP11" s="795"/>
      <c r="AQ11" s="795"/>
      <c r="AR11" s="795"/>
      <c r="AS11" s="795"/>
      <c r="AT11" s="795"/>
      <c r="AU11" s="794"/>
      <c r="AV11" s="794"/>
      <c r="AW11" s="799"/>
      <c r="AX11" s="801"/>
      <c r="AY11" s="800"/>
      <c r="AZ11" s="800"/>
      <c r="BA11" s="800"/>
      <c r="BB11" s="800"/>
      <c r="BC11" s="800"/>
      <c r="BD11" s="800"/>
      <c r="BE11" s="800"/>
      <c r="BF11" s="800"/>
      <c r="BG11" s="800"/>
      <c r="BH11" s="800"/>
      <c r="BI11" s="800"/>
      <c r="BJ11" s="800"/>
      <c r="BK11" s="800"/>
      <c r="BL11" s="800"/>
      <c r="BM11" s="800"/>
      <c r="BN11" s="800"/>
      <c r="BO11" s="800"/>
      <c r="BP11" s="800"/>
      <c r="BQ11" s="800"/>
      <c r="BR11" s="800"/>
    </row>
    <row r="12" spans="1:117" s="46" customFormat="1" ht="16" customHeight="1">
      <c r="A12" s="41"/>
      <c r="B12" s="147"/>
      <c r="C12" s="139">
        <v>8</v>
      </c>
      <c r="D12" s="148" t="s">
        <v>172</v>
      </c>
      <c r="E12" s="149">
        <v>98.905874311244133</v>
      </c>
      <c r="F12" s="113">
        <v>5543.204226555069</v>
      </c>
      <c r="G12" s="113">
        <v>164.89787253204446</v>
      </c>
      <c r="H12" s="113">
        <v>100.79020634539627</v>
      </c>
      <c r="I12" s="113">
        <v>53.910914188026666</v>
      </c>
      <c r="J12" s="98">
        <v>186.92409975419255</v>
      </c>
      <c r="K12" s="98">
        <v>16.759396963136282</v>
      </c>
      <c r="L12" s="98">
        <v>168.92510177381067</v>
      </c>
      <c r="M12" s="98">
        <v>1.1837435029877448</v>
      </c>
      <c r="N12" s="98">
        <v>91.032157650515174</v>
      </c>
      <c r="O12" s="113">
        <v>0</v>
      </c>
      <c r="P12" s="150">
        <v>1.1051538588479908</v>
      </c>
      <c r="Q12" s="113">
        <v>92.92425686789278</v>
      </c>
      <c r="R12" s="98">
        <v>302.52605188360661</v>
      </c>
      <c r="S12" s="98">
        <v>163.74252800938075</v>
      </c>
      <c r="T12" s="98">
        <v>1432.0292598020042</v>
      </c>
      <c r="U12" s="98">
        <v>2587.898545</v>
      </c>
      <c r="V12" s="98">
        <v>2.9288745245743502</v>
      </c>
      <c r="W12" s="151">
        <v>688.58635114818253</v>
      </c>
      <c r="X12" s="152">
        <v>11698.274614670912</v>
      </c>
      <c r="Y12" s="40"/>
      <c r="Z12" s="802"/>
      <c r="AA12" s="803"/>
      <c r="AB12" s="801"/>
      <c r="AC12" s="794"/>
      <c r="AD12" s="794"/>
      <c r="AE12" s="794"/>
      <c r="AF12" s="794"/>
      <c r="AG12" s="794"/>
      <c r="AH12" s="795"/>
      <c r="AI12" s="795"/>
      <c r="AJ12" s="795"/>
      <c r="AK12" s="795"/>
      <c r="AL12" s="795"/>
      <c r="AM12" s="794"/>
      <c r="AN12" s="794"/>
      <c r="AO12" s="794"/>
      <c r="AP12" s="795"/>
      <c r="AQ12" s="795"/>
      <c r="AR12" s="795"/>
      <c r="AS12" s="795"/>
      <c r="AT12" s="795"/>
      <c r="AU12" s="794"/>
      <c r="AV12" s="794"/>
      <c r="AW12" s="799"/>
      <c r="AX12" s="801"/>
      <c r="AY12" s="800"/>
      <c r="AZ12" s="800"/>
      <c r="BA12" s="800"/>
      <c r="BB12" s="800"/>
      <c r="BC12" s="800"/>
      <c r="BD12" s="800"/>
      <c r="BE12" s="800"/>
      <c r="BF12" s="800"/>
      <c r="BG12" s="800"/>
      <c r="BH12" s="800"/>
      <c r="BI12" s="800"/>
      <c r="BJ12" s="800"/>
      <c r="BK12" s="800"/>
      <c r="BL12" s="800"/>
      <c r="BM12" s="800"/>
      <c r="BN12" s="800"/>
      <c r="BO12" s="800"/>
      <c r="BP12" s="800"/>
      <c r="BQ12" s="800"/>
      <c r="BR12" s="800"/>
    </row>
    <row r="13" spans="1:117" s="46" customFormat="1" ht="16" customHeight="1">
      <c r="A13" s="41"/>
      <c r="B13" s="138"/>
      <c r="C13" s="139">
        <v>9</v>
      </c>
      <c r="D13" s="148" t="s">
        <v>173</v>
      </c>
      <c r="E13" s="149">
        <v>4.245501761883534</v>
      </c>
      <c r="F13" s="113">
        <v>2762.4587567136118</v>
      </c>
      <c r="G13" s="113">
        <v>50.252821543645204</v>
      </c>
      <c r="H13" s="113">
        <v>30.05727609068995</v>
      </c>
      <c r="I13" s="113">
        <v>28.337640173885326</v>
      </c>
      <c r="J13" s="98">
        <v>187.49431993274979</v>
      </c>
      <c r="K13" s="98">
        <v>13.276628833467129</v>
      </c>
      <c r="L13" s="98">
        <v>176.8724703347394</v>
      </c>
      <c r="M13" s="98">
        <v>0.60458962236428793</v>
      </c>
      <c r="N13" s="98">
        <v>32.920491593239909</v>
      </c>
      <c r="O13" s="113">
        <v>1.1077344670210227</v>
      </c>
      <c r="P13" s="150">
        <v>8.054778661212704E-2</v>
      </c>
      <c r="Q13" s="113">
        <v>29.824230645903292</v>
      </c>
      <c r="R13" s="98">
        <v>150.83289051731444</v>
      </c>
      <c r="S13" s="98">
        <v>274.98007203369269</v>
      </c>
      <c r="T13" s="98">
        <v>1027.1454636013689</v>
      </c>
      <c r="U13" s="98">
        <v>2861.9909149999999</v>
      </c>
      <c r="V13" s="98">
        <v>27.084894659004167</v>
      </c>
      <c r="W13" s="151">
        <v>33.880885278155162</v>
      </c>
      <c r="X13" s="152">
        <v>7693.4481305893469</v>
      </c>
      <c r="Y13" s="40"/>
      <c r="Z13" s="802"/>
      <c r="AA13" s="803"/>
      <c r="AB13" s="801"/>
      <c r="AC13" s="794"/>
      <c r="AD13" s="794"/>
      <c r="AE13" s="794"/>
      <c r="AF13" s="794"/>
      <c r="AG13" s="794"/>
      <c r="AH13" s="795"/>
      <c r="AI13" s="795"/>
      <c r="AJ13" s="795"/>
      <c r="AK13" s="795"/>
      <c r="AL13" s="795"/>
      <c r="AM13" s="794"/>
      <c r="AN13" s="794"/>
      <c r="AO13" s="794"/>
      <c r="AP13" s="795"/>
      <c r="AQ13" s="795"/>
      <c r="AR13" s="795"/>
      <c r="AS13" s="795"/>
      <c r="AT13" s="795"/>
      <c r="AU13" s="794"/>
      <c r="AV13" s="794"/>
      <c r="AW13" s="799"/>
      <c r="AX13" s="801"/>
      <c r="AY13" s="800"/>
      <c r="AZ13" s="800"/>
      <c r="BA13" s="800"/>
      <c r="BB13" s="800"/>
      <c r="BC13" s="800"/>
      <c r="BD13" s="800"/>
      <c r="BE13" s="800"/>
      <c r="BF13" s="800"/>
      <c r="BG13" s="800"/>
      <c r="BH13" s="800"/>
      <c r="BI13" s="800"/>
      <c r="BJ13" s="800"/>
      <c r="BK13" s="800"/>
      <c r="BL13" s="800"/>
      <c r="BM13" s="800"/>
      <c r="BN13" s="800"/>
      <c r="BO13" s="800"/>
      <c r="BP13" s="800"/>
      <c r="BQ13" s="800"/>
      <c r="BR13" s="800"/>
    </row>
    <row r="14" spans="1:117" s="46" customFormat="1" ht="16" customHeight="1">
      <c r="A14" s="41"/>
      <c r="B14" s="138"/>
      <c r="C14" s="139">
        <v>10</v>
      </c>
      <c r="D14" s="148" t="s">
        <v>174</v>
      </c>
      <c r="E14" s="149">
        <v>4.3955380343708867</v>
      </c>
      <c r="F14" s="113">
        <v>1427.3485193892748</v>
      </c>
      <c r="G14" s="113">
        <v>52.720148268503706</v>
      </c>
      <c r="H14" s="113">
        <v>7.9203836616261674</v>
      </c>
      <c r="I14" s="113">
        <v>18.404325736926097</v>
      </c>
      <c r="J14" s="98">
        <v>37.002495249163509</v>
      </c>
      <c r="K14" s="98">
        <v>1.8780100000000002</v>
      </c>
      <c r="L14" s="98">
        <v>55.376718911650507</v>
      </c>
      <c r="M14" s="98">
        <v>9.7369999999999998E-2</v>
      </c>
      <c r="N14" s="98">
        <v>125.44802</v>
      </c>
      <c r="O14" s="113">
        <v>0</v>
      </c>
      <c r="P14" s="150">
        <v>0.14824610171159641</v>
      </c>
      <c r="Q14" s="113">
        <v>14.449536108527928</v>
      </c>
      <c r="R14" s="98">
        <v>113.92807484119231</v>
      </c>
      <c r="S14" s="98">
        <v>97.432280577351065</v>
      </c>
      <c r="T14" s="98">
        <v>299.30774320459886</v>
      </c>
      <c r="U14" s="98">
        <v>2891.104045</v>
      </c>
      <c r="V14" s="98">
        <v>2.0817311189656915</v>
      </c>
      <c r="W14" s="151">
        <v>16.246960934561574</v>
      </c>
      <c r="X14" s="152">
        <v>5165.2901471384248</v>
      </c>
      <c r="Y14" s="40"/>
      <c r="Z14" s="802"/>
      <c r="AA14" s="803"/>
      <c r="AB14" s="801"/>
      <c r="AC14" s="794"/>
      <c r="AD14" s="794"/>
      <c r="AE14" s="794"/>
      <c r="AF14" s="794"/>
      <c r="AG14" s="794"/>
      <c r="AH14" s="795"/>
      <c r="AI14" s="795"/>
      <c r="AJ14" s="795"/>
      <c r="AK14" s="795"/>
      <c r="AL14" s="795"/>
      <c r="AM14" s="794"/>
      <c r="AN14" s="794"/>
      <c r="AO14" s="794"/>
      <c r="AP14" s="795"/>
      <c r="AQ14" s="795"/>
      <c r="AR14" s="795"/>
      <c r="AS14" s="795"/>
      <c r="AT14" s="795"/>
      <c r="AU14" s="794"/>
      <c r="AV14" s="794"/>
      <c r="AW14" s="799"/>
      <c r="AX14" s="801"/>
      <c r="AY14" s="800"/>
      <c r="AZ14" s="800"/>
      <c r="BA14" s="800"/>
      <c r="BB14" s="800"/>
      <c r="BC14" s="800"/>
      <c r="BD14" s="800"/>
      <c r="BE14" s="800"/>
      <c r="BF14" s="800"/>
      <c r="BG14" s="800"/>
      <c r="BH14" s="800"/>
      <c r="BI14" s="800"/>
      <c r="BJ14" s="800"/>
      <c r="BK14" s="800"/>
      <c r="BL14" s="800"/>
      <c r="BM14" s="800"/>
      <c r="BN14" s="800"/>
      <c r="BO14" s="800"/>
      <c r="BP14" s="800"/>
      <c r="BQ14" s="800"/>
      <c r="BR14" s="800"/>
    </row>
    <row r="15" spans="1:117" s="46" customFormat="1" ht="16" customHeight="1">
      <c r="A15" s="41"/>
      <c r="B15" s="155"/>
      <c r="C15" s="139">
        <v>11</v>
      </c>
      <c r="D15" s="140" t="s">
        <v>175</v>
      </c>
      <c r="E15" s="149">
        <v>40.181193138017548</v>
      </c>
      <c r="F15" s="113">
        <v>6705.9945303181521</v>
      </c>
      <c r="G15" s="113">
        <v>100.41352213509033</v>
      </c>
      <c r="H15" s="113">
        <v>34.9843963390298</v>
      </c>
      <c r="I15" s="113">
        <v>33.43254740432824</v>
      </c>
      <c r="J15" s="98">
        <v>367.89578232086347</v>
      </c>
      <c r="K15" s="98">
        <v>60.068004141392016</v>
      </c>
      <c r="L15" s="98">
        <v>232.93837944594148</v>
      </c>
      <c r="M15" s="98">
        <v>4.391340948964646</v>
      </c>
      <c r="N15" s="98">
        <v>111.95639094073483</v>
      </c>
      <c r="O15" s="113">
        <v>1.4042536540376116</v>
      </c>
      <c r="P15" s="150">
        <v>1.6591480969124184</v>
      </c>
      <c r="Q15" s="113">
        <v>165.98499143417192</v>
      </c>
      <c r="R15" s="98">
        <v>271.51258632834822</v>
      </c>
      <c r="S15" s="98">
        <v>101.19792478871192</v>
      </c>
      <c r="T15" s="98">
        <v>2073.1807877339002</v>
      </c>
      <c r="U15" s="98">
        <v>638.53538000000003</v>
      </c>
      <c r="V15" s="98">
        <v>1.7171565911661724</v>
      </c>
      <c r="W15" s="151">
        <v>28.4247008662655</v>
      </c>
      <c r="X15" s="152">
        <v>10975.87301662603</v>
      </c>
      <c r="Y15" s="40"/>
      <c r="Z15" s="802"/>
      <c r="AA15" s="803"/>
      <c r="AB15" s="786"/>
      <c r="AC15" s="794"/>
      <c r="AD15" s="794"/>
      <c r="AE15" s="794"/>
      <c r="AF15" s="794"/>
      <c r="AG15" s="794"/>
      <c r="AH15" s="795"/>
      <c r="AI15" s="795"/>
      <c r="AJ15" s="795"/>
      <c r="AK15" s="795"/>
      <c r="AL15" s="795"/>
      <c r="AM15" s="794"/>
      <c r="AN15" s="794"/>
      <c r="AO15" s="794"/>
      <c r="AP15" s="795"/>
      <c r="AQ15" s="795"/>
      <c r="AR15" s="795"/>
      <c r="AS15" s="795"/>
      <c r="AT15" s="795"/>
      <c r="AU15" s="794"/>
      <c r="AV15" s="794"/>
      <c r="AW15" s="799"/>
      <c r="AX15" s="786"/>
      <c r="AY15" s="800"/>
      <c r="AZ15" s="800"/>
      <c r="BA15" s="800"/>
      <c r="BB15" s="800"/>
      <c r="BC15" s="800"/>
      <c r="BD15" s="800"/>
      <c r="BE15" s="800"/>
      <c r="BF15" s="800"/>
      <c r="BG15" s="800"/>
      <c r="BH15" s="800"/>
      <c r="BI15" s="800"/>
      <c r="BJ15" s="800"/>
      <c r="BK15" s="800"/>
      <c r="BL15" s="800"/>
      <c r="BM15" s="800"/>
      <c r="BN15" s="800"/>
      <c r="BO15" s="800"/>
      <c r="BP15" s="800"/>
      <c r="BQ15" s="800"/>
      <c r="BR15" s="800"/>
    </row>
    <row r="16" spans="1:117" s="46" customFormat="1" ht="16" customHeight="1">
      <c r="A16" s="41"/>
      <c r="B16" s="156"/>
      <c r="C16" s="139">
        <v>12</v>
      </c>
      <c r="D16" s="140" t="s">
        <v>176</v>
      </c>
      <c r="E16" s="149">
        <v>29.446022954678792</v>
      </c>
      <c r="F16" s="113">
        <v>7930.1129432864336</v>
      </c>
      <c r="G16" s="113">
        <v>232.87645377783792</v>
      </c>
      <c r="H16" s="113">
        <v>192.82272596358089</v>
      </c>
      <c r="I16" s="113">
        <v>87.659066346958738</v>
      </c>
      <c r="J16" s="98">
        <v>218.93957011903746</v>
      </c>
      <c r="K16" s="98">
        <v>60.53</v>
      </c>
      <c r="L16" s="98">
        <v>307.19742540934902</v>
      </c>
      <c r="M16" s="98">
        <v>2.2360000000000002</v>
      </c>
      <c r="N16" s="98">
        <v>44.744</v>
      </c>
      <c r="O16" s="113">
        <v>0</v>
      </c>
      <c r="P16" s="150">
        <v>0.42194408669145295</v>
      </c>
      <c r="Q16" s="113">
        <v>1731.6544129135852</v>
      </c>
      <c r="R16" s="98">
        <v>352.66679120693442</v>
      </c>
      <c r="S16" s="98">
        <v>2241.4226443334105</v>
      </c>
      <c r="T16" s="98">
        <v>2389.1381718228386</v>
      </c>
      <c r="U16" s="98">
        <v>2847.3909149999999</v>
      </c>
      <c r="V16" s="98">
        <v>9.8716721696390302</v>
      </c>
      <c r="W16" s="151">
        <v>2465.3184419928389</v>
      </c>
      <c r="X16" s="152">
        <v>21144.449201383817</v>
      </c>
      <c r="Y16" s="40"/>
      <c r="Z16" s="802"/>
      <c r="AA16" s="803"/>
      <c r="AB16" s="786"/>
      <c r="AC16" s="794"/>
      <c r="AD16" s="794"/>
      <c r="AE16" s="794"/>
      <c r="AF16" s="794"/>
      <c r="AG16" s="794"/>
      <c r="AH16" s="795"/>
      <c r="AI16" s="795"/>
      <c r="AJ16" s="795"/>
      <c r="AK16" s="795"/>
      <c r="AL16" s="795"/>
      <c r="AM16" s="794"/>
      <c r="AN16" s="794"/>
      <c r="AO16" s="794"/>
      <c r="AP16" s="795"/>
      <c r="AQ16" s="795"/>
      <c r="AR16" s="795"/>
      <c r="AS16" s="795"/>
      <c r="AT16" s="795"/>
      <c r="AU16" s="794"/>
      <c r="AV16" s="794"/>
      <c r="AW16" s="799"/>
      <c r="AX16" s="786"/>
      <c r="AY16" s="800"/>
      <c r="AZ16" s="800"/>
      <c r="BA16" s="800"/>
      <c r="BB16" s="800"/>
      <c r="BC16" s="800"/>
      <c r="BD16" s="800"/>
      <c r="BE16" s="800"/>
      <c r="BF16" s="800"/>
      <c r="BG16" s="800"/>
      <c r="BH16" s="800"/>
      <c r="BI16" s="800"/>
      <c r="BJ16" s="800"/>
      <c r="BK16" s="800"/>
      <c r="BL16" s="800"/>
      <c r="BM16" s="800"/>
      <c r="BN16" s="800"/>
      <c r="BO16" s="800"/>
      <c r="BP16" s="800"/>
      <c r="BQ16" s="800"/>
      <c r="BR16" s="800"/>
    </row>
    <row r="17" spans="1:70" s="46" customFormat="1" ht="16" customHeight="1">
      <c r="A17" s="41"/>
      <c r="B17" s="156"/>
      <c r="C17" s="139">
        <v>13</v>
      </c>
      <c r="D17" s="140" t="s">
        <v>177</v>
      </c>
      <c r="E17" s="149">
        <v>2.807027457598382</v>
      </c>
      <c r="F17" s="113">
        <v>18106.03799080681</v>
      </c>
      <c r="G17" s="113">
        <v>27.44057068874266</v>
      </c>
      <c r="H17" s="113">
        <v>11.472086195454523</v>
      </c>
      <c r="I17" s="113">
        <v>4.330536447443146</v>
      </c>
      <c r="J17" s="98">
        <v>344.95447352754741</v>
      </c>
      <c r="K17" s="98">
        <v>46.400272275565946</v>
      </c>
      <c r="L17" s="98">
        <v>387.83437833124458</v>
      </c>
      <c r="M17" s="98">
        <v>4.2164635618774327</v>
      </c>
      <c r="N17" s="98">
        <v>113.83310248979073</v>
      </c>
      <c r="O17" s="113">
        <v>2.7030158251761596</v>
      </c>
      <c r="P17" s="150">
        <v>9.4586700694109307E-3</v>
      </c>
      <c r="Q17" s="113">
        <v>183.02450183560805</v>
      </c>
      <c r="R17" s="98">
        <v>746.65670743070234</v>
      </c>
      <c r="S17" s="98">
        <v>35.309924345577933</v>
      </c>
      <c r="T17" s="98">
        <v>5946.8574867029292</v>
      </c>
      <c r="U17" s="98">
        <v>38.099065000000003</v>
      </c>
      <c r="V17" s="98">
        <v>7.4629182873211408E-2</v>
      </c>
      <c r="W17" s="151">
        <v>10.553752170031503</v>
      </c>
      <c r="X17" s="152">
        <v>26012.61544294504</v>
      </c>
      <c r="Y17" s="40"/>
      <c r="Z17" s="802"/>
      <c r="AA17" s="803"/>
      <c r="AB17" s="786"/>
      <c r="AC17" s="794"/>
      <c r="AD17" s="794"/>
      <c r="AE17" s="794"/>
      <c r="AF17" s="794"/>
      <c r="AG17" s="794"/>
      <c r="AH17" s="795"/>
      <c r="AI17" s="795"/>
      <c r="AJ17" s="795"/>
      <c r="AK17" s="795"/>
      <c r="AL17" s="795"/>
      <c r="AM17" s="794"/>
      <c r="AN17" s="794"/>
      <c r="AO17" s="794"/>
      <c r="AP17" s="795"/>
      <c r="AQ17" s="795"/>
      <c r="AR17" s="795"/>
      <c r="AS17" s="795"/>
      <c r="AT17" s="795"/>
      <c r="AU17" s="794"/>
      <c r="AV17" s="794"/>
      <c r="AW17" s="799"/>
      <c r="AX17" s="786"/>
      <c r="AY17" s="800"/>
      <c r="AZ17" s="800"/>
      <c r="BA17" s="800"/>
      <c r="BB17" s="800"/>
      <c r="BC17" s="800"/>
      <c r="BD17" s="800"/>
      <c r="BE17" s="800"/>
      <c r="BF17" s="800"/>
      <c r="BG17" s="800"/>
      <c r="BH17" s="800"/>
      <c r="BI17" s="800"/>
      <c r="BJ17" s="800"/>
      <c r="BK17" s="800"/>
      <c r="BL17" s="800"/>
      <c r="BM17" s="800"/>
      <c r="BN17" s="800"/>
      <c r="BO17" s="800"/>
      <c r="BP17" s="800"/>
      <c r="BQ17" s="800"/>
      <c r="BR17" s="800"/>
    </row>
    <row r="18" spans="1:70" s="46" customFormat="1" ht="16" customHeight="1">
      <c r="A18" s="41"/>
      <c r="B18" s="156"/>
      <c r="C18" s="139">
        <v>14</v>
      </c>
      <c r="D18" s="140" t="s">
        <v>178</v>
      </c>
      <c r="E18" s="149">
        <v>49.176607415961776</v>
      </c>
      <c r="F18" s="113">
        <v>9792.3093199149916</v>
      </c>
      <c r="G18" s="113">
        <v>176.86089122966106</v>
      </c>
      <c r="H18" s="113">
        <v>195.43778615028157</v>
      </c>
      <c r="I18" s="113">
        <v>190.17203460457776</v>
      </c>
      <c r="J18" s="98">
        <v>340.56820067520385</v>
      </c>
      <c r="K18" s="98">
        <v>37.900754461965214</v>
      </c>
      <c r="L18" s="98">
        <v>270.58522196458068</v>
      </c>
      <c r="M18" s="98">
        <v>3.4565245582679069</v>
      </c>
      <c r="N18" s="98">
        <v>104.3501736950854</v>
      </c>
      <c r="O18" s="113">
        <v>10.383092772067476</v>
      </c>
      <c r="P18" s="150">
        <v>0.93207804163040453</v>
      </c>
      <c r="Q18" s="113">
        <v>192.86308958724024</v>
      </c>
      <c r="R18" s="98">
        <v>415.6737624261537</v>
      </c>
      <c r="S18" s="98">
        <v>190.5086065592925</v>
      </c>
      <c r="T18" s="98">
        <v>3487.9475971453726</v>
      </c>
      <c r="U18" s="98">
        <v>329.32052000000016</v>
      </c>
      <c r="V18" s="98">
        <v>1.2056980303380902</v>
      </c>
      <c r="W18" s="151">
        <v>191.03016294050084</v>
      </c>
      <c r="X18" s="152">
        <v>15980.682122173173</v>
      </c>
      <c r="Y18" s="40"/>
      <c r="Z18" s="802"/>
      <c r="AA18" s="803"/>
      <c r="AB18" s="786"/>
      <c r="AC18" s="794"/>
      <c r="AD18" s="794"/>
      <c r="AE18" s="794"/>
      <c r="AF18" s="794"/>
      <c r="AG18" s="794"/>
      <c r="AH18" s="795"/>
      <c r="AI18" s="795"/>
      <c r="AJ18" s="795"/>
      <c r="AK18" s="795"/>
      <c r="AL18" s="795"/>
      <c r="AM18" s="794"/>
      <c r="AN18" s="794"/>
      <c r="AO18" s="794"/>
      <c r="AP18" s="795"/>
      <c r="AQ18" s="795"/>
      <c r="AR18" s="795"/>
      <c r="AS18" s="795"/>
      <c r="AT18" s="795"/>
      <c r="AU18" s="794"/>
      <c r="AV18" s="794"/>
      <c r="AW18" s="799"/>
      <c r="AX18" s="786"/>
      <c r="AY18" s="800"/>
      <c r="AZ18" s="800"/>
      <c r="BA18" s="800"/>
      <c r="BB18" s="800"/>
      <c r="BC18" s="800"/>
      <c r="BD18" s="800"/>
      <c r="BE18" s="800"/>
      <c r="BF18" s="800"/>
      <c r="BG18" s="800"/>
      <c r="BH18" s="800"/>
      <c r="BI18" s="800"/>
      <c r="BJ18" s="800"/>
      <c r="BK18" s="800"/>
      <c r="BL18" s="800"/>
      <c r="BM18" s="800"/>
      <c r="BN18" s="800"/>
      <c r="BO18" s="800"/>
      <c r="BP18" s="800"/>
      <c r="BQ18" s="800"/>
      <c r="BR18" s="800"/>
    </row>
    <row r="19" spans="1:70" s="46" customFormat="1" ht="16" customHeight="1">
      <c r="A19" s="41"/>
      <c r="B19" s="156"/>
      <c r="C19" s="139">
        <v>15</v>
      </c>
      <c r="D19" s="140" t="s">
        <v>179</v>
      </c>
      <c r="E19" s="149">
        <v>56.180859147094864</v>
      </c>
      <c r="F19" s="113">
        <v>4402.3512003627857</v>
      </c>
      <c r="G19" s="113">
        <v>138.27897840109867</v>
      </c>
      <c r="H19" s="113">
        <v>300.31251119587893</v>
      </c>
      <c r="I19" s="113">
        <v>66.104889355045287</v>
      </c>
      <c r="J19" s="98">
        <v>131.99881252845492</v>
      </c>
      <c r="K19" s="98">
        <v>18.182461484097608</v>
      </c>
      <c r="L19" s="98">
        <v>215.74280772250455</v>
      </c>
      <c r="M19" s="98">
        <v>2.1378445613505379</v>
      </c>
      <c r="N19" s="98">
        <v>40.567792624752499</v>
      </c>
      <c r="O19" s="113">
        <v>0.27200000000000002</v>
      </c>
      <c r="P19" s="150">
        <v>0.21925430887723391</v>
      </c>
      <c r="Q19" s="113">
        <v>118.22933775328003</v>
      </c>
      <c r="R19" s="98">
        <v>229.42534524719346</v>
      </c>
      <c r="S19" s="98">
        <v>140.62621941297351</v>
      </c>
      <c r="T19" s="98">
        <v>1629.0185658380963</v>
      </c>
      <c r="U19" s="98">
        <v>846.61421499999994</v>
      </c>
      <c r="V19" s="98">
        <v>1.2066882911745593</v>
      </c>
      <c r="W19" s="151">
        <v>117.06751223902137</v>
      </c>
      <c r="X19" s="152">
        <v>8454.5372954736813</v>
      </c>
      <c r="Y19" s="40"/>
      <c r="Z19" s="802"/>
      <c r="AA19" s="803"/>
      <c r="AB19" s="786"/>
      <c r="AC19" s="794"/>
      <c r="AD19" s="794"/>
      <c r="AE19" s="794"/>
      <c r="AF19" s="794"/>
      <c r="AG19" s="794"/>
      <c r="AH19" s="795"/>
      <c r="AI19" s="795"/>
      <c r="AJ19" s="795"/>
      <c r="AK19" s="795"/>
      <c r="AL19" s="795"/>
      <c r="AM19" s="794"/>
      <c r="AN19" s="794"/>
      <c r="AO19" s="794"/>
      <c r="AP19" s="795"/>
      <c r="AQ19" s="795"/>
      <c r="AR19" s="795"/>
      <c r="AS19" s="795"/>
      <c r="AT19" s="795"/>
      <c r="AU19" s="794"/>
      <c r="AV19" s="794"/>
      <c r="AW19" s="799"/>
      <c r="AX19" s="786"/>
      <c r="AY19" s="800"/>
      <c r="AZ19" s="800"/>
      <c r="BA19" s="800"/>
      <c r="BB19" s="800"/>
      <c r="BC19" s="800"/>
      <c r="BD19" s="800"/>
      <c r="BE19" s="800"/>
      <c r="BF19" s="800"/>
      <c r="BG19" s="800"/>
      <c r="BH19" s="800"/>
      <c r="BI19" s="800"/>
      <c r="BJ19" s="800"/>
      <c r="BK19" s="800"/>
      <c r="BL19" s="800"/>
      <c r="BM19" s="800"/>
      <c r="BN19" s="800"/>
      <c r="BO19" s="800"/>
      <c r="BP19" s="800"/>
      <c r="BQ19" s="800"/>
      <c r="BR19" s="800"/>
    </row>
    <row r="20" spans="1:70" s="46" customFormat="1" ht="16" customHeight="1">
      <c r="A20" s="41"/>
      <c r="B20" s="156"/>
      <c r="C20" s="139">
        <v>16</v>
      </c>
      <c r="D20" s="140" t="s">
        <v>180</v>
      </c>
      <c r="E20" s="149">
        <v>16.765510613559922</v>
      </c>
      <c r="F20" s="113">
        <v>2600.1689926279951</v>
      </c>
      <c r="G20" s="113">
        <v>29.002906718918826</v>
      </c>
      <c r="H20" s="113">
        <v>16.415657251338935</v>
      </c>
      <c r="I20" s="113">
        <v>22.137487840921217</v>
      </c>
      <c r="J20" s="98">
        <v>112.48556658885225</v>
      </c>
      <c r="K20" s="98">
        <v>25.685004242257548</v>
      </c>
      <c r="L20" s="98">
        <v>125.44598191208598</v>
      </c>
      <c r="M20" s="98">
        <v>0.83853909602496446</v>
      </c>
      <c r="N20" s="98">
        <v>21.22622670310593</v>
      </c>
      <c r="O20" s="113">
        <v>0</v>
      </c>
      <c r="P20" s="150">
        <v>9.7839143887245433E-2</v>
      </c>
      <c r="Q20" s="113">
        <v>110.11769519202178</v>
      </c>
      <c r="R20" s="98">
        <v>75.322396015138906</v>
      </c>
      <c r="S20" s="98">
        <v>196.30533706557796</v>
      </c>
      <c r="T20" s="98">
        <v>865.24638646535448</v>
      </c>
      <c r="U20" s="98">
        <v>161.55958500000003</v>
      </c>
      <c r="V20" s="98">
        <v>0.12904373163415594</v>
      </c>
      <c r="W20" s="151">
        <v>116.31710306909241</v>
      </c>
      <c r="X20" s="152">
        <v>4495.2672592777672</v>
      </c>
      <c r="Y20" s="40"/>
      <c r="Z20" s="802"/>
      <c r="AA20" s="803"/>
      <c r="AB20" s="786"/>
      <c r="AC20" s="794"/>
      <c r="AD20" s="794"/>
      <c r="AE20" s="794"/>
      <c r="AF20" s="794"/>
      <c r="AG20" s="794"/>
      <c r="AH20" s="795"/>
      <c r="AI20" s="795"/>
      <c r="AJ20" s="795"/>
      <c r="AK20" s="795"/>
      <c r="AL20" s="795"/>
      <c r="AM20" s="794"/>
      <c r="AN20" s="794"/>
      <c r="AO20" s="794"/>
      <c r="AP20" s="795"/>
      <c r="AQ20" s="795"/>
      <c r="AR20" s="795"/>
      <c r="AS20" s="795"/>
      <c r="AT20" s="795"/>
      <c r="AU20" s="794"/>
      <c r="AV20" s="794"/>
      <c r="AW20" s="799"/>
      <c r="AX20" s="786"/>
      <c r="AY20" s="800"/>
      <c r="AZ20" s="800"/>
      <c r="BA20" s="800"/>
      <c r="BB20" s="800"/>
      <c r="BC20" s="800"/>
      <c r="BD20" s="800"/>
      <c r="BE20" s="800"/>
      <c r="BF20" s="800"/>
      <c r="BG20" s="800"/>
      <c r="BH20" s="800"/>
      <c r="BI20" s="800"/>
      <c r="BJ20" s="800"/>
      <c r="BK20" s="800"/>
      <c r="BL20" s="800"/>
      <c r="BM20" s="800"/>
      <c r="BN20" s="800"/>
      <c r="BO20" s="800"/>
      <c r="BP20" s="800"/>
      <c r="BQ20" s="800"/>
      <c r="BR20" s="800"/>
    </row>
    <row r="21" spans="1:70" s="46" customFormat="1" ht="16" customHeight="1">
      <c r="A21" s="41"/>
      <c r="B21" s="156"/>
      <c r="C21" s="139">
        <v>17</v>
      </c>
      <c r="D21" s="140" t="s">
        <v>181</v>
      </c>
      <c r="E21" s="149">
        <v>28.739658579032355</v>
      </c>
      <c r="F21" s="113">
        <v>1211.4289966809995</v>
      </c>
      <c r="G21" s="113">
        <v>29.490638473029097</v>
      </c>
      <c r="H21" s="113">
        <v>14.843110078527245</v>
      </c>
      <c r="I21" s="113">
        <v>20.937484768377551</v>
      </c>
      <c r="J21" s="98">
        <v>51.136843009206288</v>
      </c>
      <c r="K21" s="98">
        <v>5.6978108299999999</v>
      </c>
      <c r="L21" s="98">
        <v>94.531459791281435</v>
      </c>
      <c r="M21" s="98">
        <v>8.554037300000001</v>
      </c>
      <c r="N21" s="98">
        <v>6.7893409999999994</v>
      </c>
      <c r="O21" s="113">
        <v>0</v>
      </c>
      <c r="P21" s="150">
        <v>3.9951538132338205E-2</v>
      </c>
      <c r="Q21" s="113">
        <v>37.456209714735401</v>
      </c>
      <c r="R21" s="98">
        <v>138.13809717163099</v>
      </c>
      <c r="S21" s="98">
        <v>11.947276036934861</v>
      </c>
      <c r="T21" s="98">
        <v>946.48450704537254</v>
      </c>
      <c r="U21" s="98">
        <v>183.99029499999997</v>
      </c>
      <c r="V21" s="98">
        <v>0.17435832038822649</v>
      </c>
      <c r="W21" s="151">
        <v>303.67037258023527</v>
      </c>
      <c r="X21" s="152">
        <v>3094.050447917883</v>
      </c>
      <c r="Y21" s="40"/>
      <c r="Z21" s="802"/>
      <c r="AA21" s="803"/>
      <c r="AB21" s="786"/>
      <c r="AC21" s="794"/>
      <c r="AD21" s="794"/>
      <c r="AE21" s="794"/>
      <c r="AF21" s="794"/>
      <c r="AG21" s="794"/>
      <c r="AH21" s="795"/>
      <c r="AI21" s="795"/>
      <c r="AJ21" s="795"/>
      <c r="AK21" s="795"/>
      <c r="AL21" s="795"/>
      <c r="AM21" s="794"/>
      <c r="AN21" s="794"/>
      <c r="AO21" s="794"/>
      <c r="AP21" s="795"/>
      <c r="AQ21" s="795"/>
      <c r="AR21" s="795"/>
      <c r="AS21" s="795"/>
      <c r="AT21" s="795"/>
      <c r="AU21" s="794"/>
      <c r="AV21" s="794"/>
      <c r="AW21" s="799"/>
      <c r="AX21" s="786"/>
      <c r="AY21" s="800"/>
      <c r="AZ21" s="800"/>
      <c r="BA21" s="800"/>
      <c r="BB21" s="800"/>
      <c r="BC21" s="800"/>
      <c r="BD21" s="800"/>
      <c r="BE21" s="800"/>
      <c r="BF21" s="800"/>
      <c r="BG21" s="800"/>
      <c r="BH21" s="800"/>
      <c r="BI21" s="800"/>
      <c r="BJ21" s="800"/>
      <c r="BK21" s="800"/>
      <c r="BL21" s="800"/>
      <c r="BM21" s="800"/>
      <c r="BN21" s="800"/>
      <c r="BO21" s="800"/>
      <c r="BP21" s="800"/>
      <c r="BQ21" s="800"/>
      <c r="BR21" s="800"/>
    </row>
    <row r="22" spans="1:70" s="46" customFormat="1" ht="16" customHeight="1">
      <c r="A22" s="41"/>
      <c r="B22" s="156"/>
      <c r="C22" s="139">
        <v>18</v>
      </c>
      <c r="D22" s="140" t="s">
        <v>182</v>
      </c>
      <c r="E22" s="149">
        <v>50.394044936175362</v>
      </c>
      <c r="F22" s="113">
        <v>1921.3923288127085</v>
      </c>
      <c r="G22" s="113">
        <v>31.437441269408975</v>
      </c>
      <c r="H22" s="113">
        <v>97.943802183937322</v>
      </c>
      <c r="I22" s="113">
        <v>39.104293489384119</v>
      </c>
      <c r="J22" s="98">
        <v>176.92453428840651</v>
      </c>
      <c r="K22" s="98">
        <v>10.248996628319649</v>
      </c>
      <c r="L22" s="98">
        <v>95.370996091045029</v>
      </c>
      <c r="M22" s="98">
        <v>1.812934067022826</v>
      </c>
      <c r="N22" s="98">
        <v>1.493293321798649</v>
      </c>
      <c r="O22" s="113">
        <v>0</v>
      </c>
      <c r="P22" s="150">
        <v>7.5668298146236504E-2</v>
      </c>
      <c r="Q22" s="113">
        <v>21.404351590016894</v>
      </c>
      <c r="R22" s="98">
        <v>32.198957800867369</v>
      </c>
      <c r="S22" s="98">
        <v>6.1965542661606934</v>
      </c>
      <c r="T22" s="98">
        <v>598.87178938552802</v>
      </c>
      <c r="U22" s="98">
        <v>77.835520000000017</v>
      </c>
      <c r="V22" s="98">
        <v>0.11465060451924108</v>
      </c>
      <c r="W22" s="151">
        <v>319.27118934641896</v>
      </c>
      <c r="X22" s="152">
        <v>3482.0913463798647</v>
      </c>
      <c r="Y22" s="40"/>
      <c r="Z22" s="802"/>
      <c r="AA22" s="803"/>
      <c r="AB22" s="786"/>
      <c r="AC22" s="794"/>
      <c r="AD22" s="794"/>
      <c r="AE22" s="794"/>
      <c r="AF22" s="794"/>
      <c r="AG22" s="794"/>
      <c r="AH22" s="795"/>
      <c r="AI22" s="795"/>
      <c r="AJ22" s="795"/>
      <c r="AK22" s="795"/>
      <c r="AL22" s="795"/>
      <c r="AM22" s="794"/>
      <c r="AN22" s="794"/>
      <c r="AO22" s="794"/>
      <c r="AP22" s="795"/>
      <c r="AQ22" s="795"/>
      <c r="AR22" s="795"/>
      <c r="AS22" s="795"/>
      <c r="AT22" s="795"/>
      <c r="AU22" s="794"/>
      <c r="AV22" s="794"/>
      <c r="AW22" s="799"/>
      <c r="AX22" s="786"/>
      <c r="AY22" s="800"/>
      <c r="AZ22" s="800"/>
      <c r="BA22" s="800"/>
      <c r="BB22" s="800"/>
      <c r="BC22" s="800"/>
      <c r="BD22" s="800"/>
      <c r="BE22" s="800"/>
      <c r="BF22" s="800"/>
      <c r="BG22" s="800"/>
      <c r="BH22" s="800"/>
      <c r="BI22" s="800"/>
      <c r="BJ22" s="800"/>
      <c r="BK22" s="800"/>
      <c r="BL22" s="800"/>
      <c r="BM22" s="800"/>
      <c r="BN22" s="800"/>
      <c r="BO22" s="800"/>
      <c r="BP22" s="800"/>
      <c r="BQ22" s="800"/>
      <c r="BR22" s="800"/>
    </row>
    <row r="23" spans="1:70" s="46" customFormat="1" ht="16" customHeight="1">
      <c r="A23" s="41"/>
      <c r="B23" s="156"/>
      <c r="C23" s="139">
        <v>19</v>
      </c>
      <c r="D23" s="140" t="s">
        <v>183</v>
      </c>
      <c r="E23" s="149">
        <v>2.9009005321429968</v>
      </c>
      <c r="F23" s="113">
        <v>939.87226668817402</v>
      </c>
      <c r="G23" s="113">
        <v>10.399843431033084</v>
      </c>
      <c r="H23" s="113">
        <v>7.523264505171765</v>
      </c>
      <c r="I23" s="113">
        <v>6.6825849957562822</v>
      </c>
      <c r="J23" s="98">
        <v>51.609616913393886</v>
      </c>
      <c r="K23" s="98">
        <v>1.7609326106073726</v>
      </c>
      <c r="L23" s="98">
        <v>42.795718832554861</v>
      </c>
      <c r="M23" s="98">
        <v>0.38535801623846239</v>
      </c>
      <c r="N23" s="98">
        <v>26.990143642412303</v>
      </c>
      <c r="O23" s="113">
        <v>0</v>
      </c>
      <c r="P23" s="150">
        <v>3.5027633990571967E-2</v>
      </c>
      <c r="Q23" s="113">
        <v>15.535049666614746</v>
      </c>
      <c r="R23" s="98">
        <v>83.37876574538997</v>
      </c>
      <c r="S23" s="98">
        <v>6.9526534271210947</v>
      </c>
      <c r="T23" s="98">
        <v>380.30080353341134</v>
      </c>
      <c r="U23" s="98">
        <v>175.14926500000004</v>
      </c>
      <c r="V23" s="98">
        <v>0.24979166393062488</v>
      </c>
      <c r="W23" s="151">
        <v>8.0163135305732851</v>
      </c>
      <c r="X23" s="152">
        <v>1760.5383003685167</v>
      </c>
      <c r="Y23" s="40"/>
      <c r="Z23" s="802"/>
      <c r="AA23" s="803"/>
      <c r="AB23" s="786"/>
      <c r="AC23" s="794"/>
      <c r="AD23" s="794"/>
      <c r="AE23" s="794"/>
      <c r="AF23" s="794"/>
      <c r="AG23" s="794"/>
      <c r="AH23" s="795"/>
      <c r="AI23" s="795"/>
      <c r="AJ23" s="795"/>
      <c r="AK23" s="795"/>
      <c r="AL23" s="795"/>
      <c r="AM23" s="794"/>
      <c r="AN23" s="794"/>
      <c r="AO23" s="794"/>
      <c r="AP23" s="795"/>
      <c r="AQ23" s="795"/>
      <c r="AR23" s="795"/>
      <c r="AS23" s="795"/>
      <c r="AT23" s="795"/>
      <c r="AU23" s="794"/>
      <c r="AV23" s="794"/>
      <c r="AW23" s="799"/>
      <c r="AX23" s="786"/>
      <c r="AY23" s="800"/>
      <c r="AZ23" s="800"/>
      <c r="BA23" s="800"/>
      <c r="BB23" s="800"/>
      <c r="BC23" s="800"/>
      <c r="BD23" s="800"/>
      <c r="BE23" s="800"/>
      <c r="BF23" s="800"/>
      <c r="BG23" s="800"/>
      <c r="BH23" s="800"/>
      <c r="BI23" s="800"/>
      <c r="BJ23" s="800"/>
      <c r="BK23" s="800"/>
      <c r="BL23" s="800"/>
      <c r="BM23" s="800"/>
      <c r="BN23" s="800"/>
      <c r="BO23" s="800"/>
      <c r="BP23" s="800"/>
      <c r="BQ23" s="800"/>
      <c r="BR23" s="800"/>
    </row>
    <row r="24" spans="1:70" s="46" customFormat="1" ht="16" customHeight="1">
      <c r="A24" s="41"/>
      <c r="B24" s="156"/>
      <c r="C24" s="139">
        <v>20</v>
      </c>
      <c r="D24" s="140" t="s">
        <v>184</v>
      </c>
      <c r="E24" s="149">
        <v>1.2200275534385925</v>
      </c>
      <c r="F24" s="113">
        <v>2582.3423109969126</v>
      </c>
      <c r="G24" s="113">
        <v>45.203399877554382</v>
      </c>
      <c r="H24" s="113">
        <v>37.565162640433599</v>
      </c>
      <c r="I24" s="113">
        <v>26.730543828395593</v>
      </c>
      <c r="J24" s="98">
        <v>112.73420242554754</v>
      </c>
      <c r="K24" s="98">
        <v>10.932994430348415</v>
      </c>
      <c r="L24" s="98">
        <v>163.06862709183235</v>
      </c>
      <c r="M24" s="98">
        <v>2.9692514887915995</v>
      </c>
      <c r="N24" s="98">
        <v>57.474831181411105</v>
      </c>
      <c r="O24" s="113">
        <v>0</v>
      </c>
      <c r="P24" s="150">
        <v>0.12378969443355486</v>
      </c>
      <c r="Q24" s="113">
        <v>129.88836995547624</v>
      </c>
      <c r="R24" s="98">
        <v>211.25293885493431</v>
      </c>
      <c r="S24" s="98">
        <v>29.972057855111963</v>
      </c>
      <c r="T24" s="98">
        <v>935.46026052838283</v>
      </c>
      <c r="U24" s="98">
        <v>625.27529500000003</v>
      </c>
      <c r="V24" s="98">
        <v>1.1159203276426222</v>
      </c>
      <c r="W24" s="151">
        <v>204.33564082127057</v>
      </c>
      <c r="X24" s="152">
        <v>5177.6656245519189</v>
      </c>
      <c r="Y24" s="40"/>
      <c r="Z24" s="802"/>
      <c r="AA24" s="803"/>
      <c r="AB24" s="786"/>
      <c r="AC24" s="794"/>
      <c r="AD24" s="794"/>
      <c r="AE24" s="794"/>
      <c r="AF24" s="794"/>
      <c r="AG24" s="794"/>
      <c r="AH24" s="795"/>
      <c r="AI24" s="795"/>
      <c r="AJ24" s="795"/>
      <c r="AK24" s="795"/>
      <c r="AL24" s="795"/>
      <c r="AM24" s="794"/>
      <c r="AN24" s="794"/>
      <c r="AO24" s="794"/>
      <c r="AP24" s="795"/>
      <c r="AQ24" s="795"/>
      <c r="AR24" s="795"/>
      <c r="AS24" s="795"/>
      <c r="AT24" s="795"/>
      <c r="AU24" s="794"/>
      <c r="AV24" s="794"/>
      <c r="AW24" s="799"/>
      <c r="AX24" s="786"/>
      <c r="AY24" s="800"/>
      <c r="AZ24" s="800"/>
      <c r="BA24" s="800"/>
      <c r="BB24" s="800"/>
      <c r="BC24" s="800"/>
      <c r="BD24" s="800"/>
      <c r="BE24" s="800"/>
      <c r="BF24" s="800"/>
      <c r="BG24" s="800"/>
      <c r="BH24" s="800"/>
      <c r="BI24" s="800"/>
      <c r="BJ24" s="800"/>
      <c r="BK24" s="800"/>
      <c r="BL24" s="800"/>
      <c r="BM24" s="800"/>
      <c r="BN24" s="800"/>
      <c r="BO24" s="800"/>
      <c r="BP24" s="800"/>
      <c r="BQ24" s="800"/>
      <c r="BR24" s="800"/>
    </row>
    <row r="25" spans="1:70" s="46" customFormat="1" ht="16" customHeight="1">
      <c r="A25" s="41"/>
      <c r="B25" s="156"/>
      <c r="C25" s="139">
        <v>21</v>
      </c>
      <c r="D25" s="140" t="s">
        <v>185</v>
      </c>
      <c r="E25" s="149">
        <v>35.476940838482925</v>
      </c>
      <c r="F25" s="113">
        <v>2659.3386069929425</v>
      </c>
      <c r="G25" s="113">
        <v>53.161934044060487</v>
      </c>
      <c r="H25" s="113">
        <v>156.08739997812117</v>
      </c>
      <c r="I25" s="113">
        <v>74.762750464880099</v>
      </c>
      <c r="J25" s="98">
        <v>139.9644805029275</v>
      </c>
      <c r="K25" s="98">
        <v>8.3499299025647176</v>
      </c>
      <c r="L25" s="98">
        <v>108.47898734064152</v>
      </c>
      <c r="M25" s="98">
        <v>0.89644035613639339</v>
      </c>
      <c r="N25" s="98">
        <v>30.964259930599294</v>
      </c>
      <c r="O25" s="113">
        <v>26.502678436966825</v>
      </c>
      <c r="P25" s="150">
        <v>0.17055254707487078</v>
      </c>
      <c r="Q25" s="113">
        <v>45.480963401174016</v>
      </c>
      <c r="R25" s="98">
        <v>186.49291494554453</v>
      </c>
      <c r="S25" s="98">
        <v>52.027203576575111</v>
      </c>
      <c r="T25" s="98">
        <v>696.34828535920281</v>
      </c>
      <c r="U25" s="98">
        <v>865.92891999999983</v>
      </c>
      <c r="V25" s="98">
        <v>0.61839562631959577</v>
      </c>
      <c r="W25" s="151">
        <v>31.950382657359025</v>
      </c>
      <c r="X25" s="152">
        <v>5173.002026901574</v>
      </c>
      <c r="Y25" s="40"/>
      <c r="Z25" s="802"/>
      <c r="AA25" s="803"/>
      <c r="AB25" s="786"/>
      <c r="AC25" s="794"/>
      <c r="AD25" s="794"/>
      <c r="AE25" s="794"/>
      <c r="AF25" s="794"/>
      <c r="AG25" s="794"/>
      <c r="AH25" s="795"/>
      <c r="AI25" s="795"/>
      <c r="AJ25" s="795"/>
      <c r="AK25" s="795"/>
      <c r="AL25" s="795"/>
      <c r="AM25" s="794"/>
      <c r="AN25" s="794"/>
      <c r="AO25" s="794"/>
      <c r="AP25" s="795"/>
      <c r="AQ25" s="795"/>
      <c r="AR25" s="795"/>
      <c r="AS25" s="795"/>
      <c r="AT25" s="795"/>
      <c r="AU25" s="794"/>
      <c r="AV25" s="794"/>
      <c r="AW25" s="799"/>
      <c r="AX25" s="786"/>
      <c r="AY25" s="800"/>
      <c r="AZ25" s="800"/>
      <c r="BA25" s="800"/>
      <c r="BB25" s="800"/>
      <c r="BC25" s="800"/>
      <c r="BD25" s="800"/>
      <c r="BE25" s="800"/>
      <c r="BF25" s="800"/>
      <c r="BG25" s="800"/>
      <c r="BH25" s="800"/>
      <c r="BI25" s="800"/>
      <c r="BJ25" s="800"/>
      <c r="BK25" s="800"/>
      <c r="BL25" s="800"/>
      <c r="BM25" s="800"/>
      <c r="BN25" s="800"/>
      <c r="BO25" s="800"/>
      <c r="BP25" s="800"/>
      <c r="BQ25" s="800"/>
      <c r="BR25" s="800"/>
    </row>
    <row r="26" spans="1:70" s="46" customFormat="1" ht="16" customHeight="1">
      <c r="A26" s="41"/>
      <c r="B26" s="156"/>
      <c r="C26" s="139">
        <v>22</v>
      </c>
      <c r="D26" s="140" t="s">
        <v>186</v>
      </c>
      <c r="E26" s="149">
        <v>20.963266000000001</v>
      </c>
      <c r="F26" s="113">
        <v>5554.3006190000006</v>
      </c>
      <c r="G26" s="113">
        <v>97.618645000000242</v>
      </c>
      <c r="H26" s="113">
        <v>40.546006999999996</v>
      </c>
      <c r="I26" s="113">
        <v>76.25355900000001</v>
      </c>
      <c r="J26" s="98">
        <v>334.09712300000024</v>
      </c>
      <c r="K26" s="98">
        <v>57.186377000000888</v>
      </c>
      <c r="L26" s="98">
        <v>330.03893700001851</v>
      </c>
      <c r="M26" s="98">
        <v>5.0344600000001858</v>
      </c>
      <c r="N26" s="98">
        <v>133.104277</v>
      </c>
      <c r="O26" s="113">
        <v>0.40799999999999997</v>
      </c>
      <c r="P26" s="150">
        <v>2.5339999999999998E-3</v>
      </c>
      <c r="Q26" s="113">
        <v>62.884249999999874</v>
      </c>
      <c r="R26" s="98">
        <v>315.64751499999255</v>
      </c>
      <c r="S26" s="98">
        <v>38.077528000000008</v>
      </c>
      <c r="T26" s="98">
        <v>2085.633484599919</v>
      </c>
      <c r="U26" s="98">
        <v>930.53391999999997</v>
      </c>
      <c r="V26" s="98">
        <v>1.1689955969400809</v>
      </c>
      <c r="W26" s="151">
        <v>17.252276000000002</v>
      </c>
      <c r="X26" s="152">
        <v>10100.751773196871</v>
      </c>
      <c r="Y26" s="40"/>
      <c r="Z26" s="802"/>
      <c r="AA26" s="803"/>
      <c r="AB26" s="786"/>
      <c r="AC26" s="794"/>
      <c r="AD26" s="794"/>
      <c r="AE26" s="794"/>
      <c r="AF26" s="794"/>
      <c r="AG26" s="794"/>
      <c r="AH26" s="795"/>
      <c r="AI26" s="795"/>
      <c r="AJ26" s="795"/>
      <c r="AK26" s="795"/>
      <c r="AL26" s="795"/>
      <c r="AM26" s="794"/>
      <c r="AN26" s="794"/>
      <c r="AO26" s="794"/>
      <c r="AP26" s="795"/>
      <c r="AQ26" s="795"/>
      <c r="AR26" s="795"/>
      <c r="AS26" s="795"/>
      <c r="AT26" s="795"/>
      <c r="AU26" s="794"/>
      <c r="AV26" s="794"/>
      <c r="AW26" s="799"/>
      <c r="AX26" s="786"/>
      <c r="AY26" s="800"/>
      <c r="AZ26" s="800"/>
      <c r="BA26" s="800"/>
      <c r="BB26" s="800"/>
      <c r="BC26" s="800"/>
      <c r="BD26" s="800"/>
      <c r="BE26" s="800"/>
      <c r="BF26" s="800"/>
      <c r="BG26" s="800"/>
      <c r="BH26" s="800"/>
      <c r="BI26" s="800"/>
      <c r="BJ26" s="800"/>
      <c r="BK26" s="800"/>
      <c r="BL26" s="800"/>
      <c r="BM26" s="800"/>
      <c r="BN26" s="800"/>
      <c r="BO26" s="800"/>
      <c r="BP26" s="800"/>
      <c r="BQ26" s="800"/>
      <c r="BR26" s="800"/>
    </row>
    <row r="27" spans="1:70" s="46" customFormat="1" ht="16" customHeight="1">
      <c r="A27" s="41"/>
      <c r="B27" s="156"/>
      <c r="C27" s="139">
        <v>23</v>
      </c>
      <c r="D27" s="140" t="s">
        <v>187</v>
      </c>
      <c r="E27" s="149">
        <v>199.82570942636443</v>
      </c>
      <c r="F27" s="113">
        <v>7722.7532419298332</v>
      </c>
      <c r="G27" s="113">
        <v>258.25046996891581</v>
      </c>
      <c r="H27" s="113">
        <v>257.90944003396874</v>
      </c>
      <c r="I27" s="113">
        <v>564.40888028731558</v>
      </c>
      <c r="J27" s="98">
        <v>550.2331378490037</v>
      </c>
      <c r="K27" s="98">
        <v>67.588587033924696</v>
      </c>
      <c r="L27" s="98">
        <v>426.45273546266895</v>
      </c>
      <c r="M27" s="98">
        <v>2.9858060964394655</v>
      </c>
      <c r="N27" s="98">
        <v>169.90323036949744</v>
      </c>
      <c r="O27" s="113">
        <v>2.3616639010598619</v>
      </c>
      <c r="P27" s="150">
        <v>2.0108791547833071</v>
      </c>
      <c r="Q27" s="113">
        <v>734.36346291794666</v>
      </c>
      <c r="R27" s="98">
        <v>448.01689492121761</v>
      </c>
      <c r="S27" s="98">
        <v>1296.1907208951181</v>
      </c>
      <c r="T27" s="98">
        <v>4284.4177476683153</v>
      </c>
      <c r="U27" s="98">
        <v>1948.5160000000001</v>
      </c>
      <c r="V27" s="98">
        <v>1.7960425350725453</v>
      </c>
      <c r="W27" s="151">
        <v>1752.0780919287663</v>
      </c>
      <c r="X27" s="152">
        <v>20690.062742380214</v>
      </c>
      <c r="Y27" s="40"/>
      <c r="Z27" s="802"/>
      <c r="AA27" s="803"/>
      <c r="AB27" s="786"/>
      <c r="AC27" s="794"/>
      <c r="AD27" s="794"/>
      <c r="AE27" s="794"/>
      <c r="AF27" s="794"/>
      <c r="AG27" s="794"/>
      <c r="AH27" s="795"/>
      <c r="AI27" s="795"/>
      <c r="AJ27" s="795"/>
      <c r="AK27" s="795"/>
      <c r="AL27" s="795"/>
      <c r="AM27" s="794"/>
      <c r="AN27" s="794"/>
      <c r="AO27" s="794"/>
      <c r="AP27" s="795"/>
      <c r="AQ27" s="795"/>
      <c r="AR27" s="795"/>
      <c r="AS27" s="795"/>
      <c r="AT27" s="795"/>
      <c r="AU27" s="794"/>
      <c r="AV27" s="794"/>
      <c r="AW27" s="799"/>
      <c r="AX27" s="786"/>
      <c r="AY27" s="800"/>
      <c r="AZ27" s="800"/>
      <c r="BA27" s="800"/>
      <c r="BB27" s="800"/>
      <c r="BC27" s="800"/>
      <c r="BD27" s="800"/>
      <c r="BE27" s="800"/>
      <c r="BF27" s="800"/>
      <c r="BG27" s="800"/>
      <c r="BH27" s="800"/>
      <c r="BI27" s="800"/>
      <c r="BJ27" s="800"/>
      <c r="BK27" s="800"/>
      <c r="BL27" s="800"/>
      <c r="BM27" s="800"/>
      <c r="BN27" s="800"/>
      <c r="BO27" s="800"/>
      <c r="BP27" s="800"/>
      <c r="BQ27" s="800"/>
      <c r="BR27" s="800"/>
    </row>
    <row r="28" spans="1:70" s="46" customFormat="1" ht="16" customHeight="1">
      <c r="A28" s="41"/>
      <c r="B28" s="156"/>
      <c r="C28" s="139">
        <v>24</v>
      </c>
      <c r="D28" s="140" t="s">
        <v>188</v>
      </c>
      <c r="E28" s="149">
        <v>53.767431355563396</v>
      </c>
      <c r="F28" s="113">
        <v>4647.3275269402593</v>
      </c>
      <c r="G28" s="113">
        <v>68.180054439845179</v>
      </c>
      <c r="H28" s="113">
        <v>91.73738935843096</v>
      </c>
      <c r="I28" s="113">
        <v>126.33347729450828</v>
      </c>
      <c r="J28" s="98">
        <v>183.39408781331301</v>
      </c>
      <c r="K28" s="98">
        <v>7.5814737312277742</v>
      </c>
      <c r="L28" s="98">
        <v>153.41331941596542</v>
      </c>
      <c r="M28" s="98">
        <v>1.1542311727819641</v>
      </c>
      <c r="N28" s="98">
        <v>39.520395712090547</v>
      </c>
      <c r="O28" s="113">
        <v>9.2406208293151673E-2</v>
      </c>
      <c r="P28" s="150">
        <v>0.54896400379042798</v>
      </c>
      <c r="Q28" s="113">
        <v>39.902880930342036</v>
      </c>
      <c r="R28" s="98">
        <v>206.22803077360066</v>
      </c>
      <c r="S28" s="98">
        <v>86.456859375523123</v>
      </c>
      <c r="T28" s="98">
        <v>1403.0958542486853</v>
      </c>
      <c r="U28" s="98">
        <v>915.76966999999991</v>
      </c>
      <c r="V28" s="98">
        <v>0.6997229923916547</v>
      </c>
      <c r="W28" s="151">
        <v>97.294745580220479</v>
      </c>
      <c r="X28" s="152">
        <v>8122.4985213468308</v>
      </c>
      <c r="Y28" s="40"/>
      <c r="Z28" s="802"/>
      <c r="AA28" s="803"/>
      <c r="AB28" s="786"/>
      <c r="AC28" s="794"/>
      <c r="AD28" s="794"/>
      <c r="AE28" s="794"/>
      <c r="AF28" s="794"/>
      <c r="AG28" s="794"/>
      <c r="AH28" s="795"/>
      <c r="AI28" s="795"/>
      <c r="AJ28" s="795"/>
      <c r="AK28" s="795"/>
      <c r="AL28" s="795"/>
      <c r="AM28" s="794"/>
      <c r="AN28" s="794"/>
      <c r="AO28" s="794"/>
      <c r="AP28" s="795"/>
      <c r="AQ28" s="795"/>
      <c r="AR28" s="795"/>
      <c r="AS28" s="795"/>
      <c r="AT28" s="795"/>
      <c r="AU28" s="794"/>
      <c r="AV28" s="794"/>
      <c r="AW28" s="799"/>
      <c r="AX28" s="786"/>
      <c r="AY28" s="800"/>
      <c r="AZ28" s="800"/>
      <c r="BA28" s="800"/>
      <c r="BB28" s="800"/>
      <c r="BC28" s="800"/>
      <c r="BD28" s="800"/>
      <c r="BE28" s="800"/>
      <c r="BF28" s="800"/>
      <c r="BG28" s="800"/>
      <c r="BH28" s="800"/>
      <c r="BI28" s="800"/>
      <c r="BJ28" s="800"/>
      <c r="BK28" s="800"/>
      <c r="BL28" s="800"/>
      <c r="BM28" s="800"/>
      <c r="BN28" s="800"/>
      <c r="BO28" s="800"/>
      <c r="BP28" s="800"/>
      <c r="BQ28" s="800"/>
      <c r="BR28" s="800"/>
    </row>
    <row r="29" spans="1:70" s="46" customFormat="1" ht="16" customHeight="1">
      <c r="A29" s="41"/>
      <c r="B29" s="156"/>
      <c r="C29" s="139">
        <v>25</v>
      </c>
      <c r="D29" s="140" t="s">
        <v>189</v>
      </c>
      <c r="E29" s="149">
        <v>4.7080250000000001</v>
      </c>
      <c r="F29" s="113">
        <v>1995.1324929999996</v>
      </c>
      <c r="G29" s="113">
        <v>61.530116000000007</v>
      </c>
      <c r="H29" s="113">
        <v>18.105204000000004</v>
      </c>
      <c r="I29" s="113">
        <v>66.762626999999995</v>
      </c>
      <c r="J29" s="98">
        <v>181.91103200000001</v>
      </c>
      <c r="K29" s="98">
        <v>4.7459049999999996</v>
      </c>
      <c r="L29" s="98">
        <v>132.84016000000003</v>
      </c>
      <c r="M29" s="98">
        <v>0.73047299999999993</v>
      </c>
      <c r="N29" s="98">
        <v>18.975657999999996</v>
      </c>
      <c r="O29" s="113">
        <v>3.5789000000000001E-2</v>
      </c>
      <c r="P29" s="150">
        <v>1.413E-2</v>
      </c>
      <c r="Q29" s="113">
        <v>20.936849000000002</v>
      </c>
      <c r="R29" s="98">
        <v>187.47589599999992</v>
      </c>
      <c r="S29" s="98">
        <v>21.291319999999992</v>
      </c>
      <c r="T29" s="98">
        <v>870.78136800000061</v>
      </c>
      <c r="U29" s="98">
        <v>262.91242</v>
      </c>
      <c r="V29" s="98">
        <v>0.27781882274602082</v>
      </c>
      <c r="W29" s="151">
        <v>9.7933790000000016</v>
      </c>
      <c r="X29" s="152">
        <v>3858.9606628227471</v>
      </c>
      <c r="Y29" s="40"/>
      <c r="Z29" s="802"/>
      <c r="AA29" s="803"/>
      <c r="AB29" s="786"/>
      <c r="AC29" s="794"/>
      <c r="AD29" s="794"/>
      <c r="AE29" s="794"/>
      <c r="AF29" s="794"/>
      <c r="AG29" s="794"/>
      <c r="AH29" s="795"/>
      <c r="AI29" s="795"/>
      <c r="AJ29" s="795"/>
      <c r="AK29" s="795"/>
      <c r="AL29" s="795"/>
      <c r="AM29" s="794"/>
      <c r="AN29" s="794"/>
      <c r="AO29" s="794"/>
      <c r="AP29" s="795"/>
      <c r="AQ29" s="795"/>
      <c r="AR29" s="795"/>
      <c r="AS29" s="795"/>
      <c r="AT29" s="795"/>
      <c r="AU29" s="794"/>
      <c r="AV29" s="794"/>
      <c r="AW29" s="799"/>
      <c r="AX29" s="786"/>
      <c r="AY29" s="800"/>
      <c r="AZ29" s="800"/>
      <c r="BA29" s="800"/>
      <c r="BB29" s="800"/>
      <c r="BC29" s="800"/>
      <c r="BD29" s="800"/>
      <c r="BE29" s="800"/>
      <c r="BF29" s="800"/>
      <c r="BG29" s="800"/>
      <c r="BH29" s="800"/>
      <c r="BI29" s="800"/>
      <c r="BJ29" s="800"/>
      <c r="BK29" s="800"/>
      <c r="BL29" s="800"/>
      <c r="BM29" s="800"/>
      <c r="BN29" s="800"/>
      <c r="BO29" s="800"/>
      <c r="BP29" s="800"/>
      <c r="BQ29" s="800"/>
      <c r="BR29" s="800"/>
    </row>
    <row r="30" spans="1:70" s="46" customFormat="1" ht="16" customHeight="1">
      <c r="A30" s="41"/>
      <c r="B30" s="156"/>
      <c r="C30" s="139">
        <v>26</v>
      </c>
      <c r="D30" s="140" t="s">
        <v>190</v>
      </c>
      <c r="E30" s="149">
        <v>30.164485992675711</v>
      </c>
      <c r="F30" s="113">
        <v>2233.9713605682077</v>
      </c>
      <c r="G30" s="113">
        <v>36.57867312543695</v>
      </c>
      <c r="H30" s="113">
        <v>17.435720132930872</v>
      </c>
      <c r="I30" s="113">
        <v>13.117899076315133</v>
      </c>
      <c r="J30" s="98">
        <v>134.61766321652436</v>
      </c>
      <c r="K30" s="98">
        <v>6.3683004244027419</v>
      </c>
      <c r="L30" s="98">
        <v>79.210591616339045</v>
      </c>
      <c r="M30" s="98">
        <v>1.1649860220852053</v>
      </c>
      <c r="N30" s="98">
        <v>49.478232052422797</v>
      </c>
      <c r="O30" s="113">
        <v>0.15935250084144695</v>
      </c>
      <c r="P30" s="150">
        <v>7.2207653278704653E-2</v>
      </c>
      <c r="Q30" s="113">
        <v>43.352966435613908</v>
      </c>
      <c r="R30" s="98">
        <v>39.955103905684823</v>
      </c>
      <c r="S30" s="98">
        <v>44.431942428659553</v>
      </c>
      <c r="T30" s="98">
        <v>830.91120843543172</v>
      </c>
      <c r="U30" s="98">
        <v>253.69653500000001</v>
      </c>
      <c r="V30" s="98">
        <v>0.20754513419175713</v>
      </c>
      <c r="W30" s="151">
        <v>421.13733734853753</v>
      </c>
      <c r="X30" s="152">
        <v>4236.0321110695795</v>
      </c>
      <c r="Y30" s="40"/>
      <c r="Z30" s="802"/>
      <c r="AA30" s="803"/>
      <c r="AB30" s="786"/>
      <c r="AC30" s="794"/>
      <c r="AD30" s="794"/>
      <c r="AE30" s="794"/>
      <c r="AF30" s="794"/>
      <c r="AG30" s="794"/>
      <c r="AH30" s="795"/>
      <c r="AI30" s="795"/>
      <c r="AJ30" s="795"/>
      <c r="AK30" s="795"/>
      <c r="AL30" s="795"/>
      <c r="AM30" s="794"/>
      <c r="AN30" s="794"/>
      <c r="AO30" s="794"/>
      <c r="AP30" s="795"/>
      <c r="AQ30" s="795"/>
      <c r="AR30" s="795"/>
      <c r="AS30" s="795"/>
      <c r="AT30" s="795"/>
      <c r="AU30" s="794"/>
      <c r="AV30" s="794"/>
      <c r="AW30" s="799"/>
      <c r="AX30" s="786"/>
      <c r="AY30" s="800"/>
      <c r="AZ30" s="800"/>
      <c r="BA30" s="800"/>
      <c r="BB30" s="800"/>
      <c r="BC30" s="800"/>
      <c r="BD30" s="800"/>
      <c r="BE30" s="800"/>
      <c r="BF30" s="800"/>
      <c r="BG30" s="800"/>
      <c r="BH30" s="800"/>
      <c r="BI30" s="800"/>
      <c r="BJ30" s="800"/>
      <c r="BK30" s="800"/>
      <c r="BL30" s="800"/>
      <c r="BM30" s="800"/>
      <c r="BN30" s="800"/>
      <c r="BO30" s="800"/>
      <c r="BP30" s="800"/>
      <c r="BQ30" s="800"/>
      <c r="BR30" s="800"/>
    </row>
    <row r="31" spans="1:70" s="46" customFormat="1" ht="16" customHeight="1">
      <c r="A31" s="41"/>
      <c r="B31" s="156"/>
      <c r="C31" s="139">
        <v>27</v>
      </c>
      <c r="D31" s="140" t="s">
        <v>191</v>
      </c>
      <c r="E31" s="149">
        <v>9.3798512085334433</v>
      </c>
      <c r="F31" s="113">
        <v>8484.4330973403466</v>
      </c>
      <c r="G31" s="113">
        <v>127.2722515420764</v>
      </c>
      <c r="H31" s="113">
        <v>154.75733033212606</v>
      </c>
      <c r="I31" s="113">
        <v>147.26007955577023</v>
      </c>
      <c r="J31" s="98">
        <v>299.21292763215081</v>
      </c>
      <c r="K31" s="98">
        <v>41.269858161356332</v>
      </c>
      <c r="L31" s="98">
        <v>211.0359882787987</v>
      </c>
      <c r="M31" s="98">
        <v>8.8907416878091361</v>
      </c>
      <c r="N31" s="98">
        <v>39.600254090489258</v>
      </c>
      <c r="O31" s="113">
        <v>0.28396858853174939</v>
      </c>
      <c r="P31" s="150">
        <v>2.1054143364133222</v>
      </c>
      <c r="Q31" s="113">
        <v>213.5955766958281</v>
      </c>
      <c r="R31" s="98">
        <v>203.44585728507565</v>
      </c>
      <c r="S31" s="98">
        <v>258.07658639170131</v>
      </c>
      <c r="T31" s="98">
        <v>2713.3477293690553</v>
      </c>
      <c r="U31" s="98">
        <v>37.007349999999995</v>
      </c>
      <c r="V31" s="98">
        <v>9.1792830882352947E-2</v>
      </c>
      <c r="W31" s="151">
        <v>44.343285141968551</v>
      </c>
      <c r="X31" s="152">
        <v>12995.409940468915</v>
      </c>
      <c r="Y31" s="40"/>
      <c r="Z31" s="802"/>
      <c r="AA31" s="803"/>
      <c r="AB31" s="786"/>
      <c r="AC31" s="794"/>
      <c r="AD31" s="794"/>
      <c r="AE31" s="794"/>
      <c r="AF31" s="794"/>
      <c r="AG31" s="794"/>
      <c r="AH31" s="795"/>
      <c r="AI31" s="795"/>
      <c r="AJ31" s="795"/>
      <c r="AK31" s="795"/>
      <c r="AL31" s="795"/>
      <c r="AM31" s="794"/>
      <c r="AN31" s="794"/>
      <c r="AO31" s="794"/>
      <c r="AP31" s="795"/>
      <c r="AQ31" s="795"/>
      <c r="AR31" s="795"/>
      <c r="AS31" s="795"/>
      <c r="AT31" s="795"/>
      <c r="AU31" s="794"/>
      <c r="AV31" s="794"/>
      <c r="AW31" s="799"/>
      <c r="AX31" s="786"/>
      <c r="AY31" s="800"/>
      <c r="AZ31" s="800"/>
      <c r="BA31" s="800"/>
      <c r="BB31" s="800"/>
      <c r="BC31" s="800"/>
      <c r="BD31" s="800"/>
      <c r="BE31" s="800"/>
      <c r="BF31" s="800"/>
      <c r="BG31" s="800"/>
      <c r="BH31" s="800"/>
      <c r="BI31" s="800"/>
      <c r="BJ31" s="800"/>
      <c r="BK31" s="800"/>
      <c r="BL31" s="800"/>
      <c r="BM31" s="800"/>
      <c r="BN31" s="800"/>
      <c r="BO31" s="800"/>
      <c r="BP31" s="800"/>
      <c r="BQ31" s="800"/>
      <c r="BR31" s="800"/>
    </row>
    <row r="32" spans="1:70" s="46" customFormat="1" ht="16" customHeight="1">
      <c r="A32" s="41"/>
      <c r="B32" s="156"/>
      <c r="C32" s="139">
        <v>28</v>
      </c>
      <c r="D32" s="140" t="s">
        <v>192</v>
      </c>
      <c r="E32" s="149">
        <v>82.229463789663271</v>
      </c>
      <c r="F32" s="113">
        <v>6991.4165359394801</v>
      </c>
      <c r="G32" s="113">
        <v>212.83127631848697</v>
      </c>
      <c r="H32" s="113">
        <v>167.99457784350153</v>
      </c>
      <c r="I32" s="113">
        <v>94.024833983076221</v>
      </c>
      <c r="J32" s="98">
        <v>305.17496948088285</v>
      </c>
      <c r="K32" s="98">
        <v>25.576942449528683</v>
      </c>
      <c r="L32" s="98">
        <v>220.95585741879745</v>
      </c>
      <c r="M32" s="98">
        <v>3.42381976473126</v>
      </c>
      <c r="N32" s="98">
        <v>78.762190195838215</v>
      </c>
      <c r="O32" s="113">
        <v>1.782</v>
      </c>
      <c r="P32" s="150">
        <v>0.6364795139412599</v>
      </c>
      <c r="Q32" s="113">
        <v>890.64967852481755</v>
      </c>
      <c r="R32" s="98">
        <v>327.70067524357614</v>
      </c>
      <c r="S32" s="98">
        <v>3114.5907145456449</v>
      </c>
      <c r="T32" s="98">
        <v>2096.5916666240059</v>
      </c>
      <c r="U32" s="98">
        <v>1144.0450499999997</v>
      </c>
      <c r="V32" s="98">
        <v>1.9397178376757069</v>
      </c>
      <c r="W32" s="151">
        <v>1246.5707932358075</v>
      </c>
      <c r="X32" s="152">
        <v>17006.897242709456</v>
      </c>
      <c r="Y32" s="40"/>
      <c r="Z32" s="802"/>
      <c r="AA32" s="803"/>
      <c r="AB32" s="786"/>
      <c r="AC32" s="794"/>
      <c r="AD32" s="794"/>
      <c r="AE32" s="794"/>
      <c r="AF32" s="794"/>
      <c r="AG32" s="794"/>
      <c r="AH32" s="795"/>
      <c r="AI32" s="795"/>
      <c r="AJ32" s="795"/>
      <c r="AK32" s="795"/>
      <c r="AL32" s="795"/>
      <c r="AM32" s="794"/>
      <c r="AN32" s="794"/>
      <c r="AO32" s="794"/>
      <c r="AP32" s="795"/>
      <c r="AQ32" s="795"/>
      <c r="AR32" s="795"/>
      <c r="AS32" s="795"/>
      <c r="AT32" s="795"/>
      <c r="AU32" s="794"/>
      <c r="AV32" s="794"/>
      <c r="AW32" s="799"/>
      <c r="AX32" s="786"/>
      <c r="AY32" s="800"/>
      <c r="AZ32" s="800"/>
      <c r="BA32" s="800"/>
      <c r="BB32" s="800"/>
      <c r="BC32" s="800"/>
      <c r="BD32" s="800"/>
      <c r="BE32" s="800"/>
      <c r="BF32" s="800"/>
      <c r="BG32" s="800"/>
      <c r="BH32" s="800"/>
      <c r="BI32" s="800"/>
      <c r="BJ32" s="800"/>
      <c r="BK32" s="800"/>
      <c r="BL32" s="800"/>
      <c r="BM32" s="800"/>
      <c r="BN32" s="800"/>
      <c r="BO32" s="800"/>
      <c r="BP32" s="800"/>
      <c r="BQ32" s="800"/>
      <c r="BR32" s="800"/>
    </row>
    <row r="33" spans="1:70" s="46" customFormat="1" ht="16" customHeight="1">
      <c r="A33" s="41"/>
      <c r="B33" s="156"/>
      <c r="C33" s="139">
        <v>29</v>
      </c>
      <c r="D33" s="140" t="s">
        <v>193</v>
      </c>
      <c r="E33" s="149">
        <v>1.3419795539291806</v>
      </c>
      <c r="F33" s="113">
        <v>826.76965874277323</v>
      </c>
      <c r="G33" s="113">
        <v>13.088438457807653</v>
      </c>
      <c r="H33" s="113">
        <v>4.0286124459157771</v>
      </c>
      <c r="I33" s="113">
        <v>1.1451280448315371</v>
      </c>
      <c r="J33" s="98">
        <v>60.530512553615068</v>
      </c>
      <c r="K33" s="98">
        <v>19.64690353292713</v>
      </c>
      <c r="L33" s="98">
        <v>38.683460912799227</v>
      </c>
      <c r="M33" s="98">
        <v>0.41725526776640243</v>
      </c>
      <c r="N33" s="98">
        <v>15.719108019737424</v>
      </c>
      <c r="O33" s="113">
        <v>0</v>
      </c>
      <c r="P33" s="150">
        <v>0.11269286117453856</v>
      </c>
      <c r="Q33" s="113">
        <v>14.456613066792089</v>
      </c>
      <c r="R33" s="98">
        <v>27.230990497253909</v>
      </c>
      <c r="S33" s="98">
        <v>0</v>
      </c>
      <c r="T33" s="98">
        <v>266.64862735023092</v>
      </c>
      <c r="U33" s="98">
        <v>124.68619000000001</v>
      </c>
      <c r="V33" s="98">
        <v>0.24175549488109896</v>
      </c>
      <c r="W33" s="151">
        <v>0.30938407042864197</v>
      </c>
      <c r="X33" s="152">
        <v>1415.0573108728636</v>
      </c>
      <c r="Y33" s="40"/>
      <c r="Z33" s="802"/>
      <c r="AA33" s="803"/>
      <c r="AB33" s="786"/>
      <c r="AC33" s="794"/>
      <c r="AD33" s="794"/>
      <c r="AE33" s="794"/>
      <c r="AF33" s="794"/>
      <c r="AG33" s="794"/>
      <c r="AH33" s="795"/>
      <c r="AI33" s="795"/>
      <c r="AJ33" s="795"/>
      <c r="AK33" s="795"/>
      <c r="AL33" s="795"/>
      <c r="AM33" s="794"/>
      <c r="AN33" s="794"/>
      <c r="AO33" s="794"/>
      <c r="AP33" s="795"/>
      <c r="AQ33" s="795"/>
      <c r="AR33" s="795"/>
      <c r="AS33" s="795"/>
      <c r="AT33" s="795"/>
      <c r="AU33" s="794"/>
      <c r="AV33" s="794"/>
      <c r="AW33" s="799"/>
      <c r="AX33" s="786"/>
      <c r="AY33" s="800"/>
      <c r="AZ33" s="800"/>
      <c r="BA33" s="800"/>
      <c r="BB33" s="800"/>
      <c r="BC33" s="800"/>
      <c r="BD33" s="800"/>
      <c r="BE33" s="800"/>
      <c r="BF33" s="800"/>
      <c r="BG33" s="800"/>
      <c r="BH33" s="800"/>
      <c r="BI33" s="800"/>
      <c r="BJ33" s="800"/>
      <c r="BK33" s="800"/>
      <c r="BL33" s="800"/>
      <c r="BM33" s="800"/>
      <c r="BN33" s="800"/>
      <c r="BO33" s="800"/>
      <c r="BP33" s="800"/>
      <c r="BQ33" s="800"/>
      <c r="BR33" s="800"/>
    </row>
    <row r="34" spans="1:70" s="46" customFormat="1" ht="16" customHeight="1">
      <c r="A34" s="41"/>
      <c r="B34" s="156"/>
      <c r="C34" s="139">
        <v>30</v>
      </c>
      <c r="D34" s="140" t="s">
        <v>194</v>
      </c>
      <c r="E34" s="149">
        <v>5.2919999999999998</v>
      </c>
      <c r="F34" s="113">
        <v>485.20480000000003</v>
      </c>
      <c r="G34" s="113">
        <v>35.171999999999997</v>
      </c>
      <c r="H34" s="113">
        <v>41.436999999999998</v>
      </c>
      <c r="I34" s="113">
        <v>36.814</v>
      </c>
      <c r="J34" s="98">
        <v>32.478000000000002</v>
      </c>
      <c r="K34" s="98">
        <v>0.41499999999999998</v>
      </c>
      <c r="L34" s="98">
        <v>102.71299999999999</v>
      </c>
      <c r="M34" s="98">
        <v>0.77200000000000002</v>
      </c>
      <c r="N34" s="98">
        <v>25.518999999999998</v>
      </c>
      <c r="O34" s="113">
        <v>0.42</v>
      </c>
      <c r="P34" s="150">
        <v>0</v>
      </c>
      <c r="Q34" s="113">
        <v>6.9969999999999999</v>
      </c>
      <c r="R34" s="98">
        <v>58.491</v>
      </c>
      <c r="S34" s="98">
        <v>677.70899999999995</v>
      </c>
      <c r="T34" s="98">
        <v>799.95500000000004</v>
      </c>
      <c r="U34" s="98">
        <v>66.083250000000007</v>
      </c>
      <c r="V34" s="98">
        <v>6.5363084660020471E-2</v>
      </c>
      <c r="W34" s="151">
        <v>361.88600000000002</v>
      </c>
      <c r="X34" s="152">
        <v>2737.4234130846598</v>
      </c>
      <c r="Y34" s="40"/>
      <c r="Z34" s="802"/>
      <c r="AA34" s="803"/>
      <c r="AB34" s="786"/>
      <c r="AC34" s="794"/>
      <c r="AD34" s="794"/>
      <c r="AE34" s="794"/>
      <c r="AF34" s="794"/>
      <c r="AG34" s="794"/>
      <c r="AH34" s="795"/>
      <c r="AI34" s="795"/>
      <c r="AJ34" s="795"/>
      <c r="AK34" s="795"/>
      <c r="AL34" s="795"/>
      <c r="AM34" s="794"/>
      <c r="AN34" s="794"/>
      <c r="AO34" s="794"/>
      <c r="AP34" s="795"/>
      <c r="AQ34" s="795"/>
      <c r="AR34" s="795"/>
      <c r="AS34" s="795"/>
      <c r="AT34" s="795"/>
      <c r="AU34" s="794"/>
      <c r="AV34" s="794"/>
      <c r="AW34" s="799"/>
      <c r="AX34" s="786"/>
      <c r="AY34" s="800"/>
      <c r="AZ34" s="800"/>
      <c r="BA34" s="800"/>
      <c r="BB34" s="800"/>
      <c r="BC34" s="800"/>
      <c r="BD34" s="800"/>
      <c r="BE34" s="800"/>
      <c r="BF34" s="800"/>
      <c r="BG34" s="800"/>
      <c r="BH34" s="800"/>
      <c r="BI34" s="800"/>
      <c r="BJ34" s="800"/>
      <c r="BK34" s="800"/>
      <c r="BL34" s="800"/>
      <c r="BM34" s="800"/>
      <c r="BN34" s="800"/>
      <c r="BO34" s="800"/>
      <c r="BP34" s="800"/>
      <c r="BQ34" s="800"/>
      <c r="BR34" s="800"/>
    </row>
    <row r="35" spans="1:70" s="46" customFormat="1" ht="16" customHeight="1">
      <c r="A35" s="48"/>
      <c r="B35" s="156"/>
      <c r="C35" s="157">
        <v>31</v>
      </c>
      <c r="D35" s="158" t="s">
        <v>195</v>
      </c>
      <c r="E35" s="149">
        <v>10.950650507323443</v>
      </c>
      <c r="F35" s="113">
        <v>574.09575202151086</v>
      </c>
      <c r="G35" s="113">
        <v>5.6381913108898614</v>
      </c>
      <c r="H35" s="113">
        <v>0.73969059269968918</v>
      </c>
      <c r="I35" s="113">
        <v>1.49275071202679</v>
      </c>
      <c r="J35" s="159">
        <v>34.509740580611428</v>
      </c>
      <c r="K35" s="159">
        <v>1.1037155441209205</v>
      </c>
      <c r="L35" s="159">
        <v>118.21522636892202</v>
      </c>
      <c r="M35" s="159">
        <v>0.17123059557270054</v>
      </c>
      <c r="N35" s="159">
        <v>8.1904727006722791</v>
      </c>
      <c r="O35" s="113">
        <v>0.38952640456361837</v>
      </c>
      <c r="P35" s="150">
        <v>5.3888895195989842E-2</v>
      </c>
      <c r="Q35" s="113">
        <v>13.387184727082904</v>
      </c>
      <c r="R35" s="159">
        <v>18.491973913511472</v>
      </c>
      <c r="S35" s="159">
        <v>10.071149204805907</v>
      </c>
      <c r="T35" s="159">
        <v>250.57089784178442</v>
      </c>
      <c r="U35" s="159">
        <v>645.15137000000004</v>
      </c>
      <c r="V35" s="159">
        <v>0.89591427361350662</v>
      </c>
      <c r="W35" s="151">
        <v>24.163276369847523</v>
      </c>
      <c r="X35" s="152">
        <v>1718.2826025647555</v>
      </c>
      <c r="Y35" s="40"/>
      <c r="Z35" s="802"/>
      <c r="AA35" s="803"/>
      <c r="AB35" s="786"/>
      <c r="AC35" s="794"/>
      <c r="AD35" s="794"/>
      <c r="AE35" s="794"/>
      <c r="AF35" s="794"/>
      <c r="AG35" s="794"/>
      <c r="AH35" s="795"/>
      <c r="AI35" s="795"/>
      <c r="AJ35" s="795"/>
      <c r="AK35" s="795"/>
      <c r="AL35" s="795"/>
      <c r="AM35" s="794"/>
      <c r="AN35" s="794"/>
      <c r="AO35" s="794"/>
      <c r="AP35" s="795"/>
      <c r="AQ35" s="795"/>
      <c r="AR35" s="795"/>
      <c r="AS35" s="795"/>
      <c r="AT35" s="795"/>
      <c r="AU35" s="794"/>
      <c r="AV35" s="794"/>
      <c r="AW35" s="799"/>
      <c r="AX35" s="786"/>
      <c r="AY35" s="800"/>
      <c r="AZ35" s="800"/>
      <c r="BA35" s="800"/>
      <c r="BB35" s="800"/>
      <c r="BC35" s="800"/>
      <c r="BD35" s="800"/>
      <c r="BE35" s="800"/>
      <c r="BF35" s="800"/>
      <c r="BG35" s="800"/>
      <c r="BH35" s="800"/>
      <c r="BI35" s="800"/>
      <c r="BJ35" s="800"/>
      <c r="BK35" s="800"/>
      <c r="BL35" s="800"/>
      <c r="BM35" s="800"/>
      <c r="BN35" s="800"/>
      <c r="BO35" s="800"/>
      <c r="BP35" s="800"/>
      <c r="BQ35" s="800"/>
      <c r="BR35" s="800"/>
    </row>
    <row r="36" spans="1:70" s="46" customFormat="1" ht="16" customHeight="1">
      <c r="A36" s="48"/>
      <c r="B36" s="156"/>
      <c r="C36" s="160">
        <v>32</v>
      </c>
      <c r="D36" s="161" t="s">
        <v>196</v>
      </c>
      <c r="E36" s="149">
        <v>47.59823942181746</v>
      </c>
      <c r="F36" s="113">
        <v>296.12688942922716</v>
      </c>
      <c r="G36" s="113">
        <v>7.0920604214002614</v>
      </c>
      <c r="H36" s="113">
        <v>6.7007469932521477</v>
      </c>
      <c r="I36" s="113">
        <v>2.8484598403448338</v>
      </c>
      <c r="J36" s="98">
        <v>43.387559596994031</v>
      </c>
      <c r="K36" s="98">
        <v>5.7029483324106209</v>
      </c>
      <c r="L36" s="98">
        <v>161.00693263773164</v>
      </c>
      <c r="M36" s="98">
        <v>1.317908051815682</v>
      </c>
      <c r="N36" s="98">
        <v>4.3139441644609828</v>
      </c>
      <c r="O36" s="113">
        <v>0</v>
      </c>
      <c r="P36" s="150">
        <v>0.10680382131469711</v>
      </c>
      <c r="Q36" s="113">
        <v>30.573262895474922</v>
      </c>
      <c r="R36" s="98">
        <v>48.924617316098718</v>
      </c>
      <c r="S36" s="98">
        <v>113.77564784222992</v>
      </c>
      <c r="T36" s="98">
        <v>468.2779546734435</v>
      </c>
      <c r="U36" s="98">
        <v>640.0421</v>
      </c>
      <c r="V36" s="98">
        <v>1.1566125440607424</v>
      </c>
      <c r="W36" s="151">
        <v>191.70296257142797</v>
      </c>
      <c r="X36" s="152">
        <v>2070.655650553505</v>
      </c>
      <c r="Y36" s="40"/>
      <c r="Z36" s="802"/>
      <c r="AA36" s="803"/>
      <c r="AB36" s="786"/>
      <c r="AC36" s="794"/>
      <c r="AD36" s="794"/>
      <c r="AE36" s="794"/>
      <c r="AF36" s="794"/>
      <c r="AG36" s="794"/>
      <c r="AH36" s="795"/>
      <c r="AI36" s="795"/>
      <c r="AJ36" s="795"/>
      <c r="AK36" s="795"/>
      <c r="AL36" s="795"/>
      <c r="AM36" s="794"/>
      <c r="AN36" s="794"/>
      <c r="AO36" s="794"/>
      <c r="AP36" s="795"/>
      <c r="AQ36" s="795"/>
      <c r="AR36" s="795"/>
      <c r="AS36" s="795"/>
      <c r="AT36" s="795"/>
      <c r="AU36" s="794"/>
      <c r="AV36" s="794"/>
      <c r="AW36" s="799"/>
      <c r="AX36" s="786"/>
      <c r="AY36" s="800"/>
      <c r="AZ36" s="800"/>
      <c r="BA36" s="800"/>
      <c r="BB36" s="800"/>
      <c r="BC36" s="800"/>
      <c r="BD36" s="800"/>
      <c r="BE36" s="800"/>
      <c r="BF36" s="800"/>
      <c r="BG36" s="800"/>
      <c r="BH36" s="800"/>
      <c r="BI36" s="800"/>
      <c r="BJ36" s="800"/>
      <c r="BK36" s="800"/>
      <c r="BL36" s="800"/>
      <c r="BM36" s="800"/>
      <c r="BN36" s="800"/>
      <c r="BO36" s="800"/>
      <c r="BP36" s="800"/>
      <c r="BQ36" s="800"/>
      <c r="BR36" s="800"/>
    </row>
    <row r="37" spans="1:70" s="46" customFormat="1" ht="16" customHeight="1">
      <c r="A37" s="1453"/>
      <c r="B37" s="156"/>
      <c r="C37" s="139">
        <v>33</v>
      </c>
      <c r="D37" s="140" t="s">
        <v>197</v>
      </c>
      <c r="E37" s="149">
        <v>29.39378585767146</v>
      </c>
      <c r="F37" s="113">
        <v>2786.0701940063113</v>
      </c>
      <c r="G37" s="113">
        <v>81.144349875351736</v>
      </c>
      <c r="H37" s="113">
        <v>124.73648980142886</v>
      </c>
      <c r="I37" s="113">
        <v>79.47315405057779</v>
      </c>
      <c r="J37" s="98">
        <v>201.64007134104907</v>
      </c>
      <c r="K37" s="98">
        <v>12.836896000000001</v>
      </c>
      <c r="L37" s="98">
        <v>181.43966346612763</v>
      </c>
      <c r="M37" s="98">
        <v>1.9834749999999999</v>
      </c>
      <c r="N37" s="98">
        <v>45.178902999999998</v>
      </c>
      <c r="O37" s="113">
        <v>8.1480000000000011E-2</v>
      </c>
      <c r="P37" s="150">
        <v>2.2532423548899175E-2</v>
      </c>
      <c r="Q37" s="113">
        <v>41.770079115732372</v>
      </c>
      <c r="R37" s="98">
        <v>106.11127760335464</v>
      </c>
      <c r="S37" s="98">
        <v>239.09323146005312</v>
      </c>
      <c r="T37" s="98">
        <v>817.11098874783681</v>
      </c>
      <c r="U37" s="98">
        <v>1248.9650300000001</v>
      </c>
      <c r="V37" s="98">
        <v>1.1692786845493115</v>
      </c>
      <c r="W37" s="151">
        <v>463.51107980701454</v>
      </c>
      <c r="X37" s="152">
        <v>6461.7319602406069</v>
      </c>
      <c r="Y37" s="40"/>
      <c r="Z37" s="802"/>
      <c r="AA37" s="803"/>
      <c r="AB37" s="786"/>
      <c r="AC37" s="794"/>
      <c r="AD37" s="794"/>
      <c r="AE37" s="794"/>
      <c r="AF37" s="794"/>
      <c r="AG37" s="794"/>
      <c r="AH37" s="795"/>
      <c r="AI37" s="795"/>
      <c r="AJ37" s="795"/>
      <c r="AK37" s="795"/>
      <c r="AL37" s="795"/>
      <c r="AM37" s="794"/>
      <c r="AN37" s="794"/>
      <c r="AO37" s="794"/>
      <c r="AP37" s="795"/>
      <c r="AQ37" s="795"/>
      <c r="AR37" s="795"/>
      <c r="AS37" s="795"/>
      <c r="AT37" s="795"/>
      <c r="AU37" s="794"/>
      <c r="AV37" s="794"/>
      <c r="AW37" s="799"/>
      <c r="AX37" s="786"/>
      <c r="AY37" s="800"/>
      <c r="AZ37" s="800"/>
      <c r="BA37" s="800"/>
      <c r="BB37" s="800"/>
      <c r="BC37" s="800"/>
      <c r="BD37" s="800"/>
      <c r="BE37" s="800"/>
      <c r="BF37" s="800"/>
      <c r="BG37" s="800"/>
      <c r="BH37" s="800"/>
      <c r="BI37" s="800"/>
      <c r="BJ37" s="800"/>
      <c r="BK37" s="800"/>
      <c r="BL37" s="800"/>
      <c r="BM37" s="800"/>
      <c r="BN37" s="800"/>
      <c r="BO37" s="800"/>
      <c r="BP37" s="800"/>
      <c r="BQ37" s="800"/>
      <c r="BR37" s="800"/>
    </row>
    <row r="38" spans="1:70" s="46" customFormat="1" ht="16" customHeight="1">
      <c r="A38" s="1453"/>
      <c r="B38" s="156"/>
      <c r="C38" s="139">
        <v>34</v>
      </c>
      <c r="D38" s="140" t="s">
        <v>198</v>
      </c>
      <c r="E38" s="149">
        <v>57.415534000506575</v>
      </c>
      <c r="F38" s="113">
        <v>3286.6795590670158</v>
      </c>
      <c r="G38" s="113">
        <v>74.685481518888636</v>
      </c>
      <c r="H38" s="113">
        <v>43.487787067244334</v>
      </c>
      <c r="I38" s="113">
        <v>11.814372066853583</v>
      </c>
      <c r="J38" s="98">
        <v>207.06156009493367</v>
      </c>
      <c r="K38" s="98">
        <v>13.436</v>
      </c>
      <c r="L38" s="98">
        <v>264.4270108646229</v>
      </c>
      <c r="M38" s="98">
        <v>1.3120000000000001</v>
      </c>
      <c r="N38" s="98">
        <v>26.872</v>
      </c>
      <c r="O38" s="113">
        <v>3.3540000000000001</v>
      </c>
      <c r="P38" s="150">
        <v>0.4331075522275879</v>
      </c>
      <c r="Q38" s="113">
        <v>50.480382037942405</v>
      </c>
      <c r="R38" s="98">
        <v>165.60045230668982</v>
      </c>
      <c r="S38" s="98">
        <v>299.02286585903943</v>
      </c>
      <c r="T38" s="98">
        <v>1507.9021045546194</v>
      </c>
      <c r="U38" s="98">
        <v>1135.6095349999998</v>
      </c>
      <c r="V38" s="98">
        <v>2.7811533382021887</v>
      </c>
      <c r="W38" s="151">
        <v>652.10258294976654</v>
      </c>
      <c r="X38" s="152">
        <v>7804.4774882785523</v>
      </c>
      <c r="Y38" s="40"/>
      <c r="Z38" s="802"/>
      <c r="AA38" s="803"/>
      <c r="AB38" s="786"/>
      <c r="AC38" s="794"/>
      <c r="AD38" s="794"/>
      <c r="AE38" s="794"/>
      <c r="AF38" s="794"/>
      <c r="AG38" s="794"/>
      <c r="AH38" s="795"/>
      <c r="AI38" s="795"/>
      <c r="AJ38" s="795"/>
      <c r="AK38" s="795"/>
      <c r="AL38" s="795"/>
      <c r="AM38" s="794"/>
      <c r="AN38" s="794"/>
      <c r="AO38" s="794"/>
      <c r="AP38" s="795"/>
      <c r="AQ38" s="795"/>
      <c r="AR38" s="795"/>
      <c r="AS38" s="795"/>
      <c r="AT38" s="795"/>
      <c r="AU38" s="794"/>
      <c r="AV38" s="794"/>
      <c r="AW38" s="799"/>
      <c r="AX38" s="786"/>
      <c r="AY38" s="800"/>
      <c r="AZ38" s="800"/>
      <c r="BA38" s="800"/>
      <c r="BB38" s="800"/>
      <c r="BC38" s="800"/>
      <c r="BD38" s="800"/>
      <c r="BE38" s="800"/>
      <c r="BF38" s="800"/>
      <c r="BG38" s="800"/>
      <c r="BH38" s="800"/>
      <c r="BI38" s="800"/>
      <c r="BJ38" s="800"/>
      <c r="BK38" s="800"/>
      <c r="BL38" s="800"/>
      <c r="BM38" s="800"/>
      <c r="BN38" s="800"/>
      <c r="BO38" s="800"/>
      <c r="BP38" s="800"/>
      <c r="BQ38" s="800"/>
      <c r="BR38" s="800"/>
    </row>
    <row r="39" spans="1:70" s="46" customFormat="1" ht="16" customHeight="1">
      <c r="A39" s="1453"/>
      <c r="B39" s="156"/>
      <c r="C39" s="157">
        <v>35</v>
      </c>
      <c r="D39" s="140" t="s">
        <v>199</v>
      </c>
      <c r="E39" s="149">
        <v>176.06804256581731</v>
      </c>
      <c r="F39" s="113">
        <v>2964.8322429254154</v>
      </c>
      <c r="G39" s="113">
        <v>204.67986863456389</v>
      </c>
      <c r="H39" s="113">
        <v>149.36806418680993</v>
      </c>
      <c r="I39" s="113">
        <v>186.11836283176953</v>
      </c>
      <c r="J39" s="98">
        <v>193.71174344831383</v>
      </c>
      <c r="K39" s="98">
        <v>17.390856358909495</v>
      </c>
      <c r="L39" s="98">
        <v>216.13616524921548</v>
      </c>
      <c r="M39" s="98">
        <v>1.6263637792747603</v>
      </c>
      <c r="N39" s="98">
        <v>39.36</v>
      </c>
      <c r="O39" s="113">
        <v>4.5999999999999999E-2</v>
      </c>
      <c r="P39" s="150">
        <v>0.21021457588477283</v>
      </c>
      <c r="Q39" s="113">
        <v>71.281614044147332</v>
      </c>
      <c r="R39" s="98">
        <v>181.63287222766439</v>
      </c>
      <c r="S39" s="98">
        <v>278.31515470377292</v>
      </c>
      <c r="T39" s="98">
        <v>1446.8600700932016</v>
      </c>
      <c r="U39" s="98">
        <v>402.83297999999996</v>
      </c>
      <c r="V39" s="98">
        <v>0.3395086295666902</v>
      </c>
      <c r="W39" s="151">
        <v>806.77272548628753</v>
      </c>
      <c r="X39" s="152">
        <v>7337.5828497406146</v>
      </c>
      <c r="Y39" s="40"/>
      <c r="Z39" s="802"/>
      <c r="AA39" s="803"/>
      <c r="AB39" s="786"/>
      <c r="AC39" s="794"/>
      <c r="AD39" s="794"/>
      <c r="AE39" s="794"/>
      <c r="AF39" s="794"/>
      <c r="AG39" s="794"/>
      <c r="AH39" s="795"/>
      <c r="AI39" s="795"/>
      <c r="AJ39" s="795"/>
      <c r="AK39" s="795"/>
      <c r="AL39" s="795"/>
      <c r="AM39" s="794"/>
      <c r="AN39" s="794"/>
      <c r="AO39" s="794"/>
      <c r="AP39" s="795"/>
      <c r="AQ39" s="795"/>
      <c r="AR39" s="795"/>
      <c r="AS39" s="795"/>
      <c r="AT39" s="795"/>
      <c r="AU39" s="794"/>
      <c r="AV39" s="794"/>
      <c r="AW39" s="799"/>
      <c r="AX39" s="786"/>
      <c r="AY39" s="800"/>
      <c r="AZ39" s="800"/>
      <c r="BA39" s="800"/>
      <c r="BB39" s="800"/>
      <c r="BC39" s="800"/>
      <c r="BD39" s="800"/>
      <c r="BE39" s="800"/>
      <c r="BF39" s="800"/>
      <c r="BG39" s="800"/>
      <c r="BH39" s="800"/>
      <c r="BI39" s="800"/>
      <c r="BJ39" s="800"/>
      <c r="BK39" s="800"/>
      <c r="BL39" s="800"/>
      <c r="BM39" s="800"/>
      <c r="BN39" s="800"/>
      <c r="BO39" s="800"/>
      <c r="BP39" s="800"/>
      <c r="BQ39" s="800"/>
      <c r="BR39" s="800"/>
    </row>
    <row r="40" spans="1:70" s="46" customFormat="1" ht="16" customHeight="1">
      <c r="A40" s="1453"/>
      <c r="B40" s="162"/>
      <c r="C40" s="160">
        <v>36</v>
      </c>
      <c r="D40" s="158" t="s">
        <v>200</v>
      </c>
      <c r="E40" s="149">
        <v>48.310056972027596</v>
      </c>
      <c r="F40" s="113">
        <v>1158.6847948447285</v>
      </c>
      <c r="G40" s="113">
        <v>14.808216713109472</v>
      </c>
      <c r="H40" s="113">
        <v>5.4969857667043476</v>
      </c>
      <c r="I40" s="113">
        <v>28.430321535432896</v>
      </c>
      <c r="J40" s="98">
        <v>48.188887803863139</v>
      </c>
      <c r="K40" s="98">
        <v>21.359092446687264</v>
      </c>
      <c r="L40" s="98">
        <v>43.939546785347893</v>
      </c>
      <c r="M40" s="98">
        <v>0.75175803727041723</v>
      </c>
      <c r="N40" s="98">
        <v>25.127651407789088</v>
      </c>
      <c r="O40" s="113">
        <v>0</v>
      </c>
      <c r="P40" s="150">
        <v>2.2290149092747593E-2</v>
      </c>
      <c r="Q40" s="113">
        <v>25.349689246114956</v>
      </c>
      <c r="R40" s="98">
        <v>15.461643484404284</v>
      </c>
      <c r="S40" s="98">
        <v>2.6995493005035263</v>
      </c>
      <c r="T40" s="98">
        <v>331.84452240807065</v>
      </c>
      <c r="U40" s="98">
        <v>622.13483499999995</v>
      </c>
      <c r="V40" s="98">
        <v>0.40191844242486113</v>
      </c>
      <c r="W40" s="151">
        <v>165.95629868783135</v>
      </c>
      <c r="X40" s="152">
        <v>2558.9680590314028</v>
      </c>
      <c r="Y40" s="40"/>
      <c r="Z40" s="802"/>
      <c r="AA40" s="803"/>
      <c r="AB40" s="786"/>
      <c r="AC40" s="794"/>
      <c r="AD40" s="794"/>
      <c r="AE40" s="794"/>
      <c r="AF40" s="794"/>
      <c r="AG40" s="794"/>
      <c r="AH40" s="795"/>
      <c r="AI40" s="795"/>
      <c r="AJ40" s="795"/>
      <c r="AK40" s="795"/>
      <c r="AL40" s="795"/>
      <c r="AM40" s="794"/>
      <c r="AN40" s="794"/>
      <c r="AO40" s="794"/>
      <c r="AP40" s="795"/>
      <c r="AQ40" s="795"/>
      <c r="AR40" s="795"/>
      <c r="AS40" s="795"/>
      <c r="AT40" s="795"/>
      <c r="AU40" s="794"/>
      <c r="AV40" s="794"/>
      <c r="AW40" s="799"/>
      <c r="AX40" s="786"/>
      <c r="AY40" s="800"/>
      <c r="AZ40" s="800"/>
      <c r="BA40" s="800"/>
      <c r="BB40" s="800"/>
      <c r="BC40" s="800"/>
      <c r="BD40" s="800"/>
      <c r="BE40" s="800"/>
      <c r="BF40" s="800"/>
      <c r="BG40" s="800"/>
      <c r="BH40" s="800"/>
      <c r="BI40" s="800"/>
      <c r="BJ40" s="800"/>
      <c r="BK40" s="800"/>
      <c r="BL40" s="800"/>
      <c r="BM40" s="800"/>
      <c r="BN40" s="800"/>
      <c r="BO40" s="800"/>
      <c r="BP40" s="800"/>
      <c r="BQ40" s="800"/>
      <c r="BR40" s="800"/>
    </row>
    <row r="41" spans="1:70" s="49" customFormat="1" ht="16" customHeight="1">
      <c r="A41" s="1453"/>
      <c r="B41" s="163"/>
      <c r="C41" s="139">
        <v>37</v>
      </c>
      <c r="D41" s="161" t="s">
        <v>201</v>
      </c>
      <c r="E41" s="149">
        <v>37.537193946104551</v>
      </c>
      <c r="F41" s="113">
        <v>546.77124407956148</v>
      </c>
      <c r="G41" s="113">
        <v>14.097866664550747</v>
      </c>
      <c r="H41" s="113">
        <v>8.6182764099769429</v>
      </c>
      <c r="I41" s="113">
        <v>11.973887893098986</v>
      </c>
      <c r="J41" s="98">
        <v>112.58386091361454</v>
      </c>
      <c r="K41" s="98">
        <v>5.4371320529705534</v>
      </c>
      <c r="L41" s="98">
        <v>70.414593177919215</v>
      </c>
      <c r="M41" s="98">
        <v>1.3112335733863483</v>
      </c>
      <c r="N41" s="98">
        <v>27.818999999999999</v>
      </c>
      <c r="O41" s="113">
        <v>0.46700000000000003</v>
      </c>
      <c r="P41" s="150">
        <v>0.26390002055803635</v>
      </c>
      <c r="Q41" s="113">
        <v>8.3883819481759314</v>
      </c>
      <c r="R41" s="98">
        <v>32.176811659906818</v>
      </c>
      <c r="S41" s="98">
        <v>8.3871465681627058</v>
      </c>
      <c r="T41" s="98">
        <v>921.23119547871556</v>
      </c>
      <c r="U41" s="98">
        <v>690.54532500000005</v>
      </c>
      <c r="V41" s="98">
        <v>0.76917393219054819</v>
      </c>
      <c r="W41" s="151">
        <v>236.56315052944765</v>
      </c>
      <c r="X41" s="152">
        <v>2735.3563738483408</v>
      </c>
      <c r="Y41" s="40"/>
      <c r="Z41" s="802"/>
      <c r="AA41" s="803"/>
      <c r="AB41" s="786"/>
      <c r="AC41" s="794"/>
      <c r="AD41" s="794"/>
      <c r="AE41" s="794"/>
      <c r="AF41" s="794"/>
      <c r="AG41" s="794"/>
      <c r="AH41" s="795"/>
      <c r="AI41" s="795"/>
      <c r="AJ41" s="795"/>
      <c r="AK41" s="795"/>
      <c r="AL41" s="795"/>
      <c r="AM41" s="794"/>
      <c r="AN41" s="794"/>
      <c r="AO41" s="794"/>
      <c r="AP41" s="795"/>
      <c r="AQ41" s="795"/>
      <c r="AR41" s="795"/>
      <c r="AS41" s="795"/>
      <c r="AT41" s="795"/>
      <c r="AU41" s="794"/>
      <c r="AV41" s="794"/>
      <c r="AW41" s="799"/>
      <c r="AX41" s="786"/>
      <c r="AY41" s="800"/>
      <c r="AZ41" s="800"/>
      <c r="BA41" s="800"/>
      <c r="BB41" s="800"/>
      <c r="BC41" s="800"/>
      <c r="BD41" s="800"/>
      <c r="BE41" s="800"/>
      <c r="BF41" s="800"/>
      <c r="BG41" s="800"/>
      <c r="BH41" s="800"/>
      <c r="BI41" s="800"/>
      <c r="BJ41" s="800"/>
      <c r="BK41" s="800"/>
      <c r="BL41" s="800"/>
      <c r="BM41" s="800"/>
      <c r="BN41" s="800"/>
      <c r="BO41" s="800"/>
      <c r="BP41" s="800"/>
      <c r="BQ41" s="800"/>
      <c r="BR41" s="800"/>
    </row>
    <row r="42" spans="1:70" s="51" customFormat="1" ht="16" customHeight="1">
      <c r="A42" s="50"/>
      <c r="B42" s="164"/>
      <c r="C42" s="139">
        <v>38</v>
      </c>
      <c r="D42" s="140" t="s">
        <v>202</v>
      </c>
      <c r="E42" s="149">
        <v>71.493157714664221</v>
      </c>
      <c r="F42" s="113">
        <v>5155.1071525369407</v>
      </c>
      <c r="G42" s="113">
        <v>25.059389314870561</v>
      </c>
      <c r="H42" s="113">
        <v>10.324232731995304</v>
      </c>
      <c r="I42" s="113">
        <v>6.739254619134333</v>
      </c>
      <c r="J42" s="98">
        <v>131.3135796066374</v>
      </c>
      <c r="K42" s="98">
        <v>13.493296730360479</v>
      </c>
      <c r="L42" s="98">
        <v>78.27120833200307</v>
      </c>
      <c r="M42" s="98">
        <v>0.65774172773747563</v>
      </c>
      <c r="N42" s="98">
        <v>40.555432895679637</v>
      </c>
      <c r="O42" s="113">
        <v>0</v>
      </c>
      <c r="P42" s="150">
        <v>0.13003788186230683</v>
      </c>
      <c r="Q42" s="113">
        <v>35.853070362252254</v>
      </c>
      <c r="R42" s="98">
        <v>53.219335689724979</v>
      </c>
      <c r="S42" s="98">
        <v>21.085143030378394</v>
      </c>
      <c r="T42" s="98">
        <v>539.4290817537883</v>
      </c>
      <c r="U42" s="98">
        <v>741.3817949999999</v>
      </c>
      <c r="V42" s="98">
        <v>2.3042201886378715</v>
      </c>
      <c r="W42" s="151">
        <v>462.84929362209414</v>
      </c>
      <c r="X42" s="152">
        <v>7389.2664237387617</v>
      </c>
      <c r="Y42" s="40"/>
      <c r="Z42" s="802"/>
      <c r="AA42" s="803"/>
      <c r="AB42" s="786"/>
      <c r="AC42" s="794"/>
      <c r="AD42" s="794"/>
      <c r="AE42" s="794"/>
      <c r="AF42" s="794"/>
      <c r="AG42" s="794"/>
      <c r="AH42" s="795"/>
      <c r="AI42" s="795"/>
      <c r="AJ42" s="795"/>
      <c r="AK42" s="795"/>
      <c r="AL42" s="795"/>
      <c r="AM42" s="794"/>
      <c r="AN42" s="794"/>
      <c r="AO42" s="794"/>
      <c r="AP42" s="795"/>
      <c r="AQ42" s="795"/>
      <c r="AR42" s="795"/>
      <c r="AS42" s="795"/>
      <c r="AT42" s="795"/>
      <c r="AU42" s="794"/>
      <c r="AV42" s="794"/>
      <c r="AW42" s="799"/>
      <c r="AX42" s="786"/>
      <c r="AY42" s="800"/>
      <c r="AZ42" s="800"/>
      <c r="BA42" s="800"/>
      <c r="BB42" s="800"/>
      <c r="BC42" s="800"/>
      <c r="BD42" s="800"/>
      <c r="BE42" s="800"/>
      <c r="BF42" s="800"/>
      <c r="BG42" s="800"/>
      <c r="BH42" s="800"/>
      <c r="BI42" s="800"/>
      <c r="BJ42" s="800"/>
      <c r="BK42" s="800"/>
      <c r="BL42" s="800"/>
      <c r="BM42" s="800"/>
      <c r="BN42" s="800"/>
      <c r="BO42" s="800"/>
      <c r="BP42" s="800"/>
      <c r="BQ42" s="800"/>
      <c r="BR42" s="800"/>
    </row>
    <row r="43" spans="1:70" s="51" customFormat="1" ht="16" customHeight="1">
      <c r="A43" s="52"/>
      <c r="B43" s="164"/>
      <c r="C43" s="139">
        <v>39</v>
      </c>
      <c r="D43" s="140" t="s">
        <v>203</v>
      </c>
      <c r="E43" s="149">
        <v>85.050754374438313</v>
      </c>
      <c r="F43" s="113">
        <v>359.75185281945556</v>
      </c>
      <c r="G43" s="113">
        <v>5.5162122834474063</v>
      </c>
      <c r="H43" s="113">
        <v>4.6414470702305035</v>
      </c>
      <c r="I43" s="113">
        <v>1.4630988078223466</v>
      </c>
      <c r="J43" s="98">
        <v>29.778978681917419</v>
      </c>
      <c r="K43" s="98">
        <v>5.3231858969354287</v>
      </c>
      <c r="L43" s="98">
        <v>73.137134364633837</v>
      </c>
      <c r="M43" s="98">
        <v>2.1208951025238392</v>
      </c>
      <c r="N43" s="98">
        <v>9.6008473313778353</v>
      </c>
      <c r="O43" s="113">
        <v>0</v>
      </c>
      <c r="P43" s="150">
        <v>7.018645617475068E-2</v>
      </c>
      <c r="Q43" s="113">
        <v>28.736072208594894</v>
      </c>
      <c r="R43" s="98">
        <v>38.532626915239021</v>
      </c>
      <c r="S43" s="98">
        <v>4.2344334080559385</v>
      </c>
      <c r="T43" s="98">
        <v>507.78934152984124</v>
      </c>
      <c r="U43" s="98">
        <v>202.35636499999998</v>
      </c>
      <c r="V43" s="98">
        <v>0.47257329729488762</v>
      </c>
      <c r="W43" s="151">
        <v>78.999505571881315</v>
      </c>
      <c r="X43" s="152">
        <v>1437.5755111198648</v>
      </c>
      <c r="Y43" s="40"/>
      <c r="Z43" s="802"/>
      <c r="AA43" s="803"/>
      <c r="AB43" s="786"/>
      <c r="AC43" s="794"/>
      <c r="AD43" s="794"/>
      <c r="AE43" s="794"/>
      <c r="AF43" s="794"/>
      <c r="AG43" s="794"/>
      <c r="AH43" s="795"/>
      <c r="AI43" s="795"/>
      <c r="AJ43" s="795"/>
      <c r="AK43" s="795"/>
      <c r="AL43" s="795"/>
      <c r="AM43" s="794"/>
      <c r="AN43" s="794"/>
      <c r="AO43" s="794"/>
      <c r="AP43" s="795"/>
      <c r="AQ43" s="795"/>
      <c r="AR43" s="795"/>
      <c r="AS43" s="795"/>
      <c r="AT43" s="795"/>
      <c r="AU43" s="794"/>
      <c r="AV43" s="794"/>
      <c r="AW43" s="799"/>
      <c r="AX43" s="786"/>
      <c r="AY43" s="800"/>
      <c r="AZ43" s="800"/>
      <c r="BA43" s="800"/>
      <c r="BB43" s="800"/>
      <c r="BC43" s="800"/>
      <c r="BD43" s="800"/>
      <c r="BE43" s="800"/>
      <c r="BF43" s="800"/>
      <c r="BG43" s="800"/>
      <c r="BH43" s="800"/>
      <c r="BI43" s="800"/>
      <c r="BJ43" s="800"/>
      <c r="BK43" s="800"/>
      <c r="BL43" s="800"/>
      <c r="BM43" s="800"/>
      <c r="BN43" s="800"/>
      <c r="BO43" s="800"/>
      <c r="BP43" s="800"/>
      <c r="BQ43" s="800"/>
      <c r="BR43" s="800"/>
    </row>
    <row r="44" spans="1:70" s="49" customFormat="1" ht="16" customHeight="1">
      <c r="A44" s="52"/>
      <c r="B44" s="164"/>
      <c r="C44" s="139">
        <v>40</v>
      </c>
      <c r="D44" s="140" t="s">
        <v>204</v>
      </c>
      <c r="E44" s="149">
        <v>26.227934200611962</v>
      </c>
      <c r="F44" s="113">
        <v>5575.3907866424197</v>
      </c>
      <c r="G44" s="113">
        <v>39.9338928064209</v>
      </c>
      <c r="H44" s="113">
        <v>42.869752001092778</v>
      </c>
      <c r="I44" s="113">
        <v>24.640006543197771</v>
      </c>
      <c r="J44" s="98">
        <v>237.47807946987538</v>
      </c>
      <c r="K44" s="98">
        <v>30.867616524211574</v>
      </c>
      <c r="L44" s="98">
        <v>191.37751988661853</v>
      </c>
      <c r="M44" s="98">
        <v>1.5398632859712666</v>
      </c>
      <c r="N44" s="98">
        <v>14.366948437593535</v>
      </c>
      <c r="O44" s="113">
        <v>0.34682821212480724</v>
      </c>
      <c r="P44" s="150">
        <v>0.21744913147495143</v>
      </c>
      <c r="Q44" s="113">
        <v>1141.5044717130445</v>
      </c>
      <c r="R44" s="98">
        <v>330.22783313380586</v>
      </c>
      <c r="S44" s="98">
        <v>458.16130231245154</v>
      </c>
      <c r="T44" s="98">
        <v>2649.9770646739262</v>
      </c>
      <c r="U44" s="98">
        <v>822.15227999999991</v>
      </c>
      <c r="V44" s="98">
        <v>1.5047729957129949</v>
      </c>
      <c r="W44" s="151">
        <v>405.03404150838134</v>
      </c>
      <c r="X44" s="152">
        <v>11993.818443478936</v>
      </c>
      <c r="Y44" s="40"/>
      <c r="Z44" s="802"/>
      <c r="AA44" s="803"/>
      <c r="AB44" s="786"/>
      <c r="AC44" s="794"/>
      <c r="AD44" s="794"/>
      <c r="AE44" s="794"/>
      <c r="AF44" s="794"/>
      <c r="AG44" s="794"/>
      <c r="AH44" s="795"/>
      <c r="AI44" s="795"/>
      <c r="AJ44" s="795"/>
      <c r="AK44" s="795"/>
      <c r="AL44" s="795"/>
      <c r="AM44" s="794"/>
      <c r="AN44" s="794"/>
      <c r="AO44" s="794"/>
      <c r="AP44" s="795"/>
      <c r="AQ44" s="795"/>
      <c r="AR44" s="795"/>
      <c r="AS44" s="795"/>
      <c r="AT44" s="795"/>
      <c r="AU44" s="794"/>
      <c r="AV44" s="794"/>
      <c r="AW44" s="799"/>
      <c r="AX44" s="786"/>
      <c r="AY44" s="800"/>
      <c r="AZ44" s="800"/>
      <c r="BA44" s="800"/>
      <c r="BB44" s="800"/>
      <c r="BC44" s="800"/>
      <c r="BD44" s="800"/>
      <c r="BE44" s="800"/>
      <c r="BF44" s="800"/>
      <c r="BG44" s="800"/>
      <c r="BH44" s="800"/>
      <c r="BI44" s="800"/>
      <c r="BJ44" s="800"/>
      <c r="BK44" s="800"/>
      <c r="BL44" s="800"/>
      <c r="BM44" s="800"/>
      <c r="BN44" s="800"/>
      <c r="BO44" s="800"/>
      <c r="BP44" s="800"/>
      <c r="BQ44" s="800"/>
      <c r="BR44" s="800"/>
    </row>
    <row r="45" spans="1:70" s="49" customFormat="1" ht="16" customHeight="1">
      <c r="A45" s="52"/>
      <c r="B45" s="156"/>
      <c r="C45" s="139">
        <v>41</v>
      </c>
      <c r="D45" s="140" t="s">
        <v>205</v>
      </c>
      <c r="E45" s="149">
        <v>7.5558448477199347</v>
      </c>
      <c r="F45" s="113">
        <v>1381.0311023755421</v>
      </c>
      <c r="G45" s="113">
        <v>19.143408091895186</v>
      </c>
      <c r="H45" s="113">
        <v>16.694941409503421</v>
      </c>
      <c r="I45" s="113">
        <v>13.993101763743189</v>
      </c>
      <c r="J45" s="98">
        <v>111.19460119088613</v>
      </c>
      <c r="K45" s="98">
        <v>16.199898324820463</v>
      </c>
      <c r="L45" s="98">
        <v>125.89735151533969</v>
      </c>
      <c r="M45" s="98">
        <v>0.61409802574453343</v>
      </c>
      <c r="N45" s="98">
        <v>34.988496355862637</v>
      </c>
      <c r="O45" s="113">
        <v>0</v>
      </c>
      <c r="P45" s="150">
        <v>0.5472356731515704</v>
      </c>
      <c r="Q45" s="113">
        <v>30.340438161977186</v>
      </c>
      <c r="R45" s="98">
        <v>41.804028530696513</v>
      </c>
      <c r="S45" s="98">
        <v>23.376128475691061</v>
      </c>
      <c r="T45" s="98">
        <v>293.8560039266805</v>
      </c>
      <c r="U45" s="98">
        <v>897.51675</v>
      </c>
      <c r="V45" s="98">
        <v>0.81175330986572614</v>
      </c>
      <c r="W45" s="151">
        <v>21.373992258838879</v>
      </c>
      <c r="X45" s="152">
        <v>3036.9391742379589</v>
      </c>
      <c r="Y45" s="40"/>
      <c r="Z45" s="802"/>
      <c r="AA45" s="803"/>
      <c r="AB45" s="786"/>
      <c r="AC45" s="794"/>
      <c r="AD45" s="794"/>
      <c r="AE45" s="794"/>
      <c r="AF45" s="794"/>
      <c r="AG45" s="794"/>
      <c r="AH45" s="795"/>
      <c r="AI45" s="795"/>
      <c r="AJ45" s="795"/>
      <c r="AK45" s="795"/>
      <c r="AL45" s="795"/>
      <c r="AM45" s="794"/>
      <c r="AN45" s="794"/>
      <c r="AO45" s="794"/>
      <c r="AP45" s="795"/>
      <c r="AQ45" s="795"/>
      <c r="AR45" s="795"/>
      <c r="AS45" s="795"/>
      <c r="AT45" s="795"/>
      <c r="AU45" s="794"/>
      <c r="AV45" s="794"/>
      <c r="AW45" s="799"/>
      <c r="AX45" s="786"/>
      <c r="AY45" s="800"/>
      <c r="AZ45" s="800"/>
      <c r="BA45" s="800"/>
      <c r="BB45" s="800"/>
      <c r="BC45" s="800"/>
      <c r="BD45" s="800"/>
      <c r="BE45" s="800"/>
      <c r="BF45" s="800"/>
      <c r="BG45" s="800"/>
      <c r="BH45" s="800"/>
      <c r="BI45" s="800"/>
      <c r="BJ45" s="800"/>
      <c r="BK45" s="800"/>
      <c r="BL45" s="800"/>
      <c r="BM45" s="800"/>
      <c r="BN45" s="800"/>
      <c r="BO45" s="800"/>
      <c r="BP45" s="800"/>
      <c r="BQ45" s="800"/>
      <c r="BR45" s="800"/>
    </row>
    <row r="46" spans="1:70" s="49" customFormat="1" ht="16" customHeight="1">
      <c r="A46" s="52"/>
      <c r="B46" s="165"/>
      <c r="C46" s="139">
        <v>42</v>
      </c>
      <c r="D46" s="140" t="s">
        <v>206</v>
      </c>
      <c r="E46" s="149">
        <v>46.267121327506786</v>
      </c>
      <c r="F46" s="113">
        <v>986.66105580989665</v>
      </c>
      <c r="G46" s="113">
        <v>13.751332113380432</v>
      </c>
      <c r="H46" s="113">
        <v>7.0536769909376549</v>
      </c>
      <c r="I46" s="113">
        <v>4.7866133237955166</v>
      </c>
      <c r="J46" s="98">
        <v>64.648856334375679</v>
      </c>
      <c r="K46" s="98">
        <v>4.1388895941043122</v>
      </c>
      <c r="L46" s="98">
        <v>85.86468954059508</v>
      </c>
      <c r="M46" s="98">
        <v>0.16376264348685604</v>
      </c>
      <c r="N46" s="98">
        <v>22.393264139664858</v>
      </c>
      <c r="O46" s="113">
        <v>0</v>
      </c>
      <c r="P46" s="150">
        <v>8.4393421775375663E-2</v>
      </c>
      <c r="Q46" s="113">
        <v>41.408870427016879</v>
      </c>
      <c r="R46" s="98">
        <v>106.77349098579442</v>
      </c>
      <c r="S46" s="98">
        <v>4.1443718468661022</v>
      </c>
      <c r="T46" s="98">
        <v>660.6392254765143</v>
      </c>
      <c r="U46" s="98">
        <v>1616.0283750000001</v>
      </c>
      <c r="V46" s="98">
        <v>4.6152475498662042</v>
      </c>
      <c r="W46" s="151">
        <v>839.63130840345241</v>
      </c>
      <c r="X46" s="152">
        <v>4509.0545449290294</v>
      </c>
      <c r="Y46" s="40"/>
      <c r="Z46" s="802"/>
      <c r="AA46" s="803"/>
      <c r="AB46" s="786"/>
      <c r="AC46" s="794"/>
      <c r="AD46" s="794"/>
      <c r="AE46" s="794"/>
      <c r="AF46" s="794"/>
      <c r="AG46" s="794"/>
      <c r="AH46" s="795"/>
      <c r="AI46" s="795"/>
      <c r="AJ46" s="795"/>
      <c r="AK46" s="795"/>
      <c r="AL46" s="795"/>
      <c r="AM46" s="794"/>
      <c r="AN46" s="794"/>
      <c r="AO46" s="794"/>
      <c r="AP46" s="795"/>
      <c r="AQ46" s="795"/>
      <c r="AR46" s="795"/>
      <c r="AS46" s="795"/>
      <c r="AT46" s="795"/>
      <c r="AU46" s="794"/>
      <c r="AV46" s="794"/>
      <c r="AW46" s="799"/>
      <c r="AX46" s="786"/>
      <c r="AY46" s="800"/>
      <c r="AZ46" s="800"/>
      <c r="BA46" s="800"/>
      <c r="BB46" s="800"/>
      <c r="BC46" s="800"/>
      <c r="BD46" s="800"/>
      <c r="BE46" s="800"/>
      <c r="BF46" s="800"/>
      <c r="BG46" s="800"/>
      <c r="BH46" s="800"/>
      <c r="BI46" s="800"/>
      <c r="BJ46" s="800"/>
      <c r="BK46" s="800"/>
      <c r="BL46" s="800"/>
      <c r="BM46" s="800"/>
      <c r="BN46" s="800"/>
      <c r="BO46" s="800"/>
      <c r="BP46" s="800"/>
      <c r="BQ46" s="800"/>
      <c r="BR46" s="800"/>
    </row>
    <row r="47" spans="1:70" s="20" customFormat="1" ht="16" customHeight="1">
      <c r="A47" s="53"/>
      <c r="B47" s="164"/>
      <c r="C47" s="139">
        <v>43</v>
      </c>
      <c r="D47" s="140" t="s">
        <v>207</v>
      </c>
      <c r="E47" s="149">
        <v>43.350367805496575</v>
      </c>
      <c r="F47" s="113">
        <v>1952.5315713197874</v>
      </c>
      <c r="G47" s="113">
        <v>43.383770200993574</v>
      </c>
      <c r="H47" s="113">
        <v>52.866294280056145</v>
      </c>
      <c r="I47" s="113">
        <v>54.518853519455647</v>
      </c>
      <c r="J47" s="98">
        <v>76.663625335328817</v>
      </c>
      <c r="K47" s="98">
        <v>7.848463888989655</v>
      </c>
      <c r="L47" s="98">
        <v>123.42237282004072</v>
      </c>
      <c r="M47" s="98">
        <v>0.68098850395715371</v>
      </c>
      <c r="N47" s="98">
        <v>48.019369285901455</v>
      </c>
      <c r="O47" s="113">
        <v>0</v>
      </c>
      <c r="P47" s="150">
        <v>0.88549896444482523</v>
      </c>
      <c r="Q47" s="113">
        <v>69.449193605158939</v>
      </c>
      <c r="R47" s="98">
        <v>298.80214618123426</v>
      </c>
      <c r="S47" s="98">
        <v>52.286573491835888</v>
      </c>
      <c r="T47" s="98">
        <v>1124.317282439109</v>
      </c>
      <c r="U47" s="98">
        <v>3056.7428699999996</v>
      </c>
      <c r="V47" s="98">
        <v>3.8342371045648735</v>
      </c>
      <c r="W47" s="151">
        <v>464.92735921591941</v>
      </c>
      <c r="X47" s="152">
        <v>7474.5308379622738</v>
      </c>
      <c r="Y47" s="21"/>
      <c r="Z47" s="802"/>
      <c r="AA47" s="803"/>
      <c r="AB47" s="786"/>
      <c r="AC47" s="794"/>
      <c r="AD47" s="794"/>
      <c r="AE47" s="794"/>
      <c r="AF47" s="794"/>
      <c r="AG47" s="794"/>
      <c r="AH47" s="795"/>
      <c r="AI47" s="795"/>
      <c r="AJ47" s="795"/>
      <c r="AK47" s="795"/>
      <c r="AL47" s="795"/>
      <c r="AM47" s="794"/>
      <c r="AN47" s="794"/>
      <c r="AO47" s="794"/>
      <c r="AP47" s="795"/>
      <c r="AQ47" s="795"/>
      <c r="AR47" s="795"/>
      <c r="AS47" s="795"/>
      <c r="AT47" s="795"/>
      <c r="AU47" s="794"/>
      <c r="AV47" s="794"/>
      <c r="AW47" s="799"/>
      <c r="AX47" s="786"/>
      <c r="AY47" s="800"/>
      <c r="AZ47" s="800"/>
      <c r="BA47" s="800"/>
      <c r="BB47" s="800"/>
      <c r="BC47" s="800"/>
      <c r="BD47" s="800"/>
      <c r="BE47" s="800"/>
      <c r="BF47" s="800"/>
      <c r="BG47" s="800"/>
      <c r="BH47" s="800"/>
      <c r="BI47" s="800"/>
      <c r="BJ47" s="800"/>
      <c r="BK47" s="800"/>
      <c r="BL47" s="800"/>
      <c r="BM47" s="800"/>
      <c r="BN47" s="800"/>
      <c r="BO47" s="800"/>
      <c r="BP47" s="800"/>
      <c r="BQ47" s="800"/>
      <c r="BR47" s="800"/>
    </row>
    <row r="48" spans="1:70" s="20" customFormat="1" ht="16" customHeight="1">
      <c r="A48" s="53"/>
      <c r="B48" s="156"/>
      <c r="C48" s="139">
        <v>44</v>
      </c>
      <c r="D48" s="140" t="s">
        <v>208</v>
      </c>
      <c r="E48" s="149">
        <v>24.218034428017383</v>
      </c>
      <c r="F48" s="113">
        <v>959.6696021460466</v>
      </c>
      <c r="G48" s="113">
        <v>34.634019717421708</v>
      </c>
      <c r="H48" s="113">
        <v>34.555592065808021</v>
      </c>
      <c r="I48" s="113">
        <v>32.451288795576659</v>
      </c>
      <c r="J48" s="98">
        <v>110.35599999999999</v>
      </c>
      <c r="K48" s="98">
        <v>11.964</v>
      </c>
      <c r="L48" s="98">
        <v>133.16561066241033</v>
      </c>
      <c r="M48" s="98">
        <v>0.37</v>
      </c>
      <c r="N48" s="98">
        <v>29.922999999999998</v>
      </c>
      <c r="O48" s="113">
        <v>0</v>
      </c>
      <c r="P48" s="150">
        <v>1.004</v>
      </c>
      <c r="Q48" s="113">
        <v>81.497747034544702</v>
      </c>
      <c r="R48" s="98">
        <v>62.629743750359481</v>
      </c>
      <c r="S48" s="98">
        <v>11.08</v>
      </c>
      <c r="T48" s="98">
        <v>789.58352047368714</v>
      </c>
      <c r="U48" s="98">
        <v>1154.9107349999999</v>
      </c>
      <c r="V48" s="98">
        <v>3.4306512232150475</v>
      </c>
      <c r="W48" s="151">
        <v>63.44813282645022</v>
      </c>
      <c r="X48" s="152">
        <v>3538.8916781235366</v>
      </c>
      <c r="Y48" s="21"/>
      <c r="Z48" s="802"/>
      <c r="AA48" s="803"/>
      <c r="AB48" s="786"/>
      <c r="AC48" s="794"/>
      <c r="AD48" s="794"/>
      <c r="AE48" s="794"/>
      <c r="AF48" s="794"/>
      <c r="AG48" s="794"/>
      <c r="AH48" s="795"/>
      <c r="AI48" s="795"/>
      <c r="AJ48" s="795"/>
      <c r="AK48" s="795"/>
      <c r="AL48" s="795"/>
      <c r="AM48" s="794"/>
      <c r="AN48" s="794"/>
      <c r="AO48" s="794"/>
      <c r="AP48" s="795"/>
      <c r="AQ48" s="795"/>
      <c r="AR48" s="795"/>
      <c r="AS48" s="795"/>
      <c r="AT48" s="795"/>
      <c r="AU48" s="794"/>
      <c r="AV48" s="794"/>
      <c r="AW48" s="799"/>
      <c r="AX48" s="786"/>
      <c r="AY48" s="800"/>
      <c r="AZ48" s="800"/>
      <c r="BA48" s="800"/>
      <c r="BB48" s="800"/>
      <c r="BC48" s="800"/>
      <c r="BD48" s="800"/>
      <c r="BE48" s="800"/>
      <c r="BF48" s="800"/>
      <c r="BG48" s="800"/>
      <c r="BH48" s="800"/>
      <c r="BI48" s="800"/>
      <c r="BJ48" s="800"/>
      <c r="BK48" s="800"/>
      <c r="BL48" s="800"/>
      <c r="BM48" s="800"/>
      <c r="BN48" s="800"/>
      <c r="BO48" s="800"/>
      <c r="BP48" s="800"/>
      <c r="BQ48" s="800"/>
      <c r="BR48" s="800"/>
    </row>
    <row r="49" spans="1:70" s="46" customFormat="1" ht="16" customHeight="1">
      <c r="A49" s="53"/>
      <c r="B49" s="156"/>
      <c r="C49" s="139">
        <v>45</v>
      </c>
      <c r="D49" s="140" t="s">
        <v>209</v>
      </c>
      <c r="E49" s="149">
        <v>16.158636278678355</v>
      </c>
      <c r="F49" s="113">
        <v>813.58851539982902</v>
      </c>
      <c r="G49" s="113">
        <v>45.869752058588737</v>
      </c>
      <c r="H49" s="113">
        <v>233.75464073664006</v>
      </c>
      <c r="I49" s="113">
        <v>39.828555784917995</v>
      </c>
      <c r="J49" s="98">
        <v>93.132714354924985</v>
      </c>
      <c r="K49" s="98">
        <v>1.896560159281006</v>
      </c>
      <c r="L49" s="98">
        <v>109.3557954355373</v>
      </c>
      <c r="M49" s="98">
        <v>3.5196423632018989</v>
      </c>
      <c r="N49" s="98">
        <v>47.838678299609384</v>
      </c>
      <c r="O49" s="113">
        <v>16.759498830621585</v>
      </c>
      <c r="P49" s="150">
        <v>8.5584988768893575E-2</v>
      </c>
      <c r="Q49" s="113">
        <v>12.733012807961991</v>
      </c>
      <c r="R49" s="98">
        <v>28.070436139016522</v>
      </c>
      <c r="S49" s="98">
        <v>38.733298642677681</v>
      </c>
      <c r="T49" s="98">
        <v>594.63740467323964</v>
      </c>
      <c r="U49" s="98">
        <v>5780.2973150000007</v>
      </c>
      <c r="V49" s="98">
        <v>13.303983023388543</v>
      </c>
      <c r="W49" s="151">
        <v>72.62222226835604</v>
      </c>
      <c r="X49" s="152">
        <v>7962.1862472452403</v>
      </c>
      <c r="Y49" s="21"/>
      <c r="Z49" s="802"/>
      <c r="AA49" s="803"/>
      <c r="AB49" s="786"/>
      <c r="AC49" s="794"/>
      <c r="AD49" s="794"/>
      <c r="AE49" s="794"/>
      <c r="AF49" s="794"/>
      <c r="AG49" s="794"/>
      <c r="AH49" s="795"/>
      <c r="AI49" s="795"/>
      <c r="AJ49" s="795"/>
      <c r="AK49" s="795"/>
      <c r="AL49" s="795"/>
      <c r="AM49" s="794"/>
      <c r="AN49" s="794"/>
      <c r="AO49" s="794"/>
      <c r="AP49" s="795"/>
      <c r="AQ49" s="795"/>
      <c r="AR49" s="795"/>
      <c r="AS49" s="795"/>
      <c r="AT49" s="795"/>
      <c r="AU49" s="794"/>
      <c r="AV49" s="794"/>
      <c r="AW49" s="799"/>
      <c r="AX49" s="786"/>
      <c r="AY49" s="800"/>
      <c r="AZ49" s="800"/>
      <c r="BA49" s="800"/>
      <c r="BB49" s="800"/>
      <c r="BC49" s="800"/>
      <c r="BD49" s="800"/>
      <c r="BE49" s="800"/>
      <c r="BF49" s="800"/>
      <c r="BG49" s="800"/>
      <c r="BH49" s="800"/>
      <c r="BI49" s="800"/>
      <c r="BJ49" s="800"/>
      <c r="BK49" s="800"/>
      <c r="BL49" s="800"/>
      <c r="BM49" s="800"/>
      <c r="BN49" s="800"/>
      <c r="BO49" s="800"/>
      <c r="BP49" s="800"/>
      <c r="BQ49" s="800"/>
      <c r="BR49" s="800"/>
    </row>
    <row r="50" spans="1:70" s="20" customFormat="1" ht="16" customHeight="1">
      <c r="A50" s="53"/>
      <c r="B50" s="156"/>
      <c r="C50" s="139">
        <v>46</v>
      </c>
      <c r="D50" s="140" t="s">
        <v>210</v>
      </c>
      <c r="E50" s="149">
        <v>8.2980697047160046</v>
      </c>
      <c r="F50" s="113">
        <v>1114.8218218097375</v>
      </c>
      <c r="G50" s="113">
        <v>55.134693540902582</v>
      </c>
      <c r="H50" s="113">
        <v>261.94099765334244</v>
      </c>
      <c r="I50" s="113">
        <v>45.477692864041352</v>
      </c>
      <c r="J50" s="98">
        <v>124.26941783720325</v>
      </c>
      <c r="K50" s="98">
        <v>10.88254960906932</v>
      </c>
      <c r="L50" s="98">
        <v>181.38712441925185</v>
      </c>
      <c r="M50" s="98">
        <v>0.65411226368539221</v>
      </c>
      <c r="N50" s="98">
        <v>120.96069463134698</v>
      </c>
      <c r="O50" s="113">
        <v>0</v>
      </c>
      <c r="P50" s="150">
        <v>1.5045573830294457E-4</v>
      </c>
      <c r="Q50" s="113">
        <v>61.78042494764285</v>
      </c>
      <c r="R50" s="98">
        <v>195.53821048800498</v>
      </c>
      <c r="S50" s="98">
        <v>0.40149200444903033</v>
      </c>
      <c r="T50" s="98">
        <v>737.61852646483464</v>
      </c>
      <c r="U50" s="98">
        <v>7965.4435450000001</v>
      </c>
      <c r="V50" s="98">
        <v>19.944530686584976</v>
      </c>
      <c r="W50" s="151">
        <v>0.77226707320470112</v>
      </c>
      <c r="X50" s="152">
        <v>10905.326321453758</v>
      </c>
      <c r="Y50" s="21"/>
      <c r="Z50" s="802"/>
      <c r="AA50" s="803"/>
      <c r="AB50" s="786"/>
      <c r="AC50" s="794"/>
      <c r="AD50" s="794"/>
      <c r="AE50" s="794"/>
      <c r="AF50" s="794"/>
      <c r="AG50" s="794"/>
      <c r="AH50" s="795"/>
      <c r="AI50" s="795"/>
      <c r="AJ50" s="795"/>
      <c r="AK50" s="795"/>
      <c r="AL50" s="795"/>
      <c r="AM50" s="794"/>
      <c r="AN50" s="794"/>
      <c r="AO50" s="794"/>
      <c r="AP50" s="795"/>
      <c r="AQ50" s="795"/>
      <c r="AR50" s="795"/>
      <c r="AS50" s="795"/>
      <c r="AT50" s="795"/>
      <c r="AU50" s="794"/>
      <c r="AV50" s="794"/>
      <c r="AW50" s="799"/>
      <c r="AX50" s="786"/>
      <c r="AY50" s="800"/>
      <c r="AZ50" s="800"/>
      <c r="BA50" s="800"/>
      <c r="BB50" s="800"/>
      <c r="BC50" s="800"/>
      <c r="BD50" s="800"/>
      <c r="BE50" s="800"/>
      <c r="BF50" s="800"/>
      <c r="BG50" s="800"/>
      <c r="BH50" s="800"/>
      <c r="BI50" s="800"/>
      <c r="BJ50" s="800"/>
      <c r="BK50" s="800"/>
      <c r="BL50" s="800"/>
      <c r="BM50" s="800"/>
      <c r="BN50" s="800"/>
      <c r="BO50" s="800"/>
      <c r="BP50" s="800"/>
      <c r="BQ50" s="800"/>
      <c r="BR50" s="800"/>
    </row>
    <row r="51" spans="1:70" s="20" customFormat="1" ht="16" customHeight="1" thickBot="1">
      <c r="A51" s="53"/>
      <c r="B51" s="156"/>
      <c r="C51" s="166">
        <v>47</v>
      </c>
      <c r="D51" s="167" t="s">
        <v>211</v>
      </c>
      <c r="E51" s="168">
        <v>8.4912301104591759</v>
      </c>
      <c r="F51" s="169">
        <v>1037.6610927331992</v>
      </c>
      <c r="G51" s="169">
        <v>14.91814406297407</v>
      </c>
      <c r="H51" s="169">
        <v>0.73818838180083446</v>
      </c>
      <c r="I51" s="169">
        <v>0.31486510645136589</v>
      </c>
      <c r="J51" s="170">
        <v>28.690093551426113</v>
      </c>
      <c r="K51" s="170">
        <v>1.1302791410613913</v>
      </c>
      <c r="L51" s="170">
        <v>34.223635592066621</v>
      </c>
      <c r="M51" s="170">
        <v>6.2712244969829078E-2</v>
      </c>
      <c r="N51" s="170">
        <v>107.04413540333469</v>
      </c>
      <c r="O51" s="169">
        <v>1.396291170924965</v>
      </c>
      <c r="P51" s="171">
        <v>0.31637228657779071</v>
      </c>
      <c r="Q51" s="169">
        <v>11.440331334280149</v>
      </c>
      <c r="R51" s="170">
        <v>88.24409213489956</v>
      </c>
      <c r="S51" s="170">
        <v>26.593946647000475</v>
      </c>
      <c r="T51" s="170">
        <v>420.59136562015436</v>
      </c>
      <c r="U51" s="170">
        <v>1393.4083050000002</v>
      </c>
      <c r="V51" s="170">
        <v>1.9004262795531266</v>
      </c>
      <c r="W51" s="172">
        <v>153.09877754144563</v>
      </c>
      <c r="X51" s="173">
        <v>3330.2642843425792</v>
      </c>
      <c r="Y51" s="21"/>
      <c r="Z51" s="802"/>
      <c r="AA51" s="803"/>
      <c r="AB51" s="786"/>
      <c r="AC51" s="794"/>
      <c r="AD51" s="794"/>
      <c r="AE51" s="794"/>
      <c r="AF51" s="794"/>
      <c r="AG51" s="794"/>
      <c r="AH51" s="795"/>
      <c r="AI51" s="795"/>
      <c r="AJ51" s="795"/>
      <c r="AK51" s="795"/>
      <c r="AL51" s="795"/>
      <c r="AM51" s="794"/>
      <c r="AN51" s="794"/>
      <c r="AO51" s="794"/>
      <c r="AP51" s="795"/>
      <c r="AQ51" s="795"/>
      <c r="AR51" s="795"/>
      <c r="AS51" s="795"/>
      <c r="AT51" s="795"/>
      <c r="AU51" s="794"/>
      <c r="AV51" s="794"/>
      <c r="AW51" s="799"/>
      <c r="AX51" s="786"/>
      <c r="AY51" s="800"/>
      <c r="AZ51" s="800"/>
      <c r="BA51" s="800"/>
      <c r="BB51" s="800"/>
      <c r="BC51" s="800"/>
      <c r="BD51" s="800"/>
      <c r="BE51" s="800"/>
      <c r="BF51" s="800"/>
      <c r="BG51" s="800"/>
      <c r="BH51" s="800"/>
      <c r="BI51" s="800"/>
      <c r="BJ51" s="800"/>
      <c r="BK51" s="800"/>
      <c r="BL51" s="800"/>
      <c r="BM51" s="800"/>
      <c r="BN51" s="800"/>
      <c r="BO51" s="800"/>
      <c r="BP51" s="800"/>
      <c r="BQ51" s="800"/>
      <c r="BR51" s="800"/>
    </row>
    <row r="52" spans="1:70" s="20" customFormat="1" ht="16" customHeight="1" thickTop="1" thickBot="1">
      <c r="A52" s="53"/>
      <c r="B52" s="165"/>
      <c r="C52" s="1459" t="s">
        <v>212</v>
      </c>
      <c r="D52" s="1460"/>
      <c r="E52" s="174">
        <v>2185.1607971821127</v>
      </c>
      <c r="F52" s="175">
        <v>159817.75443998037</v>
      </c>
      <c r="G52" s="175">
        <v>2935.5721881341319</v>
      </c>
      <c r="H52" s="175">
        <v>3103.3050696915338</v>
      </c>
      <c r="I52" s="175">
        <v>2521.1706440462249</v>
      </c>
      <c r="J52" s="176">
        <v>7350.8713651979333</v>
      </c>
      <c r="K52" s="176">
        <v>790.89790116811128</v>
      </c>
      <c r="L52" s="176">
        <v>7739.6094707895136</v>
      </c>
      <c r="M52" s="176">
        <v>92.804393156803727</v>
      </c>
      <c r="N52" s="176">
        <v>2316.3915879842343</v>
      </c>
      <c r="O52" s="175">
        <v>74.619114848555583</v>
      </c>
      <c r="P52" s="177">
        <v>15.480395919422694</v>
      </c>
      <c r="Q52" s="175">
        <v>6894.5500932826744</v>
      </c>
      <c r="R52" s="176">
        <v>8040.8928990107324</v>
      </c>
      <c r="S52" s="176">
        <v>11303.013345662996</v>
      </c>
      <c r="T52" s="176">
        <v>62498.852876911078</v>
      </c>
      <c r="U52" s="176">
        <v>81270.546315000029</v>
      </c>
      <c r="V52" s="176">
        <v>167.53165202568272</v>
      </c>
      <c r="W52" s="178">
        <v>16797.743559571059</v>
      </c>
      <c r="X52" s="179">
        <v>375916.76810956321</v>
      </c>
      <c r="Y52" s="21"/>
      <c r="Z52" s="802"/>
      <c r="AA52" s="1461"/>
      <c r="AB52" s="1461"/>
      <c r="AC52" s="794"/>
      <c r="AD52" s="794"/>
      <c r="AE52" s="794"/>
      <c r="AF52" s="794"/>
      <c r="AG52" s="794"/>
      <c r="AH52" s="795"/>
      <c r="AI52" s="795"/>
      <c r="AJ52" s="795"/>
      <c r="AK52" s="795"/>
      <c r="AL52" s="795"/>
      <c r="AM52" s="794"/>
      <c r="AN52" s="794"/>
      <c r="AO52" s="794"/>
      <c r="AP52" s="795"/>
      <c r="AQ52" s="795"/>
      <c r="AR52" s="795"/>
      <c r="AS52" s="795"/>
      <c r="AT52" s="795"/>
      <c r="AU52" s="794"/>
      <c r="AV52" s="794"/>
      <c r="AW52" s="1461"/>
      <c r="AX52" s="1461"/>
      <c r="AY52" s="800"/>
      <c r="AZ52" s="800"/>
      <c r="BA52" s="800"/>
      <c r="BB52" s="800"/>
      <c r="BC52" s="800"/>
      <c r="BD52" s="800"/>
      <c r="BE52" s="800"/>
      <c r="BF52" s="800"/>
      <c r="BG52" s="800"/>
      <c r="BH52" s="800"/>
      <c r="BI52" s="800"/>
      <c r="BJ52" s="800"/>
      <c r="BK52" s="800"/>
      <c r="BL52" s="800"/>
      <c r="BM52" s="800"/>
      <c r="BN52" s="800"/>
      <c r="BO52" s="800"/>
      <c r="BP52" s="800"/>
      <c r="BQ52" s="800"/>
      <c r="BR52" s="800"/>
    </row>
    <row r="53" spans="1:70" s="20" customFormat="1" ht="16" customHeight="1">
      <c r="A53" s="53"/>
      <c r="B53" s="155"/>
      <c r="C53" s="57" t="s">
        <v>815</v>
      </c>
      <c r="D53" s="180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21"/>
      <c r="Z53" s="21"/>
      <c r="AA53" s="21"/>
    </row>
    <row r="54" spans="1:70" s="181" customFormat="1">
      <c r="B54" s="182"/>
      <c r="C54" s="57" t="s">
        <v>818</v>
      </c>
      <c r="D54" s="183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</row>
    <row r="55" spans="1:70" s="181" customFormat="1">
      <c r="B55" s="182"/>
      <c r="C55" s="57"/>
      <c r="D55" s="183"/>
      <c r="E55" s="182"/>
      <c r="F55" s="182"/>
      <c r="G55" s="182"/>
      <c r="H55" s="183"/>
      <c r="I55" s="182"/>
      <c r="J55" s="184"/>
      <c r="K55" s="184"/>
      <c r="L55" s="184"/>
      <c r="Q55" s="182"/>
      <c r="R55" s="184"/>
      <c r="S55" s="184"/>
      <c r="T55" s="184"/>
    </row>
    <row r="56" spans="1:70" s="181" customFormat="1">
      <c r="B56" s="182"/>
      <c r="C56" s="183"/>
      <c r="D56" s="183"/>
      <c r="E56" s="182"/>
      <c r="F56" s="182"/>
      <c r="G56" s="182"/>
      <c r="H56" s="183"/>
      <c r="I56" s="182"/>
      <c r="J56" s="184"/>
      <c r="K56" s="184"/>
      <c r="L56" s="184"/>
      <c r="Q56" s="182"/>
      <c r="R56" s="184"/>
      <c r="S56" s="184"/>
      <c r="T56" s="184"/>
    </row>
    <row r="57" spans="1:70" s="181" customFormat="1">
      <c r="B57" s="182"/>
      <c r="C57" s="183"/>
      <c r="D57" s="183"/>
      <c r="E57" s="182"/>
      <c r="F57" s="182"/>
      <c r="G57" s="182"/>
      <c r="H57" s="183"/>
      <c r="I57" s="182"/>
      <c r="J57" s="184"/>
      <c r="K57" s="184"/>
      <c r="L57" s="184"/>
      <c r="Q57" s="182"/>
      <c r="R57" s="184"/>
      <c r="S57" s="184"/>
      <c r="T57" s="184"/>
    </row>
    <row r="58" spans="1:70" s="181" customFormat="1">
      <c r="B58" s="182"/>
      <c r="C58" s="183"/>
      <c r="D58" s="183"/>
      <c r="E58" s="182"/>
      <c r="F58" s="182"/>
      <c r="G58" s="182"/>
      <c r="H58" s="183"/>
      <c r="I58" s="182"/>
      <c r="J58" s="184"/>
      <c r="K58" s="184"/>
      <c r="L58" s="184"/>
      <c r="Q58" s="182"/>
      <c r="R58" s="184"/>
      <c r="S58" s="184"/>
      <c r="T58" s="184"/>
    </row>
    <row r="59" spans="1:70" s="181" customFormat="1">
      <c r="B59" s="182"/>
      <c r="C59" s="183"/>
      <c r="D59" s="183"/>
      <c r="E59" s="182"/>
      <c r="F59" s="182"/>
      <c r="G59" s="182"/>
      <c r="H59" s="183"/>
      <c r="I59" s="182"/>
      <c r="J59" s="184"/>
      <c r="K59" s="184"/>
      <c r="L59" s="184"/>
      <c r="Q59" s="182"/>
      <c r="R59" s="184"/>
      <c r="S59" s="184"/>
      <c r="T59" s="184"/>
    </row>
    <row r="60" spans="1:70">
      <c r="C60" s="1169"/>
      <c r="AB60" s="1169"/>
      <c r="AC60" s="971"/>
      <c r="AD60" s="970"/>
      <c r="AE60" s="970"/>
      <c r="AF60" s="970"/>
      <c r="AG60" s="971"/>
      <c r="AH60" s="970"/>
      <c r="AI60" s="972"/>
      <c r="AJ60" s="972"/>
      <c r="AK60" s="972"/>
      <c r="AP60" s="970"/>
      <c r="AQ60" s="972"/>
      <c r="AR60" s="972"/>
      <c r="AS60" s="972"/>
    </row>
    <row r="61" spans="1:70">
      <c r="AB61" s="971"/>
      <c r="AC61" s="971"/>
      <c r="AD61" s="970"/>
      <c r="AE61" s="970"/>
      <c r="AF61" s="970"/>
      <c r="AG61" s="971"/>
      <c r="AH61" s="970"/>
      <c r="AI61" s="972"/>
      <c r="AJ61" s="972"/>
      <c r="AK61" s="972"/>
      <c r="AP61" s="970"/>
      <c r="AQ61" s="972"/>
      <c r="AR61" s="972"/>
      <c r="AS61" s="972"/>
    </row>
    <row r="62" spans="1:70" ht="17.5">
      <c r="C62" s="1456"/>
      <c r="D62" s="1456"/>
      <c r="E62" s="1456"/>
      <c r="F62" s="1456"/>
      <c r="G62" s="1456"/>
      <c r="H62" s="1456"/>
      <c r="I62" s="1456"/>
      <c r="J62" s="1456"/>
      <c r="K62" s="1456"/>
      <c r="L62" s="1456"/>
      <c r="M62" s="1456"/>
      <c r="N62" s="1456"/>
      <c r="O62" s="1456"/>
      <c r="P62" s="1456"/>
      <c r="Q62" s="1456"/>
      <c r="R62" s="1456"/>
      <c r="S62" s="1456"/>
      <c r="T62" s="1456"/>
      <c r="U62" s="1456"/>
      <c r="V62" s="1456"/>
      <c r="W62" s="1456"/>
      <c r="X62" s="1456"/>
      <c r="AB62" s="1456"/>
      <c r="AC62" s="1456"/>
      <c r="AD62" s="1456"/>
      <c r="AE62" s="1456"/>
      <c r="AF62" s="1456"/>
      <c r="AG62" s="1456"/>
      <c r="AH62" s="1456"/>
      <c r="AI62" s="1456"/>
      <c r="AJ62" s="1456"/>
      <c r="AK62" s="1456"/>
      <c r="AL62" s="1456"/>
      <c r="AM62" s="1456"/>
      <c r="AN62" s="1456"/>
      <c r="AO62" s="1456"/>
      <c r="AP62" s="1456"/>
      <c r="AQ62" s="1456"/>
      <c r="AR62" s="1456"/>
      <c r="AS62" s="1456"/>
      <c r="AT62" s="1456"/>
      <c r="AU62" s="1456"/>
      <c r="AV62" s="1456"/>
      <c r="AW62" s="1456"/>
    </row>
    <row r="63" spans="1:70" ht="21">
      <c r="C63" s="963"/>
      <c r="D63" s="963"/>
      <c r="E63" s="963"/>
      <c r="F63" s="963"/>
      <c r="G63" s="963"/>
      <c r="H63" s="963"/>
      <c r="I63" s="963"/>
      <c r="J63" s="963"/>
      <c r="K63" s="963"/>
      <c r="L63" s="963"/>
      <c r="M63" s="963"/>
      <c r="N63" s="963"/>
      <c r="O63" s="963"/>
      <c r="P63" s="963"/>
      <c r="Q63" s="963"/>
      <c r="R63" s="963"/>
      <c r="S63" s="963"/>
      <c r="T63" s="963"/>
      <c r="U63" s="963"/>
      <c r="V63" s="963"/>
      <c r="W63" s="963"/>
      <c r="X63" s="963"/>
      <c r="AB63" s="963"/>
      <c r="AC63" s="963"/>
      <c r="AD63" s="963"/>
      <c r="AE63" s="963"/>
      <c r="AF63" s="963"/>
      <c r="AG63" s="963"/>
      <c r="AH63" s="963"/>
      <c r="AI63" s="963"/>
      <c r="AJ63" s="963"/>
      <c r="AK63" s="963"/>
      <c r="AL63" s="963"/>
      <c r="AM63" s="963"/>
      <c r="AN63" s="963"/>
      <c r="AO63" s="963"/>
      <c r="AP63" s="963"/>
      <c r="AQ63" s="963"/>
      <c r="AR63" s="963"/>
      <c r="AS63" s="963"/>
      <c r="AT63" s="963"/>
      <c r="AU63" s="963"/>
      <c r="AV63" s="963"/>
      <c r="AW63" s="963"/>
    </row>
    <row r="64" spans="1:70">
      <c r="C64" s="965"/>
      <c r="D64" s="966"/>
      <c r="E64" s="967"/>
      <c r="F64" s="967"/>
      <c r="G64" s="967"/>
      <c r="H64" s="967"/>
      <c r="I64" s="967"/>
      <c r="J64" s="967"/>
      <c r="K64" s="967"/>
      <c r="L64" s="967"/>
      <c r="M64" s="967"/>
      <c r="N64" s="967"/>
      <c r="O64" s="967"/>
      <c r="P64" s="968"/>
      <c r="Q64" s="967"/>
      <c r="R64" s="967"/>
      <c r="S64" s="967"/>
      <c r="T64" s="967"/>
      <c r="U64" s="967"/>
      <c r="V64" s="967"/>
      <c r="W64" s="967"/>
      <c r="X64" s="968"/>
      <c r="AB64" s="965"/>
      <c r="AC64" s="966"/>
      <c r="AD64" s="967"/>
      <c r="AE64" s="967"/>
      <c r="AF64" s="967"/>
      <c r="AG64" s="967"/>
      <c r="AH64" s="967"/>
      <c r="AI64" s="967"/>
      <c r="AJ64" s="967"/>
      <c r="AK64" s="967"/>
      <c r="AL64" s="967"/>
      <c r="AM64" s="967"/>
      <c r="AN64" s="967"/>
      <c r="AO64" s="968"/>
      <c r="AP64" s="967"/>
      <c r="AQ64" s="967"/>
      <c r="AR64" s="967"/>
      <c r="AS64" s="967"/>
      <c r="AT64" s="967"/>
      <c r="AU64" s="967"/>
      <c r="AV64" s="967"/>
      <c r="AW64" s="968"/>
    </row>
    <row r="65" spans="3:49">
      <c r="C65" s="1170"/>
      <c r="D65" s="1171"/>
      <c r="E65" s="1172"/>
      <c r="F65" s="1172"/>
      <c r="G65" s="1172"/>
      <c r="H65" s="1172"/>
      <c r="I65" s="1172"/>
      <c r="J65" s="1172"/>
      <c r="K65" s="1172"/>
      <c r="L65" s="1172"/>
      <c r="M65" s="1172"/>
      <c r="N65" s="1170"/>
      <c r="O65" s="1170"/>
      <c r="P65" s="1170"/>
      <c r="Q65" s="1172"/>
      <c r="R65" s="1172"/>
      <c r="S65" s="1172"/>
      <c r="T65" s="1172"/>
      <c r="U65" s="1172"/>
      <c r="V65" s="1170"/>
      <c r="W65" s="1170"/>
      <c r="X65" s="1170"/>
      <c r="AB65" s="1170"/>
      <c r="AC65" s="1171"/>
      <c r="AD65" s="1172"/>
      <c r="AE65" s="1172"/>
      <c r="AF65" s="1172"/>
      <c r="AG65" s="1172"/>
      <c r="AH65" s="1172"/>
      <c r="AI65" s="1172"/>
      <c r="AJ65" s="1172"/>
      <c r="AK65" s="1172"/>
      <c r="AL65" s="1172"/>
      <c r="AM65" s="1170"/>
      <c r="AN65" s="1170"/>
      <c r="AO65" s="1170"/>
      <c r="AP65" s="1172"/>
      <c r="AQ65" s="1172"/>
      <c r="AR65" s="1172"/>
      <c r="AS65" s="1172"/>
      <c r="AT65" s="1172"/>
      <c r="AU65" s="1170"/>
      <c r="AV65" s="1170"/>
      <c r="AW65" s="1170"/>
    </row>
    <row r="66" spans="3:49">
      <c r="C66" s="1173"/>
      <c r="D66" s="1174"/>
      <c r="E66" s="1151"/>
      <c r="F66" s="1151"/>
      <c r="G66" s="1151"/>
      <c r="H66" s="1151"/>
      <c r="I66" s="1151"/>
      <c r="J66" s="1152"/>
      <c r="K66" s="1152"/>
      <c r="L66" s="1152"/>
      <c r="M66" s="1152"/>
      <c r="N66" s="1152"/>
      <c r="O66" s="1151"/>
      <c r="P66" s="1151"/>
      <c r="Q66" s="1151"/>
      <c r="R66" s="1152"/>
      <c r="S66" s="1152"/>
      <c r="T66" s="1152"/>
      <c r="U66" s="1152"/>
      <c r="V66" s="1152"/>
      <c r="W66" s="1151"/>
      <c r="X66" s="1151"/>
      <c r="AB66" s="1173"/>
      <c r="AC66" s="1174"/>
      <c r="AD66" s="1151"/>
      <c r="AE66" s="1151"/>
      <c r="AF66" s="1151"/>
      <c r="AG66" s="1151"/>
      <c r="AH66" s="1151"/>
      <c r="AI66" s="1152"/>
      <c r="AJ66" s="1152"/>
      <c r="AK66" s="1152"/>
      <c r="AL66" s="1152"/>
      <c r="AM66" s="1152"/>
      <c r="AN66" s="1151"/>
      <c r="AO66" s="1151"/>
      <c r="AP66" s="1151"/>
      <c r="AQ66" s="1152"/>
      <c r="AR66" s="1152"/>
      <c r="AS66" s="1152"/>
      <c r="AT66" s="1152"/>
      <c r="AU66" s="1152"/>
      <c r="AV66" s="1151"/>
      <c r="AW66" s="1151"/>
    </row>
    <row r="67" spans="3:49">
      <c r="C67" s="1173"/>
      <c r="D67" s="1175"/>
      <c r="E67" s="1151"/>
      <c r="F67" s="1151"/>
      <c r="G67" s="1151"/>
      <c r="H67" s="1151"/>
      <c r="I67" s="1151"/>
      <c r="J67" s="1152"/>
      <c r="K67" s="1152"/>
      <c r="L67" s="1152"/>
      <c r="M67" s="1152"/>
      <c r="N67" s="1152"/>
      <c r="O67" s="1151"/>
      <c r="P67" s="1151"/>
      <c r="Q67" s="1151"/>
      <c r="R67" s="1152"/>
      <c r="S67" s="1152"/>
      <c r="T67" s="1152"/>
      <c r="U67" s="1152"/>
      <c r="V67" s="1152"/>
      <c r="W67" s="1151"/>
      <c r="X67" s="1151"/>
      <c r="AB67" s="1173"/>
      <c r="AC67" s="1175"/>
      <c r="AD67" s="1151"/>
      <c r="AE67" s="1151"/>
      <c r="AF67" s="1151"/>
      <c r="AG67" s="1151"/>
      <c r="AH67" s="1151"/>
      <c r="AI67" s="1152"/>
      <c r="AJ67" s="1152"/>
      <c r="AK67" s="1152"/>
      <c r="AL67" s="1152"/>
      <c r="AM67" s="1152"/>
      <c r="AN67" s="1151"/>
      <c r="AO67" s="1151"/>
      <c r="AP67" s="1151"/>
      <c r="AQ67" s="1152"/>
      <c r="AR67" s="1152"/>
      <c r="AS67" s="1152"/>
      <c r="AT67" s="1152"/>
      <c r="AU67" s="1152"/>
      <c r="AV67" s="1151"/>
      <c r="AW67" s="1151"/>
    </row>
    <row r="68" spans="3:49">
      <c r="C68" s="1173"/>
      <c r="D68" s="1175"/>
      <c r="E68" s="1151"/>
      <c r="F68" s="1151"/>
      <c r="G68" s="1151"/>
      <c r="H68" s="1151"/>
      <c r="I68" s="1151"/>
      <c r="J68" s="1152"/>
      <c r="K68" s="1152"/>
      <c r="L68" s="1152"/>
      <c r="M68" s="1152"/>
      <c r="N68" s="1152"/>
      <c r="O68" s="1151"/>
      <c r="P68" s="1151"/>
      <c r="Q68" s="1151"/>
      <c r="R68" s="1152"/>
      <c r="S68" s="1152"/>
      <c r="T68" s="1152"/>
      <c r="U68" s="1152"/>
      <c r="V68" s="1152"/>
      <c r="W68" s="1151"/>
      <c r="X68" s="1151"/>
      <c r="AB68" s="1173"/>
      <c r="AC68" s="1175"/>
      <c r="AD68" s="1151"/>
      <c r="AE68" s="1151"/>
      <c r="AF68" s="1151"/>
      <c r="AG68" s="1151"/>
      <c r="AH68" s="1151"/>
      <c r="AI68" s="1152"/>
      <c r="AJ68" s="1152"/>
      <c r="AK68" s="1152"/>
      <c r="AL68" s="1152"/>
      <c r="AM68" s="1152"/>
      <c r="AN68" s="1151"/>
      <c r="AO68" s="1151"/>
      <c r="AP68" s="1151"/>
      <c r="AQ68" s="1152"/>
      <c r="AR68" s="1152"/>
      <c r="AS68" s="1152"/>
      <c r="AT68" s="1152"/>
      <c r="AU68" s="1152"/>
      <c r="AV68" s="1151"/>
      <c r="AW68" s="1151"/>
    </row>
    <row r="69" spans="3:49">
      <c r="C69" s="1173"/>
      <c r="D69" s="1175"/>
      <c r="E69" s="1151"/>
      <c r="F69" s="1151"/>
      <c r="G69" s="1151"/>
      <c r="H69" s="1151"/>
      <c r="I69" s="1151"/>
      <c r="J69" s="1152"/>
      <c r="K69" s="1152"/>
      <c r="L69" s="1152"/>
      <c r="M69" s="1152"/>
      <c r="N69" s="1152"/>
      <c r="O69" s="1151"/>
      <c r="P69" s="1151"/>
      <c r="Q69" s="1151"/>
      <c r="R69" s="1152"/>
      <c r="S69" s="1152"/>
      <c r="T69" s="1152"/>
      <c r="U69" s="1152"/>
      <c r="V69" s="1152"/>
      <c r="W69" s="1151"/>
      <c r="X69" s="1151"/>
      <c r="AB69" s="1173"/>
      <c r="AC69" s="1175"/>
      <c r="AD69" s="1151"/>
      <c r="AE69" s="1151"/>
      <c r="AF69" s="1151"/>
      <c r="AG69" s="1151"/>
      <c r="AH69" s="1151"/>
      <c r="AI69" s="1152"/>
      <c r="AJ69" s="1152"/>
      <c r="AK69" s="1152"/>
      <c r="AL69" s="1152"/>
      <c r="AM69" s="1152"/>
      <c r="AN69" s="1151"/>
      <c r="AO69" s="1151"/>
      <c r="AP69" s="1151"/>
      <c r="AQ69" s="1152"/>
      <c r="AR69" s="1152"/>
      <c r="AS69" s="1152"/>
      <c r="AT69" s="1152"/>
      <c r="AU69" s="1152"/>
      <c r="AV69" s="1151"/>
      <c r="AW69" s="1151"/>
    </row>
    <row r="70" spans="3:49">
      <c r="C70" s="1173"/>
      <c r="D70" s="1175"/>
      <c r="E70" s="1151"/>
      <c r="F70" s="1151"/>
      <c r="G70" s="1151"/>
      <c r="H70" s="1151"/>
      <c r="I70" s="1151"/>
      <c r="J70" s="1152"/>
      <c r="K70" s="1152"/>
      <c r="L70" s="1152"/>
      <c r="M70" s="1152"/>
      <c r="N70" s="1152"/>
      <c r="O70" s="1151"/>
      <c r="P70" s="1151"/>
      <c r="Q70" s="1151"/>
      <c r="R70" s="1152"/>
      <c r="S70" s="1152"/>
      <c r="T70" s="1152"/>
      <c r="U70" s="1152"/>
      <c r="V70" s="1152"/>
      <c r="W70" s="1151"/>
      <c r="X70" s="1151"/>
      <c r="AB70" s="1173"/>
      <c r="AC70" s="1175"/>
      <c r="AD70" s="1151"/>
      <c r="AE70" s="1151"/>
      <c r="AF70" s="1151"/>
      <c r="AG70" s="1151"/>
      <c r="AH70" s="1151"/>
      <c r="AI70" s="1152"/>
      <c r="AJ70" s="1152"/>
      <c r="AK70" s="1152"/>
      <c r="AL70" s="1152"/>
      <c r="AM70" s="1152"/>
      <c r="AN70" s="1151"/>
      <c r="AO70" s="1151"/>
      <c r="AP70" s="1151"/>
      <c r="AQ70" s="1152"/>
      <c r="AR70" s="1152"/>
      <c r="AS70" s="1152"/>
      <c r="AT70" s="1152"/>
      <c r="AU70" s="1152"/>
      <c r="AV70" s="1151"/>
      <c r="AW70" s="1151"/>
    </row>
    <row r="71" spans="3:49">
      <c r="C71" s="1173"/>
      <c r="D71" s="1175"/>
      <c r="E71" s="1151"/>
      <c r="F71" s="1151"/>
      <c r="G71" s="1151"/>
      <c r="H71" s="1151"/>
      <c r="I71" s="1151"/>
      <c r="J71" s="1152"/>
      <c r="K71" s="1152"/>
      <c r="L71" s="1152"/>
      <c r="M71" s="1152"/>
      <c r="N71" s="1152"/>
      <c r="O71" s="1151"/>
      <c r="P71" s="1151"/>
      <c r="Q71" s="1151"/>
      <c r="R71" s="1152"/>
      <c r="S71" s="1152"/>
      <c r="T71" s="1152"/>
      <c r="U71" s="1152"/>
      <c r="V71" s="1152"/>
      <c r="W71" s="1151"/>
      <c r="X71" s="1151"/>
      <c r="AB71" s="1173"/>
      <c r="AC71" s="1175"/>
      <c r="AD71" s="1151"/>
      <c r="AE71" s="1151"/>
      <c r="AF71" s="1151"/>
      <c r="AG71" s="1151"/>
      <c r="AH71" s="1151"/>
      <c r="AI71" s="1152"/>
      <c r="AJ71" s="1152"/>
      <c r="AK71" s="1152"/>
      <c r="AL71" s="1152"/>
      <c r="AM71" s="1152"/>
      <c r="AN71" s="1151"/>
      <c r="AO71" s="1151"/>
      <c r="AP71" s="1151"/>
      <c r="AQ71" s="1152"/>
      <c r="AR71" s="1152"/>
      <c r="AS71" s="1152"/>
      <c r="AT71" s="1152"/>
      <c r="AU71" s="1152"/>
      <c r="AV71" s="1151"/>
      <c r="AW71" s="1151"/>
    </row>
    <row r="72" spans="3:49">
      <c r="C72" s="1173"/>
      <c r="D72" s="1175"/>
      <c r="E72" s="1151"/>
      <c r="F72" s="1151"/>
      <c r="G72" s="1151"/>
      <c r="H72" s="1151"/>
      <c r="I72" s="1151"/>
      <c r="J72" s="1152"/>
      <c r="K72" s="1152"/>
      <c r="L72" s="1152"/>
      <c r="M72" s="1152"/>
      <c r="N72" s="1152"/>
      <c r="O72" s="1151"/>
      <c r="P72" s="1151"/>
      <c r="Q72" s="1151"/>
      <c r="R72" s="1152"/>
      <c r="S72" s="1152"/>
      <c r="T72" s="1152"/>
      <c r="U72" s="1152"/>
      <c r="V72" s="1152"/>
      <c r="W72" s="1151"/>
      <c r="X72" s="1151"/>
      <c r="AB72" s="1173"/>
      <c r="AC72" s="1175"/>
      <c r="AD72" s="1151"/>
      <c r="AE72" s="1151"/>
      <c r="AF72" s="1151"/>
      <c r="AG72" s="1151"/>
      <c r="AH72" s="1151"/>
      <c r="AI72" s="1152"/>
      <c r="AJ72" s="1152"/>
      <c r="AK72" s="1152"/>
      <c r="AL72" s="1152"/>
      <c r="AM72" s="1152"/>
      <c r="AN72" s="1151"/>
      <c r="AO72" s="1151"/>
      <c r="AP72" s="1151"/>
      <c r="AQ72" s="1152"/>
      <c r="AR72" s="1152"/>
      <c r="AS72" s="1152"/>
      <c r="AT72" s="1152"/>
      <c r="AU72" s="1152"/>
      <c r="AV72" s="1151"/>
      <c r="AW72" s="1151"/>
    </row>
    <row r="73" spans="3:49">
      <c r="C73" s="1173"/>
      <c r="D73" s="1175"/>
      <c r="E73" s="1151"/>
      <c r="F73" s="1151"/>
      <c r="G73" s="1151"/>
      <c r="H73" s="1151"/>
      <c r="I73" s="1151"/>
      <c r="J73" s="1152"/>
      <c r="K73" s="1152"/>
      <c r="L73" s="1152"/>
      <c r="M73" s="1152"/>
      <c r="N73" s="1152"/>
      <c r="O73" s="1151"/>
      <c r="P73" s="1151"/>
      <c r="Q73" s="1151"/>
      <c r="R73" s="1152"/>
      <c r="S73" s="1152"/>
      <c r="T73" s="1152"/>
      <c r="U73" s="1152"/>
      <c r="V73" s="1152"/>
      <c r="W73" s="1151"/>
      <c r="X73" s="1151"/>
      <c r="AB73" s="1173"/>
      <c r="AC73" s="1175"/>
      <c r="AD73" s="1151"/>
      <c r="AE73" s="1151"/>
      <c r="AF73" s="1151"/>
      <c r="AG73" s="1151"/>
      <c r="AH73" s="1151"/>
      <c r="AI73" s="1152"/>
      <c r="AJ73" s="1152"/>
      <c r="AK73" s="1152"/>
      <c r="AL73" s="1152"/>
      <c r="AM73" s="1152"/>
      <c r="AN73" s="1151"/>
      <c r="AO73" s="1151"/>
      <c r="AP73" s="1151"/>
      <c r="AQ73" s="1152"/>
      <c r="AR73" s="1152"/>
      <c r="AS73" s="1152"/>
      <c r="AT73" s="1152"/>
      <c r="AU73" s="1152"/>
      <c r="AV73" s="1151"/>
      <c r="AW73" s="1151"/>
    </row>
    <row r="74" spans="3:49">
      <c r="C74" s="1173"/>
      <c r="D74" s="1175"/>
      <c r="E74" s="1151"/>
      <c r="F74" s="1151"/>
      <c r="G74" s="1151"/>
      <c r="H74" s="1151"/>
      <c r="I74" s="1151"/>
      <c r="J74" s="1152"/>
      <c r="K74" s="1152"/>
      <c r="L74" s="1152"/>
      <c r="M74" s="1152"/>
      <c r="N74" s="1152"/>
      <c r="O74" s="1151"/>
      <c r="P74" s="1151"/>
      <c r="Q74" s="1151"/>
      <c r="R74" s="1152"/>
      <c r="S74" s="1152"/>
      <c r="T74" s="1152"/>
      <c r="U74" s="1152"/>
      <c r="V74" s="1152"/>
      <c r="W74" s="1151"/>
      <c r="X74" s="1151"/>
      <c r="AB74" s="1173"/>
      <c r="AC74" s="1175"/>
      <c r="AD74" s="1151"/>
      <c r="AE74" s="1151"/>
      <c r="AF74" s="1151"/>
      <c r="AG74" s="1151"/>
      <c r="AH74" s="1151"/>
      <c r="AI74" s="1152"/>
      <c r="AJ74" s="1152"/>
      <c r="AK74" s="1152"/>
      <c r="AL74" s="1152"/>
      <c r="AM74" s="1152"/>
      <c r="AN74" s="1151"/>
      <c r="AO74" s="1151"/>
      <c r="AP74" s="1151"/>
      <c r="AQ74" s="1152"/>
      <c r="AR74" s="1152"/>
      <c r="AS74" s="1152"/>
      <c r="AT74" s="1152"/>
      <c r="AU74" s="1152"/>
      <c r="AV74" s="1151"/>
      <c r="AW74" s="1151"/>
    </row>
    <row r="75" spans="3:49">
      <c r="C75" s="1173"/>
      <c r="D75" s="1175"/>
      <c r="E75" s="1151"/>
      <c r="F75" s="1151"/>
      <c r="G75" s="1151"/>
      <c r="H75" s="1151"/>
      <c r="I75" s="1151"/>
      <c r="J75" s="1152"/>
      <c r="K75" s="1152"/>
      <c r="L75" s="1152"/>
      <c r="M75" s="1152"/>
      <c r="N75" s="1152"/>
      <c r="O75" s="1151"/>
      <c r="P75" s="1151"/>
      <c r="Q75" s="1151"/>
      <c r="R75" s="1152"/>
      <c r="S75" s="1152"/>
      <c r="T75" s="1152"/>
      <c r="U75" s="1152"/>
      <c r="V75" s="1152"/>
      <c r="W75" s="1151"/>
      <c r="X75" s="1151"/>
      <c r="AB75" s="1173"/>
      <c r="AC75" s="1175"/>
      <c r="AD75" s="1151"/>
      <c r="AE75" s="1151"/>
      <c r="AF75" s="1151"/>
      <c r="AG75" s="1151"/>
      <c r="AH75" s="1151"/>
      <c r="AI75" s="1152"/>
      <c r="AJ75" s="1152"/>
      <c r="AK75" s="1152"/>
      <c r="AL75" s="1152"/>
      <c r="AM75" s="1152"/>
      <c r="AN75" s="1151"/>
      <c r="AO75" s="1151"/>
      <c r="AP75" s="1151"/>
      <c r="AQ75" s="1152"/>
      <c r="AR75" s="1152"/>
      <c r="AS75" s="1152"/>
      <c r="AT75" s="1152"/>
      <c r="AU75" s="1152"/>
      <c r="AV75" s="1151"/>
      <c r="AW75" s="1151"/>
    </row>
    <row r="76" spans="3:49">
      <c r="C76" s="1173"/>
      <c r="D76" s="1174"/>
      <c r="E76" s="1151"/>
      <c r="F76" s="1151"/>
      <c r="G76" s="1151"/>
      <c r="H76" s="1151"/>
      <c r="I76" s="1151"/>
      <c r="J76" s="1152"/>
      <c r="K76" s="1152"/>
      <c r="L76" s="1152"/>
      <c r="M76" s="1152"/>
      <c r="N76" s="1152"/>
      <c r="O76" s="1151"/>
      <c r="P76" s="1151"/>
      <c r="Q76" s="1151"/>
      <c r="R76" s="1152"/>
      <c r="S76" s="1152"/>
      <c r="T76" s="1152"/>
      <c r="U76" s="1152"/>
      <c r="V76" s="1152"/>
      <c r="W76" s="1151"/>
      <c r="X76" s="1151"/>
      <c r="AB76" s="1173"/>
      <c r="AC76" s="1174"/>
      <c r="AD76" s="1151"/>
      <c r="AE76" s="1151"/>
      <c r="AF76" s="1151"/>
      <c r="AG76" s="1151"/>
      <c r="AH76" s="1151"/>
      <c r="AI76" s="1152"/>
      <c r="AJ76" s="1152"/>
      <c r="AK76" s="1152"/>
      <c r="AL76" s="1152"/>
      <c r="AM76" s="1152"/>
      <c r="AN76" s="1151"/>
      <c r="AO76" s="1151"/>
      <c r="AP76" s="1151"/>
      <c r="AQ76" s="1152"/>
      <c r="AR76" s="1152"/>
      <c r="AS76" s="1152"/>
      <c r="AT76" s="1152"/>
      <c r="AU76" s="1152"/>
      <c r="AV76" s="1151"/>
      <c r="AW76" s="1151"/>
    </row>
    <row r="77" spans="3:49">
      <c r="C77" s="1173"/>
      <c r="D77" s="1174"/>
      <c r="E77" s="1151"/>
      <c r="F77" s="1151"/>
      <c r="G77" s="1151"/>
      <c r="H77" s="1151"/>
      <c r="I77" s="1151"/>
      <c r="J77" s="1152"/>
      <c r="K77" s="1152"/>
      <c r="L77" s="1152"/>
      <c r="M77" s="1152"/>
      <c r="N77" s="1152"/>
      <c r="O77" s="1151"/>
      <c r="P77" s="1151"/>
      <c r="Q77" s="1151"/>
      <c r="R77" s="1152"/>
      <c r="S77" s="1152"/>
      <c r="T77" s="1152"/>
      <c r="U77" s="1152"/>
      <c r="V77" s="1152"/>
      <c r="W77" s="1151"/>
      <c r="X77" s="1151"/>
      <c r="AB77" s="1173"/>
      <c r="AC77" s="1174"/>
      <c r="AD77" s="1151"/>
      <c r="AE77" s="1151"/>
      <c r="AF77" s="1151"/>
      <c r="AG77" s="1151"/>
      <c r="AH77" s="1151"/>
      <c r="AI77" s="1152"/>
      <c r="AJ77" s="1152"/>
      <c r="AK77" s="1152"/>
      <c r="AL77" s="1152"/>
      <c r="AM77" s="1152"/>
      <c r="AN77" s="1151"/>
      <c r="AO77" s="1151"/>
      <c r="AP77" s="1151"/>
      <c r="AQ77" s="1152"/>
      <c r="AR77" s="1152"/>
      <c r="AS77" s="1152"/>
      <c r="AT77" s="1152"/>
      <c r="AU77" s="1152"/>
      <c r="AV77" s="1151"/>
      <c r="AW77" s="1151"/>
    </row>
    <row r="78" spans="3:49">
      <c r="C78" s="1173"/>
      <c r="D78" s="1174"/>
      <c r="E78" s="1151"/>
      <c r="F78" s="1151"/>
      <c r="G78" s="1151"/>
      <c r="H78" s="1151"/>
      <c r="I78" s="1151"/>
      <c r="J78" s="1152"/>
      <c r="K78" s="1152"/>
      <c r="L78" s="1152"/>
      <c r="M78" s="1152"/>
      <c r="N78" s="1152"/>
      <c r="O78" s="1151"/>
      <c r="P78" s="1151"/>
      <c r="Q78" s="1151"/>
      <c r="R78" s="1152"/>
      <c r="S78" s="1152"/>
      <c r="T78" s="1152"/>
      <c r="U78" s="1152"/>
      <c r="V78" s="1152"/>
      <c r="W78" s="1151"/>
      <c r="X78" s="1151"/>
      <c r="AB78" s="1173"/>
      <c r="AC78" s="1174"/>
      <c r="AD78" s="1151"/>
      <c r="AE78" s="1151"/>
      <c r="AF78" s="1151"/>
      <c r="AG78" s="1151"/>
      <c r="AH78" s="1151"/>
      <c r="AI78" s="1152"/>
      <c r="AJ78" s="1152"/>
      <c r="AK78" s="1152"/>
      <c r="AL78" s="1152"/>
      <c r="AM78" s="1152"/>
      <c r="AN78" s="1151"/>
      <c r="AO78" s="1151"/>
      <c r="AP78" s="1151"/>
      <c r="AQ78" s="1152"/>
      <c r="AR78" s="1152"/>
      <c r="AS78" s="1152"/>
      <c r="AT78" s="1152"/>
      <c r="AU78" s="1152"/>
      <c r="AV78" s="1151"/>
      <c r="AW78" s="1151"/>
    </row>
    <row r="79" spans="3:49">
      <c r="C79" s="1173"/>
      <c r="D79" s="1174"/>
      <c r="E79" s="1151"/>
      <c r="F79" s="1151"/>
      <c r="G79" s="1151"/>
      <c r="H79" s="1151"/>
      <c r="I79" s="1151"/>
      <c r="J79" s="1152"/>
      <c r="K79" s="1152"/>
      <c r="L79" s="1152"/>
      <c r="M79" s="1152"/>
      <c r="N79" s="1152"/>
      <c r="O79" s="1151"/>
      <c r="P79" s="1151"/>
      <c r="Q79" s="1151"/>
      <c r="R79" s="1152"/>
      <c r="S79" s="1152"/>
      <c r="T79" s="1152"/>
      <c r="U79" s="1152"/>
      <c r="V79" s="1152"/>
      <c r="W79" s="1151"/>
      <c r="X79" s="1151"/>
      <c r="AB79" s="1173"/>
      <c r="AC79" s="1174"/>
      <c r="AD79" s="1151"/>
      <c r="AE79" s="1151"/>
      <c r="AF79" s="1151"/>
      <c r="AG79" s="1151"/>
      <c r="AH79" s="1151"/>
      <c r="AI79" s="1152"/>
      <c r="AJ79" s="1152"/>
      <c r="AK79" s="1152"/>
      <c r="AL79" s="1152"/>
      <c r="AM79" s="1152"/>
      <c r="AN79" s="1151"/>
      <c r="AO79" s="1151"/>
      <c r="AP79" s="1151"/>
      <c r="AQ79" s="1152"/>
      <c r="AR79" s="1152"/>
      <c r="AS79" s="1152"/>
      <c r="AT79" s="1152"/>
      <c r="AU79" s="1152"/>
      <c r="AV79" s="1151"/>
      <c r="AW79" s="1151"/>
    </row>
    <row r="80" spans="3:49">
      <c r="C80" s="1173"/>
      <c r="D80" s="1174"/>
      <c r="E80" s="1151"/>
      <c r="F80" s="1151"/>
      <c r="G80" s="1151"/>
      <c r="H80" s="1151"/>
      <c r="I80" s="1151"/>
      <c r="J80" s="1152"/>
      <c r="K80" s="1152"/>
      <c r="L80" s="1152"/>
      <c r="M80" s="1152"/>
      <c r="N80" s="1152"/>
      <c r="O80" s="1151"/>
      <c r="P80" s="1151"/>
      <c r="Q80" s="1151"/>
      <c r="R80" s="1152"/>
      <c r="S80" s="1152"/>
      <c r="T80" s="1152"/>
      <c r="U80" s="1152"/>
      <c r="V80" s="1152"/>
      <c r="W80" s="1151"/>
      <c r="X80" s="1151"/>
      <c r="AB80" s="1173"/>
      <c r="AC80" s="1174"/>
      <c r="AD80" s="1151"/>
      <c r="AE80" s="1151"/>
      <c r="AF80" s="1151"/>
      <c r="AG80" s="1151"/>
      <c r="AH80" s="1151"/>
      <c r="AI80" s="1152"/>
      <c r="AJ80" s="1152"/>
      <c r="AK80" s="1152"/>
      <c r="AL80" s="1152"/>
      <c r="AM80" s="1152"/>
      <c r="AN80" s="1151"/>
      <c r="AO80" s="1151"/>
      <c r="AP80" s="1151"/>
      <c r="AQ80" s="1152"/>
      <c r="AR80" s="1152"/>
      <c r="AS80" s="1152"/>
      <c r="AT80" s="1152"/>
      <c r="AU80" s="1152"/>
      <c r="AV80" s="1151"/>
      <c r="AW80" s="1151"/>
    </row>
    <row r="81" spans="3:49">
      <c r="C81" s="1173"/>
      <c r="D81" s="1174"/>
      <c r="E81" s="1151"/>
      <c r="F81" s="1151"/>
      <c r="G81" s="1151"/>
      <c r="H81" s="1151"/>
      <c r="I81" s="1151"/>
      <c r="J81" s="1152"/>
      <c r="K81" s="1152"/>
      <c r="L81" s="1152"/>
      <c r="M81" s="1152"/>
      <c r="N81" s="1152"/>
      <c r="O81" s="1151"/>
      <c r="P81" s="1151"/>
      <c r="Q81" s="1151"/>
      <c r="R81" s="1152"/>
      <c r="S81" s="1152"/>
      <c r="T81" s="1152"/>
      <c r="U81" s="1152"/>
      <c r="V81" s="1152"/>
      <c r="W81" s="1151"/>
      <c r="X81" s="1151"/>
      <c r="AB81" s="1173"/>
      <c r="AC81" s="1174"/>
      <c r="AD81" s="1151"/>
      <c r="AE81" s="1151"/>
      <c r="AF81" s="1151"/>
      <c r="AG81" s="1151"/>
      <c r="AH81" s="1151"/>
      <c r="AI81" s="1152"/>
      <c r="AJ81" s="1152"/>
      <c r="AK81" s="1152"/>
      <c r="AL81" s="1152"/>
      <c r="AM81" s="1152"/>
      <c r="AN81" s="1151"/>
      <c r="AO81" s="1151"/>
      <c r="AP81" s="1151"/>
      <c r="AQ81" s="1152"/>
      <c r="AR81" s="1152"/>
      <c r="AS81" s="1152"/>
      <c r="AT81" s="1152"/>
      <c r="AU81" s="1152"/>
      <c r="AV81" s="1151"/>
      <c r="AW81" s="1151"/>
    </row>
    <row r="82" spans="3:49">
      <c r="C82" s="1173"/>
      <c r="D82" s="1174"/>
      <c r="E82" s="1151"/>
      <c r="F82" s="1151"/>
      <c r="G82" s="1151"/>
      <c r="H82" s="1151"/>
      <c r="I82" s="1151"/>
      <c r="J82" s="1152"/>
      <c r="K82" s="1152"/>
      <c r="L82" s="1152"/>
      <c r="M82" s="1152"/>
      <c r="N82" s="1152"/>
      <c r="O82" s="1151"/>
      <c r="P82" s="1151"/>
      <c r="Q82" s="1151"/>
      <c r="R82" s="1152"/>
      <c r="S82" s="1152"/>
      <c r="T82" s="1152"/>
      <c r="U82" s="1152"/>
      <c r="V82" s="1152"/>
      <c r="W82" s="1151"/>
      <c r="X82" s="1151"/>
      <c r="AB82" s="1173"/>
      <c r="AC82" s="1174"/>
      <c r="AD82" s="1151"/>
      <c r="AE82" s="1151"/>
      <c r="AF82" s="1151"/>
      <c r="AG82" s="1151"/>
      <c r="AH82" s="1151"/>
      <c r="AI82" s="1152"/>
      <c r="AJ82" s="1152"/>
      <c r="AK82" s="1152"/>
      <c r="AL82" s="1152"/>
      <c r="AM82" s="1152"/>
      <c r="AN82" s="1151"/>
      <c r="AO82" s="1151"/>
      <c r="AP82" s="1151"/>
      <c r="AQ82" s="1152"/>
      <c r="AR82" s="1152"/>
      <c r="AS82" s="1152"/>
      <c r="AT82" s="1152"/>
      <c r="AU82" s="1152"/>
      <c r="AV82" s="1151"/>
      <c r="AW82" s="1151"/>
    </row>
    <row r="83" spans="3:49">
      <c r="C83" s="1173"/>
      <c r="D83" s="1174"/>
      <c r="E83" s="1151"/>
      <c r="F83" s="1151"/>
      <c r="G83" s="1151"/>
      <c r="H83" s="1151"/>
      <c r="I83" s="1151"/>
      <c r="J83" s="1152"/>
      <c r="K83" s="1152"/>
      <c r="L83" s="1152"/>
      <c r="M83" s="1152"/>
      <c r="N83" s="1152"/>
      <c r="O83" s="1151"/>
      <c r="P83" s="1151"/>
      <c r="Q83" s="1151"/>
      <c r="R83" s="1152"/>
      <c r="S83" s="1152"/>
      <c r="T83" s="1152"/>
      <c r="U83" s="1152"/>
      <c r="V83" s="1152"/>
      <c r="W83" s="1151"/>
      <c r="X83" s="1151"/>
      <c r="AB83" s="1173"/>
      <c r="AC83" s="1174"/>
      <c r="AD83" s="1151"/>
      <c r="AE83" s="1151"/>
      <c r="AF83" s="1151"/>
      <c r="AG83" s="1151"/>
      <c r="AH83" s="1151"/>
      <c r="AI83" s="1152"/>
      <c r="AJ83" s="1152"/>
      <c r="AK83" s="1152"/>
      <c r="AL83" s="1152"/>
      <c r="AM83" s="1152"/>
      <c r="AN83" s="1151"/>
      <c r="AO83" s="1151"/>
      <c r="AP83" s="1151"/>
      <c r="AQ83" s="1152"/>
      <c r="AR83" s="1152"/>
      <c r="AS83" s="1152"/>
      <c r="AT83" s="1152"/>
      <c r="AU83" s="1152"/>
      <c r="AV83" s="1151"/>
      <c r="AW83" s="1151"/>
    </row>
    <row r="84" spans="3:49">
      <c r="C84" s="1173"/>
      <c r="D84" s="1174"/>
      <c r="E84" s="1151"/>
      <c r="F84" s="1151"/>
      <c r="G84" s="1151"/>
      <c r="H84" s="1151"/>
      <c r="I84" s="1151"/>
      <c r="J84" s="1152"/>
      <c r="K84" s="1152"/>
      <c r="L84" s="1152"/>
      <c r="M84" s="1152"/>
      <c r="N84" s="1152"/>
      <c r="O84" s="1151"/>
      <c r="P84" s="1151"/>
      <c r="Q84" s="1151"/>
      <c r="R84" s="1152"/>
      <c r="S84" s="1152"/>
      <c r="T84" s="1152"/>
      <c r="U84" s="1152"/>
      <c r="V84" s="1152"/>
      <c r="W84" s="1151"/>
      <c r="X84" s="1151"/>
      <c r="AB84" s="1173"/>
      <c r="AC84" s="1174"/>
      <c r="AD84" s="1151"/>
      <c r="AE84" s="1151"/>
      <c r="AF84" s="1151"/>
      <c r="AG84" s="1151"/>
      <c r="AH84" s="1151"/>
      <c r="AI84" s="1152"/>
      <c r="AJ84" s="1152"/>
      <c r="AK84" s="1152"/>
      <c r="AL84" s="1152"/>
      <c r="AM84" s="1152"/>
      <c r="AN84" s="1151"/>
      <c r="AO84" s="1151"/>
      <c r="AP84" s="1151"/>
      <c r="AQ84" s="1152"/>
      <c r="AR84" s="1152"/>
      <c r="AS84" s="1152"/>
      <c r="AT84" s="1152"/>
      <c r="AU84" s="1152"/>
      <c r="AV84" s="1151"/>
      <c r="AW84" s="1151"/>
    </row>
    <row r="85" spans="3:49">
      <c r="C85" s="1173"/>
      <c r="D85" s="1174"/>
      <c r="E85" s="1151"/>
      <c r="F85" s="1151"/>
      <c r="G85" s="1151"/>
      <c r="H85" s="1151"/>
      <c r="I85" s="1151"/>
      <c r="J85" s="1152"/>
      <c r="K85" s="1152"/>
      <c r="L85" s="1152"/>
      <c r="M85" s="1152"/>
      <c r="N85" s="1152"/>
      <c r="O85" s="1151"/>
      <c r="P85" s="1151"/>
      <c r="Q85" s="1151"/>
      <c r="R85" s="1152"/>
      <c r="S85" s="1152"/>
      <c r="T85" s="1152"/>
      <c r="U85" s="1152"/>
      <c r="V85" s="1152"/>
      <c r="W85" s="1151"/>
      <c r="X85" s="1151"/>
      <c r="AB85" s="1173"/>
      <c r="AC85" s="1174"/>
      <c r="AD85" s="1151"/>
      <c r="AE85" s="1151"/>
      <c r="AF85" s="1151"/>
      <c r="AG85" s="1151"/>
      <c r="AH85" s="1151"/>
      <c r="AI85" s="1152"/>
      <c r="AJ85" s="1152"/>
      <c r="AK85" s="1152"/>
      <c r="AL85" s="1152"/>
      <c r="AM85" s="1152"/>
      <c r="AN85" s="1151"/>
      <c r="AO85" s="1151"/>
      <c r="AP85" s="1151"/>
      <c r="AQ85" s="1152"/>
      <c r="AR85" s="1152"/>
      <c r="AS85" s="1152"/>
      <c r="AT85" s="1152"/>
      <c r="AU85" s="1152"/>
      <c r="AV85" s="1151"/>
      <c r="AW85" s="1151"/>
    </row>
    <row r="86" spans="3:49">
      <c r="C86" s="1173"/>
      <c r="D86" s="1174"/>
      <c r="E86" s="1151"/>
      <c r="F86" s="1151"/>
      <c r="G86" s="1151"/>
      <c r="H86" s="1151"/>
      <c r="I86" s="1151"/>
      <c r="J86" s="1152"/>
      <c r="K86" s="1152"/>
      <c r="L86" s="1152"/>
      <c r="M86" s="1152"/>
      <c r="N86" s="1152"/>
      <c r="O86" s="1151"/>
      <c r="P86" s="1151"/>
      <c r="Q86" s="1151"/>
      <c r="R86" s="1152"/>
      <c r="S86" s="1152"/>
      <c r="T86" s="1152"/>
      <c r="U86" s="1152"/>
      <c r="V86" s="1152"/>
      <c r="W86" s="1151"/>
      <c r="X86" s="1151"/>
      <c r="AB86" s="1173"/>
      <c r="AC86" s="1174"/>
      <c r="AD86" s="1151"/>
      <c r="AE86" s="1151"/>
      <c r="AF86" s="1151"/>
      <c r="AG86" s="1151"/>
      <c r="AH86" s="1151"/>
      <c r="AI86" s="1152"/>
      <c r="AJ86" s="1152"/>
      <c r="AK86" s="1152"/>
      <c r="AL86" s="1152"/>
      <c r="AM86" s="1152"/>
      <c r="AN86" s="1151"/>
      <c r="AO86" s="1151"/>
      <c r="AP86" s="1151"/>
      <c r="AQ86" s="1152"/>
      <c r="AR86" s="1152"/>
      <c r="AS86" s="1152"/>
      <c r="AT86" s="1152"/>
      <c r="AU86" s="1152"/>
      <c r="AV86" s="1151"/>
      <c r="AW86" s="1151"/>
    </row>
    <row r="87" spans="3:49">
      <c r="C87" s="1173"/>
      <c r="D87" s="1174"/>
      <c r="E87" s="1151"/>
      <c r="F87" s="1151"/>
      <c r="G87" s="1151"/>
      <c r="H87" s="1151"/>
      <c r="I87" s="1151"/>
      <c r="J87" s="1152"/>
      <c r="K87" s="1152"/>
      <c r="L87" s="1152"/>
      <c r="M87" s="1152"/>
      <c r="N87" s="1152"/>
      <c r="O87" s="1151"/>
      <c r="P87" s="1151"/>
      <c r="Q87" s="1151"/>
      <c r="R87" s="1152"/>
      <c r="S87" s="1152"/>
      <c r="T87" s="1152"/>
      <c r="U87" s="1152"/>
      <c r="V87" s="1152"/>
      <c r="W87" s="1151"/>
      <c r="X87" s="1151"/>
      <c r="AB87" s="1173"/>
      <c r="AC87" s="1174"/>
      <c r="AD87" s="1151"/>
      <c r="AE87" s="1151"/>
      <c r="AF87" s="1151"/>
      <c r="AG87" s="1151"/>
      <c r="AH87" s="1151"/>
      <c r="AI87" s="1152"/>
      <c r="AJ87" s="1152"/>
      <c r="AK87" s="1152"/>
      <c r="AL87" s="1152"/>
      <c r="AM87" s="1152"/>
      <c r="AN87" s="1151"/>
      <c r="AO87" s="1151"/>
      <c r="AP87" s="1151"/>
      <c r="AQ87" s="1152"/>
      <c r="AR87" s="1152"/>
      <c r="AS87" s="1152"/>
      <c r="AT87" s="1152"/>
      <c r="AU87" s="1152"/>
      <c r="AV87" s="1151"/>
      <c r="AW87" s="1151"/>
    </row>
    <row r="88" spans="3:49">
      <c r="C88" s="1173"/>
      <c r="D88" s="1174"/>
      <c r="E88" s="1151"/>
      <c r="F88" s="1151"/>
      <c r="G88" s="1151"/>
      <c r="H88" s="1151"/>
      <c r="I88" s="1151"/>
      <c r="J88" s="1152"/>
      <c r="K88" s="1152"/>
      <c r="L88" s="1152"/>
      <c r="M88" s="1152"/>
      <c r="N88" s="1152"/>
      <c r="O88" s="1151"/>
      <c r="P88" s="1151"/>
      <c r="Q88" s="1151"/>
      <c r="R88" s="1152"/>
      <c r="S88" s="1152"/>
      <c r="T88" s="1152"/>
      <c r="U88" s="1152"/>
      <c r="V88" s="1152"/>
      <c r="W88" s="1151"/>
      <c r="X88" s="1151"/>
      <c r="AB88" s="1173"/>
      <c r="AC88" s="1174"/>
      <c r="AD88" s="1151"/>
      <c r="AE88" s="1151"/>
      <c r="AF88" s="1151"/>
      <c r="AG88" s="1151"/>
      <c r="AH88" s="1151"/>
      <c r="AI88" s="1152"/>
      <c r="AJ88" s="1152"/>
      <c r="AK88" s="1152"/>
      <c r="AL88" s="1152"/>
      <c r="AM88" s="1152"/>
      <c r="AN88" s="1151"/>
      <c r="AO88" s="1151"/>
      <c r="AP88" s="1151"/>
      <c r="AQ88" s="1152"/>
      <c r="AR88" s="1152"/>
      <c r="AS88" s="1152"/>
      <c r="AT88" s="1152"/>
      <c r="AU88" s="1152"/>
      <c r="AV88" s="1151"/>
      <c r="AW88" s="1151"/>
    </row>
    <row r="89" spans="3:49">
      <c r="C89" s="1173"/>
      <c r="D89" s="1174"/>
      <c r="E89" s="1151"/>
      <c r="F89" s="1151"/>
      <c r="G89" s="1151"/>
      <c r="H89" s="1151"/>
      <c r="I89" s="1151"/>
      <c r="J89" s="1152"/>
      <c r="K89" s="1152"/>
      <c r="L89" s="1152"/>
      <c r="M89" s="1152"/>
      <c r="N89" s="1152"/>
      <c r="O89" s="1151"/>
      <c r="P89" s="1151"/>
      <c r="Q89" s="1151"/>
      <c r="R89" s="1152"/>
      <c r="S89" s="1152"/>
      <c r="T89" s="1152"/>
      <c r="U89" s="1152"/>
      <c r="V89" s="1152"/>
      <c r="W89" s="1151"/>
      <c r="X89" s="1151"/>
      <c r="AB89" s="1173"/>
      <c r="AC89" s="1174"/>
      <c r="AD89" s="1151"/>
      <c r="AE89" s="1151"/>
      <c r="AF89" s="1151"/>
      <c r="AG89" s="1151"/>
      <c r="AH89" s="1151"/>
      <c r="AI89" s="1152"/>
      <c r="AJ89" s="1152"/>
      <c r="AK89" s="1152"/>
      <c r="AL89" s="1152"/>
      <c r="AM89" s="1152"/>
      <c r="AN89" s="1151"/>
      <c r="AO89" s="1151"/>
      <c r="AP89" s="1151"/>
      <c r="AQ89" s="1152"/>
      <c r="AR89" s="1152"/>
      <c r="AS89" s="1152"/>
      <c r="AT89" s="1152"/>
      <c r="AU89" s="1152"/>
      <c r="AV89" s="1151"/>
      <c r="AW89" s="1151"/>
    </row>
    <row r="90" spans="3:49">
      <c r="C90" s="1173"/>
      <c r="D90" s="1174"/>
      <c r="E90" s="1151"/>
      <c r="F90" s="1151"/>
      <c r="G90" s="1151"/>
      <c r="H90" s="1151"/>
      <c r="I90" s="1151"/>
      <c r="J90" s="1152"/>
      <c r="K90" s="1152"/>
      <c r="L90" s="1152"/>
      <c r="M90" s="1152"/>
      <c r="N90" s="1152"/>
      <c r="O90" s="1151"/>
      <c r="P90" s="1151"/>
      <c r="Q90" s="1151"/>
      <c r="R90" s="1152"/>
      <c r="S90" s="1152"/>
      <c r="T90" s="1152"/>
      <c r="U90" s="1152"/>
      <c r="V90" s="1152"/>
      <c r="W90" s="1151"/>
      <c r="X90" s="1151"/>
      <c r="AB90" s="1173"/>
      <c r="AC90" s="1174"/>
      <c r="AD90" s="1151"/>
      <c r="AE90" s="1151"/>
      <c r="AF90" s="1151"/>
      <c r="AG90" s="1151"/>
      <c r="AH90" s="1151"/>
      <c r="AI90" s="1152"/>
      <c r="AJ90" s="1152"/>
      <c r="AK90" s="1152"/>
      <c r="AL90" s="1152"/>
      <c r="AM90" s="1152"/>
      <c r="AN90" s="1151"/>
      <c r="AO90" s="1151"/>
      <c r="AP90" s="1151"/>
      <c r="AQ90" s="1152"/>
      <c r="AR90" s="1152"/>
      <c r="AS90" s="1152"/>
      <c r="AT90" s="1152"/>
      <c r="AU90" s="1152"/>
      <c r="AV90" s="1151"/>
      <c r="AW90" s="1151"/>
    </row>
    <row r="91" spans="3:49">
      <c r="C91" s="1173"/>
      <c r="D91" s="1174"/>
      <c r="E91" s="1151"/>
      <c r="F91" s="1151"/>
      <c r="G91" s="1151"/>
      <c r="H91" s="1151"/>
      <c r="I91" s="1151"/>
      <c r="J91" s="1152"/>
      <c r="K91" s="1152"/>
      <c r="L91" s="1152"/>
      <c r="M91" s="1152"/>
      <c r="N91" s="1152"/>
      <c r="O91" s="1151"/>
      <c r="P91" s="1151"/>
      <c r="Q91" s="1151"/>
      <c r="R91" s="1152"/>
      <c r="S91" s="1152"/>
      <c r="T91" s="1152"/>
      <c r="U91" s="1152"/>
      <c r="V91" s="1152"/>
      <c r="W91" s="1151"/>
      <c r="X91" s="1151"/>
      <c r="AB91" s="1173"/>
      <c r="AC91" s="1174"/>
      <c r="AD91" s="1151"/>
      <c r="AE91" s="1151"/>
      <c r="AF91" s="1151"/>
      <c r="AG91" s="1151"/>
      <c r="AH91" s="1151"/>
      <c r="AI91" s="1152"/>
      <c r="AJ91" s="1152"/>
      <c r="AK91" s="1152"/>
      <c r="AL91" s="1152"/>
      <c r="AM91" s="1152"/>
      <c r="AN91" s="1151"/>
      <c r="AO91" s="1151"/>
      <c r="AP91" s="1151"/>
      <c r="AQ91" s="1152"/>
      <c r="AR91" s="1152"/>
      <c r="AS91" s="1152"/>
      <c r="AT91" s="1152"/>
      <c r="AU91" s="1152"/>
      <c r="AV91" s="1151"/>
      <c r="AW91" s="1151"/>
    </row>
    <row r="92" spans="3:49">
      <c r="C92" s="1173"/>
      <c r="D92" s="1174"/>
      <c r="E92" s="1151"/>
      <c r="F92" s="1151"/>
      <c r="G92" s="1151"/>
      <c r="H92" s="1151"/>
      <c r="I92" s="1151"/>
      <c r="J92" s="1152"/>
      <c r="K92" s="1152"/>
      <c r="L92" s="1152"/>
      <c r="M92" s="1152"/>
      <c r="N92" s="1152"/>
      <c r="O92" s="1151"/>
      <c r="P92" s="1151"/>
      <c r="Q92" s="1151"/>
      <c r="R92" s="1152"/>
      <c r="S92" s="1152"/>
      <c r="T92" s="1152"/>
      <c r="U92" s="1152"/>
      <c r="V92" s="1152"/>
      <c r="W92" s="1151"/>
      <c r="X92" s="1151"/>
      <c r="AB92" s="1173"/>
      <c r="AC92" s="1174"/>
      <c r="AD92" s="1151"/>
      <c r="AE92" s="1151"/>
      <c r="AF92" s="1151"/>
      <c r="AG92" s="1151"/>
      <c r="AH92" s="1151"/>
      <c r="AI92" s="1152"/>
      <c r="AJ92" s="1152"/>
      <c r="AK92" s="1152"/>
      <c r="AL92" s="1152"/>
      <c r="AM92" s="1152"/>
      <c r="AN92" s="1151"/>
      <c r="AO92" s="1151"/>
      <c r="AP92" s="1151"/>
      <c r="AQ92" s="1152"/>
      <c r="AR92" s="1152"/>
      <c r="AS92" s="1152"/>
      <c r="AT92" s="1152"/>
      <c r="AU92" s="1152"/>
      <c r="AV92" s="1151"/>
      <c r="AW92" s="1151"/>
    </row>
    <row r="93" spans="3:49">
      <c r="C93" s="1173"/>
      <c r="D93" s="1174"/>
      <c r="E93" s="1151"/>
      <c r="F93" s="1151"/>
      <c r="G93" s="1151"/>
      <c r="H93" s="1151"/>
      <c r="I93" s="1151"/>
      <c r="J93" s="1152"/>
      <c r="K93" s="1152"/>
      <c r="L93" s="1152"/>
      <c r="M93" s="1152"/>
      <c r="N93" s="1152"/>
      <c r="O93" s="1151"/>
      <c r="P93" s="1151"/>
      <c r="Q93" s="1151"/>
      <c r="R93" s="1152"/>
      <c r="S93" s="1152"/>
      <c r="T93" s="1152"/>
      <c r="U93" s="1152"/>
      <c r="V93" s="1152"/>
      <c r="W93" s="1151"/>
      <c r="X93" s="1151"/>
      <c r="AB93" s="1173"/>
      <c r="AC93" s="1174"/>
      <c r="AD93" s="1151"/>
      <c r="AE93" s="1151"/>
      <c r="AF93" s="1151"/>
      <c r="AG93" s="1151"/>
      <c r="AH93" s="1151"/>
      <c r="AI93" s="1152"/>
      <c r="AJ93" s="1152"/>
      <c r="AK93" s="1152"/>
      <c r="AL93" s="1152"/>
      <c r="AM93" s="1152"/>
      <c r="AN93" s="1151"/>
      <c r="AO93" s="1151"/>
      <c r="AP93" s="1151"/>
      <c r="AQ93" s="1152"/>
      <c r="AR93" s="1152"/>
      <c r="AS93" s="1152"/>
      <c r="AT93" s="1152"/>
      <c r="AU93" s="1152"/>
      <c r="AV93" s="1151"/>
      <c r="AW93" s="1151"/>
    </row>
    <row r="94" spans="3:49">
      <c r="C94" s="1173"/>
      <c r="D94" s="1174"/>
      <c r="E94" s="1151"/>
      <c r="F94" s="1151"/>
      <c r="G94" s="1151"/>
      <c r="H94" s="1151"/>
      <c r="I94" s="1151"/>
      <c r="J94" s="1152"/>
      <c r="K94" s="1152"/>
      <c r="L94" s="1152"/>
      <c r="M94" s="1152"/>
      <c r="N94" s="1152"/>
      <c r="O94" s="1151"/>
      <c r="P94" s="1151"/>
      <c r="Q94" s="1151"/>
      <c r="R94" s="1152"/>
      <c r="S94" s="1152"/>
      <c r="T94" s="1152"/>
      <c r="U94" s="1152"/>
      <c r="V94" s="1152"/>
      <c r="W94" s="1151"/>
      <c r="X94" s="1151"/>
      <c r="AB94" s="1173"/>
      <c r="AC94" s="1174"/>
      <c r="AD94" s="1151"/>
      <c r="AE94" s="1151"/>
      <c r="AF94" s="1151"/>
      <c r="AG94" s="1151"/>
      <c r="AH94" s="1151"/>
      <c r="AI94" s="1152"/>
      <c r="AJ94" s="1152"/>
      <c r="AK94" s="1152"/>
      <c r="AL94" s="1152"/>
      <c r="AM94" s="1152"/>
      <c r="AN94" s="1151"/>
      <c r="AO94" s="1151"/>
      <c r="AP94" s="1151"/>
      <c r="AQ94" s="1152"/>
      <c r="AR94" s="1152"/>
      <c r="AS94" s="1152"/>
      <c r="AT94" s="1152"/>
      <c r="AU94" s="1152"/>
      <c r="AV94" s="1151"/>
      <c r="AW94" s="1151"/>
    </row>
    <row r="95" spans="3:49">
      <c r="C95" s="1173"/>
      <c r="D95" s="1174"/>
      <c r="E95" s="1151"/>
      <c r="F95" s="1151"/>
      <c r="G95" s="1151"/>
      <c r="H95" s="1151"/>
      <c r="I95" s="1151"/>
      <c r="J95" s="1152"/>
      <c r="K95" s="1152"/>
      <c r="L95" s="1152"/>
      <c r="M95" s="1152"/>
      <c r="N95" s="1152"/>
      <c r="O95" s="1151"/>
      <c r="P95" s="1151"/>
      <c r="Q95" s="1151"/>
      <c r="R95" s="1152"/>
      <c r="S95" s="1152"/>
      <c r="T95" s="1152"/>
      <c r="U95" s="1152"/>
      <c r="V95" s="1152"/>
      <c r="W95" s="1151"/>
      <c r="X95" s="1151"/>
      <c r="AB95" s="1173"/>
      <c r="AC95" s="1174"/>
      <c r="AD95" s="1151"/>
      <c r="AE95" s="1151"/>
      <c r="AF95" s="1151"/>
      <c r="AG95" s="1151"/>
      <c r="AH95" s="1151"/>
      <c r="AI95" s="1152"/>
      <c r="AJ95" s="1152"/>
      <c r="AK95" s="1152"/>
      <c r="AL95" s="1152"/>
      <c r="AM95" s="1152"/>
      <c r="AN95" s="1151"/>
      <c r="AO95" s="1151"/>
      <c r="AP95" s="1151"/>
      <c r="AQ95" s="1152"/>
      <c r="AR95" s="1152"/>
      <c r="AS95" s="1152"/>
      <c r="AT95" s="1152"/>
      <c r="AU95" s="1152"/>
      <c r="AV95" s="1151"/>
      <c r="AW95" s="1151"/>
    </row>
    <row r="96" spans="3:49">
      <c r="C96" s="1173"/>
      <c r="D96" s="1174"/>
      <c r="E96" s="1151"/>
      <c r="F96" s="1151"/>
      <c r="G96" s="1151"/>
      <c r="H96" s="1151"/>
      <c r="I96" s="1151"/>
      <c r="J96" s="1152"/>
      <c r="K96" s="1152"/>
      <c r="L96" s="1152"/>
      <c r="M96" s="1152"/>
      <c r="N96" s="1152"/>
      <c r="O96" s="1151"/>
      <c r="P96" s="1151"/>
      <c r="Q96" s="1151"/>
      <c r="R96" s="1152"/>
      <c r="S96" s="1152"/>
      <c r="T96" s="1152"/>
      <c r="U96" s="1152"/>
      <c r="V96" s="1152"/>
      <c r="W96" s="1151"/>
      <c r="X96" s="1151"/>
      <c r="AB96" s="1173"/>
      <c r="AC96" s="1174"/>
      <c r="AD96" s="1151"/>
      <c r="AE96" s="1151"/>
      <c r="AF96" s="1151"/>
      <c r="AG96" s="1151"/>
      <c r="AH96" s="1151"/>
      <c r="AI96" s="1152"/>
      <c r="AJ96" s="1152"/>
      <c r="AK96" s="1152"/>
      <c r="AL96" s="1152"/>
      <c r="AM96" s="1152"/>
      <c r="AN96" s="1151"/>
      <c r="AO96" s="1151"/>
      <c r="AP96" s="1151"/>
      <c r="AQ96" s="1152"/>
      <c r="AR96" s="1152"/>
      <c r="AS96" s="1152"/>
      <c r="AT96" s="1152"/>
      <c r="AU96" s="1152"/>
      <c r="AV96" s="1151"/>
      <c r="AW96" s="1151"/>
    </row>
    <row r="97" spans="3:49">
      <c r="C97" s="1173"/>
      <c r="D97" s="1174"/>
      <c r="E97" s="1151"/>
      <c r="F97" s="1151"/>
      <c r="G97" s="1151"/>
      <c r="H97" s="1151"/>
      <c r="I97" s="1151"/>
      <c r="J97" s="1152"/>
      <c r="K97" s="1152"/>
      <c r="L97" s="1152"/>
      <c r="M97" s="1152"/>
      <c r="N97" s="1152"/>
      <c r="O97" s="1151"/>
      <c r="P97" s="1151"/>
      <c r="Q97" s="1151"/>
      <c r="R97" s="1152"/>
      <c r="S97" s="1152"/>
      <c r="T97" s="1152"/>
      <c r="U97" s="1152"/>
      <c r="V97" s="1152"/>
      <c r="W97" s="1151"/>
      <c r="X97" s="1151"/>
      <c r="AB97" s="1173"/>
      <c r="AC97" s="1174"/>
      <c r="AD97" s="1151"/>
      <c r="AE97" s="1151"/>
      <c r="AF97" s="1151"/>
      <c r="AG97" s="1151"/>
      <c r="AH97" s="1151"/>
      <c r="AI97" s="1152"/>
      <c r="AJ97" s="1152"/>
      <c r="AK97" s="1152"/>
      <c r="AL97" s="1152"/>
      <c r="AM97" s="1152"/>
      <c r="AN97" s="1151"/>
      <c r="AO97" s="1151"/>
      <c r="AP97" s="1151"/>
      <c r="AQ97" s="1152"/>
      <c r="AR97" s="1152"/>
      <c r="AS97" s="1152"/>
      <c r="AT97" s="1152"/>
      <c r="AU97" s="1152"/>
      <c r="AV97" s="1151"/>
      <c r="AW97" s="1151"/>
    </row>
    <row r="98" spans="3:49">
      <c r="C98" s="1173"/>
      <c r="D98" s="1174"/>
      <c r="E98" s="1151"/>
      <c r="F98" s="1151"/>
      <c r="G98" s="1151"/>
      <c r="H98" s="1151"/>
      <c r="I98" s="1151"/>
      <c r="J98" s="1152"/>
      <c r="K98" s="1152"/>
      <c r="L98" s="1152"/>
      <c r="M98" s="1152"/>
      <c r="N98" s="1152"/>
      <c r="O98" s="1151"/>
      <c r="P98" s="1151"/>
      <c r="Q98" s="1151"/>
      <c r="R98" s="1152"/>
      <c r="S98" s="1152"/>
      <c r="T98" s="1152"/>
      <c r="U98" s="1152"/>
      <c r="V98" s="1152"/>
      <c r="W98" s="1151"/>
      <c r="X98" s="1151"/>
      <c r="AB98" s="1173"/>
      <c r="AC98" s="1174"/>
      <c r="AD98" s="1151"/>
      <c r="AE98" s="1151"/>
      <c r="AF98" s="1151"/>
      <c r="AG98" s="1151"/>
      <c r="AH98" s="1151"/>
      <c r="AI98" s="1152"/>
      <c r="AJ98" s="1152"/>
      <c r="AK98" s="1152"/>
      <c r="AL98" s="1152"/>
      <c r="AM98" s="1152"/>
      <c r="AN98" s="1151"/>
      <c r="AO98" s="1151"/>
      <c r="AP98" s="1151"/>
      <c r="AQ98" s="1152"/>
      <c r="AR98" s="1152"/>
      <c r="AS98" s="1152"/>
      <c r="AT98" s="1152"/>
      <c r="AU98" s="1152"/>
      <c r="AV98" s="1151"/>
      <c r="AW98" s="1151"/>
    </row>
    <row r="99" spans="3:49">
      <c r="C99" s="1173"/>
      <c r="D99" s="1174"/>
      <c r="E99" s="1151"/>
      <c r="F99" s="1151"/>
      <c r="G99" s="1151"/>
      <c r="H99" s="1151"/>
      <c r="I99" s="1151"/>
      <c r="J99" s="1152"/>
      <c r="K99" s="1152"/>
      <c r="L99" s="1152"/>
      <c r="M99" s="1152"/>
      <c r="N99" s="1152"/>
      <c r="O99" s="1151"/>
      <c r="P99" s="1151"/>
      <c r="Q99" s="1151"/>
      <c r="R99" s="1152"/>
      <c r="S99" s="1152"/>
      <c r="T99" s="1152"/>
      <c r="U99" s="1152"/>
      <c r="V99" s="1152"/>
      <c r="W99" s="1151"/>
      <c r="X99" s="1151"/>
      <c r="AB99" s="1173"/>
      <c r="AC99" s="1174"/>
      <c r="AD99" s="1151"/>
      <c r="AE99" s="1151"/>
      <c r="AF99" s="1151"/>
      <c r="AG99" s="1151"/>
      <c r="AH99" s="1151"/>
      <c r="AI99" s="1152"/>
      <c r="AJ99" s="1152"/>
      <c r="AK99" s="1152"/>
      <c r="AL99" s="1152"/>
      <c r="AM99" s="1152"/>
      <c r="AN99" s="1151"/>
      <c r="AO99" s="1151"/>
      <c r="AP99" s="1151"/>
      <c r="AQ99" s="1152"/>
      <c r="AR99" s="1152"/>
      <c r="AS99" s="1152"/>
      <c r="AT99" s="1152"/>
      <c r="AU99" s="1152"/>
      <c r="AV99" s="1151"/>
      <c r="AW99" s="1151"/>
    </row>
    <row r="100" spans="3:49">
      <c r="C100" s="1173"/>
      <c r="D100" s="1174"/>
      <c r="E100" s="1151"/>
      <c r="F100" s="1151"/>
      <c r="G100" s="1151"/>
      <c r="H100" s="1151"/>
      <c r="I100" s="1151"/>
      <c r="J100" s="1152"/>
      <c r="K100" s="1152"/>
      <c r="L100" s="1152"/>
      <c r="M100" s="1152"/>
      <c r="N100" s="1152"/>
      <c r="O100" s="1151"/>
      <c r="P100" s="1151"/>
      <c r="Q100" s="1151"/>
      <c r="R100" s="1152"/>
      <c r="S100" s="1152"/>
      <c r="T100" s="1152"/>
      <c r="U100" s="1152"/>
      <c r="V100" s="1152"/>
      <c r="W100" s="1151"/>
      <c r="X100" s="1151"/>
      <c r="AB100" s="1173"/>
      <c r="AC100" s="1174"/>
      <c r="AD100" s="1151"/>
      <c r="AE100" s="1151"/>
      <c r="AF100" s="1151"/>
      <c r="AG100" s="1151"/>
      <c r="AH100" s="1151"/>
      <c r="AI100" s="1152"/>
      <c r="AJ100" s="1152"/>
      <c r="AK100" s="1152"/>
      <c r="AL100" s="1152"/>
      <c r="AM100" s="1152"/>
      <c r="AN100" s="1151"/>
      <c r="AO100" s="1151"/>
      <c r="AP100" s="1151"/>
      <c r="AQ100" s="1152"/>
      <c r="AR100" s="1152"/>
      <c r="AS100" s="1152"/>
      <c r="AT100" s="1152"/>
      <c r="AU100" s="1152"/>
      <c r="AV100" s="1151"/>
      <c r="AW100" s="1151"/>
    </row>
    <row r="101" spans="3:49">
      <c r="C101" s="1173"/>
      <c r="D101" s="1174"/>
      <c r="E101" s="1151"/>
      <c r="F101" s="1151"/>
      <c r="G101" s="1151"/>
      <c r="H101" s="1151"/>
      <c r="I101" s="1151"/>
      <c r="J101" s="1152"/>
      <c r="K101" s="1152"/>
      <c r="L101" s="1152"/>
      <c r="M101" s="1152"/>
      <c r="N101" s="1152"/>
      <c r="O101" s="1151"/>
      <c r="P101" s="1151"/>
      <c r="Q101" s="1151"/>
      <c r="R101" s="1152"/>
      <c r="S101" s="1152"/>
      <c r="T101" s="1152"/>
      <c r="U101" s="1152"/>
      <c r="V101" s="1152"/>
      <c r="W101" s="1151"/>
      <c r="X101" s="1151"/>
      <c r="AB101" s="1173"/>
      <c r="AC101" s="1174"/>
      <c r="AD101" s="1151"/>
      <c r="AE101" s="1151"/>
      <c r="AF101" s="1151"/>
      <c r="AG101" s="1151"/>
      <c r="AH101" s="1151"/>
      <c r="AI101" s="1152"/>
      <c r="AJ101" s="1152"/>
      <c r="AK101" s="1152"/>
      <c r="AL101" s="1152"/>
      <c r="AM101" s="1152"/>
      <c r="AN101" s="1151"/>
      <c r="AO101" s="1151"/>
      <c r="AP101" s="1151"/>
      <c r="AQ101" s="1152"/>
      <c r="AR101" s="1152"/>
      <c r="AS101" s="1152"/>
      <c r="AT101" s="1152"/>
      <c r="AU101" s="1152"/>
      <c r="AV101" s="1151"/>
      <c r="AW101" s="1151"/>
    </row>
    <row r="102" spans="3:49">
      <c r="C102" s="1173"/>
      <c r="D102" s="1174"/>
      <c r="E102" s="1151"/>
      <c r="F102" s="1151"/>
      <c r="G102" s="1151"/>
      <c r="H102" s="1151"/>
      <c r="I102" s="1151"/>
      <c r="J102" s="1152"/>
      <c r="K102" s="1152"/>
      <c r="L102" s="1152"/>
      <c r="M102" s="1152"/>
      <c r="N102" s="1152"/>
      <c r="O102" s="1151"/>
      <c r="P102" s="1151"/>
      <c r="Q102" s="1151"/>
      <c r="R102" s="1152"/>
      <c r="S102" s="1152"/>
      <c r="T102" s="1152"/>
      <c r="U102" s="1152"/>
      <c r="V102" s="1152"/>
      <c r="W102" s="1151"/>
      <c r="X102" s="1151"/>
      <c r="AB102" s="1173"/>
      <c r="AC102" s="1174"/>
      <c r="AD102" s="1151"/>
      <c r="AE102" s="1151"/>
      <c r="AF102" s="1151"/>
      <c r="AG102" s="1151"/>
      <c r="AH102" s="1151"/>
      <c r="AI102" s="1152"/>
      <c r="AJ102" s="1152"/>
      <c r="AK102" s="1152"/>
      <c r="AL102" s="1152"/>
      <c r="AM102" s="1152"/>
      <c r="AN102" s="1151"/>
      <c r="AO102" s="1151"/>
      <c r="AP102" s="1151"/>
      <c r="AQ102" s="1152"/>
      <c r="AR102" s="1152"/>
      <c r="AS102" s="1152"/>
      <c r="AT102" s="1152"/>
      <c r="AU102" s="1152"/>
      <c r="AV102" s="1151"/>
      <c r="AW102" s="1151"/>
    </row>
    <row r="103" spans="3:49">
      <c r="C103" s="1173"/>
      <c r="D103" s="1174"/>
      <c r="E103" s="1151"/>
      <c r="F103" s="1151"/>
      <c r="G103" s="1151"/>
      <c r="H103" s="1151"/>
      <c r="I103" s="1151"/>
      <c r="J103" s="1152"/>
      <c r="K103" s="1152"/>
      <c r="L103" s="1152"/>
      <c r="M103" s="1152"/>
      <c r="N103" s="1152"/>
      <c r="O103" s="1151"/>
      <c r="P103" s="1151"/>
      <c r="Q103" s="1151"/>
      <c r="R103" s="1152"/>
      <c r="S103" s="1152"/>
      <c r="T103" s="1152"/>
      <c r="U103" s="1152"/>
      <c r="V103" s="1152"/>
      <c r="W103" s="1151"/>
      <c r="X103" s="1151"/>
      <c r="AB103" s="1173"/>
      <c r="AC103" s="1174"/>
      <c r="AD103" s="1151"/>
      <c r="AE103" s="1151"/>
      <c r="AF103" s="1151"/>
      <c r="AG103" s="1151"/>
      <c r="AH103" s="1151"/>
      <c r="AI103" s="1152"/>
      <c r="AJ103" s="1152"/>
      <c r="AK103" s="1152"/>
      <c r="AL103" s="1152"/>
      <c r="AM103" s="1152"/>
      <c r="AN103" s="1151"/>
      <c r="AO103" s="1151"/>
      <c r="AP103" s="1151"/>
      <c r="AQ103" s="1152"/>
      <c r="AR103" s="1152"/>
      <c r="AS103" s="1152"/>
      <c r="AT103" s="1152"/>
      <c r="AU103" s="1152"/>
      <c r="AV103" s="1151"/>
      <c r="AW103" s="1151"/>
    </row>
    <row r="104" spans="3:49">
      <c r="C104" s="1173"/>
      <c r="D104" s="1174"/>
      <c r="E104" s="1151"/>
      <c r="F104" s="1151"/>
      <c r="G104" s="1151"/>
      <c r="H104" s="1151"/>
      <c r="I104" s="1151"/>
      <c r="J104" s="1152"/>
      <c r="K104" s="1152"/>
      <c r="L104" s="1152"/>
      <c r="M104" s="1152"/>
      <c r="N104" s="1152"/>
      <c r="O104" s="1151"/>
      <c r="P104" s="1151"/>
      <c r="Q104" s="1151"/>
      <c r="R104" s="1152"/>
      <c r="S104" s="1152"/>
      <c r="T104" s="1152"/>
      <c r="U104" s="1152"/>
      <c r="V104" s="1152"/>
      <c r="W104" s="1151"/>
      <c r="X104" s="1151"/>
      <c r="AB104" s="1173"/>
      <c r="AC104" s="1174"/>
      <c r="AD104" s="1151"/>
      <c r="AE104" s="1151"/>
      <c r="AF104" s="1151"/>
      <c r="AG104" s="1151"/>
      <c r="AH104" s="1151"/>
      <c r="AI104" s="1152"/>
      <c r="AJ104" s="1152"/>
      <c r="AK104" s="1152"/>
      <c r="AL104" s="1152"/>
      <c r="AM104" s="1152"/>
      <c r="AN104" s="1151"/>
      <c r="AO104" s="1151"/>
      <c r="AP104" s="1151"/>
      <c r="AQ104" s="1152"/>
      <c r="AR104" s="1152"/>
      <c r="AS104" s="1152"/>
      <c r="AT104" s="1152"/>
      <c r="AU104" s="1152"/>
      <c r="AV104" s="1151"/>
      <c r="AW104" s="1151"/>
    </row>
    <row r="105" spans="3:49">
      <c r="C105" s="1173"/>
      <c r="D105" s="1174"/>
      <c r="E105" s="1151"/>
      <c r="F105" s="1151"/>
      <c r="G105" s="1151"/>
      <c r="H105" s="1151"/>
      <c r="I105" s="1151"/>
      <c r="J105" s="1152"/>
      <c r="K105" s="1152"/>
      <c r="L105" s="1152"/>
      <c r="M105" s="1152"/>
      <c r="N105" s="1152"/>
      <c r="O105" s="1151"/>
      <c r="P105" s="1151"/>
      <c r="Q105" s="1151"/>
      <c r="R105" s="1152"/>
      <c r="S105" s="1152"/>
      <c r="T105" s="1152"/>
      <c r="U105" s="1152"/>
      <c r="V105" s="1152"/>
      <c r="W105" s="1151"/>
      <c r="X105" s="1151"/>
      <c r="AB105" s="1173"/>
      <c r="AC105" s="1174"/>
      <c r="AD105" s="1151"/>
      <c r="AE105" s="1151"/>
      <c r="AF105" s="1151"/>
      <c r="AG105" s="1151"/>
      <c r="AH105" s="1151"/>
      <c r="AI105" s="1152"/>
      <c r="AJ105" s="1152"/>
      <c r="AK105" s="1152"/>
      <c r="AL105" s="1152"/>
      <c r="AM105" s="1152"/>
      <c r="AN105" s="1151"/>
      <c r="AO105" s="1151"/>
      <c r="AP105" s="1151"/>
      <c r="AQ105" s="1152"/>
      <c r="AR105" s="1152"/>
      <c r="AS105" s="1152"/>
      <c r="AT105" s="1152"/>
      <c r="AU105" s="1152"/>
      <c r="AV105" s="1151"/>
      <c r="AW105" s="1151"/>
    </row>
    <row r="106" spans="3:49">
      <c r="C106" s="1173"/>
      <c r="D106" s="1174"/>
      <c r="E106" s="1151"/>
      <c r="F106" s="1151"/>
      <c r="G106" s="1151"/>
      <c r="H106" s="1151"/>
      <c r="I106" s="1151"/>
      <c r="J106" s="1152"/>
      <c r="K106" s="1152"/>
      <c r="L106" s="1152"/>
      <c r="M106" s="1152"/>
      <c r="N106" s="1152"/>
      <c r="O106" s="1151"/>
      <c r="P106" s="1151"/>
      <c r="Q106" s="1151"/>
      <c r="R106" s="1152"/>
      <c r="S106" s="1152"/>
      <c r="T106" s="1152"/>
      <c r="U106" s="1152"/>
      <c r="V106" s="1152"/>
      <c r="W106" s="1151"/>
      <c r="X106" s="1151"/>
      <c r="AB106" s="1173"/>
      <c r="AC106" s="1174"/>
      <c r="AD106" s="1151"/>
      <c r="AE106" s="1151"/>
      <c r="AF106" s="1151"/>
      <c r="AG106" s="1151"/>
      <c r="AH106" s="1151"/>
      <c r="AI106" s="1152"/>
      <c r="AJ106" s="1152"/>
      <c r="AK106" s="1152"/>
      <c r="AL106" s="1152"/>
      <c r="AM106" s="1152"/>
      <c r="AN106" s="1151"/>
      <c r="AO106" s="1151"/>
      <c r="AP106" s="1151"/>
      <c r="AQ106" s="1152"/>
      <c r="AR106" s="1152"/>
      <c r="AS106" s="1152"/>
      <c r="AT106" s="1152"/>
      <c r="AU106" s="1152"/>
      <c r="AV106" s="1151"/>
      <c r="AW106" s="1151"/>
    </row>
    <row r="107" spans="3:49">
      <c r="C107" s="1173"/>
      <c r="D107" s="1174"/>
      <c r="E107" s="1151"/>
      <c r="F107" s="1151"/>
      <c r="G107" s="1151"/>
      <c r="H107" s="1151"/>
      <c r="I107" s="1151"/>
      <c r="J107" s="1152"/>
      <c r="K107" s="1152"/>
      <c r="L107" s="1152"/>
      <c r="M107" s="1152"/>
      <c r="N107" s="1152"/>
      <c r="O107" s="1151"/>
      <c r="P107" s="1151"/>
      <c r="Q107" s="1151"/>
      <c r="R107" s="1152"/>
      <c r="S107" s="1152"/>
      <c r="T107" s="1152"/>
      <c r="U107" s="1152"/>
      <c r="V107" s="1152"/>
      <c r="W107" s="1151"/>
      <c r="X107" s="1151"/>
      <c r="AB107" s="1173"/>
      <c r="AC107" s="1174"/>
      <c r="AD107" s="1151"/>
      <c r="AE107" s="1151"/>
      <c r="AF107" s="1151"/>
      <c r="AG107" s="1151"/>
      <c r="AH107" s="1151"/>
      <c r="AI107" s="1152"/>
      <c r="AJ107" s="1152"/>
      <c r="AK107" s="1152"/>
      <c r="AL107" s="1152"/>
      <c r="AM107" s="1152"/>
      <c r="AN107" s="1151"/>
      <c r="AO107" s="1151"/>
      <c r="AP107" s="1151"/>
      <c r="AQ107" s="1152"/>
      <c r="AR107" s="1152"/>
      <c r="AS107" s="1152"/>
      <c r="AT107" s="1152"/>
      <c r="AU107" s="1152"/>
      <c r="AV107" s="1151"/>
      <c r="AW107" s="1151"/>
    </row>
    <row r="108" spans="3:49">
      <c r="C108" s="1173"/>
      <c r="D108" s="1174"/>
      <c r="E108" s="1151"/>
      <c r="F108" s="1151"/>
      <c r="G108" s="1151"/>
      <c r="H108" s="1151"/>
      <c r="I108" s="1151"/>
      <c r="J108" s="1152"/>
      <c r="K108" s="1152"/>
      <c r="L108" s="1152"/>
      <c r="M108" s="1152"/>
      <c r="N108" s="1152"/>
      <c r="O108" s="1151"/>
      <c r="P108" s="1151"/>
      <c r="Q108" s="1151"/>
      <c r="R108" s="1152"/>
      <c r="S108" s="1152"/>
      <c r="T108" s="1152"/>
      <c r="U108" s="1152"/>
      <c r="V108" s="1152"/>
      <c r="W108" s="1151"/>
      <c r="X108" s="1151"/>
      <c r="AB108" s="1173"/>
      <c r="AC108" s="1174"/>
      <c r="AD108" s="1151"/>
      <c r="AE108" s="1151"/>
      <c r="AF108" s="1151"/>
      <c r="AG108" s="1151"/>
      <c r="AH108" s="1151"/>
      <c r="AI108" s="1152"/>
      <c r="AJ108" s="1152"/>
      <c r="AK108" s="1152"/>
      <c r="AL108" s="1152"/>
      <c r="AM108" s="1152"/>
      <c r="AN108" s="1151"/>
      <c r="AO108" s="1151"/>
      <c r="AP108" s="1151"/>
      <c r="AQ108" s="1152"/>
      <c r="AR108" s="1152"/>
      <c r="AS108" s="1152"/>
      <c r="AT108" s="1152"/>
      <c r="AU108" s="1152"/>
      <c r="AV108" s="1151"/>
      <c r="AW108" s="1151"/>
    </row>
    <row r="109" spans="3:49">
      <c r="C109" s="1173"/>
      <c r="D109" s="1174"/>
      <c r="E109" s="1151"/>
      <c r="F109" s="1151"/>
      <c r="G109" s="1151"/>
      <c r="H109" s="1151"/>
      <c r="I109" s="1151"/>
      <c r="J109" s="1152"/>
      <c r="K109" s="1152"/>
      <c r="L109" s="1152"/>
      <c r="M109" s="1152"/>
      <c r="N109" s="1152"/>
      <c r="O109" s="1151"/>
      <c r="P109" s="1151"/>
      <c r="Q109" s="1151"/>
      <c r="R109" s="1152"/>
      <c r="S109" s="1152"/>
      <c r="T109" s="1152"/>
      <c r="U109" s="1152"/>
      <c r="V109" s="1152"/>
      <c r="W109" s="1151"/>
      <c r="X109" s="1151"/>
      <c r="AB109" s="1173"/>
      <c r="AC109" s="1174"/>
      <c r="AD109" s="1151"/>
      <c r="AE109" s="1151"/>
      <c r="AF109" s="1151"/>
      <c r="AG109" s="1151"/>
      <c r="AH109" s="1151"/>
      <c r="AI109" s="1152"/>
      <c r="AJ109" s="1152"/>
      <c r="AK109" s="1152"/>
      <c r="AL109" s="1152"/>
      <c r="AM109" s="1152"/>
      <c r="AN109" s="1151"/>
      <c r="AO109" s="1151"/>
      <c r="AP109" s="1151"/>
      <c r="AQ109" s="1152"/>
      <c r="AR109" s="1152"/>
      <c r="AS109" s="1152"/>
      <c r="AT109" s="1152"/>
      <c r="AU109" s="1152"/>
      <c r="AV109" s="1151"/>
      <c r="AW109" s="1151"/>
    </row>
    <row r="110" spans="3:49">
      <c r="C110" s="1173"/>
      <c r="D110" s="1174"/>
      <c r="E110" s="1151"/>
      <c r="F110" s="1151"/>
      <c r="G110" s="1151"/>
      <c r="H110" s="1151"/>
      <c r="I110" s="1151"/>
      <c r="J110" s="1152"/>
      <c r="K110" s="1152"/>
      <c r="L110" s="1152"/>
      <c r="M110" s="1152"/>
      <c r="N110" s="1152"/>
      <c r="O110" s="1151"/>
      <c r="P110" s="1151"/>
      <c r="Q110" s="1151"/>
      <c r="R110" s="1152"/>
      <c r="S110" s="1152"/>
      <c r="T110" s="1152"/>
      <c r="U110" s="1152"/>
      <c r="V110" s="1152"/>
      <c r="W110" s="1151"/>
      <c r="X110" s="1151"/>
      <c r="AB110" s="1173"/>
      <c r="AC110" s="1174"/>
      <c r="AD110" s="1151"/>
      <c r="AE110" s="1151"/>
      <c r="AF110" s="1151"/>
      <c r="AG110" s="1151"/>
      <c r="AH110" s="1151"/>
      <c r="AI110" s="1152"/>
      <c r="AJ110" s="1152"/>
      <c r="AK110" s="1152"/>
      <c r="AL110" s="1152"/>
      <c r="AM110" s="1152"/>
      <c r="AN110" s="1151"/>
      <c r="AO110" s="1151"/>
      <c r="AP110" s="1151"/>
      <c r="AQ110" s="1152"/>
      <c r="AR110" s="1152"/>
      <c r="AS110" s="1152"/>
      <c r="AT110" s="1152"/>
      <c r="AU110" s="1152"/>
      <c r="AV110" s="1151"/>
      <c r="AW110" s="1151"/>
    </row>
    <row r="111" spans="3:49">
      <c r="C111" s="1173"/>
      <c r="D111" s="1174"/>
      <c r="E111" s="1151"/>
      <c r="F111" s="1151"/>
      <c r="G111" s="1151"/>
      <c r="H111" s="1151"/>
      <c r="I111" s="1151"/>
      <c r="J111" s="1152"/>
      <c r="K111" s="1152"/>
      <c r="L111" s="1152"/>
      <c r="M111" s="1152"/>
      <c r="N111" s="1152"/>
      <c r="O111" s="1151"/>
      <c r="P111" s="1151"/>
      <c r="Q111" s="1151"/>
      <c r="R111" s="1152"/>
      <c r="S111" s="1152"/>
      <c r="T111" s="1152"/>
      <c r="U111" s="1152"/>
      <c r="V111" s="1152"/>
      <c r="W111" s="1151"/>
      <c r="X111" s="1151"/>
      <c r="AB111" s="1173"/>
      <c r="AC111" s="1174"/>
      <c r="AD111" s="1151"/>
      <c r="AE111" s="1151"/>
      <c r="AF111" s="1151"/>
      <c r="AG111" s="1151"/>
      <c r="AH111" s="1151"/>
      <c r="AI111" s="1152"/>
      <c r="AJ111" s="1152"/>
      <c r="AK111" s="1152"/>
      <c r="AL111" s="1152"/>
      <c r="AM111" s="1152"/>
      <c r="AN111" s="1151"/>
      <c r="AO111" s="1151"/>
      <c r="AP111" s="1151"/>
      <c r="AQ111" s="1152"/>
      <c r="AR111" s="1152"/>
      <c r="AS111" s="1152"/>
      <c r="AT111" s="1152"/>
      <c r="AU111" s="1152"/>
      <c r="AV111" s="1151"/>
      <c r="AW111" s="1151"/>
    </row>
    <row r="112" spans="3:49">
      <c r="C112" s="1173"/>
      <c r="D112" s="1174"/>
      <c r="E112" s="1151"/>
      <c r="F112" s="1151"/>
      <c r="G112" s="1151"/>
      <c r="H112" s="1151"/>
      <c r="I112" s="1151"/>
      <c r="J112" s="1152"/>
      <c r="K112" s="1152"/>
      <c r="L112" s="1152"/>
      <c r="M112" s="1152"/>
      <c r="N112" s="1152"/>
      <c r="O112" s="1151"/>
      <c r="P112" s="1151"/>
      <c r="Q112" s="1151"/>
      <c r="R112" s="1152"/>
      <c r="S112" s="1152"/>
      <c r="T112" s="1152"/>
      <c r="U112" s="1152"/>
      <c r="V112" s="1152"/>
      <c r="W112" s="1151"/>
      <c r="X112" s="1151"/>
      <c r="AB112" s="1173"/>
      <c r="AC112" s="1174"/>
      <c r="AD112" s="1151"/>
      <c r="AE112" s="1151"/>
      <c r="AF112" s="1151"/>
      <c r="AG112" s="1151"/>
      <c r="AH112" s="1151"/>
      <c r="AI112" s="1152"/>
      <c r="AJ112" s="1152"/>
      <c r="AK112" s="1152"/>
      <c r="AL112" s="1152"/>
      <c r="AM112" s="1152"/>
      <c r="AN112" s="1151"/>
      <c r="AO112" s="1151"/>
      <c r="AP112" s="1151"/>
      <c r="AQ112" s="1152"/>
      <c r="AR112" s="1152"/>
      <c r="AS112" s="1152"/>
      <c r="AT112" s="1152"/>
      <c r="AU112" s="1152"/>
      <c r="AV112" s="1151"/>
      <c r="AW112" s="1151"/>
    </row>
    <row r="113" spans="3:49">
      <c r="C113" s="1457"/>
      <c r="D113" s="1457"/>
      <c r="E113" s="1151"/>
      <c r="F113" s="1151"/>
      <c r="G113" s="1151"/>
      <c r="H113" s="1151"/>
      <c r="I113" s="1151"/>
      <c r="J113" s="1152"/>
      <c r="K113" s="1152"/>
      <c r="L113" s="1152"/>
      <c r="M113" s="1152"/>
      <c r="N113" s="1152"/>
      <c r="O113" s="1151"/>
      <c r="P113" s="1151"/>
      <c r="Q113" s="1151"/>
      <c r="R113" s="1152"/>
      <c r="S113" s="1152"/>
      <c r="T113" s="1152"/>
      <c r="U113" s="1152"/>
      <c r="V113" s="1152"/>
      <c r="W113" s="1151"/>
      <c r="X113" s="1151"/>
      <c r="AB113" s="1457"/>
      <c r="AC113" s="1457"/>
      <c r="AD113" s="1151"/>
      <c r="AE113" s="1151"/>
      <c r="AF113" s="1151"/>
      <c r="AG113" s="1151"/>
      <c r="AH113" s="1151"/>
      <c r="AI113" s="1152"/>
      <c r="AJ113" s="1152"/>
      <c r="AK113" s="1152"/>
      <c r="AL113" s="1152"/>
      <c r="AM113" s="1152"/>
      <c r="AN113" s="1151"/>
      <c r="AO113" s="1151"/>
      <c r="AP113" s="1151"/>
      <c r="AQ113" s="1152"/>
      <c r="AR113" s="1152"/>
      <c r="AS113" s="1152"/>
      <c r="AT113" s="1152"/>
      <c r="AU113" s="1152"/>
      <c r="AV113" s="1151"/>
      <c r="AW113" s="1151"/>
    </row>
    <row r="114" spans="3:49">
      <c r="C114" s="964"/>
      <c r="D114" s="1176"/>
      <c r="E114" s="1177"/>
      <c r="F114" s="1177"/>
      <c r="G114" s="1177"/>
      <c r="H114" s="1177"/>
      <c r="I114" s="1177"/>
      <c r="J114" s="1177"/>
      <c r="K114" s="1177"/>
      <c r="L114" s="1177"/>
      <c r="M114" s="1177"/>
      <c r="N114" s="1177"/>
      <c r="O114" s="1177"/>
      <c r="P114" s="1177"/>
      <c r="Q114" s="1177"/>
      <c r="R114" s="1177"/>
      <c r="S114" s="1177"/>
      <c r="T114" s="1177"/>
      <c r="U114" s="1177"/>
      <c r="V114" s="1177"/>
      <c r="W114" s="1177"/>
      <c r="X114" s="1177"/>
    </row>
  </sheetData>
  <mergeCells count="9">
    <mergeCell ref="AB62:AW62"/>
    <mergeCell ref="AB113:AC113"/>
    <mergeCell ref="C1:X1"/>
    <mergeCell ref="A37:A41"/>
    <mergeCell ref="C52:D52"/>
    <mergeCell ref="C62:X62"/>
    <mergeCell ref="C113:D113"/>
    <mergeCell ref="AA52:AB52"/>
    <mergeCell ref="AW52:AX52"/>
  </mergeCells>
  <phoneticPr fontId="18"/>
  <conditionalFormatting sqref="AD66:AW113">
    <cfRule type="top10" dxfId="16" priority="14" bottom="1" rank="10"/>
    <cfRule type="top10" dxfId="15" priority="15" rank="10"/>
  </conditionalFormatting>
  <conditionalFormatting sqref="AY5:BR52">
    <cfRule type="cellIs" dxfId="6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stopIfTrue="1" id="{0AC3DCB2-6CFA-40ED-9EB4-F9E057B4382A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1" id="{899CD9EF-2315-45DA-BC3A-CF2A3A19A35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J5:N52</xm:sqref>
        </x14:conditionalFormatting>
        <x14:conditionalFormatting xmlns:xm="http://schemas.microsoft.com/office/excel/2006/main">
          <x14:cfRule type="expression" priority="26" stopIfTrue="1" id="{CB7099C0-103F-44AE-B79E-817856C0DB8B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7" id="{CBAE0F05-7C64-43AC-BD19-9D6CD4F2F7FA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J66:N113</xm:sqref>
        </x14:conditionalFormatting>
        <x14:conditionalFormatting xmlns:xm="http://schemas.microsoft.com/office/excel/2006/main">
          <x14:cfRule type="expression" priority="28" stopIfTrue="1" id="{915AEE52-10E5-4157-8A42-9D1D2D4AFD7E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9" id="{658EDD3E-B442-47FC-9508-DB6A33154A52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R5:V52</xm:sqref>
        </x14:conditionalFormatting>
        <x14:conditionalFormatting xmlns:xm="http://schemas.microsoft.com/office/excel/2006/main">
          <x14:cfRule type="expression" priority="24" stopIfTrue="1" id="{794F95D9-0CEF-4AA7-816C-C5A003C8754E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5" id="{6F1A22B4-711E-4689-8DE0-06A2CE47B2D0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R66:V113</xm:sqref>
        </x14:conditionalFormatting>
        <x14:conditionalFormatting xmlns:xm="http://schemas.microsoft.com/office/excel/2006/main">
          <x14:cfRule type="expression" priority="8" stopIfTrue="1" id="{AAB1A75A-B0B6-4FFC-BCD6-C13EF7EE3FF0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9" id="{FD4E0E3C-9EFD-4341-A221-A06D42BDBB23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AH5:AL52</xm:sqref>
        </x14:conditionalFormatting>
        <x14:conditionalFormatting xmlns:xm="http://schemas.microsoft.com/office/excel/2006/main">
          <x14:cfRule type="expression" priority="18" stopIfTrue="1" id="{6D052CE6-DECA-4711-98B8-5A82E16A1056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9" id="{201A65B8-3C7D-43D5-A176-1B73C333A68A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AI66:AM113</xm:sqref>
        </x14:conditionalFormatting>
        <x14:conditionalFormatting xmlns:xm="http://schemas.microsoft.com/office/excel/2006/main">
          <x14:cfRule type="expression" priority="6" stopIfTrue="1" id="{3C0457F2-1726-4C85-A484-F49CB8CB06D3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7" id="{60076565-1FBD-489F-A6F4-CDE8624CA710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AP5:AT52</xm:sqref>
        </x14:conditionalFormatting>
        <x14:conditionalFormatting xmlns:xm="http://schemas.microsoft.com/office/excel/2006/main">
          <x14:cfRule type="expression" priority="16" stopIfTrue="1" id="{68A85168-32C6-46A1-BC18-9DA79E5A682B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7" id="{4C8D54DB-C4DB-4396-BF33-A0C6A2F872F2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AQ66:AU113</xm:sqref>
        </x14:conditionalFormatting>
        <x14:conditionalFormatting xmlns:xm="http://schemas.microsoft.com/office/excel/2006/main">
          <x14:cfRule type="expression" priority="4" stopIfTrue="1" id="{CAE1E787-625E-4E1F-A6A4-8F335D24B5A5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5" id="{89E18063-5E6C-446E-8739-8ECCCF389F4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BD5:BH52</xm:sqref>
        </x14:conditionalFormatting>
        <x14:conditionalFormatting xmlns:xm="http://schemas.microsoft.com/office/excel/2006/main">
          <x14:cfRule type="expression" priority="2" stopIfTrue="1" id="{26A4FE6D-3B64-4B5A-A6BC-C36652CA4971}">
            <xm:f>'\\192.168.10.32\共有フォルダ\Users\田中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" id="{BCB5F6B9-DC4D-45D1-85EF-D3EEC1FA9895}">
            <xm:f>'\\192.168.10.32\共有フォルダ\Users\田中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BL5:BP52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theme="4"/>
  </sheetPr>
  <dimension ref="A1:DP187"/>
  <sheetViews>
    <sheetView showGridLines="0" showZeros="0" topLeftCell="E1" zoomScale="70" zoomScaleNormal="70" zoomScaleSheetLayoutView="55" workbookViewId="0"/>
  </sheetViews>
  <sheetFormatPr defaultColWidth="10.6328125" defaultRowHeight="11"/>
  <cols>
    <col min="1" max="1" width="1.6328125" style="216" customWidth="1"/>
    <col min="2" max="2" width="9.36328125" style="1210" customWidth="1"/>
    <col min="3" max="3" width="4.08984375" style="1210" customWidth="1"/>
    <col min="4" max="4" width="21.453125" style="1210" customWidth="1"/>
    <col min="5" max="5" width="4.90625" style="1210" customWidth="1"/>
    <col min="6" max="6" width="8.26953125" style="1210" customWidth="1"/>
    <col min="7" max="25" width="11.26953125" style="1210" customWidth="1"/>
    <col min="26" max="26" width="2.26953125" style="1210" customWidth="1"/>
    <col min="27" max="27" width="10.6328125" style="1210" customWidth="1"/>
    <col min="28" max="28" width="1.6328125" style="216" customWidth="1"/>
    <col min="29" max="247" width="10.6328125" style="216"/>
    <col min="248" max="248" width="1.6328125" style="216" customWidth="1"/>
    <col min="249" max="249" width="7.6328125" style="216" customWidth="1"/>
    <col min="250" max="250" width="2.6328125" style="216" customWidth="1"/>
    <col min="251" max="251" width="22.6328125" style="216" customWidth="1"/>
    <col min="252" max="252" width="5.90625" style="216" customWidth="1"/>
    <col min="253" max="273" width="9.6328125" style="216" customWidth="1"/>
    <col min="274" max="274" width="9.36328125" style="216" customWidth="1"/>
    <col min="275" max="275" width="10.36328125" style="216" customWidth="1"/>
    <col min="276" max="276" width="1.6328125" style="216" customWidth="1"/>
    <col min="277" max="503" width="10.6328125" style="216"/>
    <col min="504" max="504" width="1.6328125" style="216" customWidth="1"/>
    <col min="505" max="505" width="7.6328125" style="216" customWidth="1"/>
    <col min="506" max="506" width="2.6328125" style="216" customWidth="1"/>
    <col min="507" max="507" width="22.6328125" style="216" customWidth="1"/>
    <col min="508" max="508" width="5.90625" style="216" customWidth="1"/>
    <col min="509" max="529" width="9.6328125" style="216" customWidth="1"/>
    <col min="530" max="530" width="9.36328125" style="216" customWidth="1"/>
    <col min="531" max="531" width="10.36328125" style="216" customWidth="1"/>
    <col min="532" max="532" width="1.6328125" style="216" customWidth="1"/>
    <col min="533" max="759" width="10.6328125" style="216"/>
    <col min="760" max="760" width="1.6328125" style="216" customWidth="1"/>
    <col min="761" max="761" width="7.6328125" style="216" customWidth="1"/>
    <col min="762" max="762" width="2.6328125" style="216" customWidth="1"/>
    <col min="763" max="763" width="22.6328125" style="216" customWidth="1"/>
    <col min="764" max="764" width="5.90625" style="216" customWidth="1"/>
    <col min="765" max="785" width="9.6328125" style="216" customWidth="1"/>
    <col min="786" max="786" width="9.36328125" style="216" customWidth="1"/>
    <col min="787" max="787" width="10.36328125" style="216" customWidth="1"/>
    <col min="788" max="788" width="1.6328125" style="216" customWidth="1"/>
    <col min="789" max="1015" width="10.6328125" style="216"/>
    <col min="1016" max="1016" width="1.6328125" style="216" customWidth="1"/>
    <col min="1017" max="1017" width="7.6328125" style="216" customWidth="1"/>
    <col min="1018" max="1018" width="2.6328125" style="216" customWidth="1"/>
    <col min="1019" max="1019" width="22.6328125" style="216" customWidth="1"/>
    <col min="1020" max="1020" width="5.90625" style="216" customWidth="1"/>
    <col min="1021" max="1041" width="9.6328125" style="216" customWidth="1"/>
    <col min="1042" max="1042" width="9.36328125" style="216" customWidth="1"/>
    <col min="1043" max="1043" width="10.36328125" style="216" customWidth="1"/>
    <col min="1044" max="1044" width="1.6328125" style="216" customWidth="1"/>
    <col min="1045" max="1271" width="10.6328125" style="216"/>
    <col min="1272" max="1272" width="1.6328125" style="216" customWidth="1"/>
    <col min="1273" max="1273" width="7.6328125" style="216" customWidth="1"/>
    <col min="1274" max="1274" width="2.6328125" style="216" customWidth="1"/>
    <col min="1275" max="1275" width="22.6328125" style="216" customWidth="1"/>
    <col min="1276" max="1276" width="5.90625" style="216" customWidth="1"/>
    <col min="1277" max="1297" width="9.6328125" style="216" customWidth="1"/>
    <col min="1298" max="1298" width="9.36328125" style="216" customWidth="1"/>
    <col min="1299" max="1299" width="10.36328125" style="216" customWidth="1"/>
    <col min="1300" max="1300" width="1.6328125" style="216" customWidth="1"/>
    <col min="1301" max="1527" width="10.6328125" style="216"/>
    <col min="1528" max="1528" width="1.6328125" style="216" customWidth="1"/>
    <col min="1529" max="1529" width="7.6328125" style="216" customWidth="1"/>
    <col min="1530" max="1530" width="2.6328125" style="216" customWidth="1"/>
    <col min="1531" max="1531" width="22.6328125" style="216" customWidth="1"/>
    <col min="1532" max="1532" width="5.90625" style="216" customWidth="1"/>
    <col min="1533" max="1553" width="9.6328125" style="216" customWidth="1"/>
    <col min="1554" max="1554" width="9.36328125" style="216" customWidth="1"/>
    <col min="1555" max="1555" width="10.36328125" style="216" customWidth="1"/>
    <col min="1556" max="1556" width="1.6328125" style="216" customWidth="1"/>
    <col min="1557" max="1783" width="10.6328125" style="216"/>
    <col min="1784" max="1784" width="1.6328125" style="216" customWidth="1"/>
    <col min="1785" max="1785" width="7.6328125" style="216" customWidth="1"/>
    <col min="1786" max="1786" width="2.6328125" style="216" customWidth="1"/>
    <col min="1787" max="1787" width="22.6328125" style="216" customWidth="1"/>
    <col min="1788" max="1788" width="5.90625" style="216" customWidth="1"/>
    <col min="1789" max="1809" width="9.6328125" style="216" customWidth="1"/>
    <col min="1810" max="1810" width="9.36328125" style="216" customWidth="1"/>
    <col min="1811" max="1811" width="10.36328125" style="216" customWidth="1"/>
    <col min="1812" max="1812" width="1.6328125" style="216" customWidth="1"/>
    <col min="1813" max="2039" width="10.6328125" style="216"/>
    <col min="2040" max="2040" width="1.6328125" style="216" customWidth="1"/>
    <col min="2041" max="2041" width="7.6328125" style="216" customWidth="1"/>
    <col min="2042" max="2042" width="2.6328125" style="216" customWidth="1"/>
    <col min="2043" max="2043" width="22.6328125" style="216" customWidth="1"/>
    <col min="2044" max="2044" width="5.90625" style="216" customWidth="1"/>
    <col min="2045" max="2065" width="9.6328125" style="216" customWidth="1"/>
    <col min="2066" max="2066" width="9.36328125" style="216" customWidth="1"/>
    <col min="2067" max="2067" width="10.36328125" style="216" customWidth="1"/>
    <col min="2068" max="2068" width="1.6328125" style="216" customWidth="1"/>
    <col min="2069" max="2295" width="10.6328125" style="216"/>
    <col min="2296" max="2296" width="1.6328125" style="216" customWidth="1"/>
    <col min="2297" max="2297" width="7.6328125" style="216" customWidth="1"/>
    <col min="2298" max="2298" width="2.6328125" style="216" customWidth="1"/>
    <col min="2299" max="2299" width="22.6328125" style="216" customWidth="1"/>
    <col min="2300" max="2300" width="5.90625" style="216" customWidth="1"/>
    <col min="2301" max="2321" width="9.6328125" style="216" customWidth="1"/>
    <col min="2322" max="2322" width="9.36328125" style="216" customWidth="1"/>
    <col min="2323" max="2323" width="10.36328125" style="216" customWidth="1"/>
    <col min="2324" max="2324" width="1.6328125" style="216" customWidth="1"/>
    <col min="2325" max="2551" width="10.6328125" style="216"/>
    <col min="2552" max="2552" width="1.6328125" style="216" customWidth="1"/>
    <col min="2553" max="2553" width="7.6328125" style="216" customWidth="1"/>
    <col min="2554" max="2554" width="2.6328125" style="216" customWidth="1"/>
    <col min="2555" max="2555" width="22.6328125" style="216" customWidth="1"/>
    <col min="2556" max="2556" width="5.90625" style="216" customWidth="1"/>
    <col min="2557" max="2577" width="9.6328125" style="216" customWidth="1"/>
    <col min="2578" max="2578" width="9.36328125" style="216" customWidth="1"/>
    <col min="2579" max="2579" width="10.36328125" style="216" customWidth="1"/>
    <col min="2580" max="2580" width="1.6328125" style="216" customWidth="1"/>
    <col min="2581" max="2807" width="10.6328125" style="216"/>
    <col min="2808" max="2808" width="1.6328125" style="216" customWidth="1"/>
    <col min="2809" max="2809" width="7.6328125" style="216" customWidth="1"/>
    <col min="2810" max="2810" width="2.6328125" style="216" customWidth="1"/>
    <col min="2811" max="2811" width="22.6328125" style="216" customWidth="1"/>
    <col min="2812" max="2812" width="5.90625" style="216" customWidth="1"/>
    <col min="2813" max="2833" width="9.6328125" style="216" customWidth="1"/>
    <col min="2834" max="2834" width="9.36328125" style="216" customWidth="1"/>
    <col min="2835" max="2835" width="10.36328125" style="216" customWidth="1"/>
    <col min="2836" max="2836" width="1.6328125" style="216" customWidth="1"/>
    <col min="2837" max="3063" width="10.6328125" style="216"/>
    <col min="3064" max="3064" width="1.6328125" style="216" customWidth="1"/>
    <col min="3065" max="3065" width="7.6328125" style="216" customWidth="1"/>
    <col min="3066" max="3066" width="2.6328125" style="216" customWidth="1"/>
    <col min="3067" max="3067" width="22.6328125" style="216" customWidth="1"/>
    <col min="3068" max="3068" width="5.90625" style="216" customWidth="1"/>
    <col min="3069" max="3089" width="9.6328125" style="216" customWidth="1"/>
    <col min="3090" max="3090" width="9.36328125" style="216" customWidth="1"/>
    <col min="3091" max="3091" width="10.36328125" style="216" customWidth="1"/>
    <col min="3092" max="3092" width="1.6328125" style="216" customWidth="1"/>
    <col min="3093" max="3319" width="10.6328125" style="216"/>
    <col min="3320" max="3320" width="1.6328125" style="216" customWidth="1"/>
    <col min="3321" max="3321" width="7.6328125" style="216" customWidth="1"/>
    <col min="3322" max="3322" width="2.6328125" style="216" customWidth="1"/>
    <col min="3323" max="3323" width="22.6328125" style="216" customWidth="1"/>
    <col min="3324" max="3324" width="5.90625" style="216" customWidth="1"/>
    <col min="3325" max="3345" width="9.6328125" style="216" customWidth="1"/>
    <col min="3346" max="3346" width="9.36328125" style="216" customWidth="1"/>
    <col min="3347" max="3347" width="10.36328125" style="216" customWidth="1"/>
    <col min="3348" max="3348" width="1.6328125" style="216" customWidth="1"/>
    <col min="3349" max="3575" width="10.6328125" style="216"/>
    <col min="3576" max="3576" width="1.6328125" style="216" customWidth="1"/>
    <col min="3577" max="3577" width="7.6328125" style="216" customWidth="1"/>
    <col min="3578" max="3578" width="2.6328125" style="216" customWidth="1"/>
    <col min="3579" max="3579" width="22.6328125" style="216" customWidth="1"/>
    <col min="3580" max="3580" width="5.90625" style="216" customWidth="1"/>
    <col min="3581" max="3601" width="9.6328125" style="216" customWidth="1"/>
    <col min="3602" max="3602" width="9.36328125" style="216" customWidth="1"/>
    <col min="3603" max="3603" width="10.36328125" style="216" customWidth="1"/>
    <col min="3604" max="3604" width="1.6328125" style="216" customWidth="1"/>
    <col min="3605" max="3831" width="10.6328125" style="216"/>
    <col min="3832" max="3832" width="1.6328125" style="216" customWidth="1"/>
    <col min="3833" max="3833" width="7.6328125" style="216" customWidth="1"/>
    <col min="3834" max="3834" width="2.6328125" style="216" customWidth="1"/>
    <col min="3835" max="3835" width="22.6328125" style="216" customWidth="1"/>
    <col min="3836" max="3836" width="5.90625" style="216" customWidth="1"/>
    <col min="3837" max="3857" width="9.6328125" style="216" customWidth="1"/>
    <col min="3858" max="3858" width="9.36328125" style="216" customWidth="1"/>
    <col min="3859" max="3859" width="10.36328125" style="216" customWidth="1"/>
    <col min="3860" max="3860" width="1.6328125" style="216" customWidth="1"/>
    <col min="3861" max="4087" width="10.6328125" style="216"/>
    <col min="4088" max="4088" width="1.6328125" style="216" customWidth="1"/>
    <col min="4089" max="4089" width="7.6328125" style="216" customWidth="1"/>
    <col min="4090" max="4090" width="2.6328125" style="216" customWidth="1"/>
    <col min="4091" max="4091" width="22.6328125" style="216" customWidth="1"/>
    <col min="4092" max="4092" width="5.90625" style="216" customWidth="1"/>
    <col min="4093" max="4113" width="9.6328125" style="216" customWidth="1"/>
    <col min="4114" max="4114" width="9.36328125" style="216" customWidth="1"/>
    <col min="4115" max="4115" width="10.36328125" style="216" customWidth="1"/>
    <col min="4116" max="4116" width="1.6328125" style="216" customWidth="1"/>
    <col min="4117" max="4343" width="10.6328125" style="216"/>
    <col min="4344" max="4344" width="1.6328125" style="216" customWidth="1"/>
    <col min="4345" max="4345" width="7.6328125" style="216" customWidth="1"/>
    <col min="4346" max="4346" width="2.6328125" style="216" customWidth="1"/>
    <col min="4347" max="4347" width="22.6328125" style="216" customWidth="1"/>
    <col min="4348" max="4348" width="5.90625" style="216" customWidth="1"/>
    <col min="4349" max="4369" width="9.6328125" style="216" customWidth="1"/>
    <col min="4370" max="4370" width="9.36328125" style="216" customWidth="1"/>
    <col min="4371" max="4371" width="10.36328125" style="216" customWidth="1"/>
    <col min="4372" max="4372" width="1.6328125" style="216" customWidth="1"/>
    <col min="4373" max="4599" width="10.6328125" style="216"/>
    <col min="4600" max="4600" width="1.6328125" style="216" customWidth="1"/>
    <col min="4601" max="4601" width="7.6328125" style="216" customWidth="1"/>
    <col min="4602" max="4602" width="2.6328125" style="216" customWidth="1"/>
    <col min="4603" max="4603" width="22.6328125" style="216" customWidth="1"/>
    <col min="4604" max="4604" width="5.90625" style="216" customWidth="1"/>
    <col min="4605" max="4625" width="9.6328125" style="216" customWidth="1"/>
    <col min="4626" max="4626" width="9.36328125" style="216" customWidth="1"/>
    <col min="4627" max="4627" width="10.36328125" style="216" customWidth="1"/>
    <col min="4628" max="4628" width="1.6328125" style="216" customWidth="1"/>
    <col min="4629" max="4855" width="10.6328125" style="216"/>
    <col min="4856" max="4856" width="1.6328125" style="216" customWidth="1"/>
    <col min="4857" max="4857" width="7.6328125" style="216" customWidth="1"/>
    <col min="4858" max="4858" width="2.6328125" style="216" customWidth="1"/>
    <col min="4859" max="4859" width="22.6328125" style="216" customWidth="1"/>
    <col min="4860" max="4860" width="5.90625" style="216" customWidth="1"/>
    <col min="4861" max="4881" width="9.6328125" style="216" customWidth="1"/>
    <col min="4882" max="4882" width="9.36328125" style="216" customWidth="1"/>
    <col min="4883" max="4883" width="10.36328125" style="216" customWidth="1"/>
    <col min="4884" max="4884" width="1.6328125" style="216" customWidth="1"/>
    <col min="4885" max="5111" width="10.6328125" style="216"/>
    <col min="5112" max="5112" width="1.6328125" style="216" customWidth="1"/>
    <col min="5113" max="5113" width="7.6328125" style="216" customWidth="1"/>
    <col min="5114" max="5114" width="2.6328125" style="216" customWidth="1"/>
    <col min="5115" max="5115" width="22.6328125" style="216" customWidth="1"/>
    <col min="5116" max="5116" width="5.90625" style="216" customWidth="1"/>
    <col min="5117" max="5137" width="9.6328125" style="216" customWidth="1"/>
    <col min="5138" max="5138" width="9.36328125" style="216" customWidth="1"/>
    <col min="5139" max="5139" width="10.36328125" style="216" customWidth="1"/>
    <col min="5140" max="5140" width="1.6328125" style="216" customWidth="1"/>
    <col min="5141" max="5367" width="10.6328125" style="216"/>
    <col min="5368" max="5368" width="1.6328125" style="216" customWidth="1"/>
    <col min="5369" max="5369" width="7.6328125" style="216" customWidth="1"/>
    <col min="5370" max="5370" width="2.6328125" style="216" customWidth="1"/>
    <col min="5371" max="5371" width="22.6328125" style="216" customWidth="1"/>
    <col min="5372" max="5372" width="5.90625" style="216" customWidth="1"/>
    <col min="5373" max="5393" width="9.6328125" style="216" customWidth="1"/>
    <col min="5394" max="5394" width="9.36328125" style="216" customWidth="1"/>
    <col min="5395" max="5395" width="10.36328125" style="216" customWidth="1"/>
    <col min="5396" max="5396" width="1.6328125" style="216" customWidth="1"/>
    <col min="5397" max="5623" width="10.6328125" style="216"/>
    <col min="5624" max="5624" width="1.6328125" style="216" customWidth="1"/>
    <col min="5625" max="5625" width="7.6328125" style="216" customWidth="1"/>
    <col min="5626" max="5626" width="2.6328125" style="216" customWidth="1"/>
    <col min="5627" max="5627" width="22.6328125" style="216" customWidth="1"/>
    <col min="5628" max="5628" width="5.90625" style="216" customWidth="1"/>
    <col min="5629" max="5649" width="9.6328125" style="216" customWidth="1"/>
    <col min="5650" max="5650" width="9.36328125" style="216" customWidth="1"/>
    <col min="5651" max="5651" width="10.36328125" style="216" customWidth="1"/>
    <col min="5652" max="5652" width="1.6328125" style="216" customWidth="1"/>
    <col min="5653" max="5879" width="10.6328125" style="216"/>
    <col min="5880" max="5880" width="1.6328125" style="216" customWidth="1"/>
    <col min="5881" max="5881" width="7.6328125" style="216" customWidth="1"/>
    <col min="5882" max="5882" width="2.6328125" style="216" customWidth="1"/>
    <col min="5883" max="5883" width="22.6328125" style="216" customWidth="1"/>
    <col min="5884" max="5884" width="5.90625" style="216" customWidth="1"/>
    <col min="5885" max="5905" width="9.6328125" style="216" customWidth="1"/>
    <col min="5906" max="5906" width="9.36328125" style="216" customWidth="1"/>
    <col min="5907" max="5907" width="10.36328125" style="216" customWidth="1"/>
    <col min="5908" max="5908" width="1.6328125" style="216" customWidth="1"/>
    <col min="5909" max="6135" width="10.6328125" style="216"/>
    <col min="6136" max="6136" width="1.6328125" style="216" customWidth="1"/>
    <col min="6137" max="6137" width="7.6328125" style="216" customWidth="1"/>
    <col min="6138" max="6138" width="2.6328125" style="216" customWidth="1"/>
    <col min="6139" max="6139" width="22.6328125" style="216" customWidth="1"/>
    <col min="6140" max="6140" width="5.90625" style="216" customWidth="1"/>
    <col min="6141" max="6161" width="9.6328125" style="216" customWidth="1"/>
    <col min="6162" max="6162" width="9.36328125" style="216" customWidth="1"/>
    <col min="6163" max="6163" width="10.36328125" style="216" customWidth="1"/>
    <col min="6164" max="6164" width="1.6328125" style="216" customWidth="1"/>
    <col min="6165" max="6391" width="10.6328125" style="216"/>
    <col min="6392" max="6392" width="1.6328125" style="216" customWidth="1"/>
    <col min="6393" max="6393" width="7.6328125" style="216" customWidth="1"/>
    <col min="6394" max="6394" width="2.6328125" style="216" customWidth="1"/>
    <col min="6395" max="6395" width="22.6328125" style="216" customWidth="1"/>
    <col min="6396" max="6396" width="5.90625" style="216" customWidth="1"/>
    <col min="6397" max="6417" width="9.6328125" style="216" customWidth="1"/>
    <col min="6418" max="6418" width="9.36328125" style="216" customWidth="1"/>
    <col min="6419" max="6419" width="10.36328125" style="216" customWidth="1"/>
    <col min="6420" max="6420" width="1.6328125" style="216" customWidth="1"/>
    <col min="6421" max="6647" width="10.6328125" style="216"/>
    <col min="6648" max="6648" width="1.6328125" style="216" customWidth="1"/>
    <col min="6649" max="6649" width="7.6328125" style="216" customWidth="1"/>
    <col min="6650" max="6650" width="2.6328125" style="216" customWidth="1"/>
    <col min="6651" max="6651" width="22.6328125" style="216" customWidth="1"/>
    <col min="6652" max="6652" width="5.90625" style="216" customWidth="1"/>
    <col min="6653" max="6673" width="9.6328125" style="216" customWidth="1"/>
    <col min="6674" max="6674" width="9.36328125" style="216" customWidth="1"/>
    <col min="6675" max="6675" width="10.36328125" style="216" customWidth="1"/>
    <col min="6676" max="6676" width="1.6328125" style="216" customWidth="1"/>
    <col min="6677" max="6903" width="10.6328125" style="216"/>
    <col min="6904" max="6904" width="1.6328125" style="216" customWidth="1"/>
    <col min="6905" max="6905" width="7.6328125" style="216" customWidth="1"/>
    <col min="6906" max="6906" width="2.6328125" style="216" customWidth="1"/>
    <col min="6907" max="6907" width="22.6328125" style="216" customWidth="1"/>
    <col min="6908" max="6908" width="5.90625" style="216" customWidth="1"/>
    <col min="6909" max="6929" width="9.6328125" style="216" customWidth="1"/>
    <col min="6930" max="6930" width="9.36328125" style="216" customWidth="1"/>
    <col min="6931" max="6931" width="10.36328125" style="216" customWidth="1"/>
    <col min="6932" max="6932" width="1.6328125" style="216" customWidth="1"/>
    <col min="6933" max="7159" width="10.6328125" style="216"/>
    <col min="7160" max="7160" width="1.6328125" style="216" customWidth="1"/>
    <col min="7161" max="7161" width="7.6328125" style="216" customWidth="1"/>
    <col min="7162" max="7162" width="2.6328125" style="216" customWidth="1"/>
    <col min="7163" max="7163" width="22.6328125" style="216" customWidth="1"/>
    <col min="7164" max="7164" width="5.90625" style="216" customWidth="1"/>
    <col min="7165" max="7185" width="9.6328125" style="216" customWidth="1"/>
    <col min="7186" max="7186" width="9.36328125" style="216" customWidth="1"/>
    <col min="7187" max="7187" width="10.36328125" style="216" customWidth="1"/>
    <col min="7188" max="7188" width="1.6328125" style="216" customWidth="1"/>
    <col min="7189" max="7415" width="10.6328125" style="216"/>
    <col min="7416" max="7416" width="1.6328125" style="216" customWidth="1"/>
    <col min="7417" max="7417" width="7.6328125" style="216" customWidth="1"/>
    <col min="7418" max="7418" width="2.6328125" style="216" customWidth="1"/>
    <col min="7419" max="7419" width="22.6328125" style="216" customWidth="1"/>
    <col min="7420" max="7420" width="5.90625" style="216" customWidth="1"/>
    <col min="7421" max="7441" width="9.6328125" style="216" customWidth="1"/>
    <col min="7442" max="7442" width="9.36328125" style="216" customWidth="1"/>
    <col min="7443" max="7443" width="10.36328125" style="216" customWidth="1"/>
    <col min="7444" max="7444" width="1.6328125" style="216" customWidth="1"/>
    <col min="7445" max="7671" width="10.6328125" style="216"/>
    <col min="7672" max="7672" width="1.6328125" style="216" customWidth="1"/>
    <col min="7673" max="7673" width="7.6328125" style="216" customWidth="1"/>
    <col min="7674" max="7674" width="2.6328125" style="216" customWidth="1"/>
    <col min="7675" max="7675" width="22.6328125" style="216" customWidth="1"/>
    <col min="7676" max="7676" width="5.90625" style="216" customWidth="1"/>
    <col min="7677" max="7697" width="9.6328125" style="216" customWidth="1"/>
    <col min="7698" max="7698" width="9.36328125" style="216" customWidth="1"/>
    <col min="7699" max="7699" width="10.36328125" style="216" customWidth="1"/>
    <col min="7700" max="7700" width="1.6328125" style="216" customWidth="1"/>
    <col min="7701" max="7927" width="10.6328125" style="216"/>
    <col min="7928" max="7928" width="1.6328125" style="216" customWidth="1"/>
    <col min="7929" max="7929" width="7.6328125" style="216" customWidth="1"/>
    <col min="7930" max="7930" width="2.6328125" style="216" customWidth="1"/>
    <col min="7931" max="7931" width="22.6328125" style="216" customWidth="1"/>
    <col min="7932" max="7932" width="5.90625" style="216" customWidth="1"/>
    <col min="7933" max="7953" width="9.6328125" style="216" customWidth="1"/>
    <col min="7954" max="7954" width="9.36328125" style="216" customWidth="1"/>
    <col min="7955" max="7955" width="10.36328125" style="216" customWidth="1"/>
    <col min="7956" max="7956" width="1.6328125" style="216" customWidth="1"/>
    <col min="7957" max="8183" width="10.6328125" style="216"/>
    <col min="8184" max="8184" width="1.6328125" style="216" customWidth="1"/>
    <col min="8185" max="8185" width="7.6328125" style="216" customWidth="1"/>
    <col min="8186" max="8186" width="2.6328125" style="216" customWidth="1"/>
    <col min="8187" max="8187" width="22.6328125" style="216" customWidth="1"/>
    <col min="8188" max="8188" width="5.90625" style="216" customWidth="1"/>
    <col min="8189" max="8209" width="9.6328125" style="216" customWidth="1"/>
    <col min="8210" max="8210" width="9.36328125" style="216" customWidth="1"/>
    <col min="8211" max="8211" width="10.36328125" style="216" customWidth="1"/>
    <col min="8212" max="8212" width="1.6328125" style="216" customWidth="1"/>
    <col min="8213" max="8439" width="10.6328125" style="216"/>
    <col min="8440" max="8440" width="1.6328125" style="216" customWidth="1"/>
    <col min="8441" max="8441" width="7.6328125" style="216" customWidth="1"/>
    <col min="8442" max="8442" width="2.6328125" style="216" customWidth="1"/>
    <col min="8443" max="8443" width="22.6328125" style="216" customWidth="1"/>
    <col min="8444" max="8444" width="5.90625" style="216" customWidth="1"/>
    <col min="8445" max="8465" width="9.6328125" style="216" customWidth="1"/>
    <col min="8466" max="8466" width="9.36328125" style="216" customWidth="1"/>
    <col min="8467" max="8467" width="10.36328125" style="216" customWidth="1"/>
    <col min="8468" max="8468" width="1.6328125" style="216" customWidth="1"/>
    <col min="8469" max="8695" width="10.6328125" style="216"/>
    <col min="8696" max="8696" width="1.6328125" style="216" customWidth="1"/>
    <col min="8697" max="8697" width="7.6328125" style="216" customWidth="1"/>
    <col min="8698" max="8698" width="2.6328125" style="216" customWidth="1"/>
    <col min="8699" max="8699" width="22.6328125" style="216" customWidth="1"/>
    <col min="8700" max="8700" width="5.90625" style="216" customWidth="1"/>
    <col min="8701" max="8721" width="9.6328125" style="216" customWidth="1"/>
    <col min="8722" max="8722" width="9.36328125" style="216" customWidth="1"/>
    <col min="8723" max="8723" width="10.36328125" style="216" customWidth="1"/>
    <col min="8724" max="8724" width="1.6328125" style="216" customWidth="1"/>
    <col min="8725" max="8951" width="10.6328125" style="216"/>
    <col min="8952" max="8952" width="1.6328125" style="216" customWidth="1"/>
    <col min="8953" max="8953" width="7.6328125" style="216" customWidth="1"/>
    <col min="8954" max="8954" width="2.6328125" style="216" customWidth="1"/>
    <col min="8955" max="8955" width="22.6328125" style="216" customWidth="1"/>
    <col min="8956" max="8956" width="5.90625" style="216" customWidth="1"/>
    <col min="8957" max="8977" width="9.6328125" style="216" customWidth="1"/>
    <col min="8978" max="8978" width="9.36328125" style="216" customWidth="1"/>
    <col min="8979" max="8979" width="10.36328125" style="216" customWidth="1"/>
    <col min="8980" max="8980" width="1.6328125" style="216" customWidth="1"/>
    <col min="8981" max="9207" width="10.6328125" style="216"/>
    <col min="9208" max="9208" width="1.6328125" style="216" customWidth="1"/>
    <col min="9209" max="9209" width="7.6328125" style="216" customWidth="1"/>
    <col min="9210" max="9210" width="2.6328125" style="216" customWidth="1"/>
    <col min="9211" max="9211" width="22.6328125" style="216" customWidth="1"/>
    <col min="9212" max="9212" width="5.90625" style="216" customWidth="1"/>
    <col min="9213" max="9233" width="9.6328125" style="216" customWidth="1"/>
    <col min="9234" max="9234" width="9.36328125" style="216" customWidth="1"/>
    <col min="9235" max="9235" width="10.36328125" style="216" customWidth="1"/>
    <col min="9236" max="9236" width="1.6328125" style="216" customWidth="1"/>
    <col min="9237" max="9463" width="10.6328125" style="216"/>
    <col min="9464" max="9464" width="1.6328125" style="216" customWidth="1"/>
    <col min="9465" max="9465" width="7.6328125" style="216" customWidth="1"/>
    <col min="9466" max="9466" width="2.6328125" style="216" customWidth="1"/>
    <col min="9467" max="9467" width="22.6328125" style="216" customWidth="1"/>
    <col min="9468" max="9468" width="5.90625" style="216" customWidth="1"/>
    <col min="9469" max="9489" width="9.6328125" style="216" customWidth="1"/>
    <col min="9490" max="9490" width="9.36328125" style="216" customWidth="1"/>
    <col min="9491" max="9491" width="10.36328125" style="216" customWidth="1"/>
    <col min="9492" max="9492" width="1.6328125" style="216" customWidth="1"/>
    <col min="9493" max="9719" width="10.6328125" style="216"/>
    <col min="9720" max="9720" width="1.6328125" style="216" customWidth="1"/>
    <col min="9721" max="9721" width="7.6328125" style="216" customWidth="1"/>
    <col min="9722" max="9722" width="2.6328125" style="216" customWidth="1"/>
    <col min="9723" max="9723" width="22.6328125" style="216" customWidth="1"/>
    <col min="9724" max="9724" width="5.90625" style="216" customWidth="1"/>
    <col min="9725" max="9745" width="9.6328125" style="216" customWidth="1"/>
    <col min="9746" max="9746" width="9.36328125" style="216" customWidth="1"/>
    <col min="9747" max="9747" width="10.36328125" style="216" customWidth="1"/>
    <col min="9748" max="9748" width="1.6328125" style="216" customWidth="1"/>
    <col min="9749" max="9975" width="10.6328125" style="216"/>
    <col min="9976" max="9976" width="1.6328125" style="216" customWidth="1"/>
    <col min="9977" max="9977" width="7.6328125" style="216" customWidth="1"/>
    <col min="9978" max="9978" width="2.6328125" style="216" customWidth="1"/>
    <col min="9979" max="9979" width="22.6328125" style="216" customWidth="1"/>
    <col min="9980" max="9980" width="5.90625" style="216" customWidth="1"/>
    <col min="9981" max="10001" width="9.6328125" style="216" customWidth="1"/>
    <col min="10002" max="10002" width="9.36328125" style="216" customWidth="1"/>
    <col min="10003" max="10003" width="10.36328125" style="216" customWidth="1"/>
    <col min="10004" max="10004" width="1.6328125" style="216" customWidth="1"/>
    <col min="10005" max="10231" width="10.6328125" style="216"/>
    <col min="10232" max="10232" width="1.6328125" style="216" customWidth="1"/>
    <col min="10233" max="10233" width="7.6328125" style="216" customWidth="1"/>
    <col min="10234" max="10234" width="2.6328125" style="216" customWidth="1"/>
    <col min="10235" max="10235" width="22.6328125" style="216" customWidth="1"/>
    <col min="10236" max="10236" width="5.90625" style="216" customWidth="1"/>
    <col min="10237" max="10257" width="9.6328125" style="216" customWidth="1"/>
    <col min="10258" max="10258" width="9.36328125" style="216" customWidth="1"/>
    <col min="10259" max="10259" width="10.36328125" style="216" customWidth="1"/>
    <col min="10260" max="10260" width="1.6328125" style="216" customWidth="1"/>
    <col min="10261" max="10487" width="10.6328125" style="216"/>
    <col min="10488" max="10488" width="1.6328125" style="216" customWidth="1"/>
    <col min="10489" max="10489" width="7.6328125" style="216" customWidth="1"/>
    <col min="10490" max="10490" width="2.6328125" style="216" customWidth="1"/>
    <col min="10491" max="10491" width="22.6328125" style="216" customWidth="1"/>
    <col min="10492" max="10492" width="5.90625" style="216" customWidth="1"/>
    <col min="10493" max="10513" width="9.6328125" style="216" customWidth="1"/>
    <col min="10514" max="10514" width="9.36328125" style="216" customWidth="1"/>
    <col min="10515" max="10515" width="10.36328125" style="216" customWidth="1"/>
    <col min="10516" max="10516" width="1.6328125" style="216" customWidth="1"/>
    <col min="10517" max="10743" width="10.6328125" style="216"/>
    <col min="10744" max="10744" width="1.6328125" style="216" customWidth="1"/>
    <col min="10745" max="10745" width="7.6328125" style="216" customWidth="1"/>
    <col min="10746" max="10746" width="2.6328125" style="216" customWidth="1"/>
    <col min="10747" max="10747" width="22.6328125" style="216" customWidth="1"/>
    <col min="10748" max="10748" width="5.90625" style="216" customWidth="1"/>
    <col min="10749" max="10769" width="9.6328125" style="216" customWidth="1"/>
    <col min="10770" max="10770" width="9.36328125" style="216" customWidth="1"/>
    <col min="10771" max="10771" width="10.36328125" style="216" customWidth="1"/>
    <col min="10772" max="10772" width="1.6328125" style="216" customWidth="1"/>
    <col min="10773" max="10999" width="10.6328125" style="216"/>
    <col min="11000" max="11000" width="1.6328125" style="216" customWidth="1"/>
    <col min="11001" max="11001" width="7.6328125" style="216" customWidth="1"/>
    <col min="11002" max="11002" width="2.6328125" style="216" customWidth="1"/>
    <col min="11003" max="11003" width="22.6328125" style="216" customWidth="1"/>
    <col min="11004" max="11004" width="5.90625" style="216" customWidth="1"/>
    <col min="11005" max="11025" width="9.6328125" style="216" customWidth="1"/>
    <col min="11026" max="11026" width="9.36328125" style="216" customWidth="1"/>
    <col min="11027" max="11027" width="10.36328125" style="216" customWidth="1"/>
    <col min="11028" max="11028" width="1.6328125" style="216" customWidth="1"/>
    <col min="11029" max="11255" width="10.6328125" style="216"/>
    <col min="11256" max="11256" width="1.6328125" style="216" customWidth="1"/>
    <col min="11257" max="11257" width="7.6328125" style="216" customWidth="1"/>
    <col min="11258" max="11258" width="2.6328125" style="216" customWidth="1"/>
    <col min="11259" max="11259" width="22.6328125" style="216" customWidth="1"/>
    <col min="11260" max="11260" width="5.90625" style="216" customWidth="1"/>
    <col min="11261" max="11281" width="9.6328125" style="216" customWidth="1"/>
    <col min="11282" max="11282" width="9.36328125" style="216" customWidth="1"/>
    <col min="11283" max="11283" width="10.36328125" style="216" customWidth="1"/>
    <col min="11284" max="11284" width="1.6328125" style="216" customWidth="1"/>
    <col min="11285" max="11511" width="10.6328125" style="216"/>
    <col min="11512" max="11512" width="1.6328125" style="216" customWidth="1"/>
    <col min="11513" max="11513" width="7.6328125" style="216" customWidth="1"/>
    <col min="11514" max="11514" width="2.6328125" style="216" customWidth="1"/>
    <col min="11515" max="11515" width="22.6328125" style="216" customWidth="1"/>
    <col min="11516" max="11516" width="5.90625" style="216" customWidth="1"/>
    <col min="11517" max="11537" width="9.6328125" style="216" customWidth="1"/>
    <col min="11538" max="11538" width="9.36328125" style="216" customWidth="1"/>
    <col min="11539" max="11539" width="10.36328125" style="216" customWidth="1"/>
    <col min="11540" max="11540" width="1.6328125" style="216" customWidth="1"/>
    <col min="11541" max="11767" width="10.6328125" style="216"/>
    <col min="11768" max="11768" width="1.6328125" style="216" customWidth="1"/>
    <col min="11769" max="11769" width="7.6328125" style="216" customWidth="1"/>
    <col min="11770" max="11770" width="2.6328125" style="216" customWidth="1"/>
    <col min="11771" max="11771" width="22.6328125" style="216" customWidth="1"/>
    <col min="11772" max="11772" width="5.90625" style="216" customWidth="1"/>
    <col min="11773" max="11793" width="9.6328125" style="216" customWidth="1"/>
    <col min="11794" max="11794" width="9.36328125" style="216" customWidth="1"/>
    <col min="11795" max="11795" width="10.36328125" style="216" customWidth="1"/>
    <col min="11796" max="11796" width="1.6328125" style="216" customWidth="1"/>
    <col min="11797" max="12023" width="10.6328125" style="216"/>
    <col min="12024" max="12024" width="1.6328125" style="216" customWidth="1"/>
    <col min="12025" max="12025" width="7.6328125" style="216" customWidth="1"/>
    <col min="12026" max="12026" width="2.6328125" style="216" customWidth="1"/>
    <col min="12027" max="12027" width="22.6328125" style="216" customWidth="1"/>
    <col min="12028" max="12028" width="5.90625" style="216" customWidth="1"/>
    <col min="12029" max="12049" width="9.6328125" style="216" customWidth="1"/>
    <col min="12050" max="12050" width="9.36328125" style="216" customWidth="1"/>
    <col min="12051" max="12051" width="10.36328125" style="216" customWidth="1"/>
    <col min="12052" max="12052" width="1.6328125" style="216" customWidth="1"/>
    <col min="12053" max="12279" width="10.6328125" style="216"/>
    <col min="12280" max="12280" width="1.6328125" style="216" customWidth="1"/>
    <col min="12281" max="12281" width="7.6328125" style="216" customWidth="1"/>
    <col min="12282" max="12282" width="2.6328125" style="216" customWidth="1"/>
    <col min="12283" max="12283" width="22.6328125" style="216" customWidth="1"/>
    <col min="12284" max="12284" width="5.90625" style="216" customWidth="1"/>
    <col min="12285" max="12305" width="9.6328125" style="216" customWidth="1"/>
    <col min="12306" max="12306" width="9.36328125" style="216" customWidth="1"/>
    <col min="12307" max="12307" width="10.36328125" style="216" customWidth="1"/>
    <col min="12308" max="12308" width="1.6328125" style="216" customWidth="1"/>
    <col min="12309" max="12535" width="10.6328125" style="216"/>
    <col min="12536" max="12536" width="1.6328125" style="216" customWidth="1"/>
    <col min="12537" max="12537" width="7.6328125" style="216" customWidth="1"/>
    <col min="12538" max="12538" width="2.6328125" style="216" customWidth="1"/>
    <col min="12539" max="12539" width="22.6328125" style="216" customWidth="1"/>
    <col min="12540" max="12540" width="5.90625" style="216" customWidth="1"/>
    <col min="12541" max="12561" width="9.6328125" style="216" customWidth="1"/>
    <col min="12562" max="12562" width="9.36328125" style="216" customWidth="1"/>
    <col min="12563" max="12563" width="10.36328125" style="216" customWidth="1"/>
    <col min="12564" max="12564" width="1.6328125" style="216" customWidth="1"/>
    <col min="12565" max="12791" width="10.6328125" style="216"/>
    <col min="12792" max="12792" width="1.6328125" style="216" customWidth="1"/>
    <col min="12793" max="12793" width="7.6328125" style="216" customWidth="1"/>
    <col min="12794" max="12794" width="2.6328125" style="216" customWidth="1"/>
    <col min="12795" max="12795" width="22.6328125" style="216" customWidth="1"/>
    <col min="12796" max="12796" width="5.90625" style="216" customWidth="1"/>
    <col min="12797" max="12817" width="9.6328125" style="216" customWidth="1"/>
    <col min="12818" max="12818" width="9.36328125" style="216" customWidth="1"/>
    <col min="12819" max="12819" width="10.36328125" style="216" customWidth="1"/>
    <col min="12820" max="12820" width="1.6328125" style="216" customWidth="1"/>
    <col min="12821" max="13047" width="10.6328125" style="216"/>
    <col min="13048" max="13048" width="1.6328125" style="216" customWidth="1"/>
    <col min="13049" max="13049" width="7.6328125" style="216" customWidth="1"/>
    <col min="13050" max="13050" width="2.6328125" style="216" customWidth="1"/>
    <col min="13051" max="13051" width="22.6328125" style="216" customWidth="1"/>
    <col min="13052" max="13052" width="5.90625" style="216" customWidth="1"/>
    <col min="13053" max="13073" width="9.6328125" style="216" customWidth="1"/>
    <col min="13074" max="13074" width="9.36328125" style="216" customWidth="1"/>
    <col min="13075" max="13075" width="10.36328125" style="216" customWidth="1"/>
    <col min="13076" max="13076" width="1.6328125" style="216" customWidth="1"/>
    <col min="13077" max="13303" width="10.6328125" style="216"/>
    <col min="13304" max="13304" width="1.6328125" style="216" customWidth="1"/>
    <col min="13305" max="13305" width="7.6328125" style="216" customWidth="1"/>
    <col min="13306" max="13306" width="2.6328125" style="216" customWidth="1"/>
    <col min="13307" max="13307" width="22.6328125" style="216" customWidth="1"/>
    <col min="13308" max="13308" width="5.90625" style="216" customWidth="1"/>
    <col min="13309" max="13329" width="9.6328125" style="216" customWidth="1"/>
    <col min="13330" max="13330" width="9.36328125" style="216" customWidth="1"/>
    <col min="13331" max="13331" width="10.36328125" style="216" customWidth="1"/>
    <col min="13332" max="13332" width="1.6328125" style="216" customWidth="1"/>
    <col min="13333" max="13559" width="10.6328125" style="216"/>
    <col min="13560" max="13560" width="1.6328125" style="216" customWidth="1"/>
    <col min="13561" max="13561" width="7.6328125" style="216" customWidth="1"/>
    <col min="13562" max="13562" width="2.6328125" style="216" customWidth="1"/>
    <col min="13563" max="13563" width="22.6328125" style="216" customWidth="1"/>
    <col min="13564" max="13564" width="5.90625" style="216" customWidth="1"/>
    <col min="13565" max="13585" width="9.6328125" style="216" customWidth="1"/>
    <col min="13586" max="13586" width="9.36328125" style="216" customWidth="1"/>
    <col min="13587" max="13587" width="10.36328125" style="216" customWidth="1"/>
    <col min="13588" max="13588" width="1.6328125" style="216" customWidth="1"/>
    <col min="13589" max="13815" width="10.6328125" style="216"/>
    <col min="13816" max="13816" width="1.6328125" style="216" customWidth="1"/>
    <col min="13817" max="13817" width="7.6328125" style="216" customWidth="1"/>
    <col min="13818" max="13818" width="2.6328125" style="216" customWidth="1"/>
    <col min="13819" max="13819" width="22.6328125" style="216" customWidth="1"/>
    <col min="13820" max="13820" width="5.90625" style="216" customWidth="1"/>
    <col min="13821" max="13841" width="9.6328125" style="216" customWidth="1"/>
    <col min="13842" max="13842" width="9.36328125" style="216" customWidth="1"/>
    <col min="13843" max="13843" width="10.36328125" style="216" customWidth="1"/>
    <col min="13844" max="13844" width="1.6328125" style="216" customWidth="1"/>
    <col min="13845" max="14071" width="10.6328125" style="216"/>
    <col min="14072" max="14072" width="1.6328125" style="216" customWidth="1"/>
    <col min="14073" max="14073" width="7.6328125" style="216" customWidth="1"/>
    <col min="14074" max="14074" width="2.6328125" style="216" customWidth="1"/>
    <col min="14075" max="14075" width="22.6328125" style="216" customWidth="1"/>
    <col min="14076" max="14076" width="5.90625" style="216" customWidth="1"/>
    <col min="14077" max="14097" width="9.6328125" style="216" customWidth="1"/>
    <col min="14098" max="14098" width="9.36328125" style="216" customWidth="1"/>
    <col min="14099" max="14099" width="10.36328125" style="216" customWidth="1"/>
    <col min="14100" max="14100" width="1.6328125" style="216" customWidth="1"/>
    <col min="14101" max="14327" width="10.6328125" style="216"/>
    <col min="14328" max="14328" width="1.6328125" style="216" customWidth="1"/>
    <col min="14329" max="14329" width="7.6328125" style="216" customWidth="1"/>
    <col min="14330" max="14330" width="2.6328125" style="216" customWidth="1"/>
    <col min="14331" max="14331" width="22.6328125" style="216" customWidth="1"/>
    <col min="14332" max="14332" width="5.90625" style="216" customWidth="1"/>
    <col min="14333" max="14353" width="9.6328125" style="216" customWidth="1"/>
    <col min="14354" max="14354" width="9.36328125" style="216" customWidth="1"/>
    <col min="14355" max="14355" width="10.36328125" style="216" customWidth="1"/>
    <col min="14356" max="14356" width="1.6328125" style="216" customWidth="1"/>
    <col min="14357" max="14583" width="10.6328125" style="216"/>
    <col min="14584" max="14584" width="1.6328125" style="216" customWidth="1"/>
    <col min="14585" max="14585" width="7.6328125" style="216" customWidth="1"/>
    <col min="14586" max="14586" width="2.6328125" style="216" customWidth="1"/>
    <col min="14587" max="14587" width="22.6328125" style="216" customWidth="1"/>
    <col min="14588" max="14588" width="5.90625" style="216" customWidth="1"/>
    <col min="14589" max="14609" width="9.6328125" style="216" customWidth="1"/>
    <col min="14610" max="14610" width="9.36328125" style="216" customWidth="1"/>
    <col min="14611" max="14611" width="10.36328125" style="216" customWidth="1"/>
    <col min="14612" max="14612" width="1.6328125" style="216" customWidth="1"/>
    <col min="14613" max="14839" width="10.6328125" style="216"/>
    <col min="14840" max="14840" width="1.6328125" style="216" customWidth="1"/>
    <col min="14841" max="14841" width="7.6328125" style="216" customWidth="1"/>
    <col min="14842" max="14842" width="2.6328125" style="216" customWidth="1"/>
    <col min="14843" max="14843" width="22.6328125" style="216" customWidth="1"/>
    <col min="14844" max="14844" width="5.90625" style="216" customWidth="1"/>
    <col min="14845" max="14865" width="9.6328125" style="216" customWidth="1"/>
    <col min="14866" max="14866" width="9.36328125" style="216" customWidth="1"/>
    <col min="14867" max="14867" width="10.36328125" style="216" customWidth="1"/>
    <col min="14868" max="14868" width="1.6328125" style="216" customWidth="1"/>
    <col min="14869" max="15095" width="10.6328125" style="216"/>
    <col min="15096" max="15096" width="1.6328125" style="216" customWidth="1"/>
    <col min="15097" max="15097" width="7.6328125" style="216" customWidth="1"/>
    <col min="15098" max="15098" width="2.6328125" style="216" customWidth="1"/>
    <col min="15099" max="15099" width="22.6328125" style="216" customWidth="1"/>
    <col min="15100" max="15100" width="5.90625" style="216" customWidth="1"/>
    <col min="15101" max="15121" width="9.6328125" style="216" customWidth="1"/>
    <col min="15122" max="15122" width="9.36328125" style="216" customWidth="1"/>
    <col min="15123" max="15123" width="10.36328125" style="216" customWidth="1"/>
    <col min="15124" max="15124" width="1.6328125" style="216" customWidth="1"/>
    <col min="15125" max="15351" width="10.6328125" style="216"/>
    <col min="15352" max="15352" width="1.6328125" style="216" customWidth="1"/>
    <col min="15353" max="15353" width="7.6328125" style="216" customWidth="1"/>
    <col min="15354" max="15354" width="2.6328125" style="216" customWidth="1"/>
    <col min="15355" max="15355" width="22.6328125" style="216" customWidth="1"/>
    <col min="15356" max="15356" width="5.90625" style="216" customWidth="1"/>
    <col min="15357" max="15377" width="9.6328125" style="216" customWidth="1"/>
    <col min="15378" max="15378" width="9.36328125" style="216" customWidth="1"/>
    <col min="15379" max="15379" width="10.36328125" style="216" customWidth="1"/>
    <col min="15380" max="15380" width="1.6328125" style="216" customWidth="1"/>
    <col min="15381" max="15607" width="10.6328125" style="216"/>
    <col min="15608" max="15608" width="1.6328125" style="216" customWidth="1"/>
    <col min="15609" max="15609" width="7.6328125" style="216" customWidth="1"/>
    <col min="15610" max="15610" width="2.6328125" style="216" customWidth="1"/>
    <col min="15611" max="15611" width="22.6328125" style="216" customWidth="1"/>
    <col min="15612" max="15612" width="5.90625" style="216" customWidth="1"/>
    <col min="15613" max="15633" width="9.6328125" style="216" customWidth="1"/>
    <col min="15634" max="15634" width="9.36328125" style="216" customWidth="1"/>
    <col min="15635" max="15635" width="10.36328125" style="216" customWidth="1"/>
    <col min="15636" max="15636" width="1.6328125" style="216" customWidth="1"/>
    <col min="15637" max="15863" width="10.6328125" style="216"/>
    <col min="15864" max="15864" width="1.6328125" style="216" customWidth="1"/>
    <col min="15865" max="15865" width="7.6328125" style="216" customWidth="1"/>
    <col min="15866" max="15866" width="2.6328125" style="216" customWidth="1"/>
    <col min="15867" max="15867" width="22.6328125" style="216" customWidth="1"/>
    <col min="15868" max="15868" width="5.90625" style="216" customWidth="1"/>
    <col min="15869" max="15889" width="9.6328125" style="216" customWidth="1"/>
    <col min="15890" max="15890" width="9.36328125" style="216" customWidth="1"/>
    <col min="15891" max="15891" width="10.36328125" style="216" customWidth="1"/>
    <col min="15892" max="15892" width="1.6328125" style="216" customWidth="1"/>
    <col min="15893" max="16119" width="10.6328125" style="216"/>
    <col min="16120" max="16120" width="1.6328125" style="216" customWidth="1"/>
    <col min="16121" max="16121" width="7.6328125" style="216" customWidth="1"/>
    <col min="16122" max="16122" width="2.6328125" style="216" customWidth="1"/>
    <col min="16123" max="16123" width="22.6328125" style="216" customWidth="1"/>
    <col min="16124" max="16124" width="5.90625" style="216" customWidth="1"/>
    <col min="16125" max="16145" width="9.6328125" style="216" customWidth="1"/>
    <col min="16146" max="16146" width="9.36328125" style="216" customWidth="1"/>
    <col min="16147" max="16147" width="10.36328125" style="216" customWidth="1"/>
    <col min="16148" max="16148" width="1.6328125" style="216" customWidth="1"/>
    <col min="16149" max="16384" width="10.6328125" style="216"/>
  </cols>
  <sheetData>
    <row r="1" spans="1:120" s="187" customFormat="1" ht="21" customHeight="1">
      <c r="A1" s="185"/>
      <c r="B1" s="1462" t="s">
        <v>828</v>
      </c>
      <c r="C1" s="1462"/>
      <c r="D1" s="1462"/>
      <c r="E1" s="1462"/>
      <c r="F1" s="1462"/>
      <c r="G1" s="1462"/>
      <c r="H1" s="1462"/>
      <c r="I1" s="1462"/>
      <c r="J1" s="1462"/>
      <c r="K1" s="1462"/>
      <c r="L1" s="1462"/>
      <c r="M1" s="1462"/>
      <c r="N1" s="1462"/>
      <c r="O1" s="1462"/>
      <c r="P1" s="1462"/>
      <c r="Q1" s="1462"/>
      <c r="R1" s="1462"/>
      <c r="S1" s="1462"/>
      <c r="T1" s="1462"/>
      <c r="U1" s="1462"/>
      <c r="V1" s="1462"/>
      <c r="W1" s="1462"/>
      <c r="X1" s="1462"/>
      <c r="Y1" s="1462"/>
      <c r="Z1" s="1462"/>
      <c r="AA1" s="1462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N1" s="186"/>
      <c r="AO1" s="186"/>
      <c r="AP1" s="186"/>
      <c r="AQ1" s="186"/>
      <c r="AR1" s="186"/>
      <c r="AS1" s="186"/>
      <c r="AT1" s="186"/>
      <c r="AU1" s="188"/>
      <c r="AV1" s="188"/>
      <c r="AW1" s="188"/>
      <c r="AX1" s="188"/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8"/>
      <c r="BV1" s="188"/>
      <c r="BW1" s="188"/>
      <c r="BX1" s="188"/>
      <c r="BY1" s="188"/>
      <c r="BZ1" s="188"/>
      <c r="CA1" s="188"/>
      <c r="CB1" s="188"/>
      <c r="CC1" s="188"/>
      <c r="CD1" s="188"/>
      <c r="CE1" s="188"/>
      <c r="CF1" s="188"/>
      <c r="CG1" s="188"/>
      <c r="CH1" s="188"/>
      <c r="CI1" s="188"/>
      <c r="CJ1" s="188"/>
      <c r="CK1" s="188"/>
      <c r="CL1" s="188"/>
      <c r="CM1" s="188"/>
      <c r="CN1" s="188"/>
      <c r="CO1" s="188"/>
      <c r="CP1" s="188"/>
      <c r="CQ1" s="188"/>
      <c r="CR1" s="188"/>
      <c r="CS1" s="188"/>
      <c r="CT1" s="188"/>
      <c r="CU1" s="188"/>
      <c r="CV1" s="188"/>
      <c r="CW1" s="188"/>
      <c r="CX1" s="188"/>
      <c r="CY1" s="188"/>
      <c r="CZ1" s="188"/>
      <c r="DA1" s="188"/>
      <c r="DB1" s="188"/>
      <c r="DC1" s="188"/>
      <c r="DD1" s="188"/>
      <c r="DE1" s="188"/>
      <c r="DF1" s="188"/>
      <c r="DG1" s="188"/>
      <c r="DH1" s="188"/>
      <c r="DI1" s="188"/>
      <c r="DJ1" s="188"/>
      <c r="DK1" s="188"/>
      <c r="DL1" s="188"/>
      <c r="DM1" s="188"/>
      <c r="DN1" s="188"/>
      <c r="DO1" s="188"/>
      <c r="DP1" s="189"/>
    </row>
    <row r="2" spans="1:120" s="187" customFormat="1" ht="12.75" customHeight="1">
      <c r="A2" s="185"/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2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N2" s="186"/>
      <c r="AO2" s="186"/>
      <c r="AP2" s="186"/>
      <c r="AQ2" s="186"/>
      <c r="AR2" s="186"/>
      <c r="AS2" s="186"/>
      <c r="AT2" s="186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H2" s="188"/>
      <c r="CI2" s="188"/>
      <c r="CJ2" s="188"/>
      <c r="CK2" s="188"/>
      <c r="CL2" s="188"/>
      <c r="CM2" s="188"/>
      <c r="CN2" s="188"/>
      <c r="CO2" s="188"/>
      <c r="CP2" s="188"/>
      <c r="CQ2" s="188"/>
      <c r="CR2" s="188"/>
      <c r="CS2" s="188"/>
      <c r="CT2" s="188"/>
      <c r="CU2" s="188"/>
      <c r="CV2" s="188"/>
      <c r="CW2" s="188"/>
      <c r="CX2" s="188"/>
      <c r="CY2" s="188"/>
      <c r="CZ2" s="188"/>
      <c r="DA2" s="188"/>
      <c r="DB2" s="188"/>
      <c r="DC2" s="188"/>
      <c r="DD2" s="188"/>
      <c r="DE2" s="188"/>
      <c r="DF2" s="188"/>
      <c r="DG2" s="188"/>
      <c r="DH2" s="188"/>
      <c r="DI2" s="188"/>
      <c r="DJ2" s="188"/>
      <c r="DK2" s="188"/>
      <c r="DL2" s="188"/>
      <c r="DM2" s="188"/>
      <c r="DN2" s="188"/>
      <c r="DO2" s="188"/>
      <c r="DP2" s="189"/>
    </row>
    <row r="3" spans="1:120" s="187" customFormat="1" ht="12" customHeight="1" thickBot="1">
      <c r="A3" s="193"/>
      <c r="B3" s="194"/>
      <c r="C3" s="195"/>
      <c r="D3" s="195" t="s">
        <v>213</v>
      </c>
      <c r="E3" s="196"/>
      <c r="F3" s="196" t="s">
        <v>826</v>
      </c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6"/>
      <c r="R3" s="196"/>
      <c r="S3" s="196"/>
      <c r="T3" s="196"/>
      <c r="U3" s="196"/>
      <c r="V3" s="196"/>
      <c r="W3" s="196"/>
      <c r="X3" s="196"/>
      <c r="Y3" s="194"/>
      <c r="Z3" s="194"/>
      <c r="AA3" s="192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  <c r="DH3" s="186"/>
      <c r="DI3" s="186"/>
      <c r="DJ3" s="186"/>
      <c r="DK3" s="186"/>
      <c r="DL3" s="186"/>
      <c r="DM3" s="186"/>
      <c r="DN3" s="186"/>
      <c r="DO3" s="186"/>
      <c r="DP3" s="186"/>
    </row>
    <row r="4" spans="1:120" s="215" customFormat="1" ht="24.75" customHeight="1" thickBot="1">
      <c r="A4" s="198"/>
      <c r="B4" s="199" t="s">
        <v>215</v>
      </c>
      <c r="C4" s="200" t="s">
        <v>216</v>
      </c>
      <c r="D4" s="200" t="s">
        <v>217</v>
      </c>
      <c r="E4" s="201" t="s">
        <v>218</v>
      </c>
      <c r="F4" s="202" t="s">
        <v>325</v>
      </c>
      <c r="G4" s="203" t="s">
        <v>137</v>
      </c>
      <c r="H4" s="204" t="s">
        <v>138</v>
      </c>
      <c r="I4" s="204" t="s">
        <v>139</v>
      </c>
      <c r="J4" s="204" t="s">
        <v>140</v>
      </c>
      <c r="K4" s="204" t="s">
        <v>141</v>
      </c>
      <c r="L4" s="205" t="s">
        <v>219</v>
      </c>
      <c r="M4" s="204" t="s">
        <v>143</v>
      </c>
      <c r="N4" s="204" t="s">
        <v>144</v>
      </c>
      <c r="O4" s="204" t="s">
        <v>145</v>
      </c>
      <c r="P4" s="206" t="s">
        <v>220</v>
      </c>
      <c r="Q4" s="206" t="s">
        <v>147</v>
      </c>
      <c r="R4" s="207" t="s">
        <v>148</v>
      </c>
      <c r="S4" s="208" t="s">
        <v>149</v>
      </c>
      <c r="T4" s="209" t="s">
        <v>221</v>
      </c>
      <c r="U4" s="207" t="s">
        <v>150</v>
      </c>
      <c r="V4" s="207" t="s">
        <v>151</v>
      </c>
      <c r="W4" s="206" t="s">
        <v>222</v>
      </c>
      <c r="X4" s="207" t="s">
        <v>153</v>
      </c>
      <c r="Y4" s="1006" t="s">
        <v>154</v>
      </c>
      <c r="Z4" s="194"/>
      <c r="AA4" s="998" t="s">
        <v>155</v>
      </c>
      <c r="AB4" s="212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3"/>
      <c r="AU4" s="214"/>
      <c r="AV4" s="213"/>
      <c r="AW4" s="213"/>
      <c r="AX4" s="213"/>
      <c r="AY4" s="213"/>
      <c r="AZ4" s="213"/>
      <c r="BA4" s="213"/>
      <c r="BB4" s="213"/>
      <c r="BC4" s="213"/>
      <c r="BD4" s="213"/>
      <c r="BE4" s="213"/>
      <c r="BF4" s="213"/>
      <c r="BG4" s="213"/>
      <c r="BH4" s="213"/>
      <c r="BI4" s="213"/>
      <c r="BJ4" s="213"/>
      <c r="BK4" s="213"/>
      <c r="BL4" s="213"/>
      <c r="BM4" s="213"/>
      <c r="BN4" s="213"/>
      <c r="BO4" s="213"/>
      <c r="BP4" s="213"/>
      <c r="BQ4" s="213"/>
      <c r="BR4" s="213"/>
      <c r="BS4" s="213"/>
      <c r="BT4" s="213"/>
      <c r="BU4" s="213"/>
      <c r="BV4" s="213"/>
      <c r="BW4" s="213"/>
      <c r="BX4" s="213"/>
      <c r="BY4" s="213"/>
      <c r="BZ4" s="213"/>
      <c r="CA4" s="213"/>
      <c r="CB4" s="213"/>
      <c r="CC4" s="213"/>
      <c r="CD4" s="213"/>
      <c r="CE4" s="213"/>
      <c r="CG4" s="213"/>
      <c r="CH4" s="213"/>
      <c r="CI4" s="213"/>
      <c r="CJ4" s="213"/>
      <c r="CK4" s="213"/>
      <c r="CL4" s="213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O4" s="213"/>
      <c r="DP4" s="213"/>
    </row>
    <row r="5" spans="1:120" ht="12.75" customHeight="1">
      <c r="B5" s="217"/>
      <c r="C5" s="275"/>
      <c r="D5" s="276" t="s">
        <v>326</v>
      </c>
      <c r="E5" s="277" t="s">
        <v>327</v>
      </c>
      <c r="F5" s="278"/>
      <c r="G5" s="279"/>
      <c r="H5" s="280"/>
      <c r="I5" s="280"/>
      <c r="J5" s="279"/>
      <c r="K5" s="279"/>
      <c r="L5" s="281" t="s">
        <v>329</v>
      </c>
      <c r="M5" s="218" t="s">
        <v>329</v>
      </c>
      <c r="N5" s="282"/>
      <c r="O5" s="218" t="s">
        <v>329</v>
      </c>
      <c r="P5" s="218" t="s">
        <v>329</v>
      </c>
      <c r="Q5" s="218" t="s">
        <v>329</v>
      </c>
      <c r="R5" s="280"/>
      <c r="S5" s="279"/>
      <c r="T5" s="283"/>
      <c r="U5" s="279"/>
      <c r="V5" s="279"/>
      <c r="W5" s="280" t="s">
        <v>329</v>
      </c>
      <c r="X5" s="280" t="s">
        <v>329</v>
      </c>
      <c r="Y5" s="1007"/>
      <c r="Z5" s="194"/>
      <c r="AA5" s="999"/>
    </row>
    <row r="6" spans="1:120" ht="12.75" customHeight="1">
      <c r="B6" s="219"/>
      <c r="C6" s="220">
        <v>1</v>
      </c>
      <c r="D6" s="221" t="s">
        <v>6</v>
      </c>
      <c r="E6" s="222" t="s">
        <v>227</v>
      </c>
      <c r="F6" s="223" t="s">
        <v>834</v>
      </c>
      <c r="G6" s="224">
        <v>0</v>
      </c>
      <c r="H6" s="225">
        <v>0</v>
      </c>
      <c r="I6" s="225">
        <v>0</v>
      </c>
      <c r="J6" s="226">
        <v>0</v>
      </c>
      <c r="K6" s="226">
        <v>0</v>
      </c>
      <c r="L6" s="225" t="s">
        <v>329</v>
      </c>
      <c r="M6" s="227" t="s">
        <v>329</v>
      </c>
      <c r="N6" s="225">
        <v>0</v>
      </c>
      <c r="O6" s="227" t="s">
        <v>329</v>
      </c>
      <c r="P6" s="227" t="s">
        <v>329</v>
      </c>
      <c r="Q6" s="227" t="s">
        <v>329</v>
      </c>
      <c r="R6" s="225">
        <v>0</v>
      </c>
      <c r="S6" s="226">
        <v>0</v>
      </c>
      <c r="T6" s="226">
        <v>0</v>
      </c>
      <c r="U6" s="226">
        <v>0</v>
      </c>
      <c r="V6" s="226">
        <v>0</v>
      </c>
      <c r="W6" s="806" t="s">
        <v>329</v>
      </c>
      <c r="X6" s="806" t="s">
        <v>329</v>
      </c>
      <c r="Y6" s="1008">
        <v>0</v>
      </c>
      <c r="Z6" s="194"/>
      <c r="AA6" s="1000"/>
      <c r="AB6" s="228"/>
    </row>
    <row r="7" spans="1:120" ht="12.75" customHeight="1">
      <c r="B7" s="219" t="s">
        <v>330</v>
      </c>
      <c r="C7" s="220">
        <v>2</v>
      </c>
      <c r="D7" s="221" t="s">
        <v>9</v>
      </c>
      <c r="E7" s="222" t="s">
        <v>228</v>
      </c>
      <c r="F7" s="223" t="s">
        <v>835</v>
      </c>
      <c r="G7" s="224">
        <v>0</v>
      </c>
      <c r="H7" s="225">
        <v>0</v>
      </c>
      <c r="I7" s="225">
        <v>0</v>
      </c>
      <c r="J7" s="226">
        <v>0</v>
      </c>
      <c r="K7" s="226">
        <v>0</v>
      </c>
      <c r="L7" s="225" t="s">
        <v>329</v>
      </c>
      <c r="M7" s="227" t="s">
        <v>329</v>
      </c>
      <c r="N7" s="225">
        <v>0</v>
      </c>
      <c r="O7" s="227" t="s">
        <v>329</v>
      </c>
      <c r="P7" s="227" t="s">
        <v>329</v>
      </c>
      <c r="Q7" s="227" t="s">
        <v>329</v>
      </c>
      <c r="R7" s="225">
        <v>0</v>
      </c>
      <c r="S7" s="226">
        <v>0</v>
      </c>
      <c r="T7" s="226">
        <v>0</v>
      </c>
      <c r="U7" s="226">
        <v>0</v>
      </c>
      <c r="V7" s="229">
        <v>0</v>
      </c>
      <c r="W7" s="225" t="s">
        <v>329</v>
      </c>
      <c r="X7" s="225" t="s">
        <v>329</v>
      </c>
      <c r="Y7" s="1008">
        <v>0</v>
      </c>
      <c r="Z7" s="194"/>
      <c r="AA7" s="1001"/>
      <c r="AB7" s="228"/>
    </row>
    <row r="8" spans="1:120" ht="12.75" customHeight="1">
      <c r="B8" s="219"/>
      <c r="C8" s="220">
        <v>3</v>
      </c>
      <c r="D8" s="221" t="s">
        <v>226</v>
      </c>
      <c r="E8" s="222" t="s">
        <v>229</v>
      </c>
      <c r="F8" s="223" t="s">
        <v>837</v>
      </c>
      <c r="G8" s="224">
        <v>0</v>
      </c>
      <c r="H8" s="225">
        <v>0</v>
      </c>
      <c r="I8" s="225">
        <v>0</v>
      </c>
      <c r="J8" s="226">
        <v>0</v>
      </c>
      <c r="K8" s="226">
        <v>0</v>
      </c>
      <c r="L8" s="225" t="s">
        <v>329</v>
      </c>
      <c r="M8" s="227" t="s">
        <v>329</v>
      </c>
      <c r="N8" s="225">
        <v>0</v>
      </c>
      <c r="O8" s="227" t="s">
        <v>329</v>
      </c>
      <c r="P8" s="227" t="s">
        <v>329</v>
      </c>
      <c r="Q8" s="227" t="s">
        <v>329</v>
      </c>
      <c r="R8" s="225">
        <v>0</v>
      </c>
      <c r="S8" s="226">
        <v>0</v>
      </c>
      <c r="T8" s="226">
        <v>0</v>
      </c>
      <c r="U8" s="226">
        <v>0</v>
      </c>
      <c r="V8" s="226">
        <v>0</v>
      </c>
      <c r="W8" s="807" t="s">
        <v>329</v>
      </c>
      <c r="X8" s="807" t="s">
        <v>329</v>
      </c>
      <c r="Y8" s="1008">
        <v>0</v>
      </c>
      <c r="Z8" s="194"/>
      <c r="AA8" s="1001"/>
      <c r="AB8" s="228"/>
    </row>
    <row r="9" spans="1:120" ht="12.75" customHeight="1">
      <c r="B9" s="230"/>
      <c r="C9" s="220">
        <v>4</v>
      </c>
      <c r="D9" s="221" t="s">
        <v>332</v>
      </c>
      <c r="E9" s="222"/>
      <c r="F9" s="223"/>
      <c r="G9" s="224"/>
      <c r="H9" s="225"/>
      <c r="I9" s="225"/>
      <c r="J9" s="226"/>
      <c r="K9" s="226"/>
      <c r="L9" s="225" t="s">
        <v>329</v>
      </c>
      <c r="M9" s="227" t="s">
        <v>329</v>
      </c>
      <c r="N9" s="225"/>
      <c r="O9" s="227" t="s">
        <v>329</v>
      </c>
      <c r="P9" s="227" t="s">
        <v>329</v>
      </c>
      <c r="Q9" s="227" t="s">
        <v>329</v>
      </c>
      <c r="R9" s="225"/>
      <c r="S9" s="226"/>
      <c r="T9" s="226"/>
      <c r="U9" s="226"/>
      <c r="V9" s="226"/>
      <c r="W9" s="227" t="s">
        <v>329</v>
      </c>
      <c r="X9" s="227" t="s">
        <v>329</v>
      </c>
      <c r="Y9" s="1008"/>
      <c r="Z9" s="194"/>
      <c r="AA9" s="1001"/>
      <c r="AB9" s="228"/>
    </row>
    <row r="10" spans="1:120" ht="12.75" customHeight="1">
      <c r="B10" s="231"/>
      <c r="C10" s="286"/>
      <c r="D10" s="287" t="s">
        <v>230</v>
      </c>
      <c r="E10" s="288" t="s">
        <v>231</v>
      </c>
      <c r="F10" s="289"/>
      <c r="G10" s="290"/>
      <c r="H10" s="285"/>
      <c r="I10" s="285"/>
      <c r="J10" s="284"/>
      <c r="K10" s="284"/>
      <c r="L10" s="285" t="s">
        <v>329</v>
      </c>
      <c r="M10" s="232" t="s">
        <v>329</v>
      </c>
      <c r="N10" s="285"/>
      <c r="O10" s="232" t="s">
        <v>329</v>
      </c>
      <c r="P10" s="232" t="s">
        <v>329</v>
      </c>
      <c r="Q10" s="232" t="s">
        <v>329</v>
      </c>
      <c r="R10" s="285"/>
      <c r="S10" s="284"/>
      <c r="T10" s="284"/>
      <c r="U10" s="284"/>
      <c r="V10" s="284"/>
      <c r="W10" s="232" t="s">
        <v>329</v>
      </c>
      <c r="X10" s="232" t="s">
        <v>329</v>
      </c>
      <c r="Y10" s="1009"/>
      <c r="Z10" s="194"/>
      <c r="AA10" s="1002"/>
      <c r="AB10" s="228"/>
    </row>
    <row r="11" spans="1:120" ht="12.75" customHeight="1">
      <c r="B11" s="233" t="s">
        <v>60</v>
      </c>
      <c r="C11" s="220">
        <v>5</v>
      </c>
      <c r="D11" s="221" t="s">
        <v>333</v>
      </c>
      <c r="E11" s="222" t="s">
        <v>232</v>
      </c>
      <c r="F11" s="223" t="s">
        <v>838</v>
      </c>
      <c r="G11" s="234"/>
      <c r="H11" s="235"/>
      <c r="I11" s="235"/>
      <c r="J11" s="236"/>
      <c r="K11" s="236"/>
      <c r="L11" s="235" t="s">
        <v>329</v>
      </c>
      <c r="M11" s="232" t="s">
        <v>329</v>
      </c>
      <c r="N11" s="235"/>
      <c r="O11" s="232" t="s">
        <v>329</v>
      </c>
      <c r="P11" s="232" t="s">
        <v>329</v>
      </c>
      <c r="Q11" s="232" t="s">
        <v>329</v>
      </c>
      <c r="R11" s="235"/>
      <c r="S11" s="236"/>
      <c r="T11" s="236"/>
      <c r="U11" s="236"/>
      <c r="V11" s="236"/>
      <c r="W11" s="232" t="s">
        <v>329</v>
      </c>
      <c r="X11" s="232" t="s">
        <v>329</v>
      </c>
      <c r="Y11" s="1010"/>
      <c r="Z11" s="194"/>
      <c r="AA11" s="1001"/>
      <c r="AB11" s="228"/>
    </row>
    <row r="12" spans="1:120" ht="12.75" customHeight="1">
      <c r="B12" s="237"/>
      <c r="C12" s="220">
        <v>6</v>
      </c>
      <c r="D12" s="221" t="s">
        <v>61</v>
      </c>
      <c r="E12" s="222" t="s">
        <v>233</v>
      </c>
      <c r="F12" s="223" t="s">
        <v>838</v>
      </c>
      <c r="G12" s="234"/>
      <c r="H12" s="235"/>
      <c r="I12" s="235"/>
      <c r="J12" s="236"/>
      <c r="K12" s="236"/>
      <c r="L12" s="235" t="s">
        <v>329</v>
      </c>
      <c r="M12" s="232" t="s">
        <v>329</v>
      </c>
      <c r="N12" s="235"/>
      <c r="O12" s="232" t="s">
        <v>329</v>
      </c>
      <c r="P12" s="232" t="s">
        <v>329</v>
      </c>
      <c r="Q12" s="232" t="s">
        <v>329</v>
      </c>
      <c r="R12" s="235"/>
      <c r="S12" s="236"/>
      <c r="T12" s="236"/>
      <c r="U12" s="236"/>
      <c r="V12" s="236"/>
      <c r="W12" s="232" t="s">
        <v>329</v>
      </c>
      <c r="X12" s="232" t="s">
        <v>329</v>
      </c>
      <c r="Y12" s="1010"/>
      <c r="Z12" s="194"/>
      <c r="AA12" s="1001"/>
      <c r="AB12" s="228"/>
    </row>
    <row r="13" spans="1:120" ht="12.75" customHeight="1">
      <c r="B13" s="238" t="s">
        <v>62</v>
      </c>
      <c r="C13" s="286">
        <v>7</v>
      </c>
      <c r="D13" s="287" t="s">
        <v>334</v>
      </c>
      <c r="E13" s="288" t="s">
        <v>235</v>
      </c>
      <c r="F13" s="291" t="s">
        <v>838</v>
      </c>
      <c r="G13" s="292">
        <v>9.4173633705134439</v>
      </c>
      <c r="H13" s="285">
        <v>397109.84657739528</v>
      </c>
      <c r="I13" s="285">
        <v>207.06057678202743</v>
      </c>
      <c r="J13" s="284">
        <v>14.607893061744111</v>
      </c>
      <c r="K13" s="284">
        <v>0.40039253129641417</v>
      </c>
      <c r="L13" s="285">
        <v>113.2132866619755</v>
      </c>
      <c r="M13" s="232" t="s">
        <v>329</v>
      </c>
      <c r="N13" s="285">
        <v>33.478517346954447</v>
      </c>
      <c r="O13" s="232" t="s">
        <v>329</v>
      </c>
      <c r="P13" s="232" t="s">
        <v>329</v>
      </c>
      <c r="Q13" s="232" t="s">
        <v>329</v>
      </c>
      <c r="R13" s="285">
        <v>1.5103933691358364</v>
      </c>
      <c r="S13" s="284">
        <v>67.875612972882749</v>
      </c>
      <c r="T13" s="284">
        <v>298.12202283745029</v>
      </c>
      <c r="U13" s="284">
        <v>919.26586038616585</v>
      </c>
      <c r="V13" s="284">
        <v>17102.805912103908</v>
      </c>
      <c r="W13" s="232" t="s">
        <v>329</v>
      </c>
      <c r="X13" s="232" t="s">
        <v>329</v>
      </c>
      <c r="Y13" s="1009">
        <v>2.0347973689794188</v>
      </c>
      <c r="Z13" s="194"/>
      <c r="AA13" s="1002"/>
      <c r="AB13" s="228"/>
    </row>
    <row r="14" spans="1:120" ht="12.75" customHeight="1">
      <c r="B14" s="238" t="s">
        <v>14</v>
      </c>
      <c r="C14" s="286">
        <v>8</v>
      </c>
      <c r="D14" s="287" t="s">
        <v>14</v>
      </c>
      <c r="E14" s="288" t="s">
        <v>236</v>
      </c>
      <c r="F14" s="291" t="s">
        <v>839</v>
      </c>
      <c r="G14" s="292">
        <v>0.58893577673745034</v>
      </c>
      <c r="H14" s="285">
        <v>171.58354486072648</v>
      </c>
      <c r="I14" s="285">
        <v>2.0496977598098538</v>
      </c>
      <c r="J14" s="284">
        <v>0.10202659775101661</v>
      </c>
      <c r="K14" s="284">
        <v>0.58881373856882391</v>
      </c>
      <c r="L14" s="285">
        <v>22.594982942767405</v>
      </c>
      <c r="M14" s="285">
        <v>5.1279654109129247</v>
      </c>
      <c r="N14" s="285">
        <v>95.627384922531675</v>
      </c>
      <c r="O14" s="285">
        <v>1.193579498125275</v>
      </c>
      <c r="P14" s="232" t="s">
        <v>329</v>
      </c>
      <c r="Q14" s="232" t="s">
        <v>329</v>
      </c>
      <c r="R14" s="285">
        <v>1.080064290586912E-2</v>
      </c>
      <c r="S14" s="284">
        <v>14.998072539885838</v>
      </c>
      <c r="T14" s="284">
        <v>43.462710791581628</v>
      </c>
      <c r="U14" s="284">
        <v>1.3582847274281016</v>
      </c>
      <c r="V14" s="284">
        <v>949.19962602971316</v>
      </c>
      <c r="W14" s="232" t="s">
        <v>329</v>
      </c>
      <c r="X14" s="232" t="s">
        <v>329</v>
      </c>
      <c r="Y14" s="1009">
        <v>6.1964356781218616E-2</v>
      </c>
      <c r="Z14" s="194"/>
      <c r="AA14" s="1002"/>
      <c r="AB14" s="228"/>
    </row>
    <row r="15" spans="1:120" ht="12.75" customHeight="1">
      <c r="B15" s="238"/>
      <c r="C15" s="286"/>
      <c r="D15" s="287" t="s">
        <v>335</v>
      </c>
      <c r="E15" s="288" t="s">
        <v>238</v>
      </c>
      <c r="F15" s="291"/>
      <c r="G15" s="292"/>
      <c r="H15" s="285"/>
      <c r="I15" s="285"/>
      <c r="J15" s="284"/>
      <c r="K15" s="284"/>
      <c r="L15" s="285"/>
      <c r="M15" s="285" t="s">
        <v>329</v>
      </c>
      <c r="N15" s="285"/>
      <c r="O15" s="285" t="s">
        <v>329</v>
      </c>
      <c r="P15" s="285" t="s">
        <v>329</v>
      </c>
      <c r="Q15" s="285" t="s">
        <v>329</v>
      </c>
      <c r="R15" s="285"/>
      <c r="S15" s="284"/>
      <c r="T15" s="284"/>
      <c r="U15" s="284"/>
      <c r="V15" s="284"/>
      <c r="W15" s="232" t="s">
        <v>329</v>
      </c>
      <c r="X15" s="232" t="s">
        <v>329</v>
      </c>
      <c r="Y15" s="1009"/>
      <c r="Z15" s="194"/>
      <c r="AA15" s="1002"/>
      <c r="AB15" s="228"/>
    </row>
    <row r="16" spans="1:120" ht="12.75" customHeight="1">
      <c r="B16" s="239"/>
      <c r="C16" s="220">
        <v>9</v>
      </c>
      <c r="D16" s="221" t="s">
        <v>63</v>
      </c>
      <c r="E16" s="222" t="s">
        <v>336</v>
      </c>
      <c r="F16" s="223" t="s">
        <v>839</v>
      </c>
      <c r="G16" s="234">
        <v>1.6093761600223095</v>
      </c>
      <c r="H16" s="235">
        <v>170.84433718013102</v>
      </c>
      <c r="I16" s="235">
        <v>4.2842035735904496</v>
      </c>
      <c r="J16" s="236">
        <v>3.8178296947330801</v>
      </c>
      <c r="K16" s="236">
        <v>2.0614024825874164</v>
      </c>
      <c r="L16" s="235">
        <v>12.592335621287846</v>
      </c>
      <c r="M16" s="232" t="s">
        <v>329</v>
      </c>
      <c r="N16" s="235">
        <v>0.45864293272976009</v>
      </c>
      <c r="O16" s="232" t="s">
        <v>329</v>
      </c>
      <c r="P16" s="235" t="s">
        <v>329</v>
      </c>
      <c r="Q16" s="235" t="s">
        <v>329</v>
      </c>
      <c r="R16" s="235">
        <v>3.2016112333852002E-4</v>
      </c>
      <c r="S16" s="236">
        <v>0.89803182557548811</v>
      </c>
      <c r="T16" s="236">
        <v>1.1782973540931716</v>
      </c>
      <c r="U16" s="236">
        <v>1.7003251701855462E-4</v>
      </c>
      <c r="V16" s="236">
        <v>5.6564915984293515E-2</v>
      </c>
      <c r="W16" s="232" t="s">
        <v>329</v>
      </c>
      <c r="X16" s="232" t="s">
        <v>329</v>
      </c>
      <c r="Y16" s="1010">
        <v>2.6587046081549515</v>
      </c>
      <c r="Z16" s="194"/>
      <c r="AA16" s="1001"/>
      <c r="AB16" s="228"/>
    </row>
    <row r="17" spans="2:28" ht="12.75" customHeight="1">
      <c r="B17" s="239"/>
      <c r="C17" s="220">
        <v>10</v>
      </c>
      <c r="D17" s="221" t="s">
        <v>64</v>
      </c>
      <c r="E17" s="222" t="s">
        <v>240</v>
      </c>
      <c r="F17" s="223" t="s">
        <v>839</v>
      </c>
      <c r="G17" s="234">
        <v>0.15197186434220833</v>
      </c>
      <c r="H17" s="235">
        <v>107.38080554511518</v>
      </c>
      <c r="I17" s="235">
        <v>0.14583501443423938</v>
      </c>
      <c r="J17" s="236">
        <v>99.725585088811513</v>
      </c>
      <c r="K17" s="236">
        <v>5.948372477419837</v>
      </c>
      <c r="L17" s="235">
        <v>5.6342983594959071</v>
      </c>
      <c r="M17" s="232" t="s">
        <v>329</v>
      </c>
      <c r="N17" s="235">
        <v>0.37879935659010244</v>
      </c>
      <c r="O17" s="232" t="s">
        <v>329</v>
      </c>
      <c r="P17" s="235" t="s">
        <v>329</v>
      </c>
      <c r="Q17" s="240" t="s">
        <v>329</v>
      </c>
      <c r="R17" s="235">
        <v>6.5890873761435386E-3</v>
      </c>
      <c r="S17" s="236">
        <v>0.45920627258027413</v>
      </c>
      <c r="T17" s="236">
        <v>0.23988114999549598</v>
      </c>
      <c r="U17" s="236">
        <v>0</v>
      </c>
      <c r="V17" s="236">
        <v>1.4373401117395939E-2</v>
      </c>
      <c r="W17" s="232" t="s">
        <v>329</v>
      </c>
      <c r="X17" s="232" t="s">
        <v>329</v>
      </c>
      <c r="Y17" s="1010">
        <v>7.5246154592754971E-3</v>
      </c>
      <c r="Z17" s="194"/>
      <c r="AA17" s="1001"/>
      <c r="AB17" s="228"/>
    </row>
    <row r="18" spans="2:28" ht="12.75" customHeight="1">
      <c r="B18" s="239"/>
      <c r="C18" s="220">
        <v>11</v>
      </c>
      <c r="D18" s="221" t="s">
        <v>65</v>
      </c>
      <c r="E18" s="222" t="s">
        <v>241</v>
      </c>
      <c r="F18" s="223" t="s">
        <v>839</v>
      </c>
      <c r="G18" s="234">
        <v>2.7499811394382072</v>
      </c>
      <c r="H18" s="235">
        <v>76.52613577007584</v>
      </c>
      <c r="I18" s="235">
        <v>2.5945650451333</v>
      </c>
      <c r="J18" s="236">
        <v>7.1179178435565511</v>
      </c>
      <c r="K18" s="236">
        <v>10.925172979368853</v>
      </c>
      <c r="L18" s="235">
        <v>31.233853626304299</v>
      </c>
      <c r="M18" s="232" t="s">
        <v>329</v>
      </c>
      <c r="N18" s="235">
        <v>0.77474485505857826</v>
      </c>
      <c r="O18" s="235" t="s">
        <v>329</v>
      </c>
      <c r="P18" s="232" t="s">
        <v>329</v>
      </c>
      <c r="Q18" s="232" t="s">
        <v>329</v>
      </c>
      <c r="R18" s="235">
        <v>3.8190457978896301E-4</v>
      </c>
      <c r="S18" s="236">
        <v>0.51809955249009143</v>
      </c>
      <c r="T18" s="236">
        <v>0.1424776805689969</v>
      </c>
      <c r="U18" s="236">
        <v>0</v>
      </c>
      <c r="V18" s="236">
        <v>1.8984995696458711E-2</v>
      </c>
      <c r="W18" s="232" t="s">
        <v>329</v>
      </c>
      <c r="X18" s="232" t="s">
        <v>329</v>
      </c>
      <c r="Y18" s="1010">
        <v>20.735058759843234</v>
      </c>
      <c r="Z18" s="194"/>
      <c r="AA18" s="1001"/>
      <c r="AB18" s="228"/>
    </row>
    <row r="19" spans="2:28" ht="12.75" customHeight="1">
      <c r="B19" s="239"/>
      <c r="C19" s="220">
        <v>12</v>
      </c>
      <c r="D19" s="221" t="s">
        <v>66</v>
      </c>
      <c r="E19" s="222" t="s">
        <v>242</v>
      </c>
      <c r="F19" s="223" t="s">
        <v>839</v>
      </c>
      <c r="G19" s="234">
        <v>15.736303115755156</v>
      </c>
      <c r="H19" s="235">
        <v>0.66633011191624036</v>
      </c>
      <c r="I19" s="235">
        <v>0.28389129194525314</v>
      </c>
      <c r="J19" s="236">
        <v>1.9949849148448361E-4</v>
      </c>
      <c r="K19" s="236">
        <v>0.42455013105958861</v>
      </c>
      <c r="L19" s="235">
        <v>10.326152324074251</v>
      </c>
      <c r="M19" s="232" t="s">
        <v>329</v>
      </c>
      <c r="N19" s="235">
        <v>212.83599477001516</v>
      </c>
      <c r="O19" s="232" t="s">
        <v>329</v>
      </c>
      <c r="P19" s="232" t="s">
        <v>329</v>
      </c>
      <c r="Q19" s="232" t="s">
        <v>329</v>
      </c>
      <c r="R19" s="235">
        <v>1.2828160591684687E-3</v>
      </c>
      <c r="S19" s="236">
        <v>0.8206349573167786</v>
      </c>
      <c r="T19" s="236">
        <v>2.4731009322361359</v>
      </c>
      <c r="U19" s="236">
        <v>0</v>
      </c>
      <c r="V19" s="236">
        <v>0.5574474275042659</v>
      </c>
      <c r="W19" s="232" t="s">
        <v>329</v>
      </c>
      <c r="X19" s="232" t="s">
        <v>329</v>
      </c>
      <c r="Y19" s="1010">
        <v>2.9867685534611041</v>
      </c>
      <c r="Z19" s="194"/>
      <c r="AA19" s="1001"/>
      <c r="AB19" s="228"/>
    </row>
    <row r="20" spans="2:28" ht="12.75" customHeight="1">
      <c r="B20" s="239"/>
      <c r="C20" s="220">
        <v>13</v>
      </c>
      <c r="D20" s="221" t="s">
        <v>67</v>
      </c>
      <c r="E20" s="222" t="s">
        <v>243</v>
      </c>
      <c r="F20" s="223" t="s">
        <v>839</v>
      </c>
      <c r="G20" s="234">
        <v>0.1822303458704152</v>
      </c>
      <c r="H20" s="235">
        <v>5.4022089469560095</v>
      </c>
      <c r="I20" s="235">
        <v>0.20965761517633064</v>
      </c>
      <c r="J20" s="236">
        <v>0.38415426110478779</v>
      </c>
      <c r="K20" s="236">
        <v>0.16249590578317027</v>
      </c>
      <c r="L20" s="235">
        <v>16.11447147812245</v>
      </c>
      <c r="M20" s="232" t="s">
        <v>329</v>
      </c>
      <c r="N20" s="235">
        <v>46.220778285130457</v>
      </c>
      <c r="O20" s="232" t="s">
        <v>329</v>
      </c>
      <c r="P20" s="232" t="s">
        <v>329</v>
      </c>
      <c r="Q20" s="232" t="s">
        <v>329</v>
      </c>
      <c r="R20" s="235">
        <v>2.9818898610780555E-2</v>
      </c>
      <c r="S20" s="236">
        <v>2.6763863346380479</v>
      </c>
      <c r="T20" s="236">
        <v>0.49716457345881265</v>
      </c>
      <c r="U20" s="236">
        <v>2.2693198195392054E-2</v>
      </c>
      <c r="V20" s="236">
        <v>0.92444111410880647</v>
      </c>
      <c r="W20" s="232" t="s">
        <v>329</v>
      </c>
      <c r="X20" s="232" t="s">
        <v>329</v>
      </c>
      <c r="Y20" s="1010">
        <v>0</v>
      </c>
      <c r="Z20" s="194"/>
      <c r="AA20" s="1001"/>
      <c r="AB20" s="228"/>
    </row>
    <row r="21" spans="2:28" ht="12.75" customHeight="1">
      <c r="B21" s="239"/>
      <c r="C21" s="220">
        <v>14</v>
      </c>
      <c r="D21" s="221" t="s">
        <v>68</v>
      </c>
      <c r="E21" s="222" t="s">
        <v>244</v>
      </c>
      <c r="F21" s="223" t="s">
        <v>839</v>
      </c>
      <c r="G21" s="234">
        <v>35.237326964531988</v>
      </c>
      <c r="H21" s="235">
        <v>3409.5766477251141</v>
      </c>
      <c r="I21" s="235">
        <v>2.4664631732179485</v>
      </c>
      <c r="J21" s="236">
        <v>0.32182798352996222</v>
      </c>
      <c r="K21" s="236">
        <v>0.42269793833312436</v>
      </c>
      <c r="L21" s="235">
        <v>59.008924788987727</v>
      </c>
      <c r="M21" s="235" t="s">
        <v>329</v>
      </c>
      <c r="N21" s="235">
        <v>3.7942020114215493</v>
      </c>
      <c r="O21" s="232" t="s">
        <v>329</v>
      </c>
      <c r="P21" s="232" t="s">
        <v>329</v>
      </c>
      <c r="Q21" s="232" t="s">
        <v>329</v>
      </c>
      <c r="R21" s="235">
        <v>1.3192025843080074E-4</v>
      </c>
      <c r="S21" s="236">
        <v>4.3067888974019759</v>
      </c>
      <c r="T21" s="236">
        <v>1.2237519494786131</v>
      </c>
      <c r="U21" s="236">
        <v>0.58891523700759052</v>
      </c>
      <c r="V21" s="236">
        <v>0.24074425292427543</v>
      </c>
      <c r="W21" s="232" t="s">
        <v>329</v>
      </c>
      <c r="X21" s="232" t="s">
        <v>329</v>
      </c>
      <c r="Y21" s="1010">
        <v>102.47666386973144</v>
      </c>
      <c r="Z21" s="194"/>
      <c r="AA21" s="1001"/>
      <c r="AB21" s="228"/>
    </row>
    <row r="22" spans="2:28" ht="12.75" customHeight="1">
      <c r="B22" s="239"/>
      <c r="C22" s="220">
        <v>15</v>
      </c>
      <c r="D22" s="221" t="s">
        <v>69</v>
      </c>
      <c r="E22" s="222" t="s">
        <v>245</v>
      </c>
      <c r="F22" s="223" t="s">
        <v>839</v>
      </c>
      <c r="G22" s="234">
        <v>0.55806803743801459</v>
      </c>
      <c r="H22" s="235">
        <v>13.358323452744504</v>
      </c>
      <c r="I22" s="235">
        <v>10.903781460714313</v>
      </c>
      <c r="J22" s="236">
        <v>2.0735554444710673</v>
      </c>
      <c r="K22" s="236">
        <v>5.8985944381344684</v>
      </c>
      <c r="L22" s="235">
        <v>33.284021583710455</v>
      </c>
      <c r="M22" s="235" t="s">
        <v>329</v>
      </c>
      <c r="N22" s="235">
        <v>1.1537704017348829</v>
      </c>
      <c r="O22" s="232" t="s">
        <v>329</v>
      </c>
      <c r="P22" s="232" t="s">
        <v>329</v>
      </c>
      <c r="Q22" s="232" t="s">
        <v>329</v>
      </c>
      <c r="R22" s="235">
        <v>6.1435595235247095E-3</v>
      </c>
      <c r="S22" s="236">
        <v>1.7555744922126368</v>
      </c>
      <c r="T22" s="236">
        <v>0.51697309582408746</v>
      </c>
      <c r="U22" s="236">
        <v>0</v>
      </c>
      <c r="V22" s="236">
        <v>0.13361597517151338</v>
      </c>
      <c r="W22" s="232" t="s">
        <v>329</v>
      </c>
      <c r="X22" s="232" t="s">
        <v>329</v>
      </c>
      <c r="Y22" s="1010">
        <v>1.6503629849779544</v>
      </c>
      <c r="Z22" s="194"/>
      <c r="AA22" s="1001"/>
      <c r="AB22" s="228"/>
    </row>
    <row r="23" spans="2:28" ht="12.75" customHeight="1">
      <c r="B23" s="239"/>
      <c r="C23" s="220">
        <v>16</v>
      </c>
      <c r="D23" s="221" t="s">
        <v>70</v>
      </c>
      <c r="E23" s="222" t="s">
        <v>246</v>
      </c>
      <c r="F23" s="223" t="s">
        <v>839</v>
      </c>
      <c r="G23" s="234">
        <v>1.9775493099307191</v>
      </c>
      <c r="H23" s="235">
        <v>137.22237992598417</v>
      </c>
      <c r="I23" s="235">
        <v>19.663755226296537</v>
      </c>
      <c r="J23" s="236">
        <v>16.682640805185386</v>
      </c>
      <c r="K23" s="236">
        <v>45.060724209755072</v>
      </c>
      <c r="L23" s="235">
        <v>6.7329125378343821</v>
      </c>
      <c r="M23" s="240" t="s">
        <v>329</v>
      </c>
      <c r="N23" s="235">
        <v>0.62573439775182016</v>
      </c>
      <c r="O23" s="232" t="s">
        <v>329</v>
      </c>
      <c r="P23" s="235" t="s">
        <v>329</v>
      </c>
      <c r="Q23" s="232" t="s">
        <v>329</v>
      </c>
      <c r="R23" s="235">
        <v>9.1734078966948106E-4</v>
      </c>
      <c r="S23" s="236">
        <v>0.90004564001089105</v>
      </c>
      <c r="T23" s="236">
        <v>0.69188470252365608</v>
      </c>
      <c r="U23" s="236">
        <v>3.1729412753195527</v>
      </c>
      <c r="V23" s="236">
        <v>0.61338153357260505</v>
      </c>
      <c r="W23" s="232" t="s">
        <v>329</v>
      </c>
      <c r="X23" s="232" t="s">
        <v>329</v>
      </c>
      <c r="Y23" s="1010">
        <v>7.8960852219149249</v>
      </c>
      <c r="Z23" s="194"/>
      <c r="AA23" s="1001"/>
      <c r="AB23" s="228"/>
    </row>
    <row r="24" spans="2:28" ht="12.75" customHeight="1">
      <c r="B24" s="239"/>
      <c r="C24" s="220">
        <v>17</v>
      </c>
      <c r="D24" s="221" t="s">
        <v>71</v>
      </c>
      <c r="E24" s="222" t="s">
        <v>247</v>
      </c>
      <c r="F24" s="223" t="s">
        <v>839</v>
      </c>
      <c r="G24" s="234">
        <v>0.80647439336857196</v>
      </c>
      <c r="H24" s="235">
        <v>21.094686128746435</v>
      </c>
      <c r="I24" s="235">
        <v>6.0355837375131536</v>
      </c>
      <c r="J24" s="236">
        <v>4.3919360879963119</v>
      </c>
      <c r="K24" s="236">
        <v>1.07124121487966</v>
      </c>
      <c r="L24" s="235">
        <v>0.66798815394973154</v>
      </c>
      <c r="M24" s="232" t="s">
        <v>329</v>
      </c>
      <c r="N24" s="235">
        <v>0.16445191064401141</v>
      </c>
      <c r="O24" s="232" t="s">
        <v>329</v>
      </c>
      <c r="P24" s="240" t="s">
        <v>329</v>
      </c>
      <c r="Q24" s="232" t="s">
        <v>329</v>
      </c>
      <c r="R24" s="235">
        <v>6.6329376695282872E-3</v>
      </c>
      <c r="S24" s="236">
        <v>0.48912007340550478</v>
      </c>
      <c r="T24" s="236">
        <v>4.7269285531280074</v>
      </c>
      <c r="U24" s="236">
        <v>4.3539302485713022E-3</v>
      </c>
      <c r="V24" s="236">
        <v>9.5924445488819146</v>
      </c>
      <c r="W24" s="232" t="s">
        <v>329</v>
      </c>
      <c r="X24" s="232" t="s">
        <v>329</v>
      </c>
      <c r="Y24" s="1010">
        <v>2.4810412916777755</v>
      </c>
      <c r="Z24" s="194"/>
      <c r="AA24" s="1001"/>
      <c r="AB24" s="228"/>
    </row>
    <row r="25" spans="2:28" ht="12.75" customHeight="1">
      <c r="B25" s="239" t="s">
        <v>18</v>
      </c>
      <c r="C25" s="220">
        <v>18</v>
      </c>
      <c r="D25" s="221" t="s">
        <v>72</v>
      </c>
      <c r="E25" s="222" t="s">
        <v>248</v>
      </c>
      <c r="F25" s="223" t="s">
        <v>839</v>
      </c>
      <c r="G25" s="234">
        <v>6.6977906689202851E-2</v>
      </c>
      <c r="H25" s="235">
        <v>10.036451448982676</v>
      </c>
      <c r="I25" s="235">
        <v>3.2971059380146439</v>
      </c>
      <c r="J25" s="236">
        <v>0.537113720543129</v>
      </c>
      <c r="K25" s="236">
        <v>1.5666298858591485</v>
      </c>
      <c r="L25" s="235">
        <v>42.404211167949214</v>
      </c>
      <c r="M25" s="232" t="s">
        <v>329</v>
      </c>
      <c r="N25" s="235">
        <v>1.7371392171760118</v>
      </c>
      <c r="O25" s="232" t="s">
        <v>329</v>
      </c>
      <c r="P25" s="232" t="s">
        <v>329</v>
      </c>
      <c r="Q25" s="232" t="s">
        <v>329</v>
      </c>
      <c r="R25" s="235">
        <v>6.1822116250182151E-3</v>
      </c>
      <c r="S25" s="236">
        <v>1.7544502214473481</v>
      </c>
      <c r="T25" s="236">
        <v>0.33428466651248329</v>
      </c>
      <c r="U25" s="236">
        <v>6.4056043874370951E-3</v>
      </c>
      <c r="V25" s="236">
        <v>0.99303979581830559</v>
      </c>
      <c r="W25" s="232" t="s">
        <v>329</v>
      </c>
      <c r="X25" s="232" t="s">
        <v>329</v>
      </c>
      <c r="Y25" s="1010">
        <v>1.2492716306122056</v>
      </c>
      <c r="Z25" s="194"/>
      <c r="AA25" s="1001"/>
      <c r="AB25" s="228"/>
    </row>
    <row r="26" spans="2:28" ht="12.75" customHeight="1">
      <c r="B26" s="239"/>
      <c r="C26" s="220">
        <v>19</v>
      </c>
      <c r="D26" s="221" t="s">
        <v>73</v>
      </c>
      <c r="E26" s="222" t="s">
        <v>249</v>
      </c>
      <c r="F26" s="223" t="s">
        <v>839</v>
      </c>
      <c r="G26" s="234">
        <v>0.20473475425072041</v>
      </c>
      <c r="H26" s="235">
        <v>23.602599167756658</v>
      </c>
      <c r="I26" s="235">
        <v>3.1348232956128177</v>
      </c>
      <c r="J26" s="236">
        <v>8.1000161198068063E-2</v>
      </c>
      <c r="K26" s="236">
        <v>1.2571216512817092</v>
      </c>
      <c r="L26" s="235">
        <v>53.893726588956369</v>
      </c>
      <c r="M26" s="232" t="s">
        <v>329</v>
      </c>
      <c r="N26" s="235">
        <v>1.1723642714925546</v>
      </c>
      <c r="O26" s="232" t="s">
        <v>329</v>
      </c>
      <c r="P26" s="232" t="s">
        <v>329</v>
      </c>
      <c r="Q26" s="232" t="s">
        <v>329</v>
      </c>
      <c r="R26" s="235">
        <v>2.5070632761650669</v>
      </c>
      <c r="S26" s="236">
        <v>1.9468764487129651</v>
      </c>
      <c r="T26" s="236">
        <v>0.94924275476288933</v>
      </c>
      <c r="U26" s="236">
        <v>0</v>
      </c>
      <c r="V26" s="236">
        <v>3.713751496837224E-2</v>
      </c>
      <c r="W26" s="232" t="s">
        <v>329</v>
      </c>
      <c r="X26" s="232" t="s">
        <v>329</v>
      </c>
      <c r="Y26" s="1010">
        <v>9.3393639167986574E-4</v>
      </c>
      <c r="Z26" s="194"/>
      <c r="AA26" s="1001"/>
      <c r="AB26" s="228"/>
    </row>
    <row r="27" spans="2:28" ht="12.75" customHeight="1">
      <c r="B27" s="239"/>
      <c r="C27" s="220">
        <v>20</v>
      </c>
      <c r="D27" s="221" t="s">
        <v>74</v>
      </c>
      <c r="E27" s="222" t="s">
        <v>250</v>
      </c>
      <c r="F27" s="223" t="s">
        <v>839</v>
      </c>
      <c r="G27" s="234">
        <v>0</v>
      </c>
      <c r="H27" s="235">
        <v>18.947721951332511</v>
      </c>
      <c r="I27" s="235">
        <v>17.279854080690214</v>
      </c>
      <c r="J27" s="236">
        <v>0</v>
      </c>
      <c r="K27" s="236">
        <v>1.3464776992974803</v>
      </c>
      <c r="L27" s="235">
        <v>15.408078478335529</v>
      </c>
      <c r="M27" s="232" t="s">
        <v>329</v>
      </c>
      <c r="N27" s="235">
        <v>0.69044978433307103</v>
      </c>
      <c r="O27" s="232" t="s">
        <v>329</v>
      </c>
      <c r="P27" s="232" t="s">
        <v>329</v>
      </c>
      <c r="Q27" s="232" t="s">
        <v>329</v>
      </c>
      <c r="R27" s="235">
        <v>0.13136684874435844</v>
      </c>
      <c r="S27" s="236">
        <v>6.7556662956034214E-2</v>
      </c>
      <c r="T27" s="236">
        <v>2.8229462085891522E-3</v>
      </c>
      <c r="U27" s="236">
        <v>0</v>
      </c>
      <c r="V27" s="236">
        <v>0</v>
      </c>
      <c r="W27" s="232" t="s">
        <v>329</v>
      </c>
      <c r="X27" s="232" t="s">
        <v>329</v>
      </c>
      <c r="Y27" s="1010">
        <v>0</v>
      </c>
      <c r="Z27" s="194"/>
      <c r="AA27" s="1001"/>
      <c r="AB27" s="228"/>
    </row>
    <row r="28" spans="2:28" ht="12.75" customHeight="1">
      <c r="B28" s="239"/>
      <c r="C28" s="220">
        <v>21</v>
      </c>
      <c r="D28" s="221" t="s">
        <v>75</v>
      </c>
      <c r="E28" s="222" t="s">
        <v>251</v>
      </c>
      <c r="F28" s="223" t="s">
        <v>839</v>
      </c>
      <c r="G28" s="234">
        <v>15.622032946223101</v>
      </c>
      <c r="H28" s="235">
        <v>491.54984371488774</v>
      </c>
      <c r="I28" s="235">
        <v>1.9287359091771521</v>
      </c>
      <c r="J28" s="236">
        <v>2.1170281911691839</v>
      </c>
      <c r="K28" s="236">
        <v>12.483187265858041</v>
      </c>
      <c r="L28" s="235">
        <v>9.6007422057031651</v>
      </c>
      <c r="M28" s="232" t="s">
        <v>329</v>
      </c>
      <c r="N28" s="235">
        <v>9.5631426833196418</v>
      </c>
      <c r="O28" s="232" t="s">
        <v>329</v>
      </c>
      <c r="P28" s="232" t="s">
        <v>329</v>
      </c>
      <c r="Q28" s="232" t="s">
        <v>329</v>
      </c>
      <c r="R28" s="235">
        <v>5.3415212393907157E-3</v>
      </c>
      <c r="S28" s="236">
        <v>0.71625523101401478</v>
      </c>
      <c r="T28" s="236">
        <v>399.08141159975929</v>
      </c>
      <c r="U28" s="236">
        <v>4.6518398831762386</v>
      </c>
      <c r="V28" s="236">
        <v>130.89249423184913</v>
      </c>
      <c r="W28" s="232" t="s">
        <v>329</v>
      </c>
      <c r="X28" s="232" t="s">
        <v>329</v>
      </c>
      <c r="Y28" s="1010">
        <v>4.0993359447967945</v>
      </c>
      <c r="Z28" s="194"/>
      <c r="AA28" s="1001"/>
      <c r="AB28" s="228"/>
    </row>
    <row r="29" spans="2:28" ht="12.75" customHeight="1">
      <c r="B29" s="239"/>
      <c r="C29" s="220">
        <v>22</v>
      </c>
      <c r="D29" s="221" t="s">
        <v>76</v>
      </c>
      <c r="E29" s="222" t="s">
        <v>252</v>
      </c>
      <c r="F29" s="223" t="s">
        <v>839</v>
      </c>
      <c r="G29" s="234">
        <v>6.3510193098555616</v>
      </c>
      <c r="H29" s="235">
        <v>91.090903409493095</v>
      </c>
      <c r="I29" s="235">
        <v>9.2326743723111377</v>
      </c>
      <c r="J29" s="236">
        <v>18.881585143298157</v>
      </c>
      <c r="K29" s="236">
        <v>1.782257784923341</v>
      </c>
      <c r="L29" s="235">
        <v>3.8621124282409558</v>
      </c>
      <c r="M29" s="232" t="s">
        <v>329</v>
      </c>
      <c r="N29" s="235">
        <v>1.3839107571354137</v>
      </c>
      <c r="O29" s="232" t="s">
        <v>329</v>
      </c>
      <c r="P29" s="232" t="s">
        <v>329</v>
      </c>
      <c r="Q29" s="232" t="s">
        <v>329</v>
      </c>
      <c r="R29" s="235">
        <v>1.5215354114927289E-3</v>
      </c>
      <c r="S29" s="236">
        <v>103.00247258418874</v>
      </c>
      <c r="T29" s="236">
        <v>12.904993896927792</v>
      </c>
      <c r="U29" s="236">
        <v>466.1400260666274</v>
      </c>
      <c r="V29" s="236">
        <v>14.260531866311402</v>
      </c>
      <c r="W29" s="232" t="s">
        <v>329</v>
      </c>
      <c r="X29" s="232" t="s">
        <v>329</v>
      </c>
      <c r="Y29" s="1010">
        <v>199.68250316498131</v>
      </c>
      <c r="Z29" s="194"/>
      <c r="AA29" s="1001"/>
      <c r="AB29" s="228"/>
    </row>
    <row r="30" spans="2:28" ht="12.75" customHeight="1">
      <c r="B30" s="239"/>
      <c r="C30" s="220">
        <v>23</v>
      </c>
      <c r="D30" s="221" t="s">
        <v>77</v>
      </c>
      <c r="E30" s="222" t="s">
        <v>253</v>
      </c>
      <c r="F30" s="223" t="s">
        <v>839</v>
      </c>
      <c r="G30" s="234">
        <v>0.29485750610377981</v>
      </c>
      <c r="H30" s="235">
        <v>40.817066227377083</v>
      </c>
      <c r="I30" s="235">
        <v>4.1798199050975997</v>
      </c>
      <c r="J30" s="236">
        <v>2.1844631713746367</v>
      </c>
      <c r="K30" s="236">
        <v>5.9784591923917514</v>
      </c>
      <c r="L30" s="235">
        <v>6.5988645637561616</v>
      </c>
      <c r="M30" s="232" t="s">
        <v>329</v>
      </c>
      <c r="N30" s="235">
        <v>1.5779988781166339</v>
      </c>
      <c r="O30" s="232" t="s">
        <v>329</v>
      </c>
      <c r="P30" s="232" t="s">
        <v>329</v>
      </c>
      <c r="Q30" s="232" t="s">
        <v>329</v>
      </c>
      <c r="R30" s="235">
        <v>1.5769659719169348E-3</v>
      </c>
      <c r="S30" s="236">
        <v>6.3766551551925463</v>
      </c>
      <c r="T30" s="236">
        <v>2.1636319945352089</v>
      </c>
      <c r="U30" s="236">
        <v>30.664647741405897</v>
      </c>
      <c r="V30" s="236">
        <v>0.56589543670758768</v>
      </c>
      <c r="W30" s="232" t="s">
        <v>329</v>
      </c>
      <c r="X30" s="232" t="s">
        <v>329</v>
      </c>
      <c r="Y30" s="1010">
        <v>0.47699528391484941</v>
      </c>
      <c r="Z30" s="194"/>
      <c r="AA30" s="1001"/>
      <c r="AB30" s="228"/>
    </row>
    <row r="31" spans="2:28" ht="12.75" customHeight="1">
      <c r="B31" s="239"/>
      <c r="C31" s="220">
        <v>24</v>
      </c>
      <c r="D31" s="221" t="s">
        <v>78</v>
      </c>
      <c r="E31" s="222" t="s">
        <v>254</v>
      </c>
      <c r="F31" s="223" t="s">
        <v>839</v>
      </c>
      <c r="G31" s="234">
        <v>0.14372747031580113</v>
      </c>
      <c r="H31" s="235">
        <v>28.787707145357299</v>
      </c>
      <c r="I31" s="235">
        <v>5.6201608805692516</v>
      </c>
      <c r="J31" s="236">
        <v>6.0514870747033083</v>
      </c>
      <c r="K31" s="236">
        <v>3.9532450136403603</v>
      </c>
      <c r="L31" s="235">
        <v>7.014052229776425</v>
      </c>
      <c r="M31" s="232" t="s">
        <v>329</v>
      </c>
      <c r="N31" s="235">
        <v>2.6213850662370719</v>
      </c>
      <c r="O31" s="232" t="s">
        <v>329</v>
      </c>
      <c r="P31" s="232" t="s">
        <v>329</v>
      </c>
      <c r="Q31" s="232" t="s">
        <v>329</v>
      </c>
      <c r="R31" s="235">
        <v>3.4075810998301808E-3</v>
      </c>
      <c r="S31" s="236">
        <v>11.231792077127547</v>
      </c>
      <c r="T31" s="236">
        <v>3.2099379945380924</v>
      </c>
      <c r="U31" s="236">
        <v>1.3717032649058731</v>
      </c>
      <c r="V31" s="236">
        <v>1.2104731290759738</v>
      </c>
      <c r="W31" s="232" t="s">
        <v>329</v>
      </c>
      <c r="X31" s="232" t="s">
        <v>329</v>
      </c>
      <c r="Y31" s="1010">
        <v>0.52551019607056393</v>
      </c>
      <c r="Z31" s="194"/>
      <c r="AA31" s="1001"/>
      <c r="AB31" s="228"/>
    </row>
    <row r="32" spans="2:28" ht="12.75" customHeight="1">
      <c r="B32" s="239"/>
      <c r="C32" s="220">
        <v>25</v>
      </c>
      <c r="D32" s="221" t="s">
        <v>79</v>
      </c>
      <c r="E32" s="222" t="s">
        <v>255</v>
      </c>
      <c r="F32" s="223" t="s">
        <v>839</v>
      </c>
      <c r="G32" s="234">
        <v>1.8050505158262155E-2</v>
      </c>
      <c r="H32" s="235">
        <v>17.4088667313329</v>
      </c>
      <c r="I32" s="235">
        <v>5.4490143572231435</v>
      </c>
      <c r="J32" s="236">
        <v>0.20991724344351259</v>
      </c>
      <c r="K32" s="236">
        <v>0.98394606032136123</v>
      </c>
      <c r="L32" s="235">
        <v>3.7974224938027525</v>
      </c>
      <c r="M32" s="232" t="s">
        <v>329</v>
      </c>
      <c r="N32" s="235">
        <v>2.3314316390020418</v>
      </c>
      <c r="O32" s="232" t="s">
        <v>329</v>
      </c>
      <c r="P32" s="232" t="s">
        <v>329</v>
      </c>
      <c r="Q32" s="232" t="s">
        <v>329</v>
      </c>
      <c r="R32" s="235">
        <v>1.066456337764048E-2</v>
      </c>
      <c r="S32" s="236">
        <v>3.4169561342939856</v>
      </c>
      <c r="T32" s="236">
        <v>0.37527493225071479</v>
      </c>
      <c r="U32" s="236">
        <v>0.56589079211730386</v>
      </c>
      <c r="V32" s="236">
        <v>1.1462253161275255</v>
      </c>
      <c r="W32" s="232" t="s">
        <v>329</v>
      </c>
      <c r="X32" s="232" t="s">
        <v>329</v>
      </c>
      <c r="Y32" s="1010">
        <v>3.238664278427688E-2</v>
      </c>
      <c r="Z32" s="194"/>
      <c r="AA32" s="1001"/>
      <c r="AB32" s="228"/>
    </row>
    <row r="33" spans="2:28" ht="12.75" customHeight="1">
      <c r="B33" s="239"/>
      <c r="C33" s="220">
        <v>26</v>
      </c>
      <c r="D33" s="221" t="s">
        <v>80</v>
      </c>
      <c r="E33" s="222" t="s">
        <v>256</v>
      </c>
      <c r="F33" s="223" t="s">
        <v>839</v>
      </c>
      <c r="G33" s="234">
        <v>2.858563270761917E-3</v>
      </c>
      <c r="H33" s="235">
        <v>2.3349515565215047</v>
      </c>
      <c r="I33" s="235">
        <v>3.168001105516232</v>
      </c>
      <c r="J33" s="236">
        <v>0.61563821404409658</v>
      </c>
      <c r="K33" s="236">
        <v>0.50087028769556463</v>
      </c>
      <c r="L33" s="235">
        <v>2.2967251764071928</v>
      </c>
      <c r="M33" s="232" t="s">
        <v>329</v>
      </c>
      <c r="N33" s="235">
        <v>2.6181124245547194</v>
      </c>
      <c r="O33" s="232" t="s">
        <v>329</v>
      </c>
      <c r="P33" s="232" t="s">
        <v>329</v>
      </c>
      <c r="Q33" s="232" t="s">
        <v>329</v>
      </c>
      <c r="R33" s="235">
        <v>6.1008373007643277E-4</v>
      </c>
      <c r="S33" s="236">
        <v>2.1680432899356767</v>
      </c>
      <c r="T33" s="236">
        <v>0.24609398669130567</v>
      </c>
      <c r="U33" s="236">
        <v>0.40953496325414068</v>
      </c>
      <c r="V33" s="236">
        <v>0.22575321438446269</v>
      </c>
      <c r="W33" s="232" t="s">
        <v>329</v>
      </c>
      <c r="X33" s="232" t="s">
        <v>329</v>
      </c>
      <c r="Y33" s="1010">
        <v>3.3155515088447037E-4</v>
      </c>
      <c r="Z33" s="194"/>
      <c r="AA33" s="1001"/>
      <c r="AB33" s="228"/>
    </row>
    <row r="34" spans="2:28" ht="12.75" customHeight="1">
      <c r="B34" s="239"/>
      <c r="C34" s="220">
        <v>27</v>
      </c>
      <c r="D34" s="221" t="s">
        <v>81</v>
      </c>
      <c r="E34" s="222" t="s">
        <v>257</v>
      </c>
      <c r="F34" s="223" t="s">
        <v>839</v>
      </c>
      <c r="G34" s="234">
        <v>6.9853801800274506E-2</v>
      </c>
      <c r="H34" s="235">
        <v>63.496981937183563</v>
      </c>
      <c r="I34" s="235">
        <v>2.6903918144961305</v>
      </c>
      <c r="J34" s="236">
        <v>0.93007208660846974</v>
      </c>
      <c r="K34" s="236">
        <v>1.9787064036345239</v>
      </c>
      <c r="L34" s="235">
        <v>5.448872644831301</v>
      </c>
      <c r="M34" s="232" t="s">
        <v>329</v>
      </c>
      <c r="N34" s="235">
        <v>1.2442232076306159</v>
      </c>
      <c r="O34" s="232" t="s">
        <v>329</v>
      </c>
      <c r="P34" s="232" t="s">
        <v>329</v>
      </c>
      <c r="Q34" s="232" t="s">
        <v>329</v>
      </c>
      <c r="R34" s="235">
        <v>1.1210391529261319E-5</v>
      </c>
      <c r="S34" s="236">
        <v>1.6951184609822854</v>
      </c>
      <c r="T34" s="236">
        <v>0.49703296913635936</v>
      </c>
      <c r="U34" s="236">
        <v>5.2085713440114173E-2</v>
      </c>
      <c r="V34" s="236">
        <v>6.601725652622556E-2</v>
      </c>
      <c r="W34" s="232" t="s">
        <v>329</v>
      </c>
      <c r="X34" s="232" t="s">
        <v>329</v>
      </c>
      <c r="Y34" s="1010">
        <v>5.1141151330073286E-5</v>
      </c>
      <c r="Z34" s="194"/>
      <c r="AA34" s="1001"/>
      <c r="AB34" s="228"/>
    </row>
    <row r="35" spans="2:28" ht="12.75" customHeight="1">
      <c r="B35" s="239"/>
      <c r="C35" s="220">
        <v>28</v>
      </c>
      <c r="D35" s="221" t="s">
        <v>82</v>
      </c>
      <c r="E35" s="222" t="s">
        <v>258</v>
      </c>
      <c r="F35" s="223" t="s">
        <v>839</v>
      </c>
      <c r="G35" s="234">
        <v>2.0310506003120448E-3</v>
      </c>
      <c r="H35" s="235">
        <v>52.46565612572563</v>
      </c>
      <c r="I35" s="235">
        <v>2.53743027488049</v>
      </c>
      <c r="J35" s="236">
        <v>5.4428480605233061</v>
      </c>
      <c r="K35" s="236">
        <v>9.3441084972698434</v>
      </c>
      <c r="L35" s="235">
        <v>5.2179415384649603</v>
      </c>
      <c r="M35" s="232" t="s">
        <v>329</v>
      </c>
      <c r="N35" s="235">
        <v>0.26572355747103199</v>
      </c>
      <c r="O35" s="232" t="s">
        <v>329</v>
      </c>
      <c r="P35" s="232" t="s">
        <v>329</v>
      </c>
      <c r="Q35" s="232" t="s">
        <v>329</v>
      </c>
      <c r="R35" s="235">
        <v>1.082612665498425E-4</v>
      </c>
      <c r="S35" s="236">
        <v>1.2725194266289479</v>
      </c>
      <c r="T35" s="236">
        <v>0.3047560576261033</v>
      </c>
      <c r="U35" s="236">
        <v>2.1706686507491003E-4</v>
      </c>
      <c r="V35" s="236">
        <v>4.2887479515496742E-2</v>
      </c>
      <c r="W35" s="232" t="s">
        <v>329</v>
      </c>
      <c r="X35" s="232" t="s">
        <v>329</v>
      </c>
      <c r="Y35" s="1010">
        <v>2.1672482838644465E-4</v>
      </c>
      <c r="Z35" s="194"/>
      <c r="AA35" s="1001"/>
      <c r="AB35" s="228"/>
    </row>
    <row r="36" spans="2:28" ht="12.75" customHeight="1">
      <c r="B36" s="239"/>
      <c r="C36" s="220">
        <v>29</v>
      </c>
      <c r="D36" s="221" t="s">
        <v>83</v>
      </c>
      <c r="E36" s="222" t="s">
        <v>259</v>
      </c>
      <c r="F36" s="223" t="s">
        <v>839</v>
      </c>
      <c r="G36" s="234">
        <v>4.7208596671927697E-4</v>
      </c>
      <c r="H36" s="235">
        <v>5.1612097528617609</v>
      </c>
      <c r="I36" s="235">
        <v>0.87858133172301922</v>
      </c>
      <c r="J36" s="236">
        <v>1.183440233627217</v>
      </c>
      <c r="K36" s="236">
        <v>1.9661963495255466</v>
      </c>
      <c r="L36" s="235">
        <v>3.1767686346198345</v>
      </c>
      <c r="M36" s="232" t="s">
        <v>329</v>
      </c>
      <c r="N36" s="235">
        <v>1.2617034633600837</v>
      </c>
      <c r="O36" s="232" t="s">
        <v>329</v>
      </c>
      <c r="P36" s="232" t="s">
        <v>329</v>
      </c>
      <c r="Q36" s="232" t="s">
        <v>329</v>
      </c>
      <c r="R36" s="235">
        <v>1.1017507850966941E-3</v>
      </c>
      <c r="S36" s="236">
        <v>2.8489451832800192</v>
      </c>
      <c r="T36" s="236">
        <v>0.77747113476792629</v>
      </c>
      <c r="U36" s="236">
        <v>0.22626959973656047</v>
      </c>
      <c r="V36" s="236">
        <v>0.11966946324679086</v>
      </c>
      <c r="W36" s="232" t="s">
        <v>329</v>
      </c>
      <c r="X36" s="232" t="s">
        <v>329</v>
      </c>
      <c r="Y36" s="1010">
        <v>2.86607665034775E-3</v>
      </c>
      <c r="Z36" s="194"/>
      <c r="AA36" s="1001"/>
      <c r="AB36" s="228"/>
    </row>
    <row r="37" spans="2:28" ht="12.75" customHeight="1">
      <c r="B37" s="239"/>
      <c r="C37" s="220">
        <v>30</v>
      </c>
      <c r="D37" s="221" t="s">
        <v>84</v>
      </c>
      <c r="E37" s="222" t="s">
        <v>260</v>
      </c>
      <c r="F37" s="223" t="s">
        <v>839</v>
      </c>
      <c r="G37" s="242">
        <v>9.352600521750407E-4</v>
      </c>
      <c r="H37" s="235">
        <v>3.3997532640381429</v>
      </c>
      <c r="I37" s="235">
        <v>1.146596025480668</v>
      </c>
      <c r="J37" s="236">
        <v>0.3879111642049598</v>
      </c>
      <c r="K37" s="236">
        <v>11.051928397143241</v>
      </c>
      <c r="L37" s="235">
        <v>7.0415137818561151</v>
      </c>
      <c r="M37" s="232" t="s">
        <v>329</v>
      </c>
      <c r="N37" s="235">
        <v>0.69756280398471437</v>
      </c>
      <c r="O37" s="232" t="s">
        <v>329</v>
      </c>
      <c r="P37" s="232" t="s">
        <v>329</v>
      </c>
      <c r="Q37" s="232" t="s">
        <v>329</v>
      </c>
      <c r="R37" s="235">
        <v>0</v>
      </c>
      <c r="S37" s="236">
        <v>2.0328519376468739</v>
      </c>
      <c r="T37" s="236">
        <v>7.749781163615202E-2</v>
      </c>
      <c r="U37" s="236">
        <v>4.6431267991630205E-3</v>
      </c>
      <c r="V37" s="243">
        <v>4.3041107397914042E-3</v>
      </c>
      <c r="W37" s="232" t="s">
        <v>329</v>
      </c>
      <c r="X37" s="232" t="s">
        <v>329</v>
      </c>
      <c r="Y37" s="1011">
        <v>0</v>
      </c>
      <c r="Z37" s="194"/>
      <c r="AA37" s="1003"/>
      <c r="AB37" s="228"/>
    </row>
    <row r="38" spans="2:28" ht="12.75" customHeight="1">
      <c r="B38" s="239"/>
      <c r="C38" s="220">
        <v>31</v>
      </c>
      <c r="D38" s="221" t="s">
        <v>85</v>
      </c>
      <c r="E38" s="222" t="s">
        <v>261</v>
      </c>
      <c r="F38" s="223" t="s">
        <v>839</v>
      </c>
      <c r="G38" s="242">
        <v>7.9667379582024037E-2</v>
      </c>
      <c r="H38" s="235">
        <v>6.7539301017835758</v>
      </c>
      <c r="I38" s="235">
        <v>3.2207075929409883</v>
      </c>
      <c r="J38" s="236">
        <v>0.3149496990111279</v>
      </c>
      <c r="K38" s="236">
        <v>0.53641062823809305</v>
      </c>
      <c r="L38" s="235">
        <v>2.5781128124456134</v>
      </c>
      <c r="M38" s="232" t="s">
        <v>329</v>
      </c>
      <c r="N38" s="235">
        <v>0.61729923708160128</v>
      </c>
      <c r="O38" s="232" t="s">
        <v>329</v>
      </c>
      <c r="P38" s="232" t="s">
        <v>329</v>
      </c>
      <c r="Q38" s="232" t="s">
        <v>329</v>
      </c>
      <c r="R38" s="235">
        <v>4.035216717825695E-3</v>
      </c>
      <c r="S38" s="236">
        <v>3.3314673238963213</v>
      </c>
      <c r="T38" s="302">
        <v>0.3107278615670771</v>
      </c>
      <c r="U38" s="236">
        <v>10.786066226812824</v>
      </c>
      <c r="V38" s="242">
        <v>0.28091536995158872</v>
      </c>
      <c r="W38" s="232" t="s">
        <v>329</v>
      </c>
      <c r="X38" s="232" t="s">
        <v>329</v>
      </c>
      <c r="Y38" s="1011">
        <v>5.2877114097044264E-2</v>
      </c>
      <c r="Z38" s="194"/>
      <c r="AA38" s="1000"/>
    </row>
    <row r="39" spans="2:28" ht="12.75" customHeight="1">
      <c r="B39" s="239"/>
      <c r="C39" s="220">
        <v>32</v>
      </c>
      <c r="D39" s="221" t="s">
        <v>86</v>
      </c>
      <c r="E39" s="222" t="s">
        <v>262</v>
      </c>
      <c r="F39" s="223" t="s">
        <v>839</v>
      </c>
      <c r="G39" s="234">
        <v>2.8617458622543817</v>
      </c>
      <c r="H39" s="235">
        <v>23.503435225205337</v>
      </c>
      <c r="I39" s="235">
        <v>9.7605594330671455</v>
      </c>
      <c r="J39" s="236">
        <v>2.3507737870577516</v>
      </c>
      <c r="K39" s="236">
        <v>5.7666059853054108</v>
      </c>
      <c r="L39" s="235">
        <v>32.461610562549993</v>
      </c>
      <c r="M39" s="232" t="s">
        <v>329</v>
      </c>
      <c r="N39" s="235">
        <v>5.1258901481352268</v>
      </c>
      <c r="O39" s="232" t="s">
        <v>329</v>
      </c>
      <c r="P39" s="232" t="s">
        <v>329</v>
      </c>
      <c r="Q39" s="232" t="s">
        <v>329</v>
      </c>
      <c r="R39" s="235">
        <v>6.4768192321149332E-3</v>
      </c>
      <c r="S39" s="236">
        <v>4.1915905092202852</v>
      </c>
      <c r="T39" s="236">
        <v>11.913413085192722</v>
      </c>
      <c r="U39" s="236">
        <v>2.8807040624289355</v>
      </c>
      <c r="V39" s="236">
        <v>8.7686327139392706</v>
      </c>
      <c r="W39" s="232" t="s">
        <v>329</v>
      </c>
      <c r="X39" s="232" t="s">
        <v>329</v>
      </c>
      <c r="Y39" s="1010">
        <v>1.395949227789155</v>
      </c>
      <c r="Z39" s="194"/>
      <c r="AA39" s="1001"/>
      <c r="AB39" s="228"/>
    </row>
    <row r="40" spans="2:28" ht="12.75" customHeight="1">
      <c r="B40" s="238"/>
      <c r="C40" s="286"/>
      <c r="D40" s="293" t="s">
        <v>337</v>
      </c>
      <c r="E40" s="288" t="s">
        <v>265</v>
      </c>
      <c r="F40" s="289"/>
      <c r="G40" s="290"/>
      <c r="H40" s="285"/>
      <c r="I40" s="285"/>
      <c r="J40" s="284"/>
      <c r="K40" s="284"/>
      <c r="L40" s="285"/>
      <c r="M40" s="232" t="s">
        <v>329</v>
      </c>
      <c r="N40" s="285"/>
      <c r="O40" s="232" t="s">
        <v>329</v>
      </c>
      <c r="P40" s="232" t="s">
        <v>329</v>
      </c>
      <c r="Q40" s="232" t="s">
        <v>329</v>
      </c>
      <c r="R40" s="285"/>
      <c r="S40" s="284"/>
      <c r="T40" s="284"/>
      <c r="U40" s="284"/>
      <c r="V40" s="284"/>
      <c r="W40" s="232" t="s">
        <v>329</v>
      </c>
      <c r="X40" s="232" t="s">
        <v>329</v>
      </c>
      <c r="Y40" s="1009"/>
      <c r="Z40" s="194"/>
      <c r="AA40" s="1002"/>
      <c r="AB40" s="228"/>
    </row>
    <row r="41" spans="2:28" ht="12.75" customHeight="1">
      <c r="B41" s="239" t="s">
        <v>263</v>
      </c>
      <c r="C41" s="220">
        <v>33</v>
      </c>
      <c r="D41" s="221" t="s">
        <v>88</v>
      </c>
      <c r="E41" s="222" t="s">
        <v>267</v>
      </c>
      <c r="F41" s="223" t="s">
        <v>838</v>
      </c>
      <c r="G41" s="234">
        <v>9692.1675035631033</v>
      </c>
      <c r="H41" s="235">
        <v>2668.5904063296025</v>
      </c>
      <c r="I41" s="235">
        <v>16.551466278047538</v>
      </c>
      <c r="J41" s="236">
        <v>5.5588068534063364</v>
      </c>
      <c r="K41" s="236">
        <v>23.21915006782725</v>
      </c>
      <c r="L41" s="235">
        <v>53.936570160491556</v>
      </c>
      <c r="M41" s="232" t="s">
        <v>329</v>
      </c>
      <c r="N41" s="235">
        <v>85.987994427013959</v>
      </c>
      <c r="O41" s="232" t="s">
        <v>329</v>
      </c>
      <c r="P41" s="232" t="s">
        <v>329</v>
      </c>
      <c r="Q41" s="232" t="s">
        <v>329</v>
      </c>
      <c r="R41" s="235">
        <v>6.3347486645664976E-3</v>
      </c>
      <c r="S41" s="236">
        <v>80.785242925569705</v>
      </c>
      <c r="T41" s="236">
        <v>571.5617761490895</v>
      </c>
      <c r="U41" s="236">
        <v>788.38836989033723</v>
      </c>
      <c r="V41" s="236">
        <v>219.82188867196237</v>
      </c>
      <c r="W41" s="232" t="s">
        <v>329</v>
      </c>
      <c r="X41" s="232" t="s">
        <v>329</v>
      </c>
      <c r="Y41" s="1010">
        <v>69019.720378980273</v>
      </c>
      <c r="Z41" s="194"/>
      <c r="AA41" s="1001"/>
      <c r="AB41" s="228"/>
    </row>
    <row r="42" spans="2:28" ht="12.75" customHeight="1">
      <c r="B42" s="239" t="s">
        <v>266</v>
      </c>
      <c r="C42" s="220">
        <v>34</v>
      </c>
      <c r="D42" s="221" t="s">
        <v>89</v>
      </c>
      <c r="E42" s="222" t="s">
        <v>269</v>
      </c>
      <c r="F42" s="223" t="s">
        <v>836</v>
      </c>
      <c r="G42" s="234">
        <v>0</v>
      </c>
      <c r="H42" s="235">
        <v>27.418129000427033</v>
      </c>
      <c r="I42" s="235">
        <v>2.3704878991113367</v>
      </c>
      <c r="J42" s="236">
        <v>0</v>
      </c>
      <c r="K42" s="236">
        <v>3.4894436561911137E-2</v>
      </c>
      <c r="L42" s="235">
        <v>50.137549085600476</v>
      </c>
      <c r="M42" s="232" t="s">
        <v>329</v>
      </c>
      <c r="N42" s="235">
        <v>288.84734780354182</v>
      </c>
      <c r="O42" s="232" t="s">
        <v>329</v>
      </c>
      <c r="P42" s="232" t="s">
        <v>329</v>
      </c>
      <c r="Q42" s="232" t="s">
        <v>329</v>
      </c>
      <c r="R42" s="235">
        <v>2.3743562086087484E-2</v>
      </c>
      <c r="S42" s="236">
        <v>46.042660213649768</v>
      </c>
      <c r="T42" s="236">
        <v>45.040849845135384</v>
      </c>
      <c r="U42" s="236">
        <v>1.6789860752716733E-2</v>
      </c>
      <c r="V42" s="236">
        <v>188.62242458048888</v>
      </c>
      <c r="W42" s="232" t="s">
        <v>329</v>
      </c>
      <c r="X42" s="232" t="s">
        <v>329</v>
      </c>
      <c r="Y42" s="1010">
        <v>0</v>
      </c>
      <c r="Z42" s="194"/>
      <c r="AA42" s="1001"/>
      <c r="AB42" s="228"/>
    </row>
    <row r="43" spans="2:28" ht="12.75" customHeight="1">
      <c r="B43" s="239" t="s">
        <v>268</v>
      </c>
      <c r="C43" s="220">
        <v>35</v>
      </c>
      <c r="D43" s="221" t="s">
        <v>90</v>
      </c>
      <c r="E43" s="222" t="s">
        <v>270</v>
      </c>
      <c r="F43" s="223" t="s">
        <v>836</v>
      </c>
      <c r="G43" s="234">
        <v>65169.633334076803</v>
      </c>
      <c r="H43" s="235">
        <v>3072.2898513255413</v>
      </c>
      <c r="I43" s="235">
        <v>0.34790606775555294</v>
      </c>
      <c r="J43" s="236">
        <v>0.85324232081911267</v>
      </c>
      <c r="K43" s="236">
        <v>3.4129692832764506E-2</v>
      </c>
      <c r="L43" s="235">
        <v>23.684864143172224</v>
      </c>
      <c r="M43" s="232" t="s">
        <v>329</v>
      </c>
      <c r="N43" s="235">
        <v>0</v>
      </c>
      <c r="O43" s="232" t="s">
        <v>329</v>
      </c>
      <c r="P43" s="232" t="s">
        <v>329</v>
      </c>
      <c r="Q43" s="232" t="s">
        <v>329</v>
      </c>
      <c r="R43" s="235">
        <v>0</v>
      </c>
      <c r="S43" s="236">
        <v>39.100098056782251</v>
      </c>
      <c r="T43" s="236">
        <v>0</v>
      </c>
      <c r="U43" s="236">
        <v>3.2217593649393552</v>
      </c>
      <c r="V43" s="236">
        <v>0</v>
      </c>
      <c r="W43" s="232" t="s">
        <v>329</v>
      </c>
      <c r="X43" s="232" t="s">
        <v>329</v>
      </c>
      <c r="Y43" s="1010">
        <v>2967.4744027303759</v>
      </c>
      <c r="Z43" s="194"/>
      <c r="AA43" s="1001"/>
      <c r="AB43" s="228"/>
    </row>
    <row r="44" spans="2:28" ht="12.75" customHeight="1">
      <c r="B44" s="239"/>
      <c r="C44" s="220">
        <v>36</v>
      </c>
      <c r="D44" s="221" t="s">
        <v>22</v>
      </c>
      <c r="E44" s="222" t="s">
        <v>271</v>
      </c>
      <c r="F44" s="223" t="s">
        <v>836</v>
      </c>
      <c r="G44" s="234">
        <v>0</v>
      </c>
      <c r="H44" s="235">
        <v>41.705697764714714</v>
      </c>
      <c r="I44" s="235">
        <v>5.3602962406636215E-3</v>
      </c>
      <c r="J44" s="236">
        <v>1.4356040118685472E-3</v>
      </c>
      <c r="K44" s="236">
        <v>0.3669933491470953</v>
      </c>
      <c r="L44" s="235">
        <v>4.9762001091642818E-3</v>
      </c>
      <c r="M44" s="232" t="s">
        <v>329</v>
      </c>
      <c r="N44" s="235">
        <v>6.9788475054245107E-4</v>
      </c>
      <c r="O44" s="232" t="s">
        <v>329</v>
      </c>
      <c r="P44" s="232" t="s">
        <v>329</v>
      </c>
      <c r="Q44" s="232" t="s">
        <v>329</v>
      </c>
      <c r="R44" s="235">
        <v>0</v>
      </c>
      <c r="S44" s="236">
        <v>4.7101496008783083E-3</v>
      </c>
      <c r="T44" s="236">
        <v>2.6380437084233994E-3</v>
      </c>
      <c r="U44" s="236">
        <v>1.8325747172147147E-3</v>
      </c>
      <c r="V44" s="236">
        <v>0.91318699330943087</v>
      </c>
      <c r="W44" s="232" t="s">
        <v>329</v>
      </c>
      <c r="X44" s="232" t="s">
        <v>329</v>
      </c>
      <c r="Y44" s="1010">
        <v>0</v>
      </c>
      <c r="Z44" s="194"/>
      <c r="AA44" s="1001"/>
      <c r="AB44" s="228"/>
    </row>
    <row r="45" spans="2:28" ht="12.75" customHeight="1">
      <c r="B45" s="239"/>
      <c r="C45" s="220">
        <v>37</v>
      </c>
      <c r="D45" s="221" t="s">
        <v>91</v>
      </c>
      <c r="E45" s="222" t="s">
        <v>272</v>
      </c>
      <c r="F45" s="223" t="s">
        <v>836</v>
      </c>
      <c r="G45" s="234">
        <v>0.10616713292654716</v>
      </c>
      <c r="H45" s="235">
        <v>591.76529191258999</v>
      </c>
      <c r="I45" s="235">
        <v>1.3203638487981667E-3</v>
      </c>
      <c r="J45" s="236">
        <v>5.3871502713189183E-4</v>
      </c>
      <c r="K45" s="236">
        <v>4.7149063926072213E-4</v>
      </c>
      <c r="L45" s="235">
        <v>4.6674460710092016E-3</v>
      </c>
      <c r="M45" s="232" t="s">
        <v>329</v>
      </c>
      <c r="N45" s="235">
        <v>5.0519006930414595E-4</v>
      </c>
      <c r="O45" s="232" t="s">
        <v>329</v>
      </c>
      <c r="P45" s="232" t="s">
        <v>329</v>
      </c>
      <c r="Q45" s="232" t="s">
        <v>329</v>
      </c>
      <c r="R45" s="235">
        <v>0</v>
      </c>
      <c r="S45" s="236">
        <v>4.0109392788636724E-3</v>
      </c>
      <c r="T45" s="236">
        <v>7.5350278620007569E-3</v>
      </c>
      <c r="U45" s="236">
        <v>2.5729394920462778E-2</v>
      </c>
      <c r="V45" s="236">
        <v>4.797483672739522E-3</v>
      </c>
      <c r="W45" s="232" t="s">
        <v>329</v>
      </c>
      <c r="X45" s="232" t="s">
        <v>329</v>
      </c>
      <c r="Y45" s="1010">
        <v>0.44252689687284102</v>
      </c>
      <c r="Z45" s="194"/>
      <c r="AA45" s="1001"/>
      <c r="AB45" s="228"/>
    </row>
    <row r="46" spans="2:28" ht="12.75" customHeight="1">
      <c r="B46" s="244"/>
      <c r="C46" s="286"/>
      <c r="D46" s="287" t="s">
        <v>338</v>
      </c>
      <c r="E46" s="288" t="s">
        <v>274</v>
      </c>
      <c r="F46" s="289"/>
      <c r="G46" s="290"/>
      <c r="H46" s="285"/>
      <c r="I46" s="285"/>
      <c r="J46" s="284"/>
      <c r="K46" s="284"/>
      <c r="L46" s="285"/>
      <c r="M46" s="285" t="s">
        <v>329</v>
      </c>
      <c r="N46" s="285"/>
      <c r="O46" s="232" t="s">
        <v>329</v>
      </c>
      <c r="P46" s="232" t="s">
        <v>329</v>
      </c>
      <c r="Q46" s="232" t="s">
        <v>329</v>
      </c>
      <c r="R46" s="285"/>
      <c r="S46" s="284"/>
      <c r="T46" s="284"/>
      <c r="U46" s="284"/>
      <c r="V46" s="284"/>
      <c r="W46" s="232" t="s">
        <v>329</v>
      </c>
      <c r="X46" s="232" t="s">
        <v>329</v>
      </c>
      <c r="Y46" s="1009"/>
      <c r="Z46" s="194"/>
      <c r="AA46" s="1002"/>
      <c r="AB46" s="228"/>
    </row>
    <row r="47" spans="2:28" ht="12.75" customHeight="1">
      <c r="B47" s="239"/>
      <c r="C47" s="220">
        <v>38</v>
      </c>
      <c r="D47" s="221" t="s">
        <v>339</v>
      </c>
      <c r="E47" s="222" t="s">
        <v>275</v>
      </c>
      <c r="F47" s="223" t="s">
        <v>836</v>
      </c>
      <c r="G47" s="234">
        <v>0</v>
      </c>
      <c r="H47" s="235">
        <v>0</v>
      </c>
      <c r="I47" s="235">
        <v>0</v>
      </c>
      <c r="J47" s="236">
        <v>0</v>
      </c>
      <c r="K47" s="236">
        <v>0</v>
      </c>
      <c r="L47" s="235">
        <v>7.0143336383043611</v>
      </c>
      <c r="M47" s="232" t="s">
        <v>329</v>
      </c>
      <c r="N47" s="235">
        <v>0</v>
      </c>
      <c r="O47" s="232" t="s">
        <v>329</v>
      </c>
      <c r="P47" s="232" t="s">
        <v>329</v>
      </c>
      <c r="Q47" s="232" t="s">
        <v>329</v>
      </c>
      <c r="R47" s="235">
        <v>0</v>
      </c>
      <c r="S47" s="236">
        <v>399.10444486210082</v>
      </c>
      <c r="T47" s="236">
        <v>3.5071668191521805</v>
      </c>
      <c r="U47" s="236">
        <v>0</v>
      </c>
      <c r="V47" s="236">
        <v>221.3377108623454</v>
      </c>
      <c r="W47" s="232" t="s">
        <v>329</v>
      </c>
      <c r="X47" s="232" t="s">
        <v>329</v>
      </c>
      <c r="Y47" s="1010">
        <v>0</v>
      </c>
      <c r="Z47" s="194"/>
      <c r="AA47" s="1001"/>
      <c r="AB47" s="228"/>
    </row>
    <row r="48" spans="2:28" ht="12.75" customHeight="1">
      <c r="B48" s="239" t="s">
        <v>92</v>
      </c>
      <c r="C48" s="220">
        <v>39</v>
      </c>
      <c r="D48" s="221" t="s">
        <v>340</v>
      </c>
      <c r="E48" s="222" t="s">
        <v>276</v>
      </c>
      <c r="F48" s="223" t="s">
        <v>836</v>
      </c>
      <c r="G48" s="234">
        <v>0</v>
      </c>
      <c r="H48" s="235">
        <v>0</v>
      </c>
      <c r="I48" s="235">
        <v>0</v>
      </c>
      <c r="J48" s="236">
        <v>0</v>
      </c>
      <c r="K48" s="236">
        <v>0</v>
      </c>
      <c r="L48" s="235">
        <v>8.4525357607282174</v>
      </c>
      <c r="M48" s="232" t="s">
        <v>329</v>
      </c>
      <c r="N48" s="235">
        <v>7.8687585838425731</v>
      </c>
      <c r="O48" s="232" t="s">
        <v>329</v>
      </c>
      <c r="P48" s="232" t="s">
        <v>329</v>
      </c>
      <c r="Q48" s="232" t="s">
        <v>329</v>
      </c>
      <c r="R48" s="235">
        <v>0</v>
      </c>
      <c r="S48" s="236">
        <v>602.08694112953958</v>
      </c>
      <c r="T48" s="236">
        <v>0.1589773399936654</v>
      </c>
      <c r="U48" s="236">
        <v>0</v>
      </c>
      <c r="V48" s="236">
        <v>293.14613056121379</v>
      </c>
      <c r="W48" s="232" t="s">
        <v>329</v>
      </c>
      <c r="X48" s="232" t="s">
        <v>329</v>
      </c>
      <c r="Y48" s="1010">
        <v>0</v>
      </c>
      <c r="Z48" s="194"/>
      <c r="AA48" s="1001"/>
      <c r="AB48" s="228"/>
    </row>
    <row r="49" spans="2:28" ht="12.75" customHeight="1">
      <c r="B49" s="239"/>
      <c r="C49" s="220">
        <v>40</v>
      </c>
      <c r="D49" s="221" t="s">
        <v>341</v>
      </c>
      <c r="E49" s="222" t="s">
        <v>277</v>
      </c>
      <c r="F49" s="223" t="s">
        <v>836</v>
      </c>
      <c r="G49" s="234">
        <v>0</v>
      </c>
      <c r="H49" s="235">
        <v>0</v>
      </c>
      <c r="I49" s="235">
        <v>0</v>
      </c>
      <c r="J49" s="236">
        <v>0</v>
      </c>
      <c r="K49" s="236">
        <v>0</v>
      </c>
      <c r="L49" s="235">
        <v>0.41597337770382697</v>
      </c>
      <c r="M49" s="232" t="s">
        <v>329</v>
      </c>
      <c r="N49" s="235">
        <v>7.5080872557357669E-3</v>
      </c>
      <c r="O49" s="232" t="s">
        <v>329</v>
      </c>
      <c r="P49" s="232" t="s">
        <v>329</v>
      </c>
      <c r="Q49" s="232" t="s">
        <v>329</v>
      </c>
      <c r="R49" s="235">
        <v>0</v>
      </c>
      <c r="S49" s="236">
        <v>28.750829169462559</v>
      </c>
      <c r="T49" s="236">
        <v>3.4496750386456995E-5</v>
      </c>
      <c r="U49" s="236">
        <v>0</v>
      </c>
      <c r="V49" s="236">
        <v>0</v>
      </c>
      <c r="W49" s="232" t="s">
        <v>329</v>
      </c>
      <c r="X49" s="232" t="s">
        <v>329</v>
      </c>
      <c r="Y49" s="1010">
        <v>0</v>
      </c>
      <c r="Z49" s="194"/>
      <c r="AA49" s="1001"/>
      <c r="AB49" s="228"/>
    </row>
    <row r="50" spans="2:28" ht="12.75" customHeight="1">
      <c r="B50" s="239"/>
      <c r="C50" s="220">
        <v>41</v>
      </c>
      <c r="D50" s="221" t="s">
        <v>342</v>
      </c>
      <c r="E50" s="222" t="s">
        <v>278</v>
      </c>
      <c r="F50" s="223" t="s">
        <v>836</v>
      </c>
      <c r="G50" s="234">
        <v>0</v>
      </c>
      <c r="H50" s="235">
        <v>0</v>
      </c>
      <c r="I50" s="235">
        <v>48.575352645183493</v>
      </c>
      <c r="J50" s="236">
        <v>0</v>
      </c>
      <c r="K50" s="236">
        <v>742.39029734060455</v>
      </c>
      <c r="L50" s="235">
        <v>0</v>
      </c>
      <c r="M50" s="232" t="s">
        <v>329</v>
      </c>
      <c r="N50" s="235">
        <v>0</v>
      </c>
      <c r="O50" s="232" t="s">
        <v>329</v>
      </c>
      <c r="P50" s="232" t="s">
        <v>329</v>
      </c>
      <c r="Q50" s="232" t="s">
        <v>329</v>
      </c>
      <c r="R50" s="235">
        <v>0</v>
      </c>
      <c r="S50" s="236">
        <v>0</v>
      </c>
      <c r="T50" s="236">
        <v>0</v>
      </c>
      <c r="U50" s="236">
        <v>0</v>
      </c>
      <c r="V50" s="236">
        <v>0</v>
      </c>
      <c r="W50" s="232" t="s">
        <v>329</v>
      </c>
      <c r="X50" s="232" t="s">
        <v>329</v>
      </c>
      <c r="Y50" s="1010">
        <v>0</v>
      </c>
      <c r="Z50" s="194"/>
      <c r="AA50" s="1001"/>
      <c r="AB50" s="228"/>
    </row>
    <row r="51" spans="2:28" ht="12.75" customHeight="1">
      <c r="B51" s="239"/>
      <c r="C51" s="220">
        <v>42</v>
      </c>
      <c r="D51" s="221" t="s">
        <v>343</v>
      </c>
      <c r="E51" s="222" t="s">
        <v>279</v>
      </c>
      <c r="F51" s="223" t="s">
        <v>836</v>
      </c>
      <c r="G51" s="234">
        <v>0</v>
      </c>
      <c r="H51" s="235">
        <v>0</v>
      </c>
      <c r="I51" s="235">
        <v>0.30807147258163892</v>
      </c>
      <c r="J51" s="236">
        <v>8.7105904813912307</v>
      </c>
      <c r="K51" s="236">
        <v>0</v>
      </c>
      <c r="L51" s="235">
        <v>0.61614294516327783</v>
      </c>
      <c r="M51" s="235" t="s">
        <v>329</v>
      </c>
      <c r="N51" s="235">
        <v>0</v>
      </c>
      <c r="O51" s="232" t="s">
        <v>329</v>
      </c>
      <c r="P51" s="232" t="s">
        <v>329</v>
      </c>
      <c r="Q51" s="232" t="s">
        <v>329</v>
      </c>
      <c r="R51" s="235">
        <v>0</v>
      </c>
      <c r="S51" s="236">
        <v>14.311794121269987</v>
      </c>
      <c r="T51" s="236">
        <v>1.8492951050752705E-3</v>
      </c>
      <c r="U51" s="236">
        <v>0</v>
      </c>
      <c r="V51" s="236">
        <v>0</v>
      </c>
      <c r="W51" s="232" t="s">
        <v>329</v>
      </c>
      <c r="X51" s="232" t="s">
        <v>329</v>
      </c>
      <c r="Y51" s="1010">
        <v>0</v>
      </c>
      <c r="Z51" s="194"/>
      <c r="AA51" s="1001"/>
      <c r="AB51" s="228"/>
    </row>
    <row r="52" spans="2:28" ht="12.75" customHeight="1">
      <c r="B52" s="238"/>
      <c r="C52" s="286"/>
      <c r="D52" s="287" t="s">
        <v>344</v>
      </c>
      <c r="E52" s="288" t="s">
        <v>281</v>
      </c>
      <c r="F52" s="289"/>
      <c r="G52" s="290"/>
      <c r="H52" s="285"/>
      <c r="I52" s="285"/>
      <c r="J52" s="284"/>
      <c r="K52" s="284"/>
      <c r="L52" s="285" t="s">
        <v>329</v>
      </c>
      <c r="M52" s="232" t="s">
        <v>329</v>
      </c>
      <c r="N52" s="285"/>
      <c r="O52" s="232" t="s">
        <v>329</v>
      </c>
      <c r="P52" s="232" t="s">
        <v>329</v>
      </c>
      <c r="Q52" s="232" t="s">
        <v>329</v>
      </c>
      <c r="R52" s="285"/>
      <c r="S52" s="284"/>
      <c r="T52" s="284"/>
      <c r="U52" s="284"/>
      <c r="V52" s="284"/>
      <c r="W52" s="232" t="s">
        <v>329</v>
      </c>
      <c r="X52" s="232" t="s">
        <v>329</v>
      </c>
      <c r="Y52" s="1009"/>
      <c r="Z52" s="194"/>
      <c r="AA52" s="1002"/>
      <c r="AB52" s="228"/>
    </row>
    <row r="53" spans="2:28" ht="12.75" customHeight="1">
      <c r="B53" s="239" t="s">
        <v>345</v>
      </c>
      <c r="C53" s="220">
        <v>43</v>
      </c>
      <c r="D53" s="221" t="s">
        <v>99</v>
      </c>
      <c r="E53" s="222" t="s">
        <v>282</v>
      </c>
      <c r="F53" s="223" t="s">
        <v>836</v>
      </c>
      <c r="G53" s="234">
        <v>0</v>
      </c>
      <c r="H53" s="235">
        <v>124.45928412137661</v>
      </c>
      <c r="I53" s="235">
        <v>0</v>
      </c>
      <c r="J53" s="236">
        <v>0</v>
      </c>
      <c r="K53" s="236">
        <v>0.13097338835358388</v>
      </c>
      <c r="L53" s="235" t="s">
        <v>329</v>
      </c>
      <c r="M53" s="232" t="s">
        <v>329</v>
      </c>
      <c r="N53" s="235">
        <v>125.67024376377772</v>
      </c>
      <c r="O53" s="232" t="s">
        <v>329</v>
      </c>
      <c r="P53" s="232" t="s">
        <v>329</v>
      </c>
      <c r="Q53" s="232" t="s">
        <v>329</v>
      </c>
      <c r="R53" s="235">
        <v>0</v>
      </c>
      <c r="S53" s="236">
        <v>0</v>
      </c>
      <c r="T53" s="236">
        <v>0</v>
      </c>
      <c r="U53" s="236">
        <v>0</v>
      </c>
      <c r="V53" s="236">
        <v>0</v>
      </c>
      <c r="W53" s="232" t="s">
        <v>329</v>
      </c>
      <c r="X53" s="232" t="s">
        <v>329</v>
      </c>
      <c r="Y53" s="1010">
        <v>0</v>
      </c>
      <c r="Z53" s="194"/>
      <c r="AA53" s="1001"/>
      <c r="AB53" s="228"/>
    </row>
    <row r="54" spans="2:28" ht="12.75" customHeight="1">
      <c r="B54" s="239" t="s">
        <v>346</v>
      </c>
      <c r="C54" s="220">
        <v>44</v>
      </c>
      <c r="D54" s="221" t="s">
        <v>100</v>
      </c>
      <c r="E54" s="222" t="s">
        <v>283</v>
      </c>
      <c r="F54" s="223" t="s">
        <v>836</v>
      </c>
      <c r="G54" s="234">
        <v>0</v>
      </c>
      <c r="H54" s="235">
        <v>28.773356200599274</v>
      </c>
      <c r="I54" s="235">
        <v>0.458904834931952</v>
      </c>
      <c r="J54" s="236">
        <v>0</v>
      </c>
      <c r="K54" s="236">
        <v>0.4438589677482998</v>
      </c>
      <c r="L54" s="235" t="s">
        <v>329</v>
      </c>
      <c r="M54" s="232" t="s">
        <v>329</v>
      </c>
      <c r="N54" s="235">
        <v>0.34146402423577443</v>
      </c>
      <c r="O54" s="232" t="s">
        <v>329</v>
      </c>
      <c r="P54" s="232" t="s">
        <v>329</v>
      </c>
      <c r="Q54" s="232" t="s">
        <v>329</v>
      </c>
      <c r="R54" s="235">
        <v>0</v>
      </c>
      <c r="S54" s="236">
        <v>5.0778621014386724E-2</v>
      </c>
      <c r="T54" s="236">
        <v>0</v>
      </c>
      <c r="U54" s="236">
        <v>0</v>
      </c>
      <c r="V54" s="236">
        <v>0</v>
      </c>
      <c r="W54" s="232" t="s">
        <v>329</v>
      </c>
      <c r="X54" s="232" t="s">
        <v>329</v>
      </c>
      <c r="Y54" s="1010">
        <v>0</v>
      </c>
      <c r="Z54" s="194"/>
      <c r="AA54" s="1001"/>
      <c r="AB54" s="228"/>
    </row>
    <row r="55" spans="2:28" ht="12.75" customHeight="1">
      <c r="B55" s="239"/>
      <c r="C55" s="220">
        <v>45</v>
      </c>
      <c r="D55" s="221" t="s">
        <v>101</v>
      </c>
      <c r="E55" s="222" t="s">
        <v>284</v>
      </c>
      <c r="F55" s="223" t="s">
        <v>836</v>
      </c>
      <c r="G55" s="234">
        <v>0</v>
      </c>
      <c r="H55" s="235">
        <v>19.279996634111949</v>
      </c>
      <c r="I55" s="235">
        <v>60.764263853824495</v>
      </c>
      <c r="J55" s="236">
        <v>0</v>
      </c>
      <c r="K55" s="236">
        <v>8.3039808258427342E-2</v>
      </c>
      <c r="L55" s="235" t="s">
        <v>329</v>
      </c>
      <c r="M55" s="232" t="s">
        <v>329</v>
      </c>
      <c r="N55" s="235">
        <v>224.44007841452193</v>
      </c>
      <c r="O55" s="232" t="s">
        <v>329</v>
      </c>
      <c r="P55" s="232" t="s">
        <v>329</v>
      </c>
      <c r="Q55" s="232" t="s">
        <v>329</v>
      </c>
      <c r="R55" s="235">
        <v>0</v>
      </c>
      <c r="S55" s="236">
        <v>7.9134688430701525E-2</v>
      </c>
      <c r="T55" s="236">
        <v>0</v>
      </c>
      <c r="U55" s="236">
        <v>0</v>
      </c>
      <c r="V55" s="236">
        <v>1.148101169240465</v>
      </c>
      <c r="W55" s="232" t="s">
        <v>329</v>
      </c>
      <c r="X55" s="232" t="s">
        <v>329</v>
      </c>
      <c r="Y55" s="1010">
        <v>0</v>
      </c>
      <c r="Z55" s="194"/>
      <c r="AA55" s="1001"/>
      <c r="AB55" s="228"/>
    </row>
    <row r="56" spans="2:28" ht="12.75" customHeight="1">
      <c r="B56" s="239"/>
      <c r="C56" s="220">
        <v>46</v>
      </c>
      <c r="D56" s="221" t="s">
        <v>347</v>
      </c>
      <c r="E56" s="222"/>
      <c r="F56" s="223" t="s">
        <v>836</v>
      </c>
      <c r="G56" s="234">
        <v>0</v>
      </c>
      <c r="H56" s="235">
        <v>158.37859782875233</v>
      </c>
      <c r="I56" s="235">
        <v>0</v>
      </c>
      <c r="J56" s="236">
        <v>0</v>
      </c>
      <c r="K56" s="236">
        <v>10.118041182016499</v>
      </c>
      <c r="L56" s="235" t="s">
        <v>329</v>
      </c>
      <c r="M56" s="232" t="s">
        <v>329</v>
      </c>
      <c r="N56" s="235">
        <v>75.659837393076387</v>
      </c>
      <c r="O56" s="232" t="s">
        <v>329</v>
      </c>
      <c r="P56" s="232" t="s">
        <v>329</v>
      </c>
      <c r="Q56" s="232" t="s">
        <v>329</v>
      </c>
      <c r="R56" s="235">
        <v>0</v>
      </c>
      <c r="S56" s="236">
        <v>0</v>
      </c>
      <c r="T56" s="236">
        <v>0</v>
      </c>
      <c r="U56" s="236">
        <v>0</v>
      </c>
      <c r="V56" s="236">
        <v>0</v>
      </c>
      <c r="W56" s="232" t="s">
        <v>329</v>
      </c>
      <c r="X56" s="232" t="s">
        <v>329</v>
      </c>
      <c r="Y56" s="1010">
        <v>0</v>
      </c>
      <c r="Z56" s="194"/>
      <c r="AA56" s="1001"/>
      <c r="AB56" s="228"/>
    </row>
    <row r="57" spans="2:28" ht="12.75" customHeight="1">
      <c r="B57" s="238"/>
      <c r="C57" s="286"/>
      <c r="D57" s="287" t="s">
        <v>348</v>
      </c>
      <c r="E57" s="288" t="s">
        <v>286</v>
      </c>
      <c r="F57" s="289"/>
      <c r="G57" s="290"/>
      <c r="H57" s="285"/>
      <c r="I57" s="285"/>
      <c r="J57" s="284"/>
      <c r="K57" s="284"/>
      <c r="L57" s="285" t="s">
        <v>329</v>
      </c>
      <c r="M57" s="232" t="s">
        <v>329</v>
      </c>
      <c r="N57" s="285"/>
      <c r="O57" s="232" t="s">
        <v>329</v>
      </c>
      <c r="P57" s="232" t="s">
        <v>329</v>
      </c>
      <c r="Q57" s="232" t="s">
        <v>329</v>
      </c>
      <c r="R57" s="285"/>
      <c r="S57" s="284"/>
      <c r="T57" s="284"/>
      <c r="U57" s="284"/>
      <c r="V57" s="284"/>
      <c r="W57" s="232" t="s">
        <v>329</v>
      </c>
      <c r="X57" s="232" t="s">
        <v>329</v>
      </c>
      <c r="Y57" s="1009"/>
      <c r="Z57" s="194"/>
      <c r="AA57" s="1002"/>
      <c r="AB57" s="228"/>
    </row>
    <row r="58" spans="2:28" ht="12.75" customHeight="1">
      <c r="B58" s="239"/>
      <c r="C58" s="245">
        <v>47</v>
      </c>
      <c r="D58" s="246" t="s">
        <v>104</v>
      </c>
      <c r="E58" s="222" t="s">
        <v>349</v>
      </c>
      <c r="F58" s="223" t="s">
        <v>836</v>
      </c>
      <c r="G58" s="234">
        <v>0</v>
      </c>
      <c r="H58" s="235">
        <v>0</v>
      </c>
      <c r="I58" s="235">
        <v>0</v>
      </c>
      <c r="J58" s="236">
        <v>0</v>
      </c>
      <c r="K58" s="236">
        <v>0</v>
      </c>
      <c r="L58" s="235" t="s">
        <v>329</v>
      </c>
      <c r="M58" s="232" t="s">
        <v>329</v>
      </c>
      <c r="N58" s="235">
        <v>31.023917611162084</v>
      </c>
      <c r="O58" s="232" t="s">
        <v>329</v>
      </c>
      <c r="P58" s="232" t="s">
        <v>329</v>
      </c>
      <c r="Q58" s="232" t="s">
        <v>329</v>
      </c>
      <c r="R58" s="235">
        <v>0</v>
      </c>
      <c r="S58" s="236">
        <v>0</v>
      </c>
      <c r="T58" s="236">
        <v>0</v>
      </c>
      <c r="U58" s="236">
        <v>0</v>
      </c>
      <c r="V58" s="236">
        <v>0</v>
      </c>
      <c r="W58" s="232" t="s">
        <v>329</v>
      </c>
      <c r="X58" s="232" t="s">
        <v>329</v>
      </c>
      <c r="Y58" s="1010">
        <v>0</v>
      </c>
      <c r="Z58" s="194"/>
      <c r="AA58" s="1001"/>
      <c r="AB58" s="228"/>
    </row>
    <row r="59" spans="2:28" ht="12.75" customHeight="1">
      <c r="B59" s="239"/>
      <c r="C59" s="247">
        <v>48</v>
      </c>
      <c r="D59" s="248" t="s">
        <v>105</v>
      </c>
      <c r="E59" s="222" t="s">
        <v>287</v>
      </c>
      <c r="F59" s="223" t="s">
        <v>836</v>
      </c>
      <c r="G59" s="234">
        <v>0</v>
      </c>
      <c r="H59" s="235">
        <v>0</v>
      </c>
      <c r="I59" s="235">
        <v>0</v>
      </c>
      <c r="J59" s="236">
        <v>0</v>
      </c>
      <c r="K59" s="236">
        <v>0</v>
      </c>
      <c r="L59" s="235" t="s">
        <v>329</v>
      </c>
      <c r="M59" s="232" t="s">
        <v>329</v>
      </c>
      <c r="N59" s="235">
        <v>2608.7051327879258</v>
      </c>
      <c r="O59" s="232" t="s">
        <v>329</v>
      </c>
      <c r="P59" s="232" t="s">
        <v>329</v>
      </c>
      <c r="Q59" s="232" t="s">
        <v>329</v>
      </c>
      <c r="R59" s="235">
        <v>0</v>
      </c>
      <c r="S59" s="236">
        <v>0</v>
      </c>
      <c r="T59" s="236">
        <v>0</v>
      </c>
      <c r="U59" s="236">
        <v>0</v>
      </c>
      <c r="V59" s="236">
        <v>0</v>
      </c>
      <c r="W59" s="232" t="s">
        <v>329</v>
      </c>
      <c r="X59" s="232" t="s">
        <v>329</v>
      </c>
      <c r="Y59" s="1010">
        <v>0</v>
      </c>
      <c r="Z59" s="194"/>
      <c r="AA59" s="1001"/>
      <c r="AB59" s="228"/>
    </row>
    <row r="60" spans="2:28" ht="12.75" customHeight="1">
      <c r="B60" s="219"/>
      <c r="C60" s="245">
        <v>49</v>
      </c>
      <c r="D60" s="249" t="s">
        <v>106</v>
      </c>
      <c r="E60" s="222" t="s">
        <v>288</v>
      </c>
      <c r="F60" s="223" t="s">
        <v>836</v>
      </c>
      <c r="G60" s="234">
        <v>0</v>
      </c>
      <c r="H60" s="235">
        <v>0</v>
      </c>
      <c r="I60" s="235">
        <v>0</v>
      </c>
      <c r="J60" s="236">
        <v>0</v>
      </c>
      <c r="K60" s="236">
        <v>0</v>
      </c>
      <c r="L60" s="235" t="s">
        <v>329</v>
      </c>
      <c r="M60" s="232" t="s">
        <v>329</v>
      </c>
      <c r="N60" s="235">
        <v>5.375783279596436</v>
      </c>
      <c r="O60" s="232" t="s">
        <v>329</v>
      </c>
      <c r="P60" s="232" t="s">
        <v>329</v>
      </c>
      <c r="Q60" s="232" t="s">
        <v>329</v>
      </c>
      <c r="R60" s="235">
        <v>0</v>
      </c>
      <c r="S60" s="236">
        <v>0</v>
      </c>
      <c r="T60" s="236">
        <v>0</v>
      </c>
      <c r="U60" s="236">
        <v>0</v>
      </c>
      <c r="V60" s="236">
        <v>0</v>
      </c>
      <c r="W60" s="232" t="s">
        <v>329</v>
      </c>
      <c r="X60" s="232" t="s">
        <v>329</v>
      </c>
      <c r="Y60" s="1010">
        <v>0</v>
      </c>
      <c r="Z60" s="194"/>
      <c r="AA60" s="1001"/>
      <c r="AB60" s="228"/>
    </row>
    <row r="61" spans="2:28" ht="12.75" customHeight="1">
      <c r="B61" s="219" t="s">
        <v>350</v>
      </c>
      <c r="C61" s="247">
        <v>50</v>
      </c>
      <c r="D61" s="221" t="s">
        <v>107</v>
      </c>
      <c r="E61" s="222" t="s">
        <v>289</v>
      </c>
      <c r="F61" s="223" t="s">
        <v>836</v>
      </c>
      <c r="G61" s="234">
        <v>0</v>
      </c>
      <c r="H61" s="235">
        <v>114.1687142822969</v>
      </c>
      <c r="I61" s="235">
        <v>548.85543691268083</v>
      </c>
      <c r="J61" s="236">
        <v>32.201845289773942</v>
      </c>
      <c r="K61" s="236">
        <v>185.34338397557076</v>
      </c>
      <c r="L61" s="235" t="s">
        <v>329</v>
      </c>
      <c r="M61" s="232" t="s">
        <v>329</v>
      </c>
      <c r="N61" s="235">
        <v>2.1111887859081708</v>
      </c>
      <c r="O61" s="232" t="s">
        <v>329</v>
      </c>
      <c r="P61" s="232" t="s">
        <v>329</v>
      </c>
      <c r="Q61" s="232" t="s">
        <v>329</v>
      </c>
      <c r="R61" s="235">
        <v>10.867556273936563</v>
      </c>
      <c r="S61" s="236">
        <v>470.98539385180862</v>
      </c>
      <c r="T61" s="236">
        <v>113.17874962916947</v>
      </c>
      <c r="U61" s="236">
        <v>0</v>
      </c>
      <c r="V61" s="236">
        <v>0</v>
      </c>
      <c r="W61" s="232" t="s">
        <v>329</v>
      </c>
      <c r="X61" s="232" t="s">
        <v>329</v>
      </c>
      <c r="Y61" s="1010">
        <v>0</v>
      </c>
      <c r="Z61" s="194"/>
      <c r="AA61" s="1001"/>
      <c r="AB61" s="228"/>
    </row>
    <row r="62" spans="2:28" ht="12.75" customHeight="1">
      <c r="B62" s="239" t="s">
        <v>351</v>
      </c>
      <c r="C62" s="245">
        <v>51</v>
      </c>
      <c r="D62" s="221" t="s">
        <v>108</v>
      </c>
      <c r="E62" s="222" t="s">
        <v>290</v>
      </c>
      <c r="F62" s="223" t="s">
        <v>836</v>
      </c>
      <c r="G62" s="234">
        <v>0</v>
      </c>
      <c r="H62" s="235">
        <v>0</v>
      </c>
      <c r="I62" s="235">
        <v>0</v>
      </c>
      <c r="J62" s="236">
        <v>0</v>
      </c>
      <c r="K62" s="236">
        <v>0</v>
      </c>
      <c r="L62" s="235" t="s">
        <v>329</v>
      </c>
      <c r="M62" s="232" t="s">
        <v>329</v>
      </c>
      <c r="N62" s="235">
        <v>14.862685114011333</v>
      </c>
      <c r="O62" s="232" t="s">
        <v>329</v>
      </c>
      <c r="P62" s="232" t="s">
        <v>329</v>
      </c>
      <c r="Q62" s="232" t="s">
        <v>329</v>
      </c>
      <c r="R62" s="235">
        <v>0</v>
      </c>
      <c r="S62" s="236">
        <v>0</v>
      </c>
      <c r="T62" s="236">
        <v>0</v>
      </c>
      <c r="U62" s="236">
        <v>0</v>
      </c>
      <c r="V62" s="236">
        <v>0</v>
      </c>
      <c r="W62" s="232" t="s">
        <v>329</v>
      </c>
      <c r="X62" s="232" t="s">
        <v>329</v>
      </c>
      <c r="Y62" s="1010">
        <v>0</v>
      </c>
      <c r="Z62" s="194"/>
      <c r="AA62" s="1001"/>
      <c r="AB62" s="228"/>
    </row>
    <row r="63" spans="2:28" ht="12.75" customHeight="1">
      <c r="B63" s="239"/>
      <c r="C63" s="247">
        <v>52</v>
      </c>
      <c r="D63" s="221" t="s">
        <v>109</v>
      </c>
      <c r="E63" s="222" t="s">
        <v>291</v>
      </c>
      <c r="F63" s="223" t="s">
        <v>836</v>
      </c>
      <c r="G63" s="234">
        <v>0</v>
      </c>
      <c r="H63" s="235">
        <v>0</v>
      </c>
      <c r="I63" s="235">
        <v>0</v>
      </c>
      <c r="J63" s="236">
        <v>0</v>
      </c>
      <c r="K63" s="236">
        <v>0</v>
      </c>
      <c r="L63" s="235" t="s">
        <v>329</v>
      </c>
      <c r="M63" s="232" t="s">
        <v>329</v>
      </c>
      <c r="N63" s="235">
        <v>42.516238498422489</v>
      </c>
      <c r="O63" s="232" t="s">
        <v>329</v>
      </c>
      <c r="P63" s="232" t="s">
        <v>329</v>
      </c>
      <c r="Q63" s="232" t="s">
        <v>329</v>
      </c>
      <c r="R63" s="235">
        <v>0</v>
      </c>
      <c r="S63" s="236">
        <v>0</v>
      </c>
      <c r="T63" s="236">
        <v>0</v>
      </c>
      <c r="U63" s="236">
        <v>0</v>
      </c>
      <c r="V63" s="236">
        <v>0</v>
      </c>
      <c r="W63" s="232" t="s">
        <v>329</v>
      </c>
      <c r="X63" s="232" t="s">
        <v>329</v>
      </c>
      <c r="Y63" s="1010">
        <v>0</v>
      </c>
      <c r="Z63" s="194"/>
      <c r="AA63" s="1001"/>
      <c r="AB63" s="228"/>
    </row>
    <row r="64" spans="2:28" ht="12.75" customHeight="1">
      <c r="B64" s="239"/>
      <c r="C64" s="245">
        <v>53</v>
      </c>
      <c r="D64" s="221" t="s">
        <v>110</v>
      </c>
      <c r="E64" s="222" t="s">
        <v>292</v>
      </c>
      <c r="F64" s="223" t="s">
        <v>836</v>
      </c>
      <c r="G64" s="234">
        <v>0</v>
      </c>
      <c r="H64" s="235">
        <v>0</v>
      </c>
      <c r="I64" s="235">
        <v>0</v>
      </c>
      <c r="J64" s="236">
        <v>0</v>
      </c>
      <c r="K64" s="236">
        <v>0</v>
      </c>
      <c r="L64" s="235" t="s">
        <v>329</v>
      </c>
      <c r="M64" s="232" t="s">
        <v>329</v>
      </c>
      <c r="N64" s="235">
        <v>49.445589129710214</v>
      </c>
      <c r="O64" s="232" t="s">
        <v>329</v>
      </c>
      <c r="P64" s="232" t="s">
        <v>329</v>
      </c>
      <c r="Q64" s="232" t="s">
        <v>329</v>
      </c>
      <c r="R64" s="235">
        <v>0</v>
      </c>
      <c r="S64" s="236">
        <v>0</v>
      </c>
      <c r="T64" s="236">
        <v>0</v>
      </c>
      <c r="U64" s="236">
        <v>0</v>
      </c>
      <c r="V64" s="236">
        <v>0</v>
      </c>
      <c r="W64" s="232" t="s">
        <v>329</v>
      </c>
      <c r="X64" s="232" t="s">
        <v>329</v>
      </c>
      <c r="Y64" s="1010">
        <v>0</v>
      </c>
      <c r="Z64" s="194"/>
      <c r="AA64" s="1001"/>
      <c r="AB64" s="228"/>
    </row>
    <row r="65" spans="2:28" ht="12.75" customHeight="1">
      <c r="B65" s="239"/>
      <c r="C65" s="247">
        <v>54</v>
      </c>
      <c r="D65" s="221" t="s">
        <v>111</v>
      </c>
      <c r="E65" s="222" t="s">
        <v>352</v>
      </c>
      <c r="F65" s="223" t="s">
        <v>836</v>
      </c>
      <c r="G65" s="234">
        <v>0</v>
      </c>
      <c r="H65" s="235">
        <v>2902.9919863808045</v>
      </c>
      <c r="I65" s="235">
        <v>1816.1059868957361</v>
      </c>
      <c r="J65" s="236">
        <v>0</v>
      </c>
      <c r="K65" s="236">
        <v>0</v>
      </c>
      <c r="L65" s="235" t="s">
        <v>329</v>
      </c>
      <c r="M65" s="232" t="s">
        <v>329</v>
      </c>
      <c r="N65" s="235">
        <v>53.82084163799604</v>
      </c>
      <c r="O65" s="232" t="s">
        <v>329</v>
      </c>
      <c r="P65" s="232" t="s">
        <v>329</v>
      </c>
      <c r="Q65" s="232" t="s">
        <v>329</v>
      </c>
      <c r="R65" s="235">
        <v>0</v>
      </c>
      <c r="S65" s="236">
        <v>37.684719585349811</v>
      </c>
      <c r="T65" s="236">
        <v>234.24115841767056</v>
      </c>
      <c r="U65" s="236">
        <v>0</v>
      </c>
      <c r="V65" s="236">
        <v>3.5191851089785118</v>
      </c>
      <c r="W65" s="232" t="s">
        <v>329</v>
      </c>
      <c r="X65" s="232" t="s">
        <v>329</v>
      </c>
      <c r="Y65" s="1010">
        <v>0</v>
      </c>
      <c r="Z65" s="194"/>
      <c r="AA65" s="1001"/>
      <c r="AB65" s="228"/>
    </row>
    <row r="66" spans="2:28" ht="12.75" customHeight="1">
      <c r="B66" s="250"/>
      <c r="C66" s="245">
        <v>55</v>
      </c>
      <c r="D66" s="221" t="s">
        <v>353</v>
      </c>
      <c r="E66" s="222"/>
      <c r="F66" s="223" t="s">
        <v>836</v>
      </c>
      <c r="G66" s="234">
        <v>0</v>
      </c>
      <c r="H66" s="235">
        <v>0</v>
      </c>
      <c r="I66" s="235">
        <v>0</v>
      </c>
      <c r="J66" s="236">
        <v>0</v>
      </c>
      <c r="K66" s="236">
        <v>0</v>
      </c>
      <c r="L66" s="235" t="s">
        <v>329</v>
      </c>
      <c r="M66" s="232" t="s">
        <v>329</v>
      </c>
      <c r="N66" s="235">
        <v>5.9133233803708851</v>
      </c>
      <c r="O66" s="232" t="s">
        <v>329</v>
      </c>
      <c r="P66" s="232" t="s">
        <v>329</v>
      </c>
      <c r="Q66" s="232" t="s">
        <v>329</v>
      </c>
      <c r="R66" s="235">
        <v>0</v>
      </c>
      <c r="S66" s="236">
        <v>0</v>
      </c>
      <c r="T66" s="236">
        <v>0</v>
      </c>
      <c r="U66" s="236">
        <v>0</v>
      </c>
      <c r="V66" s="236">
        <v>0</v>
      </c>
      <c r="W66" s="232" t="s">
        <v>329</v>
      </c>
      <c r="X66" s="232" t="s">
        <v>329</v>
      </c>
      <c r="Y66" s="1010">
        <v>0</v>
      </c>
      <c r="Z66" s="194"/>
      <c r="AA66" s="1000"/>
      <c r="AB66" s="228"/>
    </row>
    <row r="67" spans="2:28" ht="12.75" customHeight="1">
      <c r="B67" s="239" t="s">
        <v>354</v>
      </c>
      <c r="C67" s="286"/>
      <c r="D67" s="287" t="s">
        <v>355</v>
      </c>
      <c r="E67" s="288" t="s">
        <v>296</v>
      </c>
      <c r="F67" s="289"/>
      <c r="G67" s="290"/>
      <c r="H67" s="285"/>
      <c r="I67" s="285"/>
      <c r="J67" s="284"/>
      <c r="K67" s="284"/>
      <c r="L67" s="285"/>
      <c r="M67" s="232" t="s">
        <v>329</v>
      </c>
      <c r="N67" s="285"/>
      <c r="O67" s="232" t="s">
        <v>329</v>
      </c>
      <c r="P67" s="232" t="s">
        <v>329</v>
      </c>
      <c r="Q67" s="232" t="s">
        <v>329</v>
      </c>
      <c r="R67" s="285"/>
      <c r="S67" s="284"/>
      <c r="T67" s="284"/>
      <c r="U67" s="284"/>
      <c r="V67" s="284"/>
      <c r="W67" s="232" t="s">
        <v>329</v>
      </c>
      <c r="X67" s="232" t="s">
        <v>329</v>
      </c>
      <c r="Y67" s="1009"/>
      <c r="Z67" s="194"/>
      <c r="AA67" s="1002"/>
      <c r="AB67" s="228"/>
    </row>
    <row r="68" spans="2:28" ht="12.75" customHeight="1">
      <c r="B68" s="251" t="s">
        <v>356</v>
      </c>
      <c r="C68" s="220">
        <v>56</v>
      </c>
      <c r="D68" s="221" t="s">
        <v>356</v>
      </c>
      <c r="E68" s="222" t="s">
        <v>297</v>
      </c>
      <c r="F68" s="223" t="s">
        <v>836</v>
      </c>
      <c r="G68" s="234">
        <v>0</v>
      </c>
      <c r="H68" s="235">
        <v>13.284316440056211</v>
      </c>
      <c r="I68" s="235">
        <v>6.7389794860130445</v>
      </c>
      <c r="J68" s="236">
        <v>0</v>
      </c>
      <c r="K68" s="236">
        <v>0</v>
      </c>
      <c r="L68" s="235">
        <v>13.904169345935632</v>
      </c>
      <c r="M68" s="232" t="s">
        <v>329</v>
      </c>
      <c r="N68" s="235">
        <v>44.291199434409251</v>
      </c>
      <c r="O68" s="232" t="s">
        <v>329</v>
      </c>
      <c r="P68" s="232" t="s">
        <v>329</v>
      </c>
      <c r="Q68" s="232" t="s">
        <v>329</v>
      </c>
      <c r="R68" s="235">
        <v>0</v>
      </c>
      <c r="S68" s="236">
        <v>48.532213078710221</v>
      </c>
      <c r="T68" s="236">
        <v>1.6763892119213175</v>
      </c>
      <c r="U68" s="236">
        <v>0</v>
      </c>
      <c r="V68" s="236">
        <v>37.275007182721055</v>
      </c>
      <c r="W68" s="232" t="s">
        <v>329</v>
      </c>
      <c r="X68" s="232" t="s">
        <v>329</v>
      </c>
      <c r="Y68" s="1010">
        <v>0</v>
      </c>
      <c r="Z68" s="194"/>
      <c r="AA68" s="1000"/>
      <c r="AB68" s="228"/>
    </row>
    <row r="69" spans="2:28" ht="12.75" customHeight="1">
      <c r="B69" s="239" t="s">
        <v>357</v>
      </c>
      <c r="C69" s="294"/>
      <c r="D69" s="295" t="s">
        <v>358</v>
      </c>
      <c r="E69" s="277" t="s">
        <v>298</v>
      </c>
      <c r="F69" s="296"/>
      <c r="G69" s="290"/>
      <c r="H69" s="285"/>
      <c r="I69" s="285"/>
      <c r="J69" s="284"/>
      <c r="K69" s="284"/>
      <c r="L69" s="285"/>
      <c r="M69" s="232" t="s">
        <v>329</v>
      </c>
      <c r="N69" s="285"/>
      <c r="O69" s="232" t="s">
        <v>329</v>
      </c>
      <c r="P69" s="232" t="s">
        <v>329</v>
      </c>
      <c r="Q69" s="232" t="s">
        <v>329</v>
      </c>
      <c r="R69" s="285"/>
      <c r="S69" s="284"/>
      <c r="T69" s="284"/>
      <c r="U69" s="284"/>
      <c r="V69" s="284"/>
      <c r="W69" s="232" t="s">
        <v>329</v>
      </c>
      <c r="X69" s="232" t="s">
        <v>329</v>
      </c>
      <c r="Y69" s="1009"/>
      <c r="Z69" s="194"/>
      <c r="AA69" s="1002"/>
      <c r="AB69" s="228"/>
    </row>
    <row r="70" spans="2:28" ht="12.75" customHeight="1">
      <c r="B70" s="239" t="s">
        <v>359</v>
      </c>
      <c r="C70" s="220">
        <v>57</v>
      </c>
      <c r="D70" s="221" t="s">
        <v>360</v>
      </c>
      <c r="E70" s="222" t="s">
        <v>299</v>
      </c>
      <c r="F70" s="223" t="s">
        <v>836</v>
      </c>
      <c r="G70" s="234">
        <v>0</v>
      </c>
      <c r="H70" s="235">
        <v>5.3074618542828045</v>
      </c>
      <c r="I70" s="235">
        <v>0.64647543147034092</v>
      </c>
      <c r="J70" s="236">
        <v>295.52345596938255</v>
      </c>
      <c r="K70" s="236">
        <v>31.965944320045796</v>
      </c>
      <c r="L70" s="235">
        <v>2.1415257710153739</v>
      </c>
      <c r="M70" s="232" t="s">
        <v>329</v>
      </c>
      <c r="N70" s="235">
        <v>37.885387396786939</v>
      </c>
      <c r="O70" s="232" t="s">
        <v>329</v>
      </c>
      <c r="P70" s="232" t="s">
        <v>329</v>
      </c>
      <c r="Q70" s="232" t="s">
        <v>329</v>
      </c>
      <c r="R70" s="235">
        <v>0</v>
      </c>
      <c r="S70" s="236">
        <v>0.63452615437492565</v>
      </c>
      <c r="T70" s="236">
        <v>3.9022329134626279</v>
      </c>
      <c r="U70" s="236">
        <v>0</v>
      </c>
      <c r="V70" s="236">
        <v>0.60381555645461749</v>
      </c>
      <c r="W70" s="232" t="s">
        <v>329</v>
      </c>
      <c r="X70" s="232" t="s">
        <v>329</v>
      </c>
      <c r="Y70" s="1010">
        <v>0</v>
      </c>
      <c r="Z70" s="194"/>
      <c r="AA70" s="1000"/>
      <c r="AB70" s="228"/>
    </row>
    <row r="71" spans="2:28" ht="12.75" customHeight="1">
      <c r="B71" s="239"/>
      <c r="C71" s="220">
        <v>58</v>
      </c>
      <c r="D71" s="221" t="s">
        <v>117</v>
      </c>
      <c r="E71" s="222" t="s">
        <v>300</v>
      </c>
      <c r="F71" s="223" t="s">
        <v>836</v>
      </c>
      <c r="G71" s="234">
        <v>0</v>
      </c>
      <c r="H71" s="235">
        <v>0.86070166954834437</v>
      </c>
      <c r="I71" s="235">
        <v>0</v>
      </c>
      <c r="J71" s="236">
        <v>1065.5565549793362</v>
      </c>
      <c r="K71" s="236">
        <v>157.4098292537989</v>
      </c>
      <c r="L71" s="235">
        <v>1.2910525043225167</v>
      </c>
      <c r="M71" s="232" t="s">
        <v>329</v>
      </c>
      <c r="N71" s="235">
        <v>1.0196069346301184</v>
      </c>
      <c r="O71" s="232" t="s">
        <v>329</v>
      </c>
      <c r="P71" s="232" t="s">
        <v>329</v>
      </c>
      <c r="Q71" s="232" t="s">
        <v>329</v>
      </c>
      <c r="R71" s="235">
        <v>0</v>
      </c>
      <c r="S71" s="236">
        <v>0</v>
      </c>
      <c r="T71" s="236">
        <v>0.43035083477417219</v>
      </c>
      <c r="U71" s="236">
        <v>0</v>
      </c>
      <c r="V71" s="236">
        <v>0</v>
      </c>
      <c r="W71" s="232" t="s">
        <v>329</v>
      </c>
      <c r="X71" s="232" t="s">
        <v>329</v>
      </c>
      <c r="Y71" s="1010">
        <v>0</v>
      </c>
      <c r="Z71" s="194"/>
      <c r="AA71" s="1000"/>
    </row>
    <row r="72" spans="2:28" ht="12.75" customHeight="1">
      <c r="B72" s="252" t="s">
        <v>361</v>
      </c>
      <c r="C72" s="286"/>
      <c r="D72" s="287" t="s">
        <v>362</v>
      </c>
      <c r="E72" s="288" t="s">
        <v>363</v>
      </c>
      <c r="F72" s="296"/>
      <c r="G72" s="297"/>
      <c r="H72" s="285"/>
      <c r="I72" s="285"/>
      <c r="J72" s="284"/>
      <c r="K72" s="284"/>
      <c r="L72" s="285" t="s">
        <v>329</v>
      </c>
      <c r="M72" s="232" t="s">
        <v>329</v>
      </c>
      <c r="N72" s="285"/>
      <c r="O72" s="232" t="s">
        <v>329</v>
      </c>
      <c r="P72" s="232" t="s">
        <v>329</v>
      </c>
      <c r="Q72" s="232" t="s">
        <v>329</v>
      </c>
      <c r="R72" s="285"/>
      <c r="S72" s="284"/>
      <c r="T72" s="284"/>
      <c r="U72" s="284"/>
      <c r="V72" s="284"/>
      <c r="W72" s="232" t="s">
        <v>329</v>
      </c>
      <c r="X72" s="232" t="s">
        <v>329</v>
      </c>
      <c r="Y72" s="1009"/>
      <c r="Z72" s="194"/>
      <c r="AA72" s="1002"/>
      <c r="AB72" s="228"/>
    </row>
    <row r="73" spans="2:28" ht="12.75" customHeight="1">
      <c r="B73" s="253" t="s">
        <v>127</v>
      </c>
      <c r="C73" s="220">
        <v>59</v>
      </c>
      <c r="D73" s="221" t="s">
        <v>364</v>
      </c>
      <c r="E73" s="222" t="s">
        <v>303</v>
      </c>
      <c r="F73" s="241" t="s">
        <v>836</v>
      </c>
      <c r="G73" s="254">
        <v>0</v>
      </c>
      <c r="H73" s="235">
        <v>19.466798364225163</v>
      </c>
      <c r="I73" s="235">
        <v>0</v>
      </c>
      <c r="J73" s="236">
        <v>0</v>
      </c>
      <c r="K73" s="236">
        <v>0</v>
      </c>
      <c r="L73" s="235" t="s">
        <v>329</v>
      </c>
      <c r="M73" s="232" t="s">
        <v>329</v>
      </c>
      <c r="N73" s="235">
        <v>0</v>
      </c>
      <c r="O73" s="232" t="s">
        <v>329</v>
      </c>
      <c r="P73" s="232" t="s">
        <v>329</v>
      </c>
      <c r="Q73" s="232" t="s">
        <v>329</v>
      </c>
      <c r="R73" s="235">
        <v>0</v>
      </c>
      <c r="S73" s="236">
        <v>1.1509891259804985</v>
      </c>
      <c r="T73" s="236">
        <v>0</v>
      </c>
      <c r="U73" s="236">
        <v>0</v>
      </c>
      <c r="V73" s="243">
        <v>0</v>
      </c>
      <c r="W73" s="232" t="s">
        <v>329</v>
      </c>
      <c r="X73" s="232" t="s">
        <v>329</v>
      </c>
      <c r="Y73" s="1011">
        <v>0</v>
      </c>
      <c r="Z73" s="194"/>
      <c r="AA73" s="1000"/>
      <c r="AB73" s="228"/>
    </row>
    <row r="74" spans="2:28" ht="12.75" customHeight="1">
      <c r="B74" s="250"/>
      <c r="C74" s="220">
        <v>60</v>
      </c>
      <c r="D74" s="221" t="s">
        <v>365</v>
      </c>
      <c r="E74" s="222"/>
      <c r="F74" s="223" t="s">
        <v>836</v>
      </c>
      <c r="G74" s="234">
        <v>0</v>
      </c>
      <c r="H74" s="235">
        <v>110.58258678023624</v>
      </c>
      <c r="I74" s="235">
        <v>0</v>
      </c>
      <c r="J74" s="236">
        <v>0</v>
      </c>
      <c r="K74" s="236">
        <v>0</v>
      </c>
      <c r="L74" s="235" t="s">
        <v>329</v>
      </c>
      <c r="M74" s="232" t="s">
        <v>329</v>
      </c>
      <c r="N74" s="235">
        <v>0</v>
      </c>
      <c r="O74" s="232" t="s">
        <v>329</v>
      </c>
      <c r="P74" s="232" t="s">
        <v>329</v>
      </c>
      <c r="Q74" s="232" t="s">
        <v>329</v>
      </c>
      <c r="R74" s="235">
        <v>0</v>
      </c>
      <c r="S74" s="236">
        <v>3.3511820110818644</v>
      </c>
      <c r="T74" s="236">
        <v>0</v>
      </c>
      <c r="U74" s="236">
        <v>0</v>
      </c>
      <c r="V74" s="236">
        <v>0</v>
      </c>
      <c r="W74" s="232" t="s">
        <v>329</v>
      </c>
      <c r="X74" s="232" t="s">
        <v>329</v>
      </c>
      <c r="Y74" s="1010">
        <v>0</v>
      </c>
      <c r="Z74" s="194"/>
      <c r="AA74" s="1000"/>
      <c r="AB74" s="228"/>
    </row>
    <row r="75" spans="2:28" ht="12.75" customHeight="1">
      <c r="B75" s="253" t="s">
        <v>366</v>
      </c>
      <c r="C75" s="286"/>
      <c r="D75" s="287" t="s">
        <v>367</v>
      </c>
      <c r="E75" s="288" t="s">
        <v>304</v>
      </c>
      <c r="F75" s="289"/>
      <c r="G75" s="290"/>
      <c r="H75" s="285"/>
      <c r="I75" s="285"/>
      <c r="J75" s="284"/>
      <c r="K75" s="284"/>
      <c r="L75" s="285"/>
      <c r="M75" s="232" t="s">
        <v>329</v>
      </c>
      <c r="N75" s="285"/>
      <c r="O75" s="232" t="s">
        <v>329</v>
      </c>
      <c r="P75" s="232" t="s">
        <v>329</v>
      </c>
      <c r="Q75" s="232" t="s">
        <v>329</v>
      </c>
      <c r="R75" s="285"/>
      <c r="S75" s="284"/>
      <c r="T75" s="284"/>
      <c r="U75" s="284"/>
      <c r="V75" s="284"/>
      <c r="W75" s="232" t="s">
        <v>329</v>
      </c>
      <c r="X75" s="232" t="s">
        <v>329</v>
      </c>
      <c r="Y75" s="1009"/>
      <c r="Z75" s="194"/>
      <c r="AA75" s="1002"/>
      <c r="AB75" s="228"/>
    </row>
    <row r="76" spans="2:28" ht="12.75" customHeight="1">
      <c r="B76" s="255" t="s">
        <v>368</v>
      </c>
      <c r="C76" s="220">
        <v>61</v>
      </c>
      <c r="D76" s="221" t="s">
        <v>122</v>
      </c>
      <c r="E76" s="222" t="s">
        <v>305</v>
      </c>
      <c r="F76" s="223" t="s">
        <v>836</v>
      </c>
      <c r="G76" s="234">
        <v>0.43936731107205629</v>
      </c>
      <c r="H76" s="235">
        <v>1.7574692442882252</v>
      </c>
      <c r="I76" s="235">
        <v>1.7574692442882252</v>
      </c>
      <c r="J76" s="236">
        <v>87.434094903339201</v>
      </c>
      <c r="K76" s="236">
        <v>6.5905096660808438</v>
      </c>
      <c r="L76" s="235">
        <v>7.9086115992970134</v>
      </c>
      <c r="M76" s="232" t="s">
        <v>329</v>
      </c>
      <c r="N76" s="235">
        <v>0</v>
      </c>
      <c r="O76" s="232" t="s">
        <v>329</v>
      </c>
      <c r="P76" s="232" t="s">
        <v>329</v>
      </c>
      <c r="Q76" s="232" t="s">
        <v>329</v>
      </c>
      <c r="R76" s="235">
        <v>0</v>
      </c>
      <c r="S76" s="236">
        <v>0.43936731107205629</v>
      </c>
      <c r="T76" s="236">
        <v>0</v>
      </c>
      <c r="U76" s="236">
        <v>0</v>
      </c>
      <c r="V76" s="236">
        <v>0</v>
      </c>
      <c r="W76" s="232" t="s">
        <v>329</v>
      </c>
      <c r="X76" s="232" t="s">
        <v>329</v>
      </c>
      <c r="Y76" s="1010">
        <v>0</v>
      </c>
      <c r="Z76" s="194"/>
      <c r="AA76" s="1000"/>
    </row>
    <row r="77" spans="2:28" ht="12.75" customHeight="1">
      <c r="B77" s="256" t="s">
        <v>369</v>
      </c>
      <c r="C77" s="286">
        <v>62</v>
      </c>
      <c r="D77" s="287" t="s">
        <v>369</v>
      </c>
      <c r="E77" s="288" t="s">
        <v>307</v>
      </c>
      <c r="F77" s="289" t="s">
        <v>836</v>
      </c>
      <c r="G77" s="290">
        <v>5.7112890555249098E-3</v>
      </c>
      <c r="H77" s="285">
        <v>31.215319797806885</v>
      </c>
      <c r="I77" s="285">
        <v>0.49953583539210999</v>
      </c>
      <c r="J77" s="284">
        <v>0.21093345944668995</v>
      </c>
      <c r="K77" s="284">
        <v>0.12610201956274802</v>
      </c>
      <c r="L77" s="285">
        <v>13.610139233031148</v>
      </c>
      <c r="M77" s="232" t="s">
        <v>329</v>
      </c>
      <c r="N77" s="285">
        <v>2.2853134895328862</v>
      </c>
      <c r="O77" s="232" t="s">
        <v>329</v>
      </c>
      <c r="P77" s="232" t="s">
        <v>329</v>
      </c>
      <c r="Q77" s="232" t="s">
        <v>329</v>
      </c>
      <c r="R77" s="285">
        <v>1.252112940587241E-3</v>
      </c>
      <c r="S77" s="284">
        <v>9.9545257549664328</v>
      </c>
      <c r="T77" s="284">
        <v>3.5223901596977276</v>
      </c>
      <c r="U77" s="284">
        <v>8.1387341138170662E-5</v>
      </c>
      <c r="V77" s="284">
        <v>2.5235402856579316</v>
      </c>
      <c r="W77" s="232" t="s">
        <v>329</v>
      </c>
      <c r="X77" s="232" t="s">
        <v>329</v>
      </c>
      <c r="Y77" s="1009">
        <v>0</v>
      </c>
      <c r="Z77" s="194"/>
      <c r="AA77" s="1002"/>
    </row>
    <row r="78" spans="2:28" ht="12.75" customHeight="1">
      <c r="B78" s="244"/>
      <c r="C78" s="286"/>
      <c r="D78" s="287" t="s">
        <v>370</v>
      </c>
      <c r="E78" s="288" t="s">
        <v>309</v>
      </c>
      <c r="F78" s="289"/>
      <c r="G78" s="290"/>
      <c r="H78" s="285"/>
      <c r="I78" s="285"/>
      <c r="J78" s="284"/>
      <c r="K78" s="284"/>
      <c r="L78" s="285"/>
      <c r="M78" s="232" t="s">
        <v>329</v>
      </c>
      <c r="N78" s="285"/>
      <c r="O78" s="232" t="s">
        <v>329</v>
      </c>
      <c r="P78" s="232" t="s">
        <v>329</v>
      </c>
      <c r="Q78" s="232" t="s">
        <v>329</v>
      </c>
      <c r="R78" s="285"/>
      <c r="S78" s="284"/>
      <c r="T78" s="284"/>
      <c r="U78" s="284"/>
      <c r="V78" s="284"/>
      <c r="W78" s="232" t="s">
        <v>329</v>
      </c>
      <c r="X78" s="232" t="s">
        <v>329</v>
      </c>
      <c r="Y78" s="1009"/>
      <c r="Z78" s="194"/>
      <c r="AA78" s="1002"/>
    </row>
    <row r="79" spans="2:28" ht="12.75" customHeight="1">
      <c r="B79" s="239" t="s">
        <v>371</v>
      </c>
      <c r="C79" s="220">
        <v>63</v>
      </c>
      <c r="D79" s="221" t="s">
        <v>124</v>
      </c>
      <c r="E79" s="222" t="s">
        <v>310</v>
      </c>
      <c r="F79" s="223" t="s">
        <v>840</v>
      </c>
      <c r="G79" s="234">
        <v>0</v>
      </c>
      <c r="H79" s="235">
        <v>10.806456724004539</v>
      </c>
      <c r="I79" s="235">
        <v>19.425529447208685</v>
      </c>
      <c r="J79" s="236">
        <v>10.65550831224167</v>
      </c>
      <c r="K79" s="236">
        <v>6.3059592073342552</v>
      </c>
      <c r="L79" s="235">
        <v>12.038359769916307</v>
      </c>
      <c r="M79" s="232" t="s">
        <v>329</v>
      </c>
      <c r="N79" s="235">
        <v>4.9787336946471493E-2</v>
      </c>
      <c r="O79" s="232" t="s">
        <v>329</v>
      </c>
      <c r="P79" s="232" t="s">
        <v>329</v>
      </c>
      <c r="Q79" s="232" t="s">
        <v>329</v>
      </c>
      <c r="R79" s="235">
        <v>0</v>
      </c>
      <c r="S79" s="236">
        <v>21.924404870340812</v>
      </c>
      <c r="T79" s="236">
        <v>44.73179720007996</v>
      </c>
      <c r="U79" s="236">
        <v>0</v>
      </c>
      <c r="V79" s="236">
        <v>0</v>
      </c>
      <c r="W79" s="232" t="s">
        <v>329</v>
      </c>
      <c r="X79" s="232" t="s">
        <v>329</v>
      </c>
      <c r="Y79" s="1010">
        <v>0</v>
      </c>
      <c r="Z79" s="194"/>
      <c r="AA79" s="1000"/>
    </row>
    <row r="80" spans="2:28" ht="12.75" customHeight="1">
      <c r="B80" s="239"/>
      <c r="C80" s="220">
        <v>64</v>
      </c>
      <c r="D80" s="221" t="s">
        <v>373</v>
      </c>
      <c r="E80" s="222"/>
      <c r="F80" s="223" t="s">
        <v>836</v>
      </c>
      <c r="G80" s="234">
        <v>0</v>
      </c>
      <c r="H80" s="235">
        <v>2.7855153203342615</v>
      </c>
      <c r="I80" s="235">
        <v>0.66321793341291946</v>
      </c>
      <c r="J80" s="236">
        <v>0</v>
      </c>
      <c r="K80" s="236">
        <v>0</v>
      </c>
      <c r="L80" s="235">
        <v>8.2681169032143966</v>
      </c>
      <c r="M80" s="232" t="s">
        <v>329</v>
      </c>
      <c r="N80" s="235">
        <v>0.11053632223548658</v>
      </c>
      <c r="O80" s="232" t="s">
        <v>329</v>
      </c>
      <c r="P80" s="232" t="s">
        <v>329</v>
      </c>
      <c r="Q80" s="232" t="s">
        <v>329</v>
      </c>
      <c r="R80" s="235">
        <v>0</v>
      </c>
      <c r="S80" s="236">
        <v>3.581376840429765</v>
      </c>
      <c r="T80" s="236">
        <v>0.33160896670645973</v>
      </c>
      <c r="U80" s="236">
        <v>0</v>
      </c>
      <c r="V80" s="236">
        <v>0</v>
      </c>
      <c r="W80" s="232" t="s">
        <v>329</v>
      </c>
      <c r="X80" s="232" t="s">
        <v>329</v>
      </c>
      <c r="Y80" s="1010">
        <v>0</v>
      </c>
      <c r="Z80" s="194"/>
      <c r="AA80" s="1000"/>
    </row>
    <row r="81" spans="2:27" ht="12.75" customHeight="1">
      <c r="B81" s="256" t="s">
        <v>374</v>
      </c>
      <c r="C81" s="286">
        <v>65</v>
      </c>
      <c r="D81" s="287" t="s">
        <v>375</v>
      </c>
      <c r="E81" s="288" t="s">
        <v>312</v>
      </c>
      <c r="F81" s="289" t="s">
        <v>836</v>
      </c>
      <c r="G81" s="290">
        <v>10.580725670516962</v>
      </c>
      <c r="H81" s="285">
        <v>69.696986424681029</v>
      </c>
      <c r="I81" s="285">
        <v>4.6899985597002427</v>
      </c>
      <c r="J81" s="284">
        <v>4.4573135580200232</v>
      </c>
      <c r="K81" s="284">
        <v>0.8406680383439068</v>
      </c>
      <c r="L81" s="285">
        <v>239.51176413935238</v>
      </c>
      <c r="M81" s="232" t="s">
        <v>329</v>
      </c>
      <c r="N81" s="285">
        <v>82.590504621421005</v>
      </c>
      <c r="O81" s="232" t="s">
        <v>329</v>
      </c>
      <c r="P81" s="232" t="s">
        <v>329</v>
      </c>
      <c r="Q81" s="232" t="s">
        <v>329</v>
      </c>
      <c r="R81" s="285">
        <v>1.6726076772458073E-4</v>
      </c>
      <c r="S81" s="284">
        <v>39.002423946048808</v>
      </c>
      <c r="T81" s="284">
        <v>26.44483307502124</v>
      </c>
      <c r="U81" s="284">
        <v>0.24008201720804079</v>
      </c>
      <c r="V81" s="284">
        <v>503.24148605956589</v>
      </c>
      <c r="W81" s="232" t="s">
        <v>329</v>
      </c>
      <c r="X81" s="232" t="s">
        <v>329</v>
      </c>
      <c r="Y81" s="1009">
        <v>0</v>
      </c>
      <c r="Z81" s="194"/>
      <c r="AA81" s="1002"/>
    </row>
    <row r="82" spans="2:27" ht="12.75" customHeight="1">
      <c r="B82" s="244"/>
      <c r="C82" s="286"/>
      <c r="D82" s="287" t="s">
        <v>376</v>
      </c>
      <c r="E82" s="288" t="s">
        <v>314</v>
      </c>
      <c r="F82" s="289"/>
      <c r="G82" s="290"/>
      <c r="H82" s="285"/>
      <c r="I82" s="285"/>
      <c r="J82" s="284"/>
      <c r="K82" s="284"/>
      <c r="L82" s="285" t="s">
        <v>329</v>
      </c>
      <c r="M82" s="232" t="s">
        <v>329</v>
      </c>
      <c r="N82" s="285"/>
      <c r="O82" s="232" t="s">
        <v>329</v>
      </c>
      <c r="P82" s="232" t="s">
        <v>329</v>
      </c>
      <c r="Q82" s="285" t="s">
        <v>329</v>
      </c>
      <c r="R82" s="285"/>
      <c r="S82" s="284"/>
      <c r="T82" s="284"/>
      <c r="U82" s="284"/>
      <c r="V82" s="284"/>
      <c r="W82" s="232" t="s">
        <v>329</v>
      </c>
      <c r="X82" s="232" t="s">
        <v>329</v>
      </c>
      <c r="Y82" s="1009"/>
      <c r="Z82" s="194"/>
      <c r="AA82" s="1004"/>
    </row>
    <row r="83" spans="2:27" ht="12.75" customHeight="1">
      <c r="B83" s="239" t="s">
        <v>127</v>
      </c>
      <c r="C83" s="220">
        <v>66</v>
      </c>
      <c r="D83" s="221" t="s">
        <v>128</v>
      </c>
      <c r="E83" s="222" t="s">
        <v>315</v>
      </c>
      <c r="F83" s="223" t="s">
        <v>837</v>
      </c>
      <c r="G83" s="234">
        <v>0</v>
      </c>
      <c r="H83" s="235">
        <v>1.3236808788117842</v>
      </c>
      <c r="I83" s="235">
        <v>719.48217807356014</v>
      </c>
      <c r="J83" s="236">
        <v>120.97430377955257</v>
      </c>
      <c r="K83" s="236">
        <v>130.18613332160476</v>
      </c>
      <c r="L83" s="235" t="s">
        <v>329</v>
      </c>
      <c r="M83" s="232" t="s">
        <v>329</v>
      </c>
      <c r="N83" s="235">
        <v>83.657863302838763</v>
      </c>
      <c r="O83" s="232" t="s">
        <v>329</v>
      </c>
      <c r="P83" s="232" t="s">
        <v>329</v>
      </c>
      <c r="Q83" s="232" t="s">
        <v>329</v>
      </c>
      <c r="R83" s="235">
        <v>0</v>
      </c>
      <c r="S83" s="236">
        <v>532.01886646665105</v>
      </c>
      <c r="T83" s="236">
        <v>261.8889204830046</v>
      </c>
      <c r="U83" s="236">
        <v>0</v>
      </c>
      <c r="V83" s="236">
        <v>1.352461624901576</v>
      </c>
      <c r="W83" s="232" t="s">
        <v>329</v>
      </c>
      <c r="X83" s="232" t="s">
        <v>329</v>
      </c>
      <c r="Y83" s="1010">
        <v>0</v>
      </c>
      <c r="Z83" s="194"/>
      <c r="AA83" s="1000"/>
    </row>
    <row r="84" spans="2:27" ht="12.75" customHeight="1">
      <c r="B84" s="239"/>
      <c r="C84" s="257">
        <v>67</v>
      </c>
      <c r="D84" s="221" t="s">
        <v>377</v>
      </c>
      <c r="E84" s="222" t="s">
        <v>316</v>
      </c>
      <c r="F84" s="223" t="s">
        <v>841</v>
      </c>
      <c r="G84" s="234"/>
      <c r="H84" s="235"/>
      <c r="I84" s="235"/>
      <c r="J84" s="236"/>
      <c r="K84" s="236"/>
      <c r="L84" s="235" t="s">
        <v>329</v>
      </c>
      <c r="M84" s="232" t="s">
        <v>329</v>
      </c>
      <c r="N84" s="235"/>
      <c r="O84" s="232" t="s">
        <v>329</v>
      </c>
      <c r="P84" s="232" t="s">
        <v>329</v>
      </c>
      <c r="Q84" s="235" t="s">
        <v>329</v>
      </c>
      <c r="R84" s="235"/>
      <c r="S84" s="236"/>
      <c r="T84" s="236"/>
      <c r="U84" s="236"/>
      <c r="V84" s="236"/>
      <c r="W84" s="232" t="s">
        <v>329</v>
      </c>
      <c r="X84" s="232" t="s">
        <v>329</v>
      </c>
      <c r="Y84" s="1010"/>
      <c r="Z84" s="194"/>
      <c r="AA84" s="1000"/>
    </row>
    <row r="85" spans="2:27" ht="12.75" customHeight="1">
      <c r="B85" s="239"/>
      <c r="C85" s="257">
        <v>68</v>
      </c>
      <c r="D85" s="221" t="s">
        <v>130</v>
      </c>
      <c r="E85" s="222"/>
      <c r="F85" s="223" t="s">
        <v>837</v>
      </c>
      <c r="G85" s="234">
        <v>10.568991455580802</v>
      </c>
      <c r="H85" s="298">
        <v>10.474220701067646</v>
      </c>
      <c r="I85" s="298">
        <v>3.3644646531694419E-3</v>
      </c>
      <c r="J85" s="299">
        <v>54.86672710818528</v>
      </c>
      <c r="K85" s="299">
        <v>1.0696496998014782</v>
      </c>
      <c r="L85" s="300" t="s">
        <v>329</v>
      </c>
      <c r="M85" s="218" t="s">
        <v>329</v>
      </c>
      <c r="N85" s="301">
        <v>95.141791193004224</v>
      </c>
      <c r="O85" s="218" t="s">
        <v>329</v>
      </c>
      <c r="P85" s="218" t="s">
        <v>329</v>
      </c>
      <c r="Q85" s="218" t="s">
        <v>329</v>
      </c>
      <c r="R85" s="298">
        <v>0</v>
      </c>
      <c r="S85" s="299">
        <v>2.1265454051918784</v>
      </c>
      <c r="T85" s="299">
        <v>0</v>
      </c>
      <c r="U85" s="299">
        <v>0</v>
      </c>
      <c r="V85" s="236">
        <v>7.969377180552474</v>
      </c>
      <c r="W85" s="232" t="s">
        <v>329</v>
      </c>
      <c r="X85" s="232" t="s">
        <v>329</v>
      </c>
      <c r="Y85" s="1010">
        <v>0.12478717504224757</v>
      </c>
      <c r="Z85" s="194"/>
      <c r="AA85" s="1000"/>
    </row>
    <row r="86" spans="2:27" ht="12.75" customHeight="1" thickBot="1">
      <c r="B86" s="987" t="s">
        <v>378</v>
      </c>
      <c r="C86" s="988">
        <v>69</v>
      </c>
      <c r="D86" s="989" t="s">
        <v>378</v>
      </c>
      <c r="E86" s="990" t="s">
        <v>379</v>
      </c>
      <c r="F86" s="991" t="s">
        <v>837</v>
      </c>
      <c r="G86" s="992">
        <v>8.21167763467143</v>
      </c>
      <c r="H86" s="993">
        <v>237.2042809243934</v>
      </c>
      <c r="I86" s="993">
        <v>1.0169635537442565</v>
      </c>
      <c r="J86" s="994">
        <v>0.29316261874625033</v>
      </c>
      <c r="K86" s="994">
        <v>0.57930006749784901</v>
      </c>
      <c r="L86" s="995">
        <v>5.3227502464728067</v>
      </c>
      <c r="M86" s="996" t="s">
        <v>329</v>
      </c>
      <c r="N86" s="997">
        <v>4.2232942553855031</v>
      </c>
      <c r="O86" s="996" t="s">
        <v>329</v>
      </c>
      <c r="P86" s="996" t="s">
        <v>329</v>
      </c>
      <c r="Q86" s="996" t="s">
        <v>329</v>
      </c>
      <c r="R86" s="993">
        <v>2.1920794367726162E-4</v>
      </c>
      <c r="S86" s="994">
        <v>14.822909619235416</v>
      </c>
      <c r="T86" s="994">
        <v>5.4126359086526774</v>
      </c>
      <c r="U86" s="994">
        <v>0</v>
      </c>
      <c r="V86" s="994">
        <v>65.141280903047587</v>
      </c>
      <c r="W86" s="996" t="s">
        <v>329</v>
      </c>
      <c r="X86" s="996" t="s">
        <v>329</v>
      </c>
      <c r="Y86" s="1012">
        <v>12.496646924258092</v>
      </c>
      <c r="Z86" s="194"/>
      <c r="AA86" s="1005"/>
    </row>
    <row r="87" spans="2:27" ht="12">
      <c r="B87" s="216" t="s">
        <v>833</v>
      </c>
      <c r="C87" s="216"/>
      <c r="D87" s="216"/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194"/>
      <c r="AA87" s="216"/>
    </row>
    <row r="88" spans="2:27" ht="12">
      <c r="B88" s="216"/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194"/>
      <c r="AA88" s="216"/>
    </row>
    <row r="89" spans="2:27" ht="12">
      <c r="B89" s="216"/>
      <c r="C89" s="216"/>
      <c r="D89" s="216"/>
      <c r="E89" s="216"/>
      <c r="F89" s="216"/>
      <c r="G89" s="216"/>
      <c r="H89" s="216"/>
      <c r="I89" s="216"/>
      <c r="J89" s="216"/>
      <c r="K89" s="216"/>
      <c r="L89" s="216"/>
      <c r="M89" s="216"/>
      <c r="N89" s="216"/>
      <c r="O89" s="216"/>
      <c r="P89" s="216"/>
      <c r="Q89" s="216"/>
      <c r="R89" s="216"/>
      <c r="S89" s="216"/>
      <c r="T89" s="216"/>
      <c r="U89" s="216"/>
      <c r="V89" s="216"/>
      <c r="W89" s="216"/>
      <c r="X89" s="216"/>
      <c r="Y89" s="216"/>
      <c r="Z89" s="194"/>
      <c r="AA89" s="216"/>
    </row>
    <row r="90" spans="2:27" ht="12">
      <c r="B90" s="216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  <c r="R90" s="216"/>
      <c r="S90" s="216"/>
      <c r="T90" s="216"/>
      <c r="U90" s="216"/>
      <c r="V90" s="216"/>
      <c r="W90" s="216"/>
      <c r="X90" s="216"/>
      <c r="Y90" s="216"/>
      <c r="Z90" s="194"/>
      <c r="AA90" s="216"/>
    </row>
    <row r="91" spans="2:27">
      <c r="B91" s="216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</row>
    <row r="92" spans="2:27">
      <c r="B92" s="216"/>
      <c r="C92" s="216"/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</row>
    <row r="93" spans="2:27">
      <c r="B93" s="216"/>
      <c r="C93" s="216"/>
      <c r="D93" s="216"/>
      <c r="E93" s="216"/>
      <c r="F93" s="216"/>
      <c r="G93" s="216"/>
      <c r="H93" s="216"/>
      <c r="I93" s="216"/>
      <c r="J93" s="216"/>
      <c r="K93" s="216"/>
      <c r="L93" s="216"/>
      <c r="M93" s="216"/>
      <c r="N93" s="216"/>
      <c r="O93" s="216"/>
      <c r="P93" s="216"/>
      <c r="Q93" s="216"/>
      <c r="R93" s="216"/>
      <c r="S93" s="216"/>
      <c r="T93" s="216"/>
      <c r="U93" s="216"/>
      <c r="V93" s="216"/>
      <c r="W93" s="216"/>
      <c r="X93" s="216"/>
      <c r="Y93" s="216"/>
      <c r="Z93" s="216"/>
      <c r="AA93" s="216"/>
    </row>
    <row r="94" spans="2:27">
      <c r="B94" s="216"/>
      <c r="C94" s="216"/>
      <c r="D94" s="216"/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</row>
    <row r="95" spans="2:27">
      <c r="B95" s="216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</row>
    <row r="96" spans="2:27"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</row>
    <row r="97" spans="2:27">
      <c r="B97" s="216"/>
      <c r="C97" s="216"/>
      <c r="D97" s="216"/>
      <c r="E97" s="216"/>
      <c r="F97" s="216"/>
      <c r="G97" s="216"/>
      <c r="H97" s="216"/>
      <c r="I97" s="216"/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6"/>
      <c r="Z97" s="216"/>
      <c r="AA97" s="216"/>
    </row>
    <row r="98" spans="2:27">
      <c r="B98" s="216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16"/>
      <c r="AA98" s="216"/>
    </row>
    <row r="99" spans="2:27">
      <c r="B99" s="216"/>
      <c r="C99" s="216"/>
      <c r="D99" s="216"/>
      <c r="E99" s="216"/>
      <c r="F99" s="216"/>
      <c r="G99" s="216"/>
      <c r="H99" s="216"/>
      <c r="I99" s="216"/>
      <c r="J99" s="216"/>
      <c r="K99" s="216"/>
      <c r="L99" s="216"/>
      <c r="M99" s="216"/>
      <c r="N99" s="216"/>
      <c r="O99" s="216"/>
      <c r="P99" s="216"/>
      <c r="Q99" s="216"/>
      <c r="R99" s="216"/>
      <c r="S99" s="216"/>
      <c r="T99" s="216"/>
      <c r="U99" s="216"/>
      <c r="V99" s="216"/>
      <c r="W99" s="216"/>
      <c r="X99" s="216"/>
      <c r="Y99" s="216"/>
      <c r="Z99" s="216"/>
      <c r="AA99" s="216"/>
    </row>
    <row r="100" spans="2:27">
      <c r="B100" s="216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</row>
    <row r="101" spans="2:27">
      <c r="B101" s="216"/>
      <c r="C101" s="216"/>
      <c r="D101" s="216"/>
      <c r="E101" s="216"/>
      <c r="F101" s="216"/>
      <c r="G101" s="216"/>
      <c r="H101" s="216"/>
      <c r="I101" s="216"/>
      <c r="J101" s="216"/>
      <c r="K101" s="216"/>
      <c r="L101" s="216"/>
      <c r="M101" s="216"/>
      <c r="N101" s="216"/>
      <c r="O101" s="216"/>
      <c r="P101" s="216"/>
      <c r="Q101" s="216"/>
      <c r="R101" s="216"/>
      <c r="S101" s="216"/>
      <c r="T101" s="216"/>
      <c r="U101" s="216"/>
      <c r="V101" s="216"/>
      <c r="W101" s="216"/>
      <c r="X101" s="216"/>
      <c r="Y101" s="216"/>
      <c r="Z101" s="216"/>
      <c r="AA101" s="216"/>
    </row>
    <row r="102" spans="2:27">
      <c r="B102" s="216"/>
      <c r="C102" s="216"/>
      <c r="D102" s="216"/>
      <c r="E102" s="216"/>
      <c r="F102" s="216"/>
      <c r="G102" s="216"/>
      <c r="H102" s="216"/>
      <c r="I102" s="216"/>
      <c r="J102" s="216"/>
      <c r="K102" s="216"/>
      <c r="L102" s="216"/>
      <c r="M102" s="216"/>
      <c r="N102" s="216"/>
      <c r="O102" s="216"/>
      <c r="P102" s="216"/>
      <c r="Q102" s="216"/>
      <c r="R102" s="216"/>
      <c r="S102" s="216"/>
      <c r="T102" s="216"/>
      <c r="U102" s="216"/>
      <c r="V102" s="216"/>
      <c r="W102" s="216"/>
      <c r="X102" s="216"/>
      <c r="Y102" s="216"/>
      <c r="Z102" s="216"/>
      <c r="AA102" s="216"/>
    </row>
    <row r="103" spans="2:27" ht="12">
      <c r="B103" s="1180"/>
      <c r="C103" s="1181"/>
      <c r="D103" s="1181"/>
      <c r="E103" s="1182"/>
      <c r="F103" s="1182"/>
      <c r="G103" s="1182"/>
      <c r="H103" s="1182"/>
      <c r="I103" s="1182"/>
      <c r="J103" s="1182"/>
      <c r="K103" s="1182"/>
      <c r="L103" s="1182"/>
      <c r="M103" s="1182"/>
      <c r="N103" s="1182"/>
      <c r="O103" s="1182"/>
      <c r="P103" s="1182"/>
      <c r="Q103" s="1182"/>
      <c r="R103" s="1182"/>
      <c r="S103" s="1182"/>
      <c r="T103" s="1182"/>
      <c r="U103" s="1182"/>
      <c r="V103" s="1182"/>
      <c r="W103" s="1182"/>
      <c r="X103" s="1182"/>
      <c r="Y103" s="1180"/>
      <c r="Z103" s="1180"/>
      <c r="AA103" s="1183"/>
    </row>
    <row r="104" spans="2:27" ht="12">
      <c r="B104" s="1184"/>
      <c r="C104" s="1184"/>
      <c r="D104" s="1184"/>
      <c r="E104" s="1184"/>
      <c r="F104" s="1184"/>
      <c r="G104" s="1185"/>
      <c r="H104" s="1185"/>
      <c r="I104" s="1185"/>
      <c r="J104" s="1185"/>
      <c r="K104" s="1185"/>
      <c r="L104" s="1186"/>
      <c r="M104" s="1185"/>
      <c r="N104" s="1185"/>
      <c r="O104" s="1185"/>
      <c r="P104" s="1187"/>
      <c r="Q104" s="1187"/>
      <c r="R104" s="1188"/>
      <c r="S104" s="1189"/>
      <c r="T104" s="1190"/>
      <c r="U104" s="1188"/>
      <c r="V104" s="1188"/>
      <c r="W104" s="1187"/>
      <c r="X104" s="1188"/>
      <c r="Y104" s="1188"/>
      <c r="Z104" s="1188"/>
      <c r="AA104" s="1189"/>
    </row>
    <row r="105" spans="2:27" ht="13">
      <c r="B105" s="1191"/>
      <c r="C105" s="1192"/>
      <c r="D105" s="1193"/>
      <c r="E105" s="1194"/>
      <c r="F105" s="1194"/>
      <c r="G105" s="1195"/>
      <c r="H105" s="1196"/>
      <c r="I105" s="1196"/>
      <c r="J105" s="1195"/>
      <c r="K105" s="1195"/>
      <c r="L105" s="1196"/>
      <c r="M105" s="1195"/>
      <c r="N105" s="1196"/>
      <c r="O105" s="1195"/>
      <c r="P105" s="1195"/>
      <c r="Q105" s="1195"/>
      <c r="R105" s="1196"/>
      <c r="S105" s="1195"/>
      <c r="T105" s="1195"/>
      <c r="U105" s="1195"/>
      <c r="V105" s="1195"/>
      <c r="W105" s="1196"/>
      <c r="X105" s="1196"/>
      <c r="Y105" s="1195"/>
      <c r="Z105" s="1195"/>
      <c r="AA105" s="1179"/>
    </row>
    <row r="106" spans="2:27" ht="13">
      <c r="B106" s="1197"/>
      <c r="C106" s="1194"/>
      <c r="D106" s="1198"/>
      <c r="E106" s="1194"/>
      <c r="F106" s="1194"/>
      <c r="G106" s="1178"/>
      <c r="H106" s="1199"/>
      <c r="I106" s="1199"/>
      <c r="J106" s="1178"/>
      <c r="K106" s="1178"/>
      <c r="L106" s="1199"/>
      <c r="M106" s="1178"/>
      <c r="N106" s="1199"/>
      <c r="O106" s="1178"/>
      <c r="P106" s="1178"/>
      <c r="Q106" s="1178"/>
      <c r="R106" s="1199"/>
      <c r="S106" s="1178"/>
      <c r="T106" s="1178"/>
      <c r="U106" s="1178"/>
      <c r="V106" s="1178"/>
      <c r="W106" s="1178"/>
      <c r="X106" s="1178"/>
      <c r="Y106" s="1178"/>
      <c r="Z106" s="1178"/>
      <c r="AA106" s="1179"/>
    </row>
    <row r="107" spans="2:27" ht="13">
      <c r="B107" s="1197"/>
      <c r="C107" s="1194"/>
      <c r="D107" s="1198"/>
      <c r="E107" s="1194"/>
      <c r="F107" s="1194"/>
      <c r="G107" s="1178"/>
      <c r="H107" s="1199"/>
      <c r="I107" s="1199"/>
      <c r="J107" s="1178"/>
      <c r="K107" s="1178"/>
      <c r="L107" s="1199"/>
      <c r="M107" s="1178"/>
      <c r="N107" s="1199"/>
      <c r="O107" s="1178"/>
      <c r="P107" s="1178"/>
      <c r="Q107" s="1178"/>
      <c r="R107" s="1199"/>
      <c r="S107" s="1178"/>
      <c r="T107" s="1178"/>
      <c r="U107" s="1178"/>
      <c r="V107" s="1178"/>
      <c r="W107" s="1199"/>
      <c r="X107" s="1199"/>
      <c r="Y107" s="1178"/>
      <c r="Z107" s="1178"/>
      <c r="AA107" s="1179"/>
    </row>
    <row r="108" spans="2:27" ht="13">
      <c r="B108" s="1197"/>
      <c r="C108" s="1194"/>
      <c r="D108" s="1198"/>
      <c r="E108" s="1194"/>
      <c r="F108" s="1194"/>
      <c r="G108" s="1178"/>
      <c r="H108" s="1199"/>
      <c r="I108" s="1199"/>
      <c r="J108" s="1178"/>
      <c r="K108" s="1178"/>
      <c r="L108" s="1199"/>
      <c r="M108" s="1178"/>
      <c r="N108" s="1199"/>
      <c r="O108" s="1178"/>
      <c r="P108" s="1178"/>
      <c r="Q108" s="1178"/>
      <c r="R108" s="1199"/>
      <c r="S108" s="1178"/>
      <c r="T108" s="1178"/>
      <c r="U108" s="1178"/>
      <c r="V108" s="1178"/>
      <c r="W108" s="1178"/>
      <c r="X108" s="1178"/>
      <c r="Y108" s="1178"/>
      <c r="Z108" s="1178"/>
      <c r="AA108" s="1179"/>
    </row>
    <row r="109" spans="2:27" ht="13">
      <c r="B109" s="1200"/>
      <c r="C109" s="1194"/>
      <c r="D109" s="1198"/>
      <c r="E109" s="1194"/>
      <c r="F109" s="1194"/>
      <c r="G109" s="1178"/>
      <c r="H109" s="1199"/>
      <c r="I109" s="1199"/>
      <c r="J109" s="1178"/>
      <c r="K109" s="1178"/>
      <c r="L109" s="1199"/>
      <c r="M109" s="1178"/>
      <c r="N109" s="1199"/>
      <c r="O109" s="1178"/>
      <c r="P109" s="1178"/>
      <c r="Q109" s="1178"/>
      <c r="R109" s="1199"/>
      <c r="S109" s="1178"/>
      <c r="T109" s="1178"/>
      <c r="U109" s="1178"/>
      <c r="V109" s="1178"/>
      <c r="W109" s="1178"/>
      <c r="X109" s="1178"/>
      <c r="Y109" s="1178"/>
      <c r="Z109" s="1178"/>
      <c r="AA109" s="1179"/>
    </row>
    <row r="110" spans="2:27" ht="13">
      <c r="B110" s="1201"/>
      <c r="C110" s="1194"/>
      <c r="D110" s="1198"/>
      <c r="E110" s="1194"/>
      <c r="F110" s="1194"/>
      <c r="G110" s="1195"/>
      <c r="H110" s="1196"/>
      <c r="I110" s="1196"/>
      <c r="J110" s="1195"/>
      <c r="K110" s="1195"/>
      <c r="L110" s="1196"/>
      <c r="M110" s="1195"/>
      <c r="N110" s="1196"/>
      <c r="O110" s="1195"/>
      <c r="P110" s="1195"/>
      <c r="Q110" s="1195"/>
      <c r="R110" s="1196"/>
      <c r="S110" s="1195"/>
      <c r="T110" s="1195"/>
      <c r="U110" s="1195"/>
      <c r="V110" s="1195"/>
      <c r="W110" s="1195"/>
      <c r="X110" s="1195"/>
      <c r="Y110" s="1195"/>
      <c r="Z110" s="1195"/>
      <c r="AA110" s="1179"/>
    </row>
    <row r="111" spans="2:27" ht="13">
      <c r="B111" s="1202"/>
      <c r="C111" s="1194"/>
      <c r="D111" s="1198"/>
      <c r="E111" s="1194"/>
      <c r="F111" s="1194"/>
      <c r="G111" s="1195"/>
      <c r="H111" s="1196"/>
      <c r="I111" s="1196"/>
      <c r="J111" s="1195"/>
      <c r="K111" s="1195"/>
      <c r="L111" s="1196"/>
      <c r="M111" s="1195"/>
      <c r="N111" s="1196"/>
      <c r="O111" s="1195"/>
      <c r="P111" s="1195"/>
      <c r="Q111" s="1195"/>
      <c r="R111" s="1196"/>
      <c r="S111" s="1195"/>
      <c r="T111" s="1195"/>
      <c r="U111" s="1195"/>
      <c r="V111" s="1195"/>
      <c r="W111" s="1195"/>
      <c r="X111" s="1195"/>
      <c r="Y111" s="1195"/>
      <c r="Z111" s="1195"/>
      <c r="AA111" s="1179"/>
    </row>
    <row r="112" spans="2:27" ht="13">
      <c r="B112" s="1202"/>
      <c r="C112" s="1194"/>
      <c r="D112" s="1198"/>
      <c r="E112" s="1194"/>
      <c r="F112" s="1194"/>
      <c r="G112" s="1195"/>
      <c r="H112" s="1196"/>
      <c r="I112" s="1196"/>
      <c r="J112" s="1195"/>
      <c r="K112" s="1195"/>
      <c r="L112" s="1196"/>
      <c r="M112" s="1195"/>
      <c r="N112" s="1196"/>
      <c r="O112" s="1195"/>
      <c r="P112" s="1195"/>
      <c r="Q112" s="1195"/>
      <c r="R112" s="1196"/>
      <c r="S112" s="1195"/>
      <c r="T112" s="1195"/>
      <c r="U112" s="1195"/>
      <c r="V112" s="1195"/>
      <c r="W112" s="1195"/>
      <c r="X112" s="1195"/>
      <c r="Y112" s="1195"/>
      <c r="Z112" s="1195"/>
      <c r="AA112" s="1179"/>
    </row>
    <row r="113" spans="2:27" ht="13">
      <c r="B113" s="1197"/>
      <c r="C113" s="1194"/>
      <c r="D113" s="1198"/>
      <c r="E113" s="1194"/>
      <c r="F113" s="1194"/>
      <c r="G113" s="1195"/>
      <c r="H113" s="1196"/>
      <c r="I113" s="1196"/>
      <c r="J113" s="1195"/>
      <c r="K113" s="1195"/>
      <c r="L113" s="1196"/>
      <c r="M113" s="1195"/>
      <c r="N113" s="1196"/>
      <c r="O113" s="1195"/>
      <c r="P113" s="1195"/>
      <c r="Q113" s="1195"/>
      <c r="R113" s="1196"/>
      <c r="S113" s="1195"/>
      <c r="T113" s="1195"/>
      <c r="U113" s="1195"/>
      <c r="V113" s="1195"/>
      <c r="W113" s="1195"/>
      <c r="X113" s="1195"/>
      <c r="Y113" s="1195"/>
      <c r="Z113" s="1195"/>
      <c r="AA113" s="1179"/>
    </row>
    <row r="114" spans="2:27" ht="13">
      <c r="B114" s="1197"/>
      <c r="C114" s="1194"/>
      <c r="D114" s="1198"/>
      <c r="E114" s="1194"/>
      <c r="F114" s="1194"/>
      <c r="G114" s="1195"/>
      <c r="H114" s="1196"/>
      <c r="I114" s="1196"/>
      <c r="J114" s="1195"/>
      <c r="K114" s="1195"/>
      <c r="L114" s="1196"/>
      <c r="M114" s="1196"/>
      <c r="N114" s="1196"/>
      <c r="O114" s="1196"/>
      <c r="P114" s="1195"/>
      <c r="Q114" s="1195"/>
      <c r="R114" s="1196"/>
      <c r="S114" s="1195"/>
      <c r="T114" s="1195"/>
      <c r="U114" s="1195"/>
      <c r="V114" s="1195"/>
      <c r="W114" s="1195"/>
      <c r="X114" s="1195"/>
      <c r="Y114" s="1195"/>
      <c r="Z114" s="1195"/>
      <c r="AA114" s="1179"/>
    </row>
    <row r="115" spans="2:27" ht="13">
      <c r="B115" s="1197"/>
      <c r="C115" s="1194"/>
      <c r="D115" s="1198"/>
      <c r="E115" s="1194"/>
      <c r="F115" s="1194"/>
      <c r="G115" s="1195"/>
      <c r="H115" s="1196"/>
      <c r="I115" s="1196"/>
      <c r="J115" s="1195"/>
      <c r="K115" s="1195"/>
      <c r="L115" s="1196"/>
      <c r="M115" s="1196"/>
      <c r="N115" s="1196"/>
      <c r="O115" s="1196"/>
      <c r="P115" s="1196"/>
      <c r="Q115" s="1196"/>
      <c r="R115" s="1196"/>
      <c r="S115" s="1195"/>
      <c r="T115" s="1195"/>
      <c r="U115" s="1195"/>
      <c r="V115" s="1195"/>
      <c r="W115" s="1195"/>
      <c r="X115" s="1195"/>
      <c r="Y115" s="1195"/>
      <c r="Z115" s="1195"/>
      <c r="AA115" s="1179"/>
    </row>
    <row r="116" spans="2:27" ht="13">
      <c r="B116" s="1197"/>
      <c r="C116" s="1194"/>
      <c r="D116" s="1198"/>
      <c r="E116" s="1194"/>
      <c r="F116" s="1194"/>
      <c r="G116" s="1195"/>
      <c r="H116" s="1196"/>
      <c r="I116" s="1196"/>
      <c r="J116" s="1195"/>
      <c r="K116" s="1195"/>
      <c r="L116" s="1196"/>
      <c r="M116" s="1195"/>
      <c r="N116" s="1196"/>
      <c r="O116" s="1195"/>
      <c r="P116" s="1196"/>
      <c r="Q116" s="1196"/>
      <c r="R116" s="1196"/>
      <c r="S116" s="1195"/>
      <c r="T116" s="1195"/>
      <c r="U116" s="1195"/>
      <c r="V116" s="1195"/>
      <c r="W116" s="1195"/>
      <c r="X116" s="1195"/>
      <c r="Y116" s="1195"/>
      <c r="Z116" s="1195"/>
      <c r="AA116" s="1179"/>
    </row>
    <row r="117" spans="2:27" ht="13">
      <c r="B117" s="1197"/>
      <c r="C117" s="1194"/>
      <c r="D117" s="1198"/>
      <c r="E117" s="1194"/>
      <c r="F117" s="1194"/>
      <c r="G117" s="1195"/>
      <c r="H117" s="1196"/>
      <c r="I117" s="1196"/>
      <c r="J117" s="1195"/>
      <c r="K117" s="1195"/>
      <c r="L117" s="1196"/>
      <c r="M117" s="1195"/>
      <c r="N117" s="1196"/>
      <c r="O117" s="1195"/>
      <c r="P117" s="1196"/>
      <c r="Q117" s="1196"/>
      <c r="R117" s="1196"/>
      <c r="S117" s="1195"/>
      <c r="T117" s="1195"/>
      <c r="U117" s="1195"/>
      <c r="V117" s="1195"/>
      <c r="W117" s="1195"/>
      <c r="X117" s="1195"/>
      <c r="Y117" s="1195"/>
      <c r="Z117" s="1195"/>
      <c r="AA117" s="1179"/>
    </row>
    <row r="118" spans="2:27" ht="13">
      <c r="B118" s="1197"/>
      <c r="C118" s="1194"/>
      <c r="D118" s="1198"/>
      <c r="E118" s="1194"/>
      <c r="F118" s="1194"/>
      <c r="G118" s="1195"/>
      <c r="H118" s="1196"/>
      <c r="I118" s="1196"/>
      <c r="J118" s="1195"/>
      <c r="K118" s="1195"/>
      <c r="L118" s="1196"/>
      <c r="M118" s="1195"/>
      <c r="N118" s="1196"/>
      <c r="O118" s="1196"/>
      <c r="P118" s="1195"/>
      <c r="Q118" s="1195"/>
      <c r="R118" s="1196"/>
      <c r="S118" s="1195"/>
      <c r="T118" s="1195"/>
      <c r="U118" s="1195"/>
      <c r="V118" s="1195"/>
      <c r="W118" s="1195"/>
      <c r="X118" s="1195"/>
      <c r="Y118" s="1195"/>
      <c r="Z118" s="1195"/>
      <c r="AA118" s="1179"/>
    </row>
    <row r="119" spans="2:27" ht="13">
      <c r="B119" s="1197"/>
      <c r="C119" s="1194"/>
      <c r="D119" s="1198"/>
      <c r="E119" s="1194"/>
      <c r="F119" s="1194"/>
      <c r="G119" s="1195"/>
      <c r="H119" s="1196"/>
      <c r="I119" s="1196"/>
      <c r="J119" s="1195"/>
      <c r="K119" s="1195"/>
      <c r="L119" s="1196"/>
      <c r="M119" s="1195"/>
      <c r="N119" s="1196"/>
      <c r="O119" s="1195"/>
      <c r="P119" s="1195"/>
      <c r="Q119" s="1195"/>
      <c r="R119" s="1196"/>
      <c r="S119" s="1195"/>
      <c r="T119" s="1195"/>
      <c r="U119" s="1195"/>
      <c r="V119" s="1195"/>
      <c r="W119" s="1195"/>
      <c r="X119" s="1195"/>
      <c r="Y119" s="1195"/>
      <c r="Z119" s="1195"/>
      <c r="AA119" s="1179"/>
    </row>
    <row r="120" spans="2:27" ht="13">
      <c r="B120" s="1197"/>
      <c r="C120" s="1194"/>
      <c r="D120" s="1198"/>
      <c r="E120" s="1194"/>
      <c r="F120" s="1194"/>
      <c r="G120" s="1195"/>
      <c r="H120" s="1196"/>
      <c r="I120" s="1196"/>
      <c r="J120" s="1195"/>
      <c r="K120" s="1195"/>
      <c r="L120" s="1196"/>
      <c r="M120" s="1195"/>
      <c r="N120" s="1196"/>
      <c r="O120" s="1195"/>
      <c r="P120" s="1195"/>
      <c r="Q120" s="1195"/>
      <c r="R120" s="1196"/>
      <c r="S120" s="1195"/>
      <c r="T120" s="1195"/>
      <c r="U120" s="1195"/>
      <c r="V120" s="1195"/>
      <c r="W120" s="1195"/>
      <c r="X120" s="1195"/>
      <c r="Y120" s="1195"/>
      <c r="Z120" s="1195"/>
      <c r="AA120" s="1179"/>
    </row>
    <row r="121" spans="2:27" ht="13">
      <c r="B121" s="1197"/>
      <c r="C121" s="1194"/>
      <c r="D121" s="1198"/>
      <c r="E121" s="1194"/>
      <c r="F121" s="1194"/>
      <c r="G121" s="1195"/>
      <c r="H121" s="1196"/>
      <c r="I121" s="1196"/>
      <c r="J121" s="1195"/>
      <c r="K121" s="1195"/>
      <c r="L121" s="1196"/>
      <c r="M121" s="1196"/>
      <c r="N121" s="1196"/>
      <c r="O121" s="1195"/>
      <c r="P121" s="1195"/>
      <c r="Q121" s="1195"/>
      <c r="R121" s="1196"/>
      <c r="S121" s="1195"/>
      <c r="T121" s="1195"/>
      <c r="U121" s="1195"/>
      <c r="V121" s="1195"/>
      <c r="W121" s="1195"/>
      <c r="X121" s="1195"/>
      <c r="Y121" s="1195"/>
      <c r="Z121" s="1195"/>
      <c r="AA121" s="1179"/>
    </row>
    <row r="122" spans="2:27" ht="13">
      <c r="B122" s="1197"/>
      <c r="C122" s="1194"/>
      <c r="D122" s="1198"/>
      <c r="E122" s="1194"/>
      <c r="F122" s="1194"/>
      <c r="G122" s="1195"/>
      <c r="H122" s="1196"/>
      <c r="I122" s="1196"/>
      <c r="J122" s="1195"/>
      <c r="K122" s="1195"/>
      <c r="L122" s="1196"/>
      <c r="M122" s="1196"/>
      <c r="N122" s="1196"/>
      <c r="O122" s="1195"/>
      <c r="P122" s="1195"/>
      <c r="Q122" s="1195"/>
      <c r="R122" s="1196"/>
      <c r="S122" s="1195"/>
      <c r="T122" s="1195"/>
      <c r="U122" s="1195"/>
      <c r="V122" s="1195"/>
      <c r="W122" s="1195"/>
      <c r="X122" s="1195"/>
      <c r="Y122" s="1195"/>
      <c r="Z122" s="1195"/>
      <c r="AA122" s="1179"/>
    </row>
    <row r="123" spans="2:27" ht="13">
      <c r="B123" s="1197"/>
      <c r="C123" s="1194"/>
      <c r="D123" s="1198"/>
      <c r="E123" s="1194"/>
      <c r="F123" s="1194"/>
      <c r="G123" s="1195"/>
      <c r="H123" s="1196"/>
      <c r="I123" s="1196"/>
      <c r="J123" s="1195"/>
      <c r="K123" s="1195"/>
      <c r="L123" s="1196"/>
      <c r="M123" s="1196"/>
      <c r="N123" s="1196"/>
      <c r="O123" s="1195"/>
      <c r="P123" s="1196"/>
      <c r="Q123" s="1195"/>
      <c r="R123" s="1196"/>
      <c r="S123" s="1195"/>
      <c r="T123" s="1195"/>
      <c r="U123" s="1195"/>
      <c r="V123" s="1195"/>
      <c r="W123" s="1195"/>
      <c r="X123" s="1195"/>
      <c r="Y123" s="1195"/>
      <c r="Z123" s="1195"/>
      <c r="AA123" s="1179"/>
    </row>
    <row r="124" spans="2:27" ht="13">
      <c r="B124" s="1197"/>
      <c r="C124" s="1194"/>
      <c r="D124" s="1198"/>
      <c r="E124" s="1194"/>
      <c r="F124" s="1194"/>
      <c r="G124" s="1195"/>
      <c r="H124" s="1196"/>
      <c r="I124" s="1196"/>
      <c r="J124" s="1195"/>
      <c r="K124" s="1195"/>
      <c r="L124" s="1196"/>
      <c r="M124" s="1195"/>
      <c r="N124" s="1196"/>
      <c r="O124" s="1195"/>
      <c r="P124" s="1196"/>
      <c r="Q124" s="1195"/>
      <c r="R124" s="1196"/>
      <c r="S124" s="1195"/>
      <c r="T124" s="1195"/>
      <c r="U124" s="1195"/>
      <c r="V124" s="1195"/>
      <c r="W124" s="1195"/>
      <c r="X124" s="1195"/>
      <c r="Y124" s="1195"/>
      <c r="Z124" s="1195"/>
      <c r="AA124" s="1179"/>
    </row>
    <row r="125" spans="2:27" ht="13">
      <c r="B125" s="1197"/>
      <c r="C125" s="1194"/>
      <c r="D125" s="1198"/>
      <c r="E125" s="1194"/>
      <c r="F125" s="1194"/>
      <c r="G125" s="1195"/>
      <c r="H125" s="1196"/>
      <c r="I125" s="1196"/>
      <c r="J125" s="1195"/>
      <c r="K125" s="1195"/>
      <c r="L125" s="1196"/>
      <c r="M125" s="1195"/>
      <c r="N125" s="1196"/>
      <c r="O125" s="1195"/>
      <c r="P125" s="1195"/>
      <c r="Q125" s="1195"/>
      <c r="R125" s="1196"/>
      <c r="S125" s="1195"/>
      <c r="T125" s="1195"/>
      <c r="U125" s="1195"/>
      <c r="V125" s="1195"/>
      <c r="W125" s="1195"/>
      <c r="X125" s="1195"/>
      <c r="Y125" s="1195"/>
      <c r="Z125" s="1195"/>
      <c r="AA125" s="1179"/>
    </row>
    <row r="126" spans="2:27" ht="13">
      <c r="B126" s="1197"/>
      <c r="C126" s="1194"/>
      <c r="D126" s="1198"/>
      <c r="E126" s="1194"/>
      <c r="F126" s="1194"/>
      <c r="G126" s="1195"/>
      <c r="H126" s="1196"/>
      <c r="I126" s="1196"/>
      <c r="J126" s="1195"/>
      <c r="K126" s="1195"/>
      <c r="L126" s="1196"/>
      <c r="M126" s="1195"/>
      <c r="N126" s="1196"/>
      <c r="O126" s="1195"/>
      <c r="P126" s="1195"/>
      <c r="Q126" s="1195"/>
      <c r="R126" s="1196"/>
      <c r="S126" s="1195"/>
      <c r="T126" s="1195"/>
      <c r="U126" s="1195"/>
      <c r="V126" s="1195"/>
      <c r="W126" s="1195"/>
      <c r="X126" s="1195"/>
      <c r="Y126" s="1195"/>
      <c r="Z126" s="1195"/>
      <c r="AA126" s="1179"/>
    </row>
    <row r="127" spans="2:27" ht="13">
      <c r="B127" s="1197"/>
      <c r="C127" s="1194"/>
      <c r="D127" s="1198"/>
      <c r="E127" s="1194"/>
      <c r="F127" s="1194"/>
      <c r="G127" s="1195"/>
      <c r="H127" s="1196"/>
      <c r="I127" s="1196"/>
      <c r="J127" s="1195"/>
      <c r="K127" s="1195"/>
      <c r="L127" s="1196"/>
      <c r="M127" s="1195"/>
      <c r="N127" s="1196"/>
      <c r="O127" s="1195"/>
      <c r="P127" s="1195"/>
      <c r="Q127" s="1195"/>
      <c r="R127" s="1196"/>
      <c r="S127" s="1195"/>
      <c r="T127" s="1195"/>
      <c r="U127" s="1195"/>
      <c r="V127" s="1195"/>
      <c r="W127" s="1195"/>
      <c r="X127" s="1195"/>
      <c r="Y127" s="1195"/>
      <c r="Z127" s="1195"/>
      <c r="AA127" s="1179"/>
    </row>
    <row r="128" spans="2:27" ht="13">
      <c r="B128" s="1197"/>
      <c r="C128" s="1194"/>
      <c r="D128" s="1198"/>
      <c r="E128" s="1194"/>
      <c r="F128" s="1194"/>
      <c r="G128" s="1195"/>
      <c r="H128" s="1196"/>
      <c r="I128" s="1196"/>
      <c r="J128" s="1195"/>
      <c r="K128" s="1195"/>
      <c r="L128" s="1196"/>
      <c r="M128" s="1195"/>
      <c r="N128" s="1196"/>
      <c r="O128" s="1195"/>
      <c r="P128" s="1195"/>
      <c r="Q128" s="1195"/>
      <c r="R128" s="1196"/>
      <c r="S128" s="1195"/>
      <c r="T128" s="1195"/>
      <c r="U128" s="1195"/>
      <c r="V128" s="1195"/>
      <c r="W128" s="1195"/>
      <c r="X128" s="1195"/>
      <c r="Y128" s="1195"/>
      <c r="Z128" s="1195"/>
      <c r="AA128" s="1179"/>
    </row>
    <row r="129" spans="2:27" ht="13">
      <c r="B129" s="1197"/>
      <c r="C129" s="1194"/>
      <c r="D129" s="1198"/>
      <c r="E129" s="1194"/>
      <c r="F129" s="1194"/>
      <c r="G129" s="1195"/>
      <c r="H129" s="1196"/>
      <c r="I129" s="1196"/>
      <c r="J129" s="1195"/>
      <c r="K129" s="1195"/>
      <c r="L129" s="1196"/>
      <c r="M129" s="1195"/>
      <c r="N129" s="1196"/>
      <c r="O129" s="1195"/>
      <c r="P129" s="1195"/>
      <c r="Q129" s="1195"/>
      <c r="R129" s="1196"/>
      <c r="S129" s="1195"/>
      <c r="T129" s="1195"/>
      <c r="U129" s="1195"/>
      <c r="V129" s="1195"/>
      <c r="W129" s="1195"/>
      <c r="X129" s="1195"/>
      <c r="Y129" s="1195"/>
      <c r="Z129" s="1195"/>
      <c r="AA129" s="1179"/>
    </row>
    <row r="130" spans="2:27" ht="13">
      <c r="B130" s="1197"/>
      <c r="C130" s="1194"/>
      <c r="D130" s="1198"/>
      <c r="E130" s="1194"/>
      <c r="F130" s="1194"/>
      <c r="G130" s="1195"/>
      <c r="H130" s="1196"/>
      <c r="I130" s="1196"/>
      <c r="J130" s="1195"/>
      <c r="K130" s="1195"/>
      <c r="L130" s="1196"/>
      <c r="M130" s="1195"/>
      <c r="N130" s="1196"/>
      <c r="O130" s="1195"/>
      <c r="P130" s="1195"/>
      <c r="Q130" s="1195"/>
      <c r="R130" s="1196"/>
      <c r="S130" s="1195"/>
      <c r="T130" s="1195"/>
      <c r="U130" s="1195"/>
      <c r="V130" s="1195"/>
      <c r="W130" s="1195"/>
      <c r="X130" s="1195"/>
      <c r="Y130" s="1195"/>
      <c r="Z130" s="1195"/>
      <c r="AA130" s="1179"/>
    </row>
    <row r="131" spans="2:27" ht="13">
      <c r="B131" s="1197"/>
      <c r="C131" s="1194"/>
      <c r="D131" s="1198"/>
      <c r="E131" s="1194"/>
      <c r="F131" s="1194"/>
      <c r="G131" s="1195"/>
      <c r="H131" s="1196"/>
      <c r="I131" s="1196"/>
      <c r="J131" s="1195"/>
      <c r="K131" s="1195"/>
      <c r="L131" s="1196"/>
      <c r="M131" s="1195"/>
      <c r="N131" s="1196"/>
      <c r="O131" s="1195"/>
      <c r="P131" s="1195"/>
      <c r="Q131" s="1195"/>
      <c r="R131" s="1196"/>
      <c r="S131" s="1195"/>
      <c r="T131" s="1195"/>
      <c r="U131" s="1195"/>
      <c r="V131" s="1195"/>
      <c r="W131" s="1195"/>
      <c r="X131" s="1195"/>
      <c r="Y131" s="1195"/>
      <c r="Z131" s="1195"/>
      <c r="AA131" s="1179"/>
    </row>
    <row r="132" spans="2:27" ht="13">
      <c r="B132" s="1197"/>
      <c r="C132" s="1194"/>
      <c r="D132" s="1198"/>
      <c r="E132" s="1194"/>
      <c r="F132" s="1194"/>
      <c r="G132" s="1195"/>
      <c r="H132" s="1196"/>
      <c r="I132" s="1196"/>
      <c r="J132" s="1195"/>
      <c r="K132" s="1195"/>
      <c r="L132" s="1196"/>
      <c r="M132" s="1195"/>
      <c r="N132" s="1196"/>
      <c r="O132" s="1195"/>
      <c r="P132" s="1195"/>
      <c r="Q132" s="1195"/>
      <c r="R132" s="1196"/>
      <c r="S132" s="1195"/>
      <c r="T132" s="1195"/>
      <c r="U132" s="1195"/>
      <c r="V132" s="1195"/>
      <c r="W132" s="1195"/>
      <c r="X132" s="1195"/>
      <c r="Y132" s="1195"/>
      <c r="Z132" s="1195"/>
      <c r="AA132" s="1179"/>
    </row>
    <row r="133" spans="2:27" ht="13">
      <c r="B133" s="1197"/>
      <c r="C133" s="1194"/>
      <c r="D133" s="1198"/>
      <c r="E133" s="1194"/>
      <c r="F133" s="1194"/>
      <c r="G133" s="1195"/>
      <c r="H133" s="1196"/>
      <c r="I133" s="1196"/>
      <c r="J133" s="1195"/>
      <c r="K133" s="1195"/>
      <c r="L133" s="1196"/>
      <c r="M133" s="1195"/>
      <c r="N133" s="1196"/>
      <c r="O133" s="1195"/>
      <c r="P133" s="1195"/>
      <c r="Q133" s="1195"/>
      <c r="R133" s="1196"/>
      <c r="S133" s="1195"/>
      <c r="T133" s="1195"/>
      <c r="U133" s="1195"/>
      <c r="V133" s="1195"/>
      <c r="W133" s="1195"/>
      <c r="X133" s="1195"/>
      <c r="Y133" s="1195"/>
      <c r="Z133" s="1195"/>
      <c r="AA133" s="1179"/>
    </row>
    <row r="134" spans="2:27" ht="13">
      <c r="B134" s="1197"/>
      <c r="C134" s="1194"/>
      <c r="D134" s="1198"/>
      <c r="E134" s="1194"/>
      <c r="F134" s="1194"/>
      <c r="G134" s="1195"/>
      <c r="H134" s="1196"/>
      <c r="I134" s="1196"/>
      <c r="J134" s="1195"/>
      <c r="K134" s="1195"/>
      <c r="L134" s="1196"/>
      <c r="M134" s="1195"/>
      <c r="N134" s="1196"/>
      <c r="O134" s="1195"/>
      <c r="P134" s="1195"/>
      <c r="Q134" s="1195"/>
      <c r="R134" s="1196"/>
      <c r="S134" s="1195"/>
      <c r="T134" s="1195"/>
      <c r="U134" s="1195"/>
      <c r="V134" s="1195"/>
      <c r="W134" s="1195"/>
      <c r="X134" s="1195"/>
      <c r="Y134" s="1195"/>
      <c r="Z134" s="1195"/>
      <c r="AA134" s="1179"/>
    </row>
    <row r="135" spans="2:27" ht="13">
      <c r="B135" s="1197"/>
      <c r="C135" s="1194"/>
      <c r="D135" s="1198"/>
      <c r="E135" s="1194"/>
      <c r="F135" s="1194"/>
      <c r="G135" s="1195"/>
      <c r="H135" s="1196"/>
      <c r="I135" s="1196"/>
      <c r="J135" s="1195"/>
      <c r="K135" s="1195"/>
      <c r="L135" s="1196"/>
      <c r="M135" s="1195"/>
      <c r="N135" s="1196"/>
      <c r="O135" s="1195"/>
      <c r="P135" s="1195"/>
      <c r="Q135" s="1195"/>
      <c r="R135" s="1196"/>
      <c r="S135" s="1195"/>
      <c r="T135" s="1195"/>
      <c r="U135" s="1195"/>
      <c r="V135" s="1195"/>
      <c r="W135" s="1195"/>
      <c r="X135" s="1195"/>
      <c r="Y135" s="1195"/>
      <c r="Z135" s="1195"/>
      <c r="AA135" s="1179"/>
    </row>
    <row r="136" spans="2:27" ht="13">
      <c r="B136" s="1197"/>
      <c r="C136" s="1194"/>
      <c r="D136" s="1198"/>
      <c r="E136" s="1194"/>
      <c r="F136" s="1194"/>
      <c r="G136" s="1195"/>
      <c r="H136" s="1196"/>
      <c r="I136" s="1196"/>
      <c r="J136" s="1195"/>
      <c r="K136" s="1195"/>
      <c r="L136" s="1196"/>
      <c r="M136" s="1195"/>
      <c r="N136" s="1196"/>
      <c r="O136" s="1195"/>
      <c r="P136" s="1195"/>
      <c r="Q136" s="1195"/>
      <c r="R136" s="1196"/>
      <c r="S136" s="1195"/>
      <c r="T136" s="1195"/>
      <c r="U136" s="1195"/>
      <c r="V136" s="1195"/>
      <c r="W136" s="1195"/>
      <c r="X136" s="1195"/>
      <c r="Y136" s="1195"/>
      <c r="Z136" s="1195"/>
      <c r="AA136" s="1179"/>
    </row>
    <row r="137" spans="2:27" ht="13">
      <c r="B137" s="1197"/>
      <c r="C137" s="1194"/>
      <c r="D137" s="1198"/>
      <c r="E137" s="1194"/>
      <c r="F137" s="1194"/>
      <c r="G137" s="1195"/>
      <c r="H137" s="1196"/>
      <c r="I137" s="1196"/>
      <c r="J137" s="1195"/>
      <c r="K137" s="1195"/>
      <c r="L137" s="1196"/>
      <c r="M137" s="1195"/>
      <c r="N137" s="1196"/>
      <c r="O137" s="1195"/>
      <c r="P137" s="1195"/>
      <c r="Q137" s="1195"/>
      <c r="R137" s="1196"/>
      <c r="S137" s="1195"/>
      <c r="T137" s="1195"/>
      <c r="U137" s="1195"/>
      <c r="V137" s="1195"/>
      <c r="W137" s="1195"/>
      <c r="X137" s="1195"/>
      <c r="Y137" s="1195"/>
      <c r="Z137" s="1195"/>
      <c r="AA137" s="1179"/>
    </row>
    <row r="138" spans="2:27" ht="13">
      <c r="B138" s="1197"/>
      <c r="C138" s="1194"/>
      <c r="D138" s="1198"/>
      <c r="E138" s="1194"/>
      <c r="F138" s="1194"/>
      <c r="G138" s="1195"/>
      <c r="H138" s="1196"/>
      <c r="I138" s="1196"/>
      <c r="J138" s="1195"/>
      <c r="K138" s="1195"/>
      <c r="L138" s="1196"/>
      <c r="M138" s="1195"/>
      <c r="N138" s="1196"/>
      <c r="O138" s="1195"/>
      <c r="P138" s="1195"/>
      <c r="Q138" s="1195"/>
      <c r="R138" s="1196"/>
      <c r="S138" s="1195"/>
      <c r="T138" s="1203"/>
      <c r="U138" s="1195"/>
      <c r="V138" s="1195"/>
      <c r="W138" s="1195"/>
      <c r="X138" s="1195"/>
      <c r="Y138" s="1195"/>
      <c r="Z138" s="1195"/>
      <c r="AA138" s="1179"/>
    </row>
    <row r="139" spans="2:27" ht="13">
      <c r="B139" s="1197"/>
      <c r="C139" s="1194"/>
      <c r="D139" s="1198"/>
      <c r="E139" s="1194"/>
      <c r="F139" s="1194"/>
      <c r="G139" s="1195"/>
      <c r="H139" s="1196"/>
      <c r="I139" s="1196"/>
      <c r="J139" s="1195"/>
      <c r="K139" s="1195"/>
      <c r="L139" s="1196"/>
      <c r="M139" s="1195"/>
      <c r="N139" s="1196"/>
      <c r="O139" s="1195"/>
      <c r="P139" s="1195"/>
      <c r="Q139" s="1195"/>
      <c r="R139" s="1196"/>
      <c r="S139" s="1195"/>
      <c r="T139" s="1195"/>
      <c r="U139" s="1195"/>
      <c r="V139" s="1195"/>
      <c r="W139" s="1195"/>
      <c r="X139" s="1195"/>
      <c r="Y139" s="1195"/>
      <c r="Z139" s="1195"/>
      <c r="AA139" s="1179"/>
    </row>
    <row r="140" spans="2:27" ht="13">
      <c r="B140" s="1197"/>
      <c r="C140" s="1194"/>
      <c r="D140" s="1193"/>
      <c r="E140" s="1194"/>
      <c r="F140" s="1194"/>
      <c r="G140" s="1195"/>
      <c r="H140" s="1196"/>
      <c r="I140" s="1196"/>
      <c r="J140" s="1195"/>
      <c r="K140" s="1195"/>
      <c r="L140" s="1196"/>
      <c r="M140" s="1195"/>
      <c r="N140" s="1196"/>
      <c r="O140" s="1195"/>
      <c r="P140" s="1195"/>
      <c r="Q140" s="1195"/>
      <c r="R140" s="1196"/>
      <c r="S140" s="1195"/>
      <c r="T140" s="1195"/>
      <c r="U140" s="1195"/>
      <c r="V140" s="1195"/>
      <c r="W140" s="1195"/>
      <c r="X140" s="1195"/>
      <c r="Y140" s="1195"/>
      <c r="Z140" s="1195"/>
      <c r="AA140" s="1179"/>
    </row>
    <row r="141" spans="2:27" ht="13">
      <c r="B141" s="1197"/>
      <c r="C141" s="1194"/>
      <c r="D141" s="1198"/>
      <c r="E141" s="1194"/>
      <c r="F141" s="1194"/>
      <c r="G141" s="1195"/>
      <c r="H141" s="1196"/>
      <c r="I141" s="1196"/>
      <c r="J141" s="1195"/>
      <c r="K141" s="1195"/>
      <c r="L141" s="1196"/>
      <c r="M141" s="1195"/>
      <c r="N141" s="1196"/>
      <c r="O141" s="1195"/>
      <c r="P141" s="1195"/>
      <c r="Q141" s="1195"/>
      <c r="R141" s="1196"/>
      <c r="S141" s="1195"/>
      <c r="T141" s="1195"/>
      <c r="U141" s="1195"/>
      <c r="V141" s="1195"/>
      <c r="W141" s="1195"/>
      <c r="X141" s="1195"/>
      <c r="Y141" s="1195"/>
      <c r="Z141" s="1195"/>
      <c r="AA141" s="1179"/>
    </row>
    <row r="142" spans="2:27" ht="13">
      <c r="B142" s="1197"/>
      <c r="C142" s="1194"/>
      <c r="D142" s="1198"/>
      <c r="E142" s="1194"/>
      <c r="F142" s="1194"/>
      <c r="G142" s="1195"/>
      <c r="H142" s="1196"/>
      <c r="I142" s="1196"/>
      <c r="J142" s="1195"/>
      <c r="K142" s="1195"/>
      <c r="L142" s="1196"/>
      <c r="M142" s="1195"/>
      <c r="N142" s="1196"/>
      <c r="O142" s="1195"/>
      <c r="P142" s="1195"/>
      <c r="Q142" s="1195"/>
      <c r="R142" s="1196"/>
      <c r="S142" s="1195"/>
      <c r="T142" s="1195"/>
      <c r="U142" s="1195"/>
      <c r="V142" s="1195"/>
      <c r="W142" s="1195"/>
      <c r="X142" s="1195"/>
      <c r="Y142" s="1195"/>
      <c r="Z142" s="1195"/>
      <c r="AA142" s="1179"/>
    </row>
    <row r="143" spans="2:27" ht="13">
      <c r="B143" s="1197"/>
      <c r="C143" s="1194"/>
      <c r="D143" s="1198"/>
      <c r="E143" s="1194"/>
      <c r="F143" s="1194"/>
      <c r="G143" s="1195"/>
      <c r="H143" s="1196"/>
      <c r="I143" s="1196"/>
      <c r="J143" s="1195"/>
      <c r="K143" s="1195"/>
      <c r="L143" s="1196"/>
      <c r="M143" s="1195"/>
      <c r="N143" s="1196"/>
      <c r="O143" s="1195"/>
      <c r="P143" s="1195"/>
      <c r="Q143" s="1195"/>
      <c r="R143" s="1196"/>
      <c r="S143" s="1195"/>
      <c r="T143" s="1195"/>
      <c r="U143" s="1195"/>
      <c r="V143" s="1195"/>
      <c r="W143" s="1195"/>
      <c r="X143" s="1195"/>
      <c r="Y143" s="1195"/>
      <c r="Z143" s="1195"/>
      <c r="AA143" s="1179"/>
    </row>
    <row r="144" spans="2:27" ht="13">
      <c r="B144" s="1197"/>
      <c r="C144" s="1194"/>
      <c r="D144" s="1198"/>
      <c r="E144" s="1194"/>
      <c r="F144" s="1194"/>
      <c r="G144" s="1195"/>
      <c r="H144" s="1196"/>
      <c r="I144" s="1196"/>
      <c r="J144" s="1195"/>
      <c r="K144" s="1195"/>
      <c r="L144" s="1196"/>
      <c r="M144" s="1195"/>
      <c r="N144" s="1196"/>
      <c r="O144" s="1195"/>
      <c r="P144" s="1195"/>
      <c r="Q144" s="1195"/>
      <c r="R144" s="1196"/>
      <c r="S144" s="1195"/>
      <c r="T144" s="1195"/>
      <c r="U144" s="1195"/>
      <c r="V144" s="1195"/>
      <c r="W144" s="1195"/>
      <c r="X144" s="1195"/>
      <c r="Y144" s="1195"/>
      <c r="Z144" s="1195"/>
      <c r="AA144" s="1179"/>
    </row>
    <row r="145" spans="2:27" ht="13">
      <c r="B145" s="1197"/>
      <c r="C145" s="1194"/>
      <c r="D145" s="1198"/>
      <c r="E145" s="1194"/>
      <c r="F145" s="1194"/>
      <c r="G145" s="1195"/>
      <c r="H145" s="1196"/>
      <c r="I145" s="1196"/>
      <c r="J145" s="1195"/>
      <c r="K145" s="1195"/>
      <c r="L145" s="1196"/>
      <c r="M145" s="1195"/>
      <c r="N145" s="1196"/>
      <c r="O145" s="1195"/>
      <c r="P145" s="1195"/>
      <c r="Q145" s="1195"/>
      <c r="R145" s="1196"/>
      <c r="S145" s="1195"/>
      <c r="T145" s="1195"/>
      <c r="U145" s="1195"/>
      <c r="V145" s="1195"/>
      <c r="W145" s="1195"/>
      <c r="X145" s="1195"/>
      <c r="Y145" s="1195"/>
      <c r="Z145" s="1195"/>
      <c r="AA145" s="1179"/>
    </row>
    <row r="146" spans="2:27" ht="13">
      <c r="B146" s="1197"/>
      <c r="C146" s="1194"/>
      <c r="D146" s="1198"/>
      <c r="E146" s="1194"/>
      <c r="F146" s="1194"/>
      <c r="G146" s="1195"/>
      <c r="H146" s="1196"/>
      <c r="I146" s="1196"/>
      <c r="J146" s="1195"/>
      <c r="K146" s="1195"/>
      <c r="L146" s="1196"/>
      <c r="M146" s="1196"/>
      <c r="N146" s="1196"/>
      <c r="O146" s="1195"/>
      <c r="P146" s="1195"/>
      <c r="Q146" s="1195"/>
      <c r="R146" s="1196"/>
      <c r="S146" s="1195"/>
      <c r="T146" s="1195"/>
      <c r="U146" s="1195"/>
      <c r="V146" s="1195"/>
      <c r="W146" s="1195"/>
      <c r="X146" s="1195"/>
      <c r="Y146" s="1195"/>
      <c r="Z146" s="1195"/>
      <c r="AA146" s="1179"/>
    </row>
    <row r="147" spans="2:27" ht="13">
      <c r="B147" s="1197"/>
      <c r="C147" s="1194"/>
      <c r="D147" s="1198"/>
      <c r="E147" s="1194"/>
      <c r="F147" s="1194"/>
      <c r="G147" s="1195"/>
      <c r="H147" s="1196"/>
      <c r="I147" s="1196"/>
      <c r="J147" s="1195"/>
      <c r="K147" s="1195"/>
      <c r="L147" s="1196"/>
      <c r="M147" s="1195"/>
      <c r="N147" s="1196"/>
      <c r="O147" s="1195"/>
      <c r="P147" s="1195"/>
      <c r="Q147" s="1195"/>
      <c r="R147" s="1196"/>
      <c r="S147" s="1195"/>
      <c r="T147" s="1195"/>
      <c r="U147" s="1195"/>
      <c r="V147" s="1195"/>
      <c r="W147" s="1195"/>
      <c r="X147" s="1195"/>
      <c r="Y147" s="1195"/>
      <c r="Z147" s="1195"/>
      <c r="AA147" s="1179"/>
    </row>
    <row r="148" spans="2:27" ht="13">
      <c r="B148" s="1197"/>
      <c r="C148" s="1194"/>
      <c r="D148" s="1198"/>
      <c r="E148" s="1194"/>
      <c r="F148" s="1194"/>
      <c r="G148" s="1195"/>
      <c r="H148" s="1196"/>
      <c r="I148" s="1196"/>
      <c r="J148" s="1195"/>
      <c r="K148" s="1195"/>
      <c r="L148" s="1196"/>
      <c r="M148" s="1195"/>
      <c r="N148" s="1196"/>
      <c r="O148" s="1195"/>
      <c r="P148" s="1195"/>
      <c r="Q148" s="1195"/>
      <c r="R148" s="1196"/>
      <c r="S148" s="1195"/>
      <c r="T148" s="1195"/>
      <c r="U148" s="1195"/>
      <c r="V148" s="1195"/>
      <c r="W148" s="1195"/>
      <c r="X148" s="1195"/>
      <c r="Y148" s="1195"/>
      <c r="Z148" s="1195"/>
      <c r="AA148" s="1179"/>
    </row>
    <row r="149" spans="2:27" ht="13">
      <c r="B149" s="1197"/>
      <c r="C149" s="1194"/>
      <c r="D149" s="1198"/>
      <c r="E149" s="1194"/>
      <c r="F149" s="1194"/>
      <c r="G149" s="1195"/>
      <c r="H149" s="1196"/>
      <c r="I149" s="1196"/>
      <c r="J149" s="1195"/>
      <c r="K149" s="1195"/>
      <c r="L149" s="1196"/>
      <c r="M149" s="1195"/>
      <c r="N149" s="1196"/>
      <c r="O149" s="1195"/>
      <c r="P149" s="1195"/>
      <c r="Q149" s="1195"/>
      <c r="R149" s="1196"/>
      <c r="S149" s="1195"/>
      <c r="T149" s="1195"/>
      <c r="U149" s="1195"/>
      <c r="V149" s="1195"/>
      <c r="W149" s="1195"/>
      <c r="X149" s="1195"/>
      <c r="Y149" s="1195"/>
      <c r="Z149" s="1195"/>
      <c r="AA149" s="1179"/>
    </row>
    <row r="150" spans="2:27" ht="13">
      <c r="B150" s="1197"/>
      <c r="C150" s="1194"/>
      <c r="D150" s="1198"/>
      <c r="E150" s="1194"/>
      <c r="F150" s="1194"/>
      <c r="G150" s="1195"/>
      <c r="H150" s="1196"/>
      <c r="I150" s="1196"/>
      <c r="J150" s="1195"/>
      <c r="K150" s="1195"/>
      <c r="L150" s="1196"/>
      <c r="M150" s="1195"/>
      <c r="N150" s="1196"/>
      <c r="O150" s="1195"/>
      <c r="P150" s="1195"/>
      <c r="Q150" s="1195"/>
      <c r="R150" s="1196"/>
      <c r="S150" s="1195"/>
      <c r="T150" s="1195"/>
      <c r="U150" s="1195"/>
      <c r="V150" s="1195"/>
      <c r="W150" s="1195"/>
      <c r="X150" s="1195"/>
      <c r="Y150" s="1195"/>
      <c r="Z150" s="1195"/>
      <c r="AA150" s="1179"/>
    </row>
    <row r="151" spans="2:27" ht="13">
      <c r="B151" s="1197"/>
      <c r="C151" s="1194"/>
      <c r="D151" s="1198"/>
      <c r="E151" s="1194"/>
      <c r="F151" s="1194"/>
      <c r="G151" s="1195"/>
      <c r="H151" s="1196"/>
      <c r="I151" s="1196"/>
      <c r="J151" s="1195"/>
      <c r="K151" s="1195"/>
      <c r="L151" s="1196"/>
      <c r="M151" s="1196"/>
      <c r="N151" s="1196"/>
      <c r="O151" s="1195"/>
      <c r="P151" s="1195"/>
      <c r="Q151" s="1195"/>
      <c r="R151" s="1196"/>
      <c r="S151" s="1195"/>
      <c r="T151" s="1195"/>
      <c r="U151" s="1195"/>
      <c r="V151" s="1195"/>
      <c r="W151" s="1195"/>
      <c r="X151" s="1195"/>
      <c r="Y151" s="1195"/>
      <c r="Z151" s="1195"/>
      <c r="AA151" s="1179"/>
    </row>
    <row r="152" spans="2:27" ht="13">
      <c r="B152" s="1197"/>
      <c r="C152" s="1194"/>
      <c r="D152" s="1198"/>
      <c r="E152" s="1194"/>
      <c r="F152" s="1194"/>
      <c r="G152" s="1195"/>
      <c r="H152" s="1196"/>
      <c r="I152" s="1196"/>
      <c r="J152" s="1195"/>
      <c r="K152" s="1195"/>
      <c r="L152" s="1196"/>
      <c r="M152" s="1195"/>
      <c r="N152" s="1196"/>
      <c r="O152" s="1195"/>
      <c r="P152" s="1195"/>
      <c r="Q152" s="1195"/>
      <c r="R152" s="1196"/>
      <c r="S152" s="1195"/>
      <c r="T152" s="1195"/>
      <c r="U152" s="1195"/>
      <c r="V152" s="1195"/>
      <c r="W152" s="1195"/>
      <c r="X152" s="1195"/>
      <c r="Y152" s="1195"/>
      <c r="Z152" s="1195"/>
      <c r="AA152" s="1179"/>
    </row>
    <row r="153" spans="2:27" ht="13">
      <c r="B153" s="1197"/>
      <c r="C153" s="1194"/>
      <c r="D153" s="1198"/>
      <c r="E153" s="1194"/>
      <c r="F153" s="1194"/>
      <c r="G153" s="1195"/>
      <c r="H153" s="1196"/>
      <c r="I153" s="1196"/>
      <c r="J153" s="1195"/>
      <c r="K153" s="1195"/>
      <c r="L153" s="1196"/>
      <c r="M153" s="1195"/>
      <c r="N153" s="1196"/>
      <c r="O153" s="1195"/>
      <c r="P153" s="1195"/>
      <c r="Q153" s="1195"/>
      <c r="R153" s="1196"/>
      <c r="S153" s="1195"/>
      <c r="T153" s="1195"/>
      <c r="U153" s="1195"/>
      <c r="V153" s="1195"/>
      <c r="W153" s="1195"/>
      <c r="X153" s="1195"/>
      <c r="Y153" s="1195"/>
      <c r="Z153" s="1195"/>
      <c r="AA153" s="1179"/>
    </row>
    <row r="154" spans="2:27" ht="13">
      <c r="B154" s="1197"/>
      <c r="C154" s="1194"/>
      <c r="D154" s="1198"/>
      <c r="E154" s="1194"/>
      <c r="F154" s="1194"/>
      <c r="G154" s="1195"/>
      <c r="H154" s="1196"/>
      <c r="I154" s="1196"/>
      <c r="J154" s="1195"/>
      <c r="K154" s="1195"/>
      <c r="L154" s="1196"/>
      <c r="M154" s="1195"/>
      <c r="N154" s="1196"/>
      <c r="O154" s="1195"/>
      <c r="P154" s="1195"/>
      <c r="Q154" s="1195"/>
      <c r="R154" s="1196"/>
      <c r="S154" s="1195"/>
      <c r="T154" s="1195"/>
      <c r="U154" s="1195"/>
      <c r="V154" s="1195"/>
      <c r="W154" s="1195"/>
      <c r="X154" s="1195"/>
      <c r="Y154" s="1195"/>
      <c r="Z154" s="1195"/>
      <c r="AA154" s="1179"/>
    </row>
    <row r="155" spans="2:27" ht="13">
      <c r="B155" s="1197"/>
      <c r="C155" s="1194"/>
      <c r="D155" s="1198"/>
      <c r="E155" s="1194"/>
      <c r="F155" s="1194"/>
      <c r="G155" s="1195"/>
      <c r="H155" s="1196"/>
      <c r="I155" s="1196"/>
      <c r="J155" s="1195"/>
      <c r="K155" s="1195"/>
      <c r="L155" s="1196"/>
      <c r="M155" s="1195"/>
      <c r="N155" s="1196"/>
      <c r="O155" s="1195"/>
      <c r="P155" s="1195"/>
      <c r="Q155" s="1195"/>
      <c r="R155" s="1196"/>
      <c r="S155" s="1195"/>
      <c r="T155" s="1195"/>
      <c r="U155" s="1195"/>
      <c r="V155" s="1195"/>
      <c r="W155" s="1195"/>
      <c r="X155" s="1195"/>
      <c r="Y155" s="1195"/>
      <c r="Z155" s="1195"/>
      <c r="AA155" s="1179"/>
    </row>
    <row r="156" spans="2:27" ht="13">
      <c r="B156" s="1197"/>
      <c r="C156" s="1194"/>
      <c r="D156" s="1198"/>
      <c r="E156" s="1194"/>
      <c r="F156" s="1194"/>
      <c r="G156" s="1195"/>
      <c r="H156" s="1196"/>
      <c r="I156" s="1196"/>
      <c r="J156" s="1195"/>
      <c r="K156" s="1195"/>
      <c r="L156" s="1196"/>
      <c r="M156" s="1195"/>
      <c r="N156" s="1196"/>
      <c r="O156" s="1195"/>
      <c r="P156" s="1195"/>
      <c r="Q156" s="1195"/>
      <c r="R156" s="1196"/>
      <c r="S156" s="1195"/>
      <c r="T156" s="1195"/>
      <c r="U156" s="1195"/>
      <c r="V156" s="1195"/>
      <c r="W156" s="1195"/>
      <c r="X156" s="1195"/>
      <c r="Y156" s="1195"/>
      <c r="Z156" s="1195"/>
      <c r="AA156" s="1179"/>
    </row>
    <row r="157" spans="2:27" ht="13">
      <c r="B157" s="1197"/>
      <c r="C157" s="1194"/>
      <c r="D157" s="1198"/>
      <c r="E157" s="1194"/>
      <c r="F157" s="1194"/>
      <c r="G157" s="1195"/>
      <c r="H157" s="1196"/>
      <c r="I157" s="1196"/>
      <c r="J157" s="1195"/>
      <c r="K157" s="1195"/>
      <c r="L157" s="1196"/>
      <c r="M157" s="1195"/>
      <c r="N157" s="1196"/>
      <c r="O157" s="1195"/>
      <c r="P157" s="1195"/>
      <c r="Q157" s="1195"/>
      <c r="R157" s="1196"/>
      <c r="S157" s="1195"/>
      <c r="T157" s="1195"/>
      <c r="U157" s="1195"/>
      <c r="V157" s="1195"/>
      <c r="W157" s="1195"/>
      <c r="X157" s="1195"/>
      <c r="Y157" s="1195"/>
      <c r="Z157" s="1195"/>
      <c r="AA157" s="1179"/>
    </row>
    <row r="158" spans="2:27" ht="13">
      <c r="B158" s="1197"/>
      <c r="C158" s="1194"/>
      <c r="D158" s="1198"/>
      <c r="E158" s="1194"/>
      <c r="F158" s="1194"/>
      <c r="G158" s="1195"/>
      <c r="H158" s="1196"/>
      <c r="I158" s="1196"/>
      <c r="J158" s="1195"/>
      <c r="K158" s="1195"/>
      <c r="L158" s="1196"/>
      <c r="M158" s="1195"/>
      <c r="N158" s="1196"/>
      <c r="O158" s="1195"/>
      <c r="P158" s="1195"/>
      <c r="Q158" s="1195"/>
      <c r="R158" s="1196"/>
      <c r="S158" s="1195"/>
      <c r="T158" s="1195"/>
      <c r="U158" s="1195"/>
      <c r="V158" s="1195"/>
      <c r="W158" s="1195"/>
      <c r="X158" s="1195"/>
      <c r="Y158" s="1195"/>
      <c r="Z158" s="1195"/>
      <c r="AA158" s="1179"/>
    </row>
    <row r="159" spans="2:27" ht="13">
      <c r="B159" s="1197"/>
      <c r="C159" s="1204"/>
      <c r="D159" s="1205"/>
      <c r="E159" s="1194"/>
      <c r="F159" s="1194"/>
      <c r="G159" s="1195"/>
      <c r="H159" s="1196"/>
      <c r="I159" s="1196"/>
      <c r="J159" s="1195"/>
      <c r="K159" s="1195"/>
      <c r="L159" s="1196"/>
      <c r="M159" s="1195"/>
      <c r="N159" s="1196"/>
      <c r="O159" s="1195"/>
      <c r="P159" s="1195"/>
      <c r="Q159" s="1195"/>
      <c r="R159" s="1196"/>
      <c r="S159" s="1195"/>
      <c r="T159" s="1195"/>
      <c r="U159" s="1195"/>
      <c r="V159" s="1195"/>
      <c r="W159" s="1195"/>
      <c r="X159" s="1195"/>
      <c r="Y159" s="1195"/>
      <c r="Z159" s="1195"/>
      <c r="AA159" s="1179"/>
    </row>
    <row r="160" spans="2:27" ht="13">
      <c r="B160" s="1197"/>
      <c r="C160" s="1194"/>
      <c r="D160" s="1198"/>
      <c r="E160" s="1194"/>
      <c r="F160" s="1194"/>
      <c r="G160" s="1195"/>
      <c r="H160" s="1196"/>
      <c r="I160" s="1196"/>
      <c r="J160" s="1195"/>
      <c r="K160" s="1195"/>
      <c r="L160" s="1196"/>
      <c r="M160" s="1195"/>
      <c r="N160" s="1196"/>
      <c r="O160" s="1195"/>
      <c r="P160" s="1195"/>
      <c r="Q160" s="1195"/>
      <c r="R160" s="1196"/>
      <c r="S160" s="1195"/>
      <c r="T160" s="1195"/>
      <c r="U160" s="1195"/>
      <c r="V160" s="1195"/>
      <c r="W160" s="1195"/>
      <c r="X160" s="1195"/>
      <c r="Y160" s="1195"/>
      <c r="Z160" s="1195"/>
      <c r="AA160" s="1179"/>
    </row>
    <row r="161" spans="2:27" ht="13">
      <c r="B161" s="1197"/>
      <c r="C161" s="1204"/>
      <c r="D161" s="1198"/>
      <c r="E161" s="1194"/>
      <c r="F161" s="1194"/>
      <c r="G161" s="1195"/>
      <c r="H161" s="1196"/>
      <c r="I161" s="1196"/>
      <c r="J161" s="1195"/>
      <c r="K161" s="1195"/>
      <c r="L161" s="1196"/>
      <c r="M161" s="1195"/>
      <c r="N161" s="1196"/>
      <c r="O161" s="1195"/>
      <c r="P161" s="1195"/>
      <c r="Q161" s="1195"/>
      <c r="R161" s="1196"/>
      <c r="S161" s="1195"/>
      <c r="T161" s="1195"/>
      <c r="U161" s="1195"/>
      <c r="V161" s="1195"/>
      <c r="W161" s="1195"/>
      <c r="X161" s="1195"/>
      <c r="Y161" s="1195"/>
      <c r="Z161" s="1195"/>
      <c r="AA161" s="1179"/>
    </row>
    <row r="162" spans="2:27" ht="13">
      <c r="B162" s="1197"/>
      <c r="C162" s="1194"/>
      <c r="D162" s="1198"/>
      <c r="E162" s="1194"/>
      <c r="F162" s="1194"/>
      <c r="G162" s="1195"/>
      <c r="H162" s="1196"/>
      <c r="I162" s="1196"/>
      <c r="J162" s="1195"/>
      <c r="K162" s="1195"/>
      <c r="L162" s="1196"/>
      <c r="M162" s="1195"/>
      <c r="N162" s="1196"/>
      <c r="O162" s="1195"/>
      <c r="P162" s="1195"/>
      <c r="Q162" s="1195"/>
      <c r="R162" s="1196"/>
      <c r="S162" s="1195"/>
      <c r="T162" s="1195"/>
      <c r="U162" s="1195"/>
      <c r="V162" s="1195"/>
      <c r="W162" s="1195"/>
      <c r="X162" s="1195"/>
      <c r="Y162" s="1195"/>
      <c r="Z162" s="1195"/>
      <c r="AA162" s="1179"/>
    </row>
    <row r="163" spans="2:27" ht="13">
      <c r="B163" s="1197"/>
      <c r="C163" s="1204"/>
      <c r="D163" s="1198"/>
      <c r="E163" s="1194"/>
      <c r="F163" s="1194"/>
      <c r="G163" s="1195"/>
      <c r="H163" s="1196"/>
      <c r="I163" s="1196"/>
      <c r="J163" s="1195"/>
      <c r="K163" s="1195"/>
      <c r="L163" s="1196"/>
      <c r="M163" s="1195"/>
      <c r="N163" s="1196"/>
      <c r="O163" s="1195"/>
      <c r="P163" s="1195"/>
      <c r="Q163" s="1195"/>
      <c r="R163" s="1196"/>
      <c r="S163" s="1195"/>
      <c r="T163" s="1195"/>
      <c r="U163" s="1195"/>
      <c r="V163" s="1195"/>
      <c r="W163" s="1195"/>
      <c r="X163" s="1195"/>
      <c r="Y163" s="1195"/>
      <c r="Z163" s="1195"/>
      <c r="AA163" s="1179"/>
    </row>
    <row r="164" spans="2:27" ht="13">
      <c r="B164" s="1197"/>
      <c r="C164" s="1194"/>
      <c r="D164" s="1198"/>
      <c r="E164" s="1194"/>
      <c r="F164" s="1194"/>
      <c r="G164" s="1195"/>
      <c r="H164" s="1196"/>
      <c r="I164" s="1196"/>
      <c r="J164" s="1195"/>
      <c r="K164" s="1195"/>
      <c r="L164" s="1196"/>
      <c r="M164" s="1195"/>
      <c r="N164" s="1196"/>
      <c r="O164" s="1195"/>
      <c r="P164" s="1195"/>
      <c r="Q164" s="1195"/>
      <c r="R164" s="1196"/>
      <c r="S164" s="1195"/>
      <c r="T164" s="1195"/>
      <c r="U164" s="1195"/>
      <c r="V164" s="1195"/>
      <c r="W164" s="1195"/>
      <c r="X164" s="1195"/>
      <c r="Y164" s="1195"/>
      <c r="Z164" s="1195"/>
      <c r="AA164" s="1179"/>
    </row>
    <row r="165" spans="2:27" ht="13">
      <c r="B165" s="1197"/>
      <c r="C165" s="1204"/>
      <c r="D165" s="1198"/>
      <c r="E165" s="1194"/>
      <c r="F165" s="1194"/>
      <c r="G165" s="1195"/>
      <c r="H165" s="1196"/>
      <c r="I165" s="1196"/>
      <c r="J165" s="1195"/>
      <c r="K165" s="1195"/>
      <c r="L165" s="1196"/>
      <c r="M165" s="1195"/>
      <c r="N165" s="1196"/>
      <c r="O165" s="1195"/>
      <c r="P165" s="1195"/>
      <c r="Q165" s="1195"/>
      <c r="R165" s="1196"/>
      <c r="S165" s="1195"/>
      <c r="T165" s="1195"/>
      <c r="U165" s="1195"/>
      <c r="V165" s="1195"/>
      <c r="W165" s="1195"/>
      <c r="X165" s="1195"/>
      <c r="Y165" s="1195"/>
      <c r="Z165" s="1195"/>
      <c r="AA165" s="1179"/>
    </row>
    <row r="166" spans="2:27" ht="13">
      <c r="B166" s="1197"/>
      <c r="C166" s="1194"/>
      <c r="D166" s="1198"/>
      <c r="E166" s="1194"/>
      <c r="F166" s="1194"/>
      <c r="G166" s="1195"/>
      <c r="H166" s="1196"/>
      <c r="I166" s="1196"/>
      <c r="J166" s="1195"/>
      <c r="K166" s="1195"/>
      <c r="L166" s="1196"/>
      <c r="M166" s="1195"/>
      <c r="N166" s="1196"/>
      <c r="O166" s="1195"/>
      <c r="P166" s="1195"/>
      <c r="Q166" s="1195"/>
      <c r="R166" s="1196"/>
      <c r="S166" s="1195"/>
      <c r="T166" s="1195"/>
      <c r="U166" s="1195"/>
      <c r="V166" s="1195"/>
      <c r="W166" s="1195"/>
      <c r="X166" s="1195"/>
      <c r="Y166" s="1195"/>
      <c r="Z166" s="1195"/>
      <c r="AA166" s="1179"/>
    </row>
    <row r="167" spans="2:27" ht="13">
      <c r="B167" s="1197"/>
      <c r="C167" s="1194"/>
      <c r="D167" s="1198"/>
      <c r="E167" s="1194"/>
      <c r="F167" s="1194"/>
      <c r="G167" s="1195"/>
      <c r="H167" s="1196"/>
      <c r="I167" s="1196"/>
      <c r="J167" s="1195"/>
      <c r="K167" s="1195"/>
      <c r="L167" s="1196"/>
      <c r="M167" s="1195"/>
      <c r="N167" s="1196"/>
      <c r="O167" s="1195"/>
      <c r="P167" s="1195"/>
      <c r="Q167" s="1195"/>
      <c r="R167" s="1196"/>
      <c r="S167" s="1195"/>
      <c r="T167" s="1195"/>
      <c r="U167" s="1195"/>
      <c r="V167" s="1195"/>
      <c r="W167" s="1195"/>
      <c r="X167" s="1195"/>
      <c r="Y167" s="1195"/>
      <c r="Z167" s="1195"/>
      <c r="AA167" s="1179"/>
    </row>
    <row r="168" spans="2:27" ht="13">
      <c r="B168" s="1197"/>
      <c r="C168" s="1194"/>
      <c r="D168" s="1198"/>
      <c r="E168" s="1194"/>
      <c r="F168" s="1194"/>
      <c r="G168" s="1195"/>
      <c r="H168" s="1196"/>
      <c r="I168" s="1196"/>
      <c r="J168" s="1195"/>
      <c r="K168" s="1195"/>
      <c r="L168" s="1196"/>
      <c r="M168" s="1195"/>
      <c r="N168" s="1196"/>
      <c r="O168" s="1195"/>
      <c r="P168" s="1195"/>
      <c r="Q168" s="1195"/>
      <c r="R168" s="1196"/>
      <c r="S168" s="1195"/>
      <c r="T168" s="1195"/>
      <c r="U168" s="1195"/>
      <c r="V168" s="1195"/>
      <c r="W168" s="1195"/>
      <c r="X168" s="1195"/>
      <c r="Y168" s="1195"/>
      <c r="Z168" s="1195"/>
      <c r="AA168" s="1179"/>
    </row>
    <row r="169" spans="2:27" ht="13">
      <c r="B169" s="1197"/>
      <c r="C169" s="1194"/>
      <c r="D169" s="1198"/>
      <c r="E169" s="1194"/>
      <c r="F169" s="1194"/>
      <c r="G169" s="1195"/>
      <c r="H169" s="1196"/>
      <c r="I169" s="1196"/>
      <c r="J169" s="1195"/>
      <c r="K169" s="1195"/>
      <c r="L169" s="1196"/>
      <c r="M169" s="1195"/>
      <c r="N169" s="1196"/>
      <c r="O169" s="1195"/>
      <c r="P169" s="1195"/>
      <c r="Q169" s="1195"/>
      <c r="R169" s="1196"/>
      <c r="S169" s="1195"/>
      <c r="T169" s="1195"/>
      <c r="U169" s="1195"/>
      <c r="V169" s="1195"/>
      <c r="W169" s="1195"/>
      <c r="X169" s="1195"/>
      <c r="Y169" s="1195"/>
      <c r="Z169" s="1195"/>
      <c r="AA169" s="1179"/>
    </row>
    <row r="170" spans="2:27" ht="13">
      <c r="B170" s="1197"/>
      <c r="C170" s="1194"/>
      <c r="D170" s="1198"/>
      <c r="E170" s="1194"/>
      <c r="F170" s="1194"/>
      <c r="G170" s="1195"/>
      <c r="H170" s="1196"/>
      <c r="I170" s="1196"/>
      <c r="J170" s="1195"/>
      <c r="K170" s="1195"/>
      <c r="L170" s="1196"/>
      <c r="M170" s="1195"/>
      <c r="N170" s="1196"/>
      <c r="O170" s="1195"/>
      <c r="P170" s="1195"/>
      <c r="Q170" s="1195"/>
      <c r="R170" s="1196"/>
      <c r="S170" s="1195"/>
      <c r="T170" s="1195"/>
      <c r="U170" s="1195"/>
      <c r="V170" s="1195"/>
      <c r="W170" s="1195"/>
      <c r="X170" s="1195"/>
      <c r="Y170" s="1195"/>
      <c r="Z170" s="1195"/>
      <c r="AA170" s="1179"/>
    </row>
    <row r="171" spans="2:27" ht="13">
      <c r="B171" s="1197"/>
      <c r="C171" s="1194"/>
      <c r="D171" s="1198"/>
      <c r="E171" s="1194"/>
      <c r="F171" s="1194"/>
      <c r="G171" s="1195"/>
      <c r="H171" s="1196"/>
      <c r="I171" s="1196"/>
      <c r="J171" s="1195"/>
      <c r="K171" s="1195"/>
      <c r="L171" s="1196"/>
      <c r="M171" s="1195"/>
      <c r="N171" s="1196"/>
      <c r="O171" s="1195"/>
      <c r="P171" s="1195"/>
      <c r="Q171" s="1195"/>
      <c r="R171" s="1196"/>
      <c r="S171" s="1195"/>
      <c r="T171" s="1195"/>
      <c r="U171" s="1195"/>
      <c r="V171" s="1195"/>
      <c r="W171" s="1195"/>
      <c r="X171" s="1195"/>
      <c r="Y171" s="1195"/>
      <c r="Z171" s="1195"/>
      <c r="AA171" s="1179"/>
    </row>
    <row r="172" spans="2:27" ht="13">
      <c r="B172" s="1206"/>
      <c r="C172" s="1194"/>
      <c r="D172" s="1198"/>
      <c r="E172" s="1194"/>
      <c r="F172" s="1194"/>
      <c r="G172" s="1195"/>
      <c r="H172" s="1196"/>
      <c r="I172" s="1196"/>
      <c r="J172" s="1195"/>
      <c r="K172" s="1195"/>
      <c r="L172" s="1196"/>
      <c r="M172" s="1195"/>
      <c r="N172" s="1196"/>
      <c r="O172" s="1195"/>
      <c r="P172" s="1195"/>
      <c r="Q172" s="1195"/>
      <c r="R172" s="1196"/>
      <c r="S172" s="1195"/>
      <c r="T172" s="1195"/>
      <c r="U172" s="1195"/>
      <c r="V172" s="1195"/>
      <c r="W172" s="1195"/>
      <c r="X172" s="1195"/>
      <c r="Y172" s="1195"/>
      <c r="Z172" s="1195"/>
      <c r="AA172" s="1179"/>
    </row>
    <row r="173" spans="2:27" ht="13">
      <c r="B173" s="1206"/>
      <c r="C173" s="1194"/>
      <c r="D173" s="1198"/>
      <c r="E173" s="1194"/>
      <c r="F173" s="1194"/>
      <c r="G173" s="1178"/>
      <c r="H173" s="1196"/>
      <c r="I173" s="1196"/>
      <c r="J173" s="1195"/>
      <c r="K173" s="1195"/>
      <c r="L173" s="1196"/>
      <c r="M173" s="1195"/>
      <c r="N173" s="1196"/>
      <c r="O173" s="1195"/>
      <c r="P173" s="1195"/>
      <c r="Q173" s="1195"/>
      <c r="R173" s="1196"/>
      <c r="S173" s="1195"/>
      <c r="T173" s="1195"/>
      <c r="U173" s="1195"/>
      <c r="V173" s="1195"/>
      <c r="W173" s="1195"/>
      <c r="X173" s="1195"/>
      <c r="Y173" s="1195"/>
      <c r="Z173" s="1195"/>
      <c r="AA173" s="1179"/>
    </row>
    <row r="174" spans="2:27" ht="13">
      <c r="B174" s="1197"/>
      <c r="C174" s="1194"/>
      <c r="D174" s="1198"/>
      <c r="E174" s="1194"/>
      <c r="F174" s="1194"/>
      <c r="G174" s="1195"/>
      <c r="H174" s="1196"/>
      <c r="I174" s="1196"/>
      <c r="J174" s="1195"/>
      <c r="K174" s="1195"/>
      <c r="L174" s="1196"/>
      <c r="M174" s="1195"/>
      <c r="N174" s="1196"/>
      <c r="O174" s="1195"/>
      <c r="P174" s="1195"/>
      <c r="Q174" s="1195"/>
      <c r="R174" s="1196"/>
      <c r="S174" s="1195"/>
      <c r="T174" s="1195"/>
      <c r="U174" s="1195"/>
      <c r="V174" s="1195"/>
      <c r="W174" s="1195"/>
      <c r="X174" s="1195"/>
      <c r="Y174" s="1195"/>
      <c r="Z174" s="1195"/>
      <c r="AA174" s="1179"/>
    </row>
    <row r="175" spans="2:27" ht="13">
      <c r="B175" s="1206"/>
      <c r="C175" s="1194"/>
      <c r="D175" s="1198"/>
      <c r="E175" s="1194"/>
      <c r="F175" s="1194"/>
      <c r="G175" s="1195"/>
      <c r="H175" s="1196"/>
      <c r="I175" s="1196"/>
      <c r="J175" s="1195"/>
      <c r="K175" s="1195"/>
      <c r="L175" s="1196"/>
      <c r="M175" s="1195"/>
      <c r="N175" s="1196"/>
      <c r="O175" s="1195"/>
      <c r="P175" s="1195"/>
      <c r="Q175" s="1195"/>
      <c r="R175" s="1196"/>
      <c r="S175" s="1195"/>
      <c r="T175" s="1195"/>
      <c r="U175" s="1195"/>
      <c r="V175" s="1195"/>
      <c r="W175" s="1195"/>
      <c r="X175" s="1195"/>
      <c r="Y175" s="1195"/>
      <c r="Z175" s="1195"/>
      <c r="AA175" s="1179"/>
    </row>
    <row r="176" spans="2:27" ht="13">
      <c r="B176" s="1207"/>
      <c r="C176" s="1194"/>
      <c r="D176" s="1198"/>
      <c r="E176" s="1194"/>
      <c r="F176" s="1194"/>
      <c r="G176" s="1195"/>
      <c r="H176" s="1196"/>
      <c r="I176" s="1196"/>
      <c r="J176" s="1195"/>
      <c r="K176" s="1195"/>
      <c r="L176" s="1196"/>
      <c r="M176" s="1195"/>
      <c r="N176" s="1196"/>
      <c r="O176" s="1195"/>
      <c r="P176" s="1195"/>
      <c r="Q176" s="1195"/>
      <c r="R176" s="1196"/>
      <c r="S176" s="1195"/>
      <c r="T176" s="1195"/>
      <c r="U176" s="1195"/>
      <c r="V176" s="1195"/>
      <c r="W176" s="1195"/>
      <c r="X176" s="1195"/>
      <c r="Y176" s="1195"/>
      <c r="Z176" s="1195"/>
      <c r="AA176" s="1179"/>
    </row>
    <row r="177" spans="2:27" ht="13">
      <c r="B177" s="1206"/>
      <c r="C177" s="1194"/>
      <c r="D177" s="1198"/>
      <c r="E177" s="1194"/>
      <c r="F177" s="1194"/>
      <c r="G177" s="1195"/>
      <c r="H177" s="1196"/>
      <c r="I177" s="1196"/>
      <c r="J177" s="1195"/>
      <c r="K177" s="1195"/>
      <c r="L177" s="1196"/>
      <c r="M177" s="1195"/>
      <c r="N177" s="1196"/>
      <c r="O177" s="1195"/>
      <c r="P177" s="1195"/>
      <c r="Q177" s="1195"/>
      <c r="R177" s="1196"/>
      <c r="S177" s="1195"/>
      <c r="T177" s="1195"/>
      <c r="U177" s="1195"/>
      <c r="V177" s="1195"/>
      <c r="W177" s="1195"/>
      <c r="X177" s="1195"/>
      <c r="Y177" s="1195"/>
      <c r="Z177" s="1195"/>
      <c r="AA177" s="1179"/>
    </row>
    <row r="178" spans="2:27" ht="13">
      <c r="B178" s="1197"/>
      <c r="C178" s="1194"/>
      <c r="D178" s="1198"/>
      <c r="E178" s="1194"/>
      <c r="F178" s="1194"/>
      <c r="G178" s="1195"/>
      <c r="H178" s="1196"/>
      <c r="I178" s="1196"/>
      <c r="J178" s="1195"/>
      <c r="K178" s="1195"/>
      <c r="L178" s="1196"/>
      <c r="M178" s="1195"/>
      <c r="N178" s="1196"/>
      <c r="O178" s="1195"/>
      <c r="P178" s="1195"/>
      <c r="Q178" s="1195"/>
      <c r="R178" s="1196"/>
      <c r="S178" s="1195"/>
      <c r="T178" s="1195"/>
      <c r="U178" s="1195"/>
      <c r="V178" s="1195"/>
      <c r="W178" s="1195"/>
      <c r="X178" s="1195"/>
      <c r="Y178" s="1195"/>
      <c r="Z178" s="1195"/>
      <c r="AA178" s="1179"/>
    </row>
    <row r="179" spans="2:27" ht="13">
      <c r="B179" s="1197"/>
      <c r="C179" s="1194"/>
      <c r="D179" s="1198"/>
      <c r="E179" s="1194"/>
      <c r="F179" s="1194"/>
      <c r="G179" s="1195"/>
      <c r="H179" s="1196"/>
      <c r="I179" s="1196"/>
      <c r="J179" s="1195"/>
      <c r="K179" s="1195"/>
      <c r="L179" s="1196"/>
      <c r="M179" s="1195"/>
      <c r="N179" s="1196"/>
      <c r="O179" s="1195"/>
      <c r="P179" s="1195"/>
      <c r="Q179" s="1195"/>
      <c r="R179" s="1196"/>
      <c r="S179" s="1195"/>
      <c r="T179" s="1195"/>
      <c r="U179" s="1195"/>
      <c r="V179" s="1195"/>
      <c r="W179" s="1195"/>
      <c r="X179" s="1195"/>
      <c r="Y179" s="1195"/>
      <c r="Z179" s="1195"/>
      <c r="AA179" s="1179"/>
    </row>
    <row r="180" spans="2:27" ht="13">
      <c r="B180" s="1197"/>
      <c r="C180" s="1194"/>
      <c r="D180" s="1198"/>
      <c r="E180" s="1194"/>
      <c r="F180" s="1194"/>
      <c r="G180" s="1195"/>
      <c r="H180" s="1196"/>
      <c r="I180" s="1196"/>
      <c r="J180" s="1195"/>
      <c r="K180" s="1195"/>
      <c r="L180" s="1196"/>
      <c r="M180" s="1195"/>
      <c r="N180" s="1196"/>
      <c r="O180" s="1195"/>
      <c r="P180" s="1195"/>
      <c r="Q180" s="1195"/>
      <c r="R180" s="1196"/>
      <c r="S180" s="1195"/>
      <c r="T180" s="1195"/>
      <c r="U180" s="1195"/>
      <c r="V180" s="1195"/>
      <c r="W180" s="1195"/>
      <c r="X180" s="1195"/>
      <c r="Y180" s="1195"/>
      <c r="Z180" s="1195"/>
      <c r="AA180" s="1179"/>
    </row>
    <row r="181" spans="2:27" ht="13">
      <c r="B181" s="1206"/>
      <c r="C181" s="1194"/>
      <c r="D181" s="1198"/>
      <c r="E181" s="1194"/>
      <c r="F181" s="1194"/>
      <c r="G181" s="1195"/>
      <c r="H181" s="1196"/>
      <c r="I181" s="1196"/>
      <c r="J181" s="1195"/>
      <c r="K181" s="1195"/>
      <c r="L181" s="1196"/>
      <c r="M181" s="1195"/>
      <c r="N181" s="1196"/>
      <c r="O181" s="1195"/>
      <c r="P181" s="1195"/>
      <c r="Q181" s="1195"/>
      <c r="R181" s="1196"/>
      <c r="S181" s="1195"/>
      <c r="T181" s="1195"/>
      <c r="U181" s="1195"/>
      <c r="V181" s="1195"/>
      <c r="W181" s="1195"/>
      <c r="X181" s="1195"/>
      <c r="Y181" s="1195"/>
      <c r="Z181" s="1195"/>
      <c r="AA181" s="1179"/>
    </row>
    <row r="182" spans="2:27" ht="13">
      <c r="B182" s="1197"/>
      <c r="C182" s="1194"/>
      <c r="D182" s="1198"/>
      <c r="E182" s="1194"/>
      <c r="F182" s="1194"/>
      <c r="G182" s="1195"/>
      <c r="H182" s="1196"/>
      <c r="I182" s="1196"/>
      <c r="J182" s="1195"/>
      <c r="K182" s="1195"/>
      <c r="L182" s="1196"/>
      <c r="M182" s="1195"/>
      <c r="N182" s="1196"/>
      <c r="O182" s="1195"/>
      <c r="P182" s="1195"/>
      <c r="Q182" s="1196"/>
      <c r="R182" s="1196"/>
      <c r="S182" s="1195"/>
      <c r="T182" s="1195"/>
      <c r="U182" s="1195"/>
      <c r="V182" s="1195"/>
      <c r="W182" s="1195"/>
      <c r="X182" s="1195"/>
      <c r="Y182" s="1195"/>
      <c r="Z182" s="1195"/>
      <c r="AA182" s="1179"/>
    </row>
    <row r="183" spans="2:27" ht="13">
      <c r="B183" s="1197"/>
      <c r="C183" s="1194"/>
      <c r="D183" s="1198"/>
      <c r="E183" s="1194"/>
      <c r="F183" s="1194"/>
      <c r="G183" s="1195"/>
      <c r="H183" s="1196"/>
      <c r="I183" s="1196"/>
      <c r="J183" s="1195"/>
      <c r="K183" s="1195"/>
      <c r="L183" s="1196"/>
      <c r="M183" s="1195"/>
      <c r="N183" s="1196"/>
      <c r="O183" s="1195"/>
      <c r="P183" s="1195"/>
      <c r="Q183" s="1195"/>
      <c r="R183" s="1196"/>
      <c r="S183" s="1195"/>
      <c r="T183" s="1195"/>
      <c r="U183" s="1195"/>
      <c r="V183" s="1195"/>
      <c r="W183" s="1195"/>
      <c r="X183" s="1195"/>
      <c r="Y183" s="1195"/>
      <c r="Z183" s="1195"/>
      <c r="AA183" s="1179"/>
    </row>
    <row r="184" spans="2:27" ht="13">
      <c r="B184" s="1197"/>
      <c r="C184" s="1208"/>
      <c r="D184" s="1198"/>
      <c r="E184" s="1194"/>
      <c r="F184" s="1194"/>
      <c r="G184" s="1195"/>
      <c r="H184" s="1196"/>
      <c r="I184" s="1196"/>
      <c r="J184" s="1195"/>
      <c r="K184" s="1195"/>
      <c r="L184" s="1196"/>
      <c r="M184" s="1195"/>
      <c r="N184" s="1196"/>
      <c r="O184" s="1195"/>
      <c r="P184" s="1195"/>
      <c r="Q184" s="1196"/>
      <c r="R184" s="1196"/>
      <c r="S184" s="1195"/>
      <c r="T184" s="1195"/>
      <c r="U184" s="1195"/>
      <c r="V184" s="1195"/>
      <c r="W184" s="1195"/>
      <c r="X184" s="1195"/>
      <c r="Y184" s="1195"/>
      <c r="Z184" s="1195"/>
      <c r="AA184" s="1179"/>
    </row>
    <row r="185" spans="2:27" ht="13">
      <c r="B185" s="1197"/>
      <c r="C185" s="1208"/>
      <c r="D185" s="1198"/>
      <c r="E185" s="1194"/>
      <c r="F185" s="1194"/>
      <c r="G185" s="1195"/>
      <c r="H185" s="1196"/>
      <c r="I185" s="1196"/>
      <c r="J185" s="1195"/>
      <c r="K185" s="1195"/>
      <c r="L185" s="1196"/>
      <c r="M185" s="1195"/>
      <c r="N185" s="1196"/>
      <c r="O185" s="1195"/>
      <c r="P185" s="1195"/>
      <c r="Q185" s="1195"/>
      <c r="R185" s="1196"/>
      <c r="S185" s="1195"/>
      <c r="T185" s="1195"/>
      <c r="U185" s="1195"/>
      <c r="V185" s="1195"/>
      <c r="W185" s="1195"/>
      <c r="X185" s="1195"/>
      <c r="Y185" s="1195"/>
      <c r="Z185" s="1195"/>
      <c r="AA185" s="1179"/>
    </row>
    <row r="186" spans="2:27" ht="13">
      <c r="B186" s="1197"/>
      <c r="C186" s="1194"/>
      <c r="D186" s="1198"/>
      <c r="E186" s="1194"/>
      <c r="F186" s="1194"/>
      <c r="G186" s="1195"/>
      <c r="H186" s="1196"/>
      <c r="I186" s="1196"/>
      <c r="J186" s="1195"/>
      <c r="K186" s="1195"/>
      <c r="L186" s="1196"/>
      <c r="M186" s="1195"/>
      <c r="N186" s="1196"/>
      <c r="O186" s="1195"/>
      <c r="P186" s="1195"/>
      <c r="Q186" s="1195"/>
      <c r="R186" s="1196"/>
      <c r="S186" s="1195"/>
      <c r="T186" s="1195"/>
      <c r="U186" s="1195"/>
      <c r="V186" s="1195"/>
      <c r="W186" s="1195"/>
      <c r="X186" s="1195"/>
      <c r="Y186" s="1195"/>
      <c r="Z186" s="1195"/>
      <c r="AA186" s="1179"/>
    </row>
    <row r="187" spans="2:27" ht="13">
      <c r="B187" s="1209"/>
      <c r="C187" s="1209"/>
      <c r="D187" s="1209"/>
      <c r="E187" s="1209"/>
      <c r="F187" s="1209"/>
      <c r="G187" s="1179"/>
      <c r="H187" s="1179"/>
      <c r="I187" s="1179"/>
      <c r="J187" s="1179"/>
      <c r="K187" s="1179"/>
      <c r="L187" s="1179"/>
      <c r="M187" s="1179"/>
      <c r="N187" s="1179"/>
      <c r="O187" s="1179"/>
      <c r="P187" s="1179"/>
      <c r="Q187" s="1179"/>
      <c r="R187" s="1179"/>
      <c r="S187" s="1179"/>
      <c r="T187" s="1179"/>
      <c r="U187" s="1179"/>
      <c r="V187" s="1179"/>
      <c r="W187" s="1179"/>
      <c r="X187" s="1179"/>
      <c r="Y187" s="1179"/>
      <c r="Z187" s="1179"/>
      <c r="AA187" s="1179"/>
    </row>
  </sheetData>
  <mergeCells count="1">
    <mergeCell ref="B1:AA1"/>
  </mergeCells>
  <phoneticPr fontId="18"/>
  <conditionalFormatting sqref="G5:AA86">
    <cfRule type="cellIs" dxfId="1" priority="1" operator="equal">
      <formula>0</formula>
    </cfRule>
  </conditionalFormatting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theme="4"/>
  </sheetPr>
  <dimension ref="A1:DO183"/>
  <sheetViews>
    <sheetView showGridLines="0" showZeros="0" zoomScale="55" zoomScaleNormal="55" zoomScaleSheetLayoutView="40" workbookViewId="0">
      <selection activeCell="A98" sqref="A98:AB1048576"/>
    </sheetView>
  </sheetViews>
  <sheetFormatPr defaultColWidth="10.6328125" defaultRowHeight="11"/>
  <cols>
    <col min="1" max="1" width="1.6328125" style="973" customWidth="1"/>
    <col min="2" max="2" width="9.36328125" style="973" customWidth="1"/>
    <col min="3" max="3" width="4.08984375" style="973" customWidth="1"/>
    <col min="4" max="4" width="21.453125" style="973" customWidth="1"/>
    <col min="5" max="5" width="4.90625" style="973" customWidth="1"/>
    <col min="6" max="6" width="8.26953125" style="973" customWidth="1"/>
    <col min="7" max="26" width="10.6328125" style="973" customWidth="1"/>
    <col min="27" max="27" width="1.6328125" style="973" customWidth="1"/>
    <col min="28" max="246" width="10.6328125" style="973"/>
    <col min="247" max="247" width="1.6328125" style="973" customWidth="1"/>
    <col min="248" max="248" width="7.6328125" style="973" customWidth="1"/>
    <col min="249" max="249" width="2.6328125" style="973" customWidth="1"/>
    <col min="250" max="250" width="22.6328125" style="973" customWidth="1"/>
    <col min="251" max="251" width="5.90625" style="973" customWidth="1"/>
    <col min="252" max="272" width="9.6328125" style="973" customWidth="1"/>
    <col min="273" max="273" width="9.36328125" style="973" customWidth="1"/>
    <col min="274" max="274" width="10.36328125" style="973" customWidth="1"/>
    <col min="275" max="275" width="1.6328125" style="973" customWidth="1"/>
    <col min="276" max="502" width="10.6328125" style="973"/>
    <col min="503" max="503" width="1.6328125" style="973" customWidth="1"/>
    <col min="504" max="504" width="7.6328125" style="973" customWidth="1"/>
    <col min="505" max="505" width="2.6328125" style="973" customWidth="1"/>
    <col min="506" max="506" width="22.6328125" style="973" customWidth="1"/>
    <col min="507" max="507" width="5.90625" style="973" customWidth="1"/>
    <col min="508" max="528" width="9.6328125" style="973" customWidth="1"/>
    <col min="529" max="529" width="9.36328125" style="973" customWidth="1"/>
    <col min="530" max="530" width="10.36328125" style="973" customWidth="1"/>
    <col min="531" max="531" width="1.6328125" style="973" customWidth="1"/>
    <col min="532" max="758" width="10.6328125" style="973"/>
    <col min="759" max="759" width="1.6328125" style="973" customWidth="1"/>
    <col min="760" max="760" width="7.6328125" style="973" customWidth="1"/>
    <col min="761" max="761" width="2.6328125" style="973" customWidth="1"/>
    <col min="762" max="762" width="22.6328125" style="973" customWidth="1"/>
    <col min="763" max="763" width="5.90625" style="973" customWidth="1"/>
    <col min="764" max="784" width="9.6328125" style="973" customWidth="1"/>
    <col min="785" max="785" width="9.36328125" style="973" customWidth="1"/>
    <col min="786" max="786" width="10.36328125" style="973" customWidth="1"/>
    <col min="787" max="787" width="1.6328125" style="973" customWidth="1"/>
    <col min="788" max="1014" width="10.6328125" style="973"/>
    <col min="1015" max="1015" width="1.6328125" style="973" customWidth="1"/>
    <col min="1016" max="1016" width="7.6328125" style="973" customWidth="1"/>
    <col min="1017" max="1017" width="2.6328125" style="973" customWidth="1"/>
    <col min="1018" max="1018" width="22.6328125" style="973" customWidth="1"/>
    <col min="1019" max="1019" width="5.90625" style="973" customWidth="1"/>
    <col min="1020" max="1040" width="9.6328125" style="973" customWidth="1"/>
    <col min="1041" max="1041" width="9.36328125" style="973" customWidth="1"/>
    <col min="1042" max="1042" width="10.36328125" style="973" customWidth="1"/>
    <col min="1043" max="1043" width="1.6328125" style="973" customWidth="1"/>
    <col min="1044" max="1270" width="10.6328125" style="973"/>
    <col min="1271" max="1271" width="1.6328125" style="973" customWidth="1"/>
    <col min="1272" max="1272" width="7.6328125" style="973" customWidth="1"/>
    <col min="1273" max="1273" width="2.6328125" style="973" customWidth="1"/>
    <col min="1274" max="1274" width="22.6328125" style="973" customWidth="1"/>
    <col min="1275" max="1275" width="5.90625" style="973" customWidth="1"/>
    <col min="1276" max="1296" width="9.6328125" style="973" customWidth="1"/>
    <col min="1297" max="1297" width="9.36328125" style="973" customWidth="1"/>
    <col min="1298" max="1298" width="10.36328125" style="973" customWidth="1"/>
    <col min="1299" max="1299" width="1.6328125" style="973" customWidth="1"/>
    <col min="1300" max="1526" width="10.6328125" style="973"/>
    <col min="1527" max="1527" width="1.6328125" style="973" customWidth="1"/>
    <col min="1528" max="1528" width="7.6328125" style="973" customWidth="1"/>
    <col min="1529" max="1529" width="2.6328125" style="973" customWidth="1"/>
    <col min="1530" max="1530" width="22.6328125" style="973" customWidth="1"/>
    <col min="1531" max="1531" width="5.90625" style="973" customWidth="1"/>
    <col min="1532" max="1552" width="9.6328125" style="973" customWidth="1"/>
    <col min="1553" max="1553" width="9.36328125" style="973" customWidth="1"/>
    <col min="1554" max="1554" width="10.36328125" style="973" customWidth="1"/>
    <col min="1555" max="1555" width="1.6328125" style="973" customWidth="1"/>
    <col min="1556" max="1782" width="10.6328125" style="973"/>
    <col min="1783" max="1783" width="1.6328125" style="973" customWidth="1"/>
    <col min="1784" max="1784" width="7.6328125" style="973" customWidth="1"/>
    <col min="1785" max="1785" width="2.6328125" style="973" customWidth="1"/>
    <col min="1786" max="1786" width="22.6328125" style="973" customWidth="1"/>
    <col min="1787" max="1787" width="5.90625" style="973" customWidth="1"/>
    <col min="1788" max="1808" width="9.6328125" style="973" customWidth="1"/>
    <col min="1809" max="1809" width="9.36328125" style="973" customWidth="1"/>
    <col min="1810" max="1810" width="10.36328125" style="973" customWidth="1"/>
    <col min="1811" max="1811" width="1.6328125" style="973" customWidth="1"/>
    <col min="1812" max="2038" width="10.6328125" style="973"/>
    <col min="2039" max="2039" width="1.6328125" style="973" customWidth="1"/>
    <col min="2040" max="2040" width="7.6328125" style="973" customWidth="1"/>
    <col min="2041" max="2041" width="2.6328125" style="973" customWidth="1"/>
    <col min="2042" max="2042" width="22.6328125" style="973" customWidth="1"/>
    <col min="2043" max="2043" width="5.90625" style="973" customWidth="1"/>
    <col min="2044" max="2064" width="9.6328125" style="973" customWidth="1"/>
    <col min="2065" max="2065" width="9.36328125" style="973" customWidth="1"/>
    <col min="2066" max="2066" width="10.36328125" style="973" customWidth="1"/>
    <col min="2067" max="2067" width="1.6328125" style="973" customWidth="1"/>
    <col min="2068" max="2294" width="10.6328125" style="973"/>
    <col min="2295" max="2295" width="1.6328125" style="973" customWidth="1"/>
    <col min="2296" max="2296" width="7.6328125" style="973" customWidth="1"/>
    <col min="2297" max="2297" width="2.6328125" style="973" customWidth="1"/>
    <col min="2298" max="2298" width="22.6328125" style="973" customWidth="1"/>
    <col min="2299" max="2299" width="5.90625" style="973" customWidth="1"/>
    <col min="2300" max="2320" width="9.6328125" style="973" customWidth="1"/>
    <col min="2321" max="2321" width="9.36328125" style="973" customWidth="1"/>
    <col min="2322" max="2322" width="10.36328125" style="973" customWidth="1"/>
    <col min="2323" max="2323" width="1.6328125" style="973" customWidth="1"/>
    <col min="2324" max="2550" width="10.6328125" style="973"/>
    <col min="2551" max="2551" width="1.6328125" style="973" customWidth="1"/>
    <col min="2552" max="2552" width="7.6328125" style="973" customWidth="1"/>
    <col min="2553" max="2553" width="2.6328125" style="973" customWidth="1"/>
    <col min="2554" max="2554" width="22.6328125" style="973" customWidth="1"/>
    <col min="2555" max="2555" width="5.90625" style="973" customWidth="1"/>
    <col min="2556" max="2576" width="9.6328125" style="973" customWidth="1"/>
    <col min="2577" max="2577" width="9.36328125" style="973" customWidth="1"/>
    <col min="2578" max="2578" width="10.36328125" style="973" customWidth="1"/>
    <col min="2579" max="2579" width="1.6328125" style="973" customWidth="1"/>
    <col min="2580" max="2806" width="10.6328125" style="973"/>
    <col min="2807" max="2807" width="1.6328125" style="973" customWidth="1"/>
    <col min="2808" max="2808" width="7.6328125" style="973" customWidth="1"/>
    <col min="2809" max="2809" width="2.6328125" style="973" customWidth="1"/>
    <col min="2810" max="2810" width="22.6328125" style="973" customWidth="1"/>
    <col min="2811" max="2811" width="5.90625" style="973" customWidth="1"/>
    <col min="2812" max="2832" width="9.6328125" style="973" customWidth="1"/>
    <col min="2833" max="2833" width="9.36328125" style="973" customWidth="1"/>
    <col min="2834" max="2834" width="10.36328125" style="973" customWidth="1"/>
    <col min="2835" max="2835" width="1.6328125" style="973" customWidth="1"/>
    <col min="2836" max="3062" width="10.6328125" style="973"/>
    <col min="3063" max="3063" width="1.6328125" style="973" customWidth="1"/>
    <col min="3064" max="3064" width="7.6328125" style="973" customWidth="1"/>
    <col min="3065" max="3065" width="2.6328125" style="973" customWidth="1"/>
    <col min="3066" max="3066" width="22.6328125" style="973" customWidth="1"/>
    <col min="3067" max="3067" width="5.90625" style="973" customWidth="1"/>
    <col min="3068" max="3088" width="9.6328125" style="973" customWidth="1"/>
    <col min="3089" max="3089" width="9.36328125" style="973" customWidth="1"/>
    <col min="3090" max="3090" width="10.36328125" style="973" customWidth="1"/>
    <col min="3091" max="3091" width="1.6328125" style="973" customWidth="1"/>
    <col min="3092" max="3318" width="10.6328125" style="973"/>
    <col min="3319" max="3319" width="1.6328125" style="973" customWidth="1"/>
    <col min="3320" max="3320" width="7.6328125" style="973" customWidth="1"/>
    <col min="3321" max="3321" width="2.6328125" style="973" customWidth="1"/>
    <col min="3322" max="3322" width="22.6328125" style="973" customWidth="1"/>
    <col min="3323" max="3323" width="5.90625" style="973" customWidth="1"/>
    <col min="3324" max="3344" width="9.6328125" style="973" customWidth="1"/>
    <col min="3345" max="3345" width="9.36328125" style="973" customWidth="1"/>
    <col min="3346" max="3346" width="10.36328125" style="973" customWidth="1"/>
    <col min="3347" max="3347" width="1.6328125" style="973" customWidth="1"/>
    <col min="3348" max="3574" width="10.6328125" style="973"/>
    <col min="3575" max="3575" width="1.6328125" style="973" customWidth="1"/>
    <col min="3576" max="3576" width="7.6328125" style="973" customWidth="1"/>
    <col min="3577" max="3577" width="2.6328125" style="973" customWidth="1"/>
    <col min="3578" max="3578" width="22.6328125" style="973" customWidth="1"/>
    <col min="3579" max="3579" width="5.90625" style="973" customWidth="1"/>
    <col min="3580" max="3600" width="9.6328125" style="973" customWidth="1"/>
    <col min="3601" max="3601" width="9.36328125" style="973" customWidth="1"/>
    <col min="3602" max="3602" width="10.36328125" style="973" customWidth="1"/>
    <col min="3603" max="3603" width="1.6328125" style="973" customWidth="1"/>
    <col min="3604" max="3830" width="10.6328125" style="973"/>
    <col min="3831" max="3831" width="1.6328125" style="973" customWidth="1"/>
    <col min="3832" max="3832" width="7.6328125" style="973" customWidth="1"/>
    <col min="3833" max="3833" width="2.6328125" style="973" customWidth="1"/>
    <col min="3834" max="3834" width="22.6328125" style="973" customWidth="1"/>
    <col min="3835" max="3835" width="5.90625" style="973" customWidth="1"/>
    <col min="3836" max="3856" width="9.6328125" style="973" customWidth="1"/>
    <col min="3857" max="3857" width="9.36328125" style="973" customWidth="1"/>
    <col min="3858" max="3858" width="10.36328125" style="973" customWidth="1"/>
    <col min="3859" max="3859" width="1.6328125" style="973" customWidth="1"/>
    <col min="3860" max="4086" width="10.6328125" style="973"/>
    <col min="4087" max="4087" width="1.6328125" style="973" customWidth="1"/>
    <col min="4088" max="4088" width="7.6328125" style="973" customWidth="1"/>
    <col min="4089" max="4089" width="2.6328125" style="973" customWidth="1"/>
    <col min="4090" max="4090" width="22.6328125" style="973" customWidth="1"/>
    <col min="4091" max="4091" width="5.90625" style="973" customWidth="1"/>
    <col min="4092" max="4112" width="9.6328125" style="973" customWidth="1"/>
    <col min="4113" max="4113" width="9.36328125" style="973" customWidth="1"/>
    <col min="4114" max="4114" width="10.36328125" style="973" customWidth="1"/>
    <col min="4115" max="4115" width="1.6328125" style="973" customWidth="1"/>
    <col min="4116" max="4342" width="10.6328125" style="973"/>
    <col min="4343" max="4343" width="1.6328125" style="973" customWidth="1"/>
    <col min="4344" max="4344" width="7.6328125" style="973" customWidth="1"/>
    <col min="4345" max="4345" width="2.6328125" style="973" customWidth="1"/>
    <col min="4346" max="4346" width="22.6328125" style="973" customWidth="1"/>
    <col min="4347" max="4347" width="5.90625" style="973" customWidth="1"/>
    <col min="4348" max="4368" width="9.6328125" style="973" customWidth="1"/>
    <col min="4369" max="4369" width="9.36328125" style="973" customWidth="1"/>
    <col min="4370" max="4370" width="10.36328125" style="973" customWidth="1"/>
    <col min="4371" max="4371" width="1.6328125" style="973" customWidth="1"/>
    <col min="4372" max="4598" width="10.6328125" style="973"/>
    <col min="4599" max="4599" width="1.6328125" style="973" customWidth="1"/>
    <col min="4600" max="4600" width="7.6328125" style="973" customWidth="1"/>
    <col min="4601" max="4601" width="2.6328125" style="973" customWidth="1"/>
    <col min="4602" max="4602" width="22.6328125" style="973" customWidth="1"/>
    <col min="4603" max="4603" width="5.90625" style="973" customWidth="1"/>
    <col min="4604" max="4624" width="9.6328125" style="973" customWidth="1"/>
    <col min="4625" max="4625" width="9.36328125" style="973" customWidth="1"/>
    <col min="4626" max="4626" width="10.36328125" style="973" customWidth="1"/>
    <col min="4627" max="4627" width="1.6328125" style="973" customWidth="1"/>
    <col min="4628" max="4854" width="10.6328125" style="973"/>
    <col min="4855" max="4855" width="1.6328125" style="973" customWidth="1"/>
    <col min="4856" max="4856" width="7.6328125" style="973" customWidth="1"/>
    <col min="4857" max="4857" width="2.6328125" style="973" customWidth="1"/>
    <col min="4858" max="4858" width="22.6328125" style="973" customWidth="1"/>
    <col min="4859" max="4859" width="5.90625" style="973" customWidth="1"/>
    <col min="4860" max="4880" width="9.6328125" style="973" customWidth="1"/>
    <col min="4881" max="4881" width="9.36328125" style="973" customWidth="1"/>
    <col min="4882" max="4882" width="10.36328125" style="973" customWidth="1"/>
    <col min="4883" max="4883" width="1.6328125" style="973" customWidth="1"/>
    <col min="4884" max="5110" width="10.6328125" style="973"/>
    <col min="5111" max="5111" width="1.6328125" style="973" customWidth="1"/>
    <col min="5112" max="5112" width="7.6328125" style="973" customWidth="1"/>
    <col min="5113" max="5113" width="2.6328125" style="973" customWidth="1"/>
    <col min="5114" max="5114" width="22.6328125" style="973" customWidth="1"/>
    <col min="5115" max="5115" width="5.90625" style="973" customWidth="1"/>
    <col min="5116" max="5136" width="9.6328125" style="973" customWidth="1"/>
    <col min="5137" max="5137" width="9.36328125" style="973" customWidth="1"/>
    <col min="5138" max="5138" width="10.36328125" style="973" customWidth="1"/>
    <col min="5139" max="5139" width="1.6328125" style="973" customWidth="1"/>
    <col min="5140" max="5366" width="10.6328125" style="973"/>
    <col min="5367" max="5367" width="1.6328125" style="973" customWidth="1"/>
    <col min="5368" max="5368" width="7.6328125" style="973" customWidth="1"/>
    <col min="5369" max="5369" width="2.6328125" style="973" customWidth="1"/>
    <col min="5370" max="5370" width="22.6328125" style="973" customWidth="1"/>
    <col min="5371" max="5371" width="5.90625" style="973" customWidth="1"/>
    <col min="5372" max="5392" width="9.6328125" style="973" customWidth="1"/>
    <col min="5393" max="5393" width="9.36328125" style="973" customWidth="1"/>
    <col min="5394" max="5394" width="10.36328125" style="973" customWidth="1"/>
    <col min="5395" max="5395" width="1.6328125" style="973" customWidth="1"/>
    <col min="5396" max="5622" width="10.6328125" style="973"/>
    <col min="5623" max="5623" width="1.6328125" style="973" customWidth="1"/>
    <col min="5624" max="5624" width="7.6328125" style="973" customWidth="1"/>
    <col min="5625" max="5625" width="2.6328125" style="973" customWidth="1"/>
    <col min="5626" max="5626" width="22.6328125" style="973" customWidth="1"/>
    <col min="5627" max="5627" width="5.90625" style="973" customWidth="1"/>
    <col min="5628" max="5648" width="9.6328125" style="973" customWidth="1"/>
    <col min="5649" max="5649" width="9.36328125" style="973" customWidth="1"/>
    <col min="5650" max="5650" width="10.36328125" style="973" customWidth="1"/>
    <col min="5651" max="5651" width="1.6328125" style="973" customWidth="1"/>
    <col min="5652" max="5878" width="10.6328125" style="973"/>
    <col min="5879" max="5879" width="1.6328125" style="973" customWidth="1"/>
    <col min="5880" max="5880" width="7.6328125" style="973" customWidth="1"/>
    <col min="5881" max="5881" width="2.6328125" style="973" customWidth="1"/>
    <col min="5882" max="5882" width="22.6328125" style="973" customWidth="1"/>
    <col min="5883" max="5883" width="5.90625" style="973" customWidth="1"/>
    <col min="5884" max="5904" width="9.6328125" style="973" customWidth="1"/>
    <col min="5905" max="5905" width="9.36328125" style="973" customWidth="1"/>
    <col min="5906" max="5906" width="10.36328125" style="973" customWidth="1"/>
    <col min="5907" max="5907" width="1.6328125" style="973" customWidth="1"/>
    <col min="5908" max="6134" width="10.6328125" style="973"/>
    <col min="6135" max="6135" width="1.6328125" style="973" customWidth="1"/>
    <col min="6136" max="6136" width="7.6328125" style="973" customWidth="1"/>
    <col min="6137" max="6137" width="2.6328125" style="973" customWidth="1"/>
    <col min="6138" max="6138" width="22.6328125" style="973" customWidth="1"/>
    <col min="6139" max="6139" width="5.90625" style="973" customWidth="1"/>
    <col min="6140" max="6160" width="9.6328125" style="973" customWidth="1"/>
    <col min="6161" max="6161" width="9.36328125" style="973" customWidth="1"/>
    <col min="6162" max="6162" width="10.36328125" style="973" customWidth="1"/>
    <col min="6163" max="6163" width="1.6328125" style="973" customWidth="1"/>
    <col min="6164" max="6390" width="10.6328125" style="973"/>
    <col min="6391" max="6391" width="1.6328125" style="973" customWidth="1"/>
    <col min="6392" max="6392" width="7.6328125" style="973" customWidth="1"/>
    <col min="6393" max="6393" width="2.6328125" style="973" customWidth="1"/>
    <col min="6394" max="6394" width="22.6328125" style="973" customWidth="1"/>
    <col min="6395" max="6395" width="5.90625" style="973" customWidth="1"/>
    <col min="6396" max="6416" width="9.6328125" style="973" customWidth="1"/>
    <col min="6417" max="6417" width="9.36328125" style="973" customWidth="1"/>
    <col min="6418" max="6418" width="10.36328125" style="973" customWidth="1"/>
    <col min="6419" max="6419" width="1.6328125" style="973" customWidth="1"/>
    <col min="6420" max="6646" width="10.6328125" style="973"/>
    <col min="6647" max="6647" width="1.6328125" style="973" customWidth="1"/>
    <col min="6648" max="6648" width="7.6328125" style="973" customWidth="1"/>
    <col min="6649" max="6649" width="2.6328125" style="973" customWidth="1"/>
    <col min="6650" max="6650" width="22.6328125" style="973" customWidth="1"/>
    <col min="6651" max="6651" width="5.90625" style="973" customWidth="1"/>
    <col min="6652" max="6672" width="9.6328125" style="973" customWidth="1"/>
    <col min="6673" max="6673" width="9.36328125" style="973" customWidth="1"/>
    <col min="6674" max="6674" width="10.36328125" style="973" customWidth="1"/>
    <col min="6675" max="6675" width="1.6328125" style="973" customWidth="1"/>
    <col min="6676" max="6902" width="10.6328125" style="973"/>
    <col min="6903" max="6903" width="1.6328125" style="973" customWidth="1"/>
    <col min="6904" max="6904" width="7.6328125" style="973" customWidth="1"/>
    <col min="6905" max="6905" width="2.6328125" style="973" customWidth="1"/>
    <col min="6906" max="6906" width="22.6328125" style="973" customWidth="1"/>
    <col min="6907" max="6907" width="5.90625" style="973" customWidth="1"/>
    <col min="6908" max="6928" width="9.6328125" style="973" customWidth="1"/>
    <col min="6929" max="6929" width="9.36328125" style="973" customWidth="1"/>
    <col min="6930" max="6930" width="10.36328125" style="973" customWidth="1"/>
    <col min="6931" max="6931" width="1.6328125" style="973" customWidth="1"/>
    <col min="6932" max="7158" width="10.6328125" style="973"/>
    <col min="7159" max="7159" width="1.6328125" style="973" customWidth="1"/>
    <col min="7160" max="7160" width="7.6328125" style="973" customWidth="1"/>
    <col min="7161" max="7161" width="2.6328125" style="973" customWidth="1"/>
    <col min="7162" max="7162" width="22.6328125" style="973" customWidth="1"/>
    <col min="7163" max="7163" width="5.90625" style="973" customWidth="1"/>
    <col min="7164" max="7184" width="9.6328125" style="973" customWidth="1"/>
    <col min="7185" max="7185" width="9.36328125" style="973" customWidth="1"/>
    <col min="7186" max="7186" width="10.36328125" style="973" customWidth="1"/>
    <col min="7187" max="7187" width="1.6328125" style="973" customWidth="1"/>
    <col min="7188" max="7414" width="10.6328125" style="973"/>
    <col min="7415" max="7415" width="1.6328125" style="973" customWidth="1"/>
    <col min="7416" max="7416" width="7.6328125" style="973" customWidth="1"/>
    <col min="7417" max="7417" width="2.6328125" style="973" customWidth="1"/>
    <col min="7418" max="7418" width="22.6328125" style="973" customWidth="1"/>
    <col min="7419" max="7419" width="5.90625" style="973" customWidth="1"/>
    <col min="7420" max="7440" width="9.6328125" style="973" customWidth="1"/>
    <col min="7441" max="7441" width="9.36328125" style="973" customWidth="1"/>
    <col min="7442" max="7442" width="10.36328125" style="973" customWidth="1"/>
    <col min="7443" max="7443" width="1.6328125" style="973" customWidth="1"/>
    <col min="7444" max="7670" width="10.6328125" style="973"/>
    <col min="7671" max="7671" width="1.6328125" style="973" customWidth="1"/>
    <col min="7672" max="7672" width="7.6328125" style="973" customWidth="1"/>
    <col min="7673" max="7673" width="2.6328125" style="973" customWidth="1"/>
    <col min="7674" max="7674" width="22.6328125" style="973" customWidth="1"/>
    <col min="7675" max="7675" width="5.90625" style="973" customWidth="1"/>
    <col min="7676" max="7696" width="9.6328125" style="973" customWidth="1"/>
    <col min="7697" max="7697" width="9.36328125" style="973" customWidth="1"/>
    <col min="7698" max="7698" width="10.36328125" style="973" customWidth="1"/>
    <col min="7699" max="7699" width="1.6328125" style="973" customWidth="1"/>
    <col min="7700" max="7926" width="10.6328125" style="973"/>
    <col min="7927" max="7927" width="1.6328125" style="973" customWidth="1"/>
    <col min="7928" max="7928" width="7.6328125" style="973" customWidth="1"/>
    <col min="7929" max="7929" width="2.6328125" style="973" customWidth="1"/>
    <col min="7930" max="7930" width="22.6328125" style="973" customWidth="1"/>
    <col min="7931" max="7931" width="5.90625" style="973" customWidth="1"/>
    <col min="7932" max="7952" width="9.6328125" style="973" customWidth="1"/>
    <col min="7953" max="7953" width="9.36328125" style="973" customWidth="1"/>
    <col min="7954" max="7954" width="10.36328125" style="973" customWidth="1"/>
    <col min="7955" max="7955" width="1.6328125" style="973" customWidth="1"/>
    <col min="7956" max="8182" width="10.6328125" style="973"/>
    <col min="8183" max="8183" width="1.6328125" style="973" customWidth="1"/>
    <col min="8184" max="8184" width="7.6328125" style="973" customWidth="1"/>
    <col min="8185" max="8185" width="2.6328125" style="973" customWidth="1"/>
    <col min="8186" max="8186" width="22.6328125" style="973" customWidth="1"/>
    <col min="8187" max="8187" width="5.90625" style="973" customWidth="1"/>
    <col min="8188" max="8208" width="9.6328125" style="973" customWidth="1"/>
    <col min="8209" max="8209" width="9.36328125" style="973" customWidth="1"/>
    <col min="8210" max="8210" width="10.36328125" style="973" customWidth="1"/>
    <col min="8211" max="8211" width="1.6328125" style="973" customWidth="1"/>
    <col min="8212" max="8438" width="10.6328125" style="973"/>
    <col min="8439" max="8439" width="1.6328125" style="973" customWidth="1"/>
    <col min="8440" max="8440" width="7.6328125" style="973" customWidth="1"/>
    <col min="8441" max="8441" width="2.6328125" style="973" customWidth="1"/>
    <col min="8442" max="8442" width="22.6328125" style="973" customWidth="1"/>
    <col min="8443" max="8443" width="5.90625" style="973" customWidth="1"/>
    <col min="8444" max="8464" width="9.6328125" style="973" customWidth="1"/>
    <col min="8465" max="8465" width="9.36328125" style="973" customWidth="1"/>
    <col min="8466" max="8466" width="10.36328125" style="973" customWidth="1"/>
    <col min="8467" max="8467" width="1.6328125" style="973" customWidth="1"/>
    <col min="8468" max="8694" width="10.6328125" style="973"/>
    <col min="8695" max="8695" width="1.6328125" style="973" customWidth="1"/>
    <col min="8696" max="8696" width="7.6328125" style="973" customWidth="1"/>
    <col min="8697" max="8697" width="2.6328125" style="973" customWidth="1"/>
    <col min="8698" max="8698" width="22.6328125" style="973" customWidth="1"/>
    <col min="8699" max="8699" width="5.90625" style="973" customWidth="1"/>
    <col min="8700" max="8720" width="9.6328125" style="973" customWidth="1"/>
    <col min="8721" max="8721" width="9.36328125" style="973" customWidth="1"/>
    <col min="8722" max="8722" width="10.36328125" style="973" customWidth="1"/>
    <col min="8723" max="8723" width="1.6328125" style="973" customWidth="1"/>
    <col min="8724" max="8950" width="10.6328125" style="973"/>
    <col min="8951" max="8951" width="1.6328125" style="973" customWidth="1"/>
    <col min="8952" max="8952" width="7.6328125" style="973" customWidth="1"/>
    <col min="8953" max="8953" width="2.6328125" style="973" customWidth="1"/>
    <col min="8954" max="8954" width="22.6328125" style="973" customWidth="1"/>
    <col min="8955" max="8955" width="5.90625" style="973" customWidth="1"/>
    <col min="8956" max="8976" width="9.6328125" style="973" customWidth="1"/>
    <col min="8977" max="8977" width="9.36328125" style="973" customWidth="1"/>
    <col min="8978" max="8978" width="10.36328125" style="973" customWidth="1"/>
    <col min="8979" max="8979" width="1.6328125" style="973" customWidth="1"/>
    <col min="8980" max="9206" width="10.6328125" style="973"/>
    <col min="9207" max="9207" width="1.6328125" style="973" customWidth="1"/>
    <col min="9208" max="9208" width="7.6328125" style="973" customWidth="1"/>
    <col min="9209" max="9209" width="2.6328125" style="973" customWidth="1"/>
    <col min="9210" max="9210" width="22.6328125" style="973" customWidth="1"/>
    <col min="9211" max="9211" width="5.90625" style="973" customWidth="1"/>
    <col min="9212" max="9232" width="9.6328125" style="973" customWidth="1"/>
    <col min="9233" max="9233" width="9.36328125" style="973" customWidth="1"/>
    <col min="9234" max="9234" width="10.36328125" style="973" customWidth="1"/>
    <col min="9235" max="9235" width="1.6328125" style="973" customWidth="1"/>
    <col min="9236" max="9462" width="10.6328125" style="973"/>
    <col min="9463" max="9463" width="1.6328125" style="973" customWidth="1"/>
    <col min="9464" max="9464" width="7.6328125" style="973" customWidth="1"/>
    <col min="9465" max="9465" width="2.6328125" style="973" customWidth="1"/>
    <col min="9466" max="9466" width="22.6328125" style="973" customWidth="1"/>
    <col min="9467" max="9467" width="5.90625" style="973" customWidth="1"/>
    <col min="9468" max="9488" width="9.6328125" style="973" customWidth="1"/>
    <col min="9489" max="9489" width="9.36328125" style="973" customWidth="1"/>
    <col min="9490" max="9490" width="10.36328125" style="973" customWidth="1"/>
    <col min="9491" max="9491" width="1.6328125" style="973" customWidth="1"/>
    <col min="9492" max="9718" width="10.6328125" style="973"/>
    <col min="9719" max="9719" width="1.6328125" style="973" customWidth="1"/>
    <col min="9720" max="9720" width="7.6328125" style="973" customWidth="1"/>
    <col min="9721" max="9721" width="2.6328125" style="973" customWidth="1"/>
    <col min="9722" max="9722" width="22.6328125" style="973" customWidth="1"/>
    <col min="9723" max="9723" width="5.90625" style="973" customWidth="1"/>
    <col min="9724" max="9744" width="9.6328125" style="973" customWidth="1"/>
    <col min="9745" max="9745" width="9.36328125" style="973" customWidth="1"/>
    <col min="9746" max="9746" width="10.36328125" style="973" customWidth="1"/>
    <col min="9747" max="9747" width="1.6328125" style="973" customWidth="1"/>
    <col min="9748" max="9974" width="10.6328125" style="973"/>
    <col min="9975" max="9975" width="1.6328125" style="973" customWidth="1"/>
    <col min="9976" max="9976" width="7.6328125" style="973" customWidth="1"/>
    <col min="9977" max="9977" width="2.6328125" style="973" customWidth="1"/>
    <col min="9978" max="9978" width="22.6328125" style="973" customWidth="1"/>
    <col min="9979" max="9979" width="5.90625" style="973" customWidth="1"/>
    <col min="9980" max="10000" width="9.6328125" style="973" customWidth="1"/>
    <col min="10001" max="10001" width="9.36328125" style="973" customWidth="1"/>
    <col min="10002" max="10002" width="10.36328125" style="973" customWidth="1"/>
    <col min="10003" max="10003" width="1.6328125" style="973" customWidth="1"/>
    <col min="10004" max="10230" width="10.6328125" style="973"/>
    <col min="10231" max="10231" width="1.6328125" style="973" customWidth="1"/>
    <col min="10232" max="10232" width="7.6328125" style="973" customWidth="1"/>
    <col min="10233" max="10233" width="2.6328125" style="973" customWidth="1"/>
    <col min="10234" max="10234" width="22.6328125" style="973" customWidth="1"/>
    <col min="10235" max="10235" width="5.90625" style="973" customWidth="1"/>
    <col min="10236" max="10256" width="9.6328125" style="973" customWidth="1"/>
    <col min="10257" max="10257" width="9.36328125" style="973" customWidth="1"/>
    <col min="10258" max="10258" width="10.36328125" style="973" customWidth="1"/>
    <col min="10259" max="10259" width="1.6328125" style="973" customWidth="1"/>
    <col min="10260" max="10486" width="10.6328125" style="973"/>
    <col min="10487" max="10487" width="1.6328125" style="973" customWidth="1"/>
    <col min="10488" max="10488" width="7.6328125" style="973" customWidth="1"/>
    <col min="10489" max="10489" width="2.6328125" style="973" customWidth="1"/>
    <col min="10490" max="10490" width="22.6328125" style="973" customWidth="1"/>
    <col min="10491" max="10491" width="5.90625" style="973" customWidth="1"/>
    <col min="10492" max="10512" width="9.6328125" style="973" customWidth="1"/>
    <col min="10513" max="10513" width="9.36328125" style="973" customWidth="1"/>
    <col min="10514" max="10514" width="10.36328125" style="973" customWidth="1"/>
    <col min="10515" max="10515" width="1.6328125" style="973" customWidth="1"/>
    <col min="10516" max="10742" width="10.6328125" style="973"/>
    <col min="10743" max="10743" width="1.6328125" style="973" customWidth="1"/>
    <col min="10744" max="10744" width="7.6328125" style="973" customWidth="1"/>
    <col min="10745" max="10745" width="2.6328125" style="973" customWidth="1"/>
    <col min="10746" max="10746" width="22.6328125" style="973" customWidth="1"/>
    <col min="10747" max="10747" width="5.90625" style="973" customWidth="1"/>
    <col min="10748" max="10768" width="9.6328125" style="973" customWidth="1"/>
    <col min="10769" max="10769" width="9.36328125" style="973" customWidth="1"/>
    <col min="10770" max="10770" width="10.36328125" style="973" customWidth="1"/>
    <col min="10771" max="10771" width="1.6328125" style="973" customWidth="1"/>
    <col min="10772" max="10998" width="10.6328125" style="973"/>
    <col min="10999" max="10999" width="1.6328125" style="973" customWidth="1"/>
    <col min="11000" max="11000" width="7.6328125" style="973" customWidth="1"/>
    <col min="11001" max="11001" width="2.6328125" style="973" customWidth="1"/>
    <col min="11002" max="11002" width="22.6328125" style="973" customWidth="1"/>
    <col min="11003" max="11003" width="5.90625" style="973" customWidth="1"/>
    <col min="11004" max="11024" width="9.6328125" style="973" customWidth="1"/>
    <col min="11025" max="11025" width="9.36328125" style="973" customWidth="1"/>
    <col min="11026" max="11026" width="10.36328125" style="973" customWidth="1"/>
    <col min="11027" max="11027" width="1.6328125" style="973" customWidth="1"/>
    <col min="11028" max="11254" width="10.6328125" style="973"/>
    <col min="11255" max="11255" width="1.6328125" style="973" customWidth="1"/>
    <col min="11256" max="11256" width="7.6328125" style="973" customWidth="1"/>
    <col min="11257" max="11257" width="2.6328125" style="973" customWidth="1"/>
    <col min="11258" max="11258" width="22.6328125" style="973" customWidth="1"/>
    <col min="11259" max="11259" width="5.90625" style="973" customWidth="1"/>
    <col min="11260" max="11280" width="9.6328125" style="973" customWidth="1"/>
    <col min="11281" max="11281" width="9.36328125" style="973" customWidth="1"/>
    <col min="11282" max="11282" width="10.36328125" style="973" customWidth="1"/>
    <col min="11283" max="11283" width="1.6328125" style="973" customWidth="1"/>
    <col min="11284" max="11510" width="10.6328125" style="973"/>
    <col min="11511" max="11511" width="1.6328125" style="973" customWidth="1"/>
    <col min="11512" max="11512" width="7.6328125" style="973" customWidth="1"/>
    <col min="11513" max="11513" width="2.6328125" style="973" customWidth="1"/>
    <col min="11514" max="11514" width="22.6328125" style="973" customWidth="1"/>
    <col min="11515" max="11515" width="5.90625" style="973" customWidth="1"/>
    <col min="11516" max="11536" width="9.6328125" style="973" customWidth="1"/>
    <col min="11537" max="11537" width="9.36328125" style="973" customWidth="1"/>
    <col min="11538" max="11538" width="10.36328125" style="973" customWidth="1"/>
    <col min="11539" max="11539" width="1.6328125" style="973" customWidth="1"/>
    <col min="11540" max="11766" width="10.6328125" style="973"/>
    <col min="11767" max="11767" width="1.6328125" style="973" customWidth="1"/>
    <col min="11768" max="11768" width="7.6328125" style="973" customWidth="1"/>
    <col min="11769" max="11769" width="2.6328125" style="973" customWidth="1"/>
    <col min="11770" max="11770" width="22.6328125" style="973" customWidth="1"/>
    <col min="11771" max="11771" width="5.90625" style="973" customWidth="1"/>
    <col min="11772" max="11792" width="9.6328125" style="973" customWidth="1"/>
    <col min="11793" max="11793" width="9.36328125" style="973" customWidth="1"/>
    <col min="11794" max="11794" width="10.36328125" style="973" customWidth="1"/>
    <col min="11795" max="11795" width="1.6328125" style="973" customWidth="1"/>
    <col min="11796" max="12022" width="10.6328125" style="973"/>
    <col min="12023" max="12023" width="1.6328125" style="973" customWidth="1"/>
    <col min="12024" max="12024" width="7.6328125" style="973" customWidth="1"/>
    <col min="12025" max="12025" width="2.6328125" style="973" customWidth="1"/>
    <col min="12026" max="12026" width="22.6328125" style="973" customWidth="1"/>
    <col min="12027" max="12027" width="5.90625" style="973" customWidth="1"/>
    <col min="12028" max="12048" width="9.6328125" style="973" customWidth="1"/>
    <col min="12049" max="12049" width="9.36328125" style="973" customWidth="1"/>
    <col min="12050" max="12050" width="10.36328125" style="973" customWidth="1"/>
    <col min="12051" max="12051" width="1.6328125" style="973" customWidth="1"/>
    <col min="12052" max="12278" width="10.6328125" style="973"/>
    <col min="12279" max="12279" width="1.6328125" style="973" customWidth="1"/>
    <col min="12280" max="12280" width="7.6328125" style="973" customWidth="1"/>
    <col min="12281" max="12281" width="2.6328125" style="973" customWidth="1"/>
    <col min="12282" max="12282" width="22.6328125" style="973" customWidth="1"/>
    <col min="12283" max="12283" width="5.90625" style="973" customWidth="1"/>
    <col min="12284" max="12304" width="9.6328125" style="973" customWidth="1"/>
    <col min="12305" max="12305" width="9.36328125" style="973" customWidth="1"/>
    <col min="12306" max="12306" width="10.36328125" style="973" customWidth="1"/>
    <col min="12307" max="12307" width="1.6328125" style="973" customWidth="1"/>
    <col min="12308" max="12534" width="10.6328125" style="973"/>
    <col min="12535" max="12535" width="1.6328125" style="973" customWidth="1"/>
    <col min="12536" max="12536" width="7.6328125" style="973" customWidth="1"/>
    <col min="12537" max="12537" width="2.6328125" style="973" customWidth="1"/>
    <col min="12538" max="12538" width="22.6328125" style="973" customWidth="1"/>
    <col min="12539" max="12539" width="5.90625" style="973" customWidth="1"/>
    <col min="12540" max="12560" width="9.6328125" style="973" customWidth="1"/>
    <col min="12561" max="12561" width="9.36328125" style="973" customWidth="1"/>
    <col min="12562" max="12562" width="10.36328125" style="973" customWidth="1"/>
    <col min="12563" max="12563" width="1.6328125" style="973" customWidth="1"/>
    <col min="12564" max="12790" width="10.6328125" style="973"/>
    <col min="12791" max="12791" width="1.6328125" style="973" customWidth="1"/>
    <col min="12792" max="12792" width="7.6328125" style="973" customWidth="1"/>
    <col min="12793" max="12793" width="2.6328125" style="973" customWidth="1"/>
    <col min="12794" max="12794" width="22.6328125" style="973" customWidth="1"/>
    <col min="12795" max="12795" width="5.90625" style="973" customWidth="1"/>
    <col min="12796" max="12816" width="9.6328125" style="973" customWidth="1"/>
    <col min="12817" max="12817" width="9.36328125" style="973" customWidth="1"/>
    <col min="12818" max="12818" width="10.36328125" style="973" customWidth="1"/>
    <col min="12819" max="12819" width="1.6328125" style="973" customWidth="1"/>
    <col min="12820" max="13046" width="10.6328125" style="973"/>
    <col min="13047" max="13047" width="1.6328125" style="973" customWidth="1"/>
    <col min="13048" max="13048" width="7.6328125" style="973" customWidth="1"/>
    <col min="13049" max="13049" width="2.6328125" style="973" customWidth="1"/>
    <col min="13050" max="13050" width="22.6328125" style="973" customWidth="1"/>
    <col min="13051" max="13051" width="5.90625" style="973" customWidth="1"/>
    <col min="13052" max="13072" width="9.6328125" style="973" customWidth="1"/>
    <col min="13073" max="13073" width="9.36328125" style="973" customWidth="1"/>
    <col min="13074" max="13074" width="10.36328125" style="973" customWidth="1"/>
    <col min="13075" max="13075" width="1.6328125" style="973" customWidth="1"/>
    <col min="13076" max="13302" width="10.6328125" style="973"/>
    <col min="13303" max="13303" width="1.6328125" style="973" customWidth="1"/>
    <col min="13304" max="13304" width="7.6328125" style="973" customWidth="1"/>
    <col min="13305" max="13305" width="2.6328125" style="973" customWidth="1"/>
    <col min="13306" max="13306" width="22.6328125" style="973" customWidth="1"/>
    <col min="13307" max="13307" width="5.90625" style="973" customWidth="1"/>
    <col min="13308" max="13328" width="9.6328125" style="973" customWidth="1"/>
    <col min="13329" max="13329" width="9.36328125" style="973" customWidth="1"/>
    <col min="13330" max="13330" width="10.36328125" style="973" customWidth="1"/>
    <col min="13331" max="13331" width="1.6328125" style="973" customWidth="1"/>
    <col min="13332" max="13558" width="10.6328125" style="973"/>
    <col min="13559" max="13559" width="1.6328125" style="973" customWidth="1"/>
    <col min="13560" max="13560" width="7.6328125" style="973" customWidth="1"/>
    <col min="13561" max="13561" width="2.6328125" style="973" customWidth="1"/>
    <col min="13562" max="13562" width="22.6328125" style="973" customWidth="1"/>
    <col min="13563" max="13563" width="5.90625" style="973" customWidth="1"/>
    <col min="13564" max="13584" width="9.6328125" style="973" customWidth="1"/>
    <col min="13585" max="13585" width="9.36328125" style="973" customWidth="1"/>
    <col min="13586" max="13586" width="10.36328125" style="973" customWidth="1"/>
    <col min="13587" max="13587" width="1.6328125" style="973" customWidth="1"/>
    <col min="13588" max="13814" width="10.6328125" style="973"/>
    <col min="13815" max="13815" width="1.6328125" style="973" customWidth="1"/>
    <col min="13816" max="13816" width="7.6328125" style="973" customWidth="1"/>
    <col min="13817" max="13817" width="2.6328125" style="973" customWidth="1"/>
    <col min="13818" max="13818" width="22.6328125" style="973" customWidth="1"/>
    <col min="13819" max="13819" width="5.90625" style="973" customWidth="1"/>
    <col min="13820" max="13840" width="9.6328125" style="973" customWidth="1"/>
    <col min="13841" max="13841" width="9.36328125" style="973" customWidth="1"/>
    <col min="13842" max="13842" width="10.36328125" style="973" customWidth="1"/>
    <col min="13843" max="13843" width="1.6328125" style="973" customWidth="1"/>
    <col min="13844" max="14070" width="10.6328125" style="973"/>
    <col min="14071" max="14071" width="1.6328125" style="973" customWidth="1"/>
    <col min="14072" max="14072" width="7.6328125" style="973" customWidth="1"/>
    <col min="14073" max="14073" width="2.6328125" style="973" customWidth="1"/>
    <col min="14074" max="14074" width="22.6328125" style="973" customWidth="1"/>
    <col min="14075" max="14075" width="5.90625" style="973" customWidth="1"/>
    <col min="14076" max="14096" width="9.6328125" style="973" customWidth="1"/>
    <col min="14097" max="14097" width="9.36328125" style="973" customWidth="1"/>
    <col min="14098" max="14098" width="10.36328125" style="973" customWidth="1"/>
    <col min="14099" max="14099" width="1.6328125" style="973" customWidth="1"/>
    <col min="14100" max="14326" width="10.6328125" style="973"/>
    <col min="14327" max="14327" width="1.6328125" style="973" customWidth="1"/>
    <col min="14328" max="14328" width="7.6328125" style="973" customWidth="1"/>
    <col min="14329" max="14329" width="2.6328125" style="973" customWidth="1"/>
    <col min="14330" max="14330" width="22.6328125" style="973" customWidth="1"/>
    <col min="14331" max="14331" width="5.90625" style="973" customWidth="1"/>
    <col min="14332" max="14352" width="9.6328125" style="973" customWidth="1"/>
    <col min="14353" max="14353" width="9.36328125" style="973" customWidth="1"/>
    <col min="14354" max="14354" width="10.36328125" style="973" customWidth="1"/>
    <col min="14355" max="14355" width="1.6328125" style="973" customWidth="1"/>
    <col min="14356" max="14582" width="10.6328125" style="973"/>
    <col min="14583" max="14583" width="1.6328125" style="973" customWidth="1"/>
    <col min="14584" max="14584" width="7.6328125" style="973" customWidth="1"/>
    <col min="14585" max="14585" width="2.6328125" style="973" customWidth="1"/>
    <col min="14586" max="14586" width="22.6328125" style="973" customWidth="1"/>
    <col min="14587" max="14587" width="5.90625" style="973" customWidth="1"/>
    <col min="14588" max="14608" width="9.6328125" style="973" customWidth="1"/>
    <col min="14609" max="14609" width="9.36328125" style="973" customWidth="1"/>
    <col min="14610" max="14610" width="10.36328125" style="973" customWidth="1"/>
    <col min="14611" max="14611" width="1.6328125" style="973" customWidth="1"/>
    <col min="14612" max="14838" width="10.6328125" style="973"/>
    <col min="14839" max="14839" width="1.6328125" style="973" customWidth="1"/>
    <col min="14840" max="14840" width="7.6328125" style="973" customWidth="1"/>
    <col min="14841" max="14841" width="2.6328125" style="973" customWidth="1"/>
    <col min="14842" max="14842" width="22.6328125" style="973" customWidth="1"/>
    <col min="14843" max="14843" width="5.90625" style="973" customWidth="1"/>
    <col min="14844" max="14864" width="9.6328125" style="973" customWidth="1"/>
    <col min="14865" max="14865" width="9.36328125" style="973" customWidth="1"/>
    <col min="14866" max="14866" width="10.36328125" style="973" customWidth="1"/>
    <col min="14867" max="14867" width="1.6328125" style="973" customWidth="1"/>
    <col min="14868" max="15094" width="10.6328125" style="973"/>
    <col min="15095" max="15095" width="1.6328125" style="973" customWidth="1"/>
    <col min="15096" max="15096" width="7.6328125" style="973" customWidth="1"/>
    <col min="15097" max="15097" width="2.6328125" style="973" customWidth="1"/>
    <col min="15098" max="15098" width="22.6328125" style="973" customWidth="1"/>
    <col min="15099" max="15099" width="5.90625" style="973" customWidth="1"/>
    <col min="15100" max="15120" width="9.6328125" style="973" customWidth="1"/>
    <col min="15121" max="15121" width="9.36328125" style="973" customWidth="1"/>
    <col min="15122" max="15122" width="10.36328125" style="973" customWidth="1"/>
    <col min="15123" max="15123" width="1.6328125" style="973" customWidth="1"/>
    <col min="15124" max="15350" width="10.6328125" style="973"/>
    <col min="15351" max="15351" width="1.6328125" style="973" customWidth="1"/>
    <col min="15352" max="15352" width="7.6328125" style="973" customWidth="1"/>
    <col min="15353" max="15353" width="2.6328125" style="973" customWidth="1"/>
    <col min="15354" max="15354" width="22.6328125" style="973" customWidth="1"/>
    <col min="15355" max="15355" width="5.90625" style="973" customWidth="1"/>
    <col min="15356" max="15376" width="9.6328125" style="973" customWidth="1"/>
    <col min="15377" max="15377" width="9.36328125" style="973" customWidth="1"/>
    <col min="15378" max="15378" width="10.36328125" style="973" customWidth="1"/>
    <col min="15379" max="15379" width="1.6328125" style="973" customWidth="1"/>
    <col min="15380" max="15606" width="10.6328125" style="973"/>
    <col min="15607" max="15607" width="1.6328125" style="973" customWidth="1"/>
    <col min="15608" max="15608" width="7.6328125" style="973" customWidth="1"/>
    <col min="15609" max="15609" width="2.6328125" style="973" customWidth="1"/>
    <col min="15610" max="15610" width="22.6328125" style="973" customWidth="1"/>
    <col min="15611" max="15611" width="5.90625" style="973" customWidth="1"/>
    <col min="15612" max="15632" width="9.6328125" style="973" customWidth="1"/>
    <col min="15633" max="15633" width="9.36328125" style="973" customWidth="1"/>
    <col min="15634" max="15634" width="10.36328125" style="973" customWidth="1"/>
    <col min="15635" max="15635" width="1.6328125" style="973" customWidth="1"/>
    <col min="15636" max="15862" width="10.6328125" style="973"/>
    <col min="15863" max="15863" width="1.6328125" style="973" customWidth="1"/>
    <col min="15864" max="15864" width="7.6328125" style="973" customWidth="1"/>
    <col min="15865" max="15865" width="2.6328125" style="973" customWidth="1"/>
    <col min="15866" max="15866" width="22.6328125" style="973" customWidth="1"/>
    <col min="15867" max="15867" width="5.90625" style="973" customWidth="1"/>
    <col min="15868" max="15888" width="9.6328125" style="973" customWidth="1"/>
    <col min="15889" max="15889" width="9.36328125" style="973" customWidth="1"/>
    <col min="15890" max="15890" width="10.36328125" style="973" customWidth="1"/>
    <col min="15891" max="15891" width="1.6328125" style="973" customWidth="1"/>
    <col min="15892" max="16118" width="10.6328125" style="973"/>
    <col min="16119" max="16119" width="1.6328125" style="973" customWidth="1"/>
    <col min="16120" max="16120" width="7.6328125" style="973" customWidth="1"/>
    <col min="16121" max="16121" width="2.6328125" style="973" customWidth="1"/>
    <col min="16122" max="16122" width="22.6328125" style="973" customWidth="1"/>
    <col min="16123" max="16123" width="5.90625" style="973" customWidth="1"/>
    <col min="16124" max="16144" width="9.6328125" style="973" customWidth="1"/>
    <col min="16145" max="16145" width="9.36328125" style="973" customWidth="1"/>
    <col min="16146" max="16146" width="10.36328125" style="973" customWidth="1"/>
    <col min="16147" max="16147" width="1.6328125" style="973" customWidth="1"/>
    <col min="16148" max="16384" width="10.6328125" style="973"/>
  </cols>
  <sheetData>
    <row r="1" spans="1:119" s="187" customFormat="1" ht="21" customHeight="1">
      <c r="A1" s="185"/>
      <c r="B1" s="1462" t="s">
        <v>829</v>
      </c>
      <c r="C1" s="1462"/>
      <c r="D1" s="1462"/>
      <c r="E1" s="1462"/>
      <c r="F1" s="1462"/>
      <c r="G1" s="1462"/>
      <c r="H1" s="1462"/>
      <c r="I1" s="1462"/>
      <c r="J1" s="1462"/>
      <c r="K1" s="1462"/>
      <c r="L1" s="1462"/>
      <c r="M1" s="1462"/>
      <c r="N1" s="1462"/>
      <c r="O1" s="1462"/>
      <c r="P1" s="1462"/>
      <c r="Q1" s="1462"/>
      <c r="R1" s="1462"/>
      <c r="S1" s="1462"/>
      <c r="T1" s="1462"/>
      <c r="U1" s="1462"/>
      <c r="V1" s="1462"/>
      <c r="W1" s="1462"/>
      <c r="X1" s="1462"/>
      <c r="Y1" s="1462"/>
      <c r="Z1" s="1462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M1" s="186"/>
      <c r="AN1" s="186"/>
      <c r="AO1" s="186"/>
      <c r="AP1" s="186"/>
      <c r="AQ1" s="186"/>
      <c r="AR1" s="186"/>
      <c r="AS1" s="186"/>
      <c r="AT1" s="188"/>
      <c r="AU1" s="188"/>
      <c r="AV1" s="188"/>
      <c r="AW1" s="188"/>
      <c r="AX1" s="188"/>
      <c r="AY1" s="188"/>
      <c r="AZ1" s="188"/>
      <c r="BA1" s="188"/>
      <c r="BB1" s="188"/>
      <c r="BC1" s="188"/>
      <c r="BD1" s="188"/>
      <c r="BE1" s="188"/>
      <c r="BF1" s="188"/>
      <c r="BG1" s="188"/>
      <c r="BH1" s="188"/>
      <c r="BI1" s="188"/>
      <c r="BJ1" s="188"/>
      <c r="BK1" s="188"/>
      <c r="BL1" s="188"/>
      <c r="BM1" s="188"/>
      <c r="BN1" s="188"/>
      <c r="BO1" s="188"/>
      <c r="BP1" s="188"/>
      <c r="BQ1" s="188"/>
      <c r="BR1" s="188"/>
      <c r="BS1" s="188"/>
      <c r="BT1" s="188"/>
      <c r="BU1" s="188"/>
      <c r="BV1" s="188"/>
      <c r="BW1" s="188"/>
      <c r="BX1" s="188"/>
      <c r="BY1" s="188"/>
      <c r="BZ1" s="188"/>
      <c r="CA1" s="188"/>
      <c r="CB1" s="188"/>
      <c r="CC1" s="188"/>
      <c r="CD1" s="188"/>
      <c r="CE1" s="188"/>
      <c r="CF1" s="188"/>
      <c r="CG1" s="188"/>
      <c r="CH1" s="188"/>
      <c r="CI1" s="188"/>
      <c r="CJ1" s="188"/>
      <c r="CK1" s="188"/>
      <c r="CL1" s="188"/>
      <c r="CM1" s="188"/>
      <c r="CN1" s="188"/>
      <c r="CO1" s="188"/>
      <c r="CP1" s="188"/>
      <c r="CQ1" s="188"/>
      <c r="CR1" s="188"/>
      <c r="CS1" s="188"/>
      <c r="CT1" s="188"/>
      <c r="CU1" s="188"/>
      <c r="CV1" s="188"/>
      <c r="CW1" s="188"/>
      <c r="CX1" s="188"/>
      <c r="CY1" s="188"/>
      <c r="CZ1" s="188"/>
      <c r="DA1" s="188"/>
      <c r="DB1" s="188"/>
      <c r="DC1" s="188"/>
      <c r="DD1" s="188"/>
      <c r="DE1" s="188"/>
      <c r="DF1" s="188"/>
      <c r="DG1" s="188"/>
      <c r="DH1" s="188"/>
      <c r="DI1" s="188"/>
      <c r="DJ1" s="188"/>
      <c r="DK1" s="188"/>
      <c r="DL1" s="188"/>
      <c r="DM1" s="188"/>
      <c r="DN1" s="188"/>
      <c r="DO1" s="189"/>
    </row>
    <row r="2" spans="1:119" s="187" customFormat="1" ht="12.75" customHeight="1">
      <c r="A2" s="185"/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2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M2" s="186"/>
      <c r="AN2" s="186"/>
      <c r="AO2" s="186"/>
      <c r="AP2" s="186"/>
      <c r="AQ2" s="186"/>
      <c r="AR2" s="186"/>
      <c r="AS2" s="186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H2" s="188"/>
      <c r="CI2" s="188"/>
      <c r="CJ2" s="188"/>
      <c r="CK2" s="188"/>
      <c r="CL2" s="188"/>
      <c r="CM2" s="188"/>
      <c r="CN2" s="188"/>
      <c r="CO2" s="188"/>
      <c r="CP2" s="188"/>
      <c r="CQ2" s="188"/>
      <c r="CR2" s="188"/>
      <c r="CS2" s="188"/>
      <c r="CT2" s="188"/>
      <c r="CU2" s="188"/>
      <c r="CV2" s="188"/>
      <c r="CW2" s="188"/>
      <c r="CX2" s="188"/>
      <c r="CY2" s="188"/>
      <c r="CZ2" s="188"/>
      <c r="DA2" s="188"/>
      <c r="DB2" s="188"/>
      <c r="DC2" s="188"/>
      <c r="DD2" s="188"/>
      <c r="DE2" s="188"/>
      <c r="DF2" s="188"/>
      <c r="DG2" s="188"/>
      <c r="DH2" s="188"/>
      <c r="DI2" s="188"/>
      <c r="DJ2" s="188"/>
      <c r="DK2" s="188"/>
      <c r="DL2" s="188"/>
      <c r="DM2" s="188"/>
      <c r="DN2" s="188"/>
      <c r="DO2" s="189"/>
    </row>
    <row r="3" spans="1:119" s="187" customFormat="1" ht="12" customHeight="1" thickBot="1">
      <c r="A3" s="193"/>
      <c r="B3" s="194"/>
      <c r="C3" s="195"/>
      <c r="D3" s="195" t="s">
        <v>213</v>
      </c>
      <c r="E3" s="196"/>
      <c r="F3" s="196" t="s">
        <v>826</v>
      </c>
      <c r="G3" s="196"/>
      <c r="H3" s="196"/>
      <c r="I3" s="196"/>
      <c r="J3" s="196"/>
      <c r="K3" s="196"/>
      <c r="L3" s="196"/>
      <c r="M3" s="196"/>
      <c r="N3" s="196"/>
      <c r="O3" s="196"/>
      <c r="P3" s="197"/>
      <c r="Q3" s="196"/>
      <c r="R3" s="196"/>
      <c r="S3" s="196"/>
      <c r="T3" s="196"/>
      <c r="U3" s="196"/>
      <c r="V3" s="196"/>
      <c r="W3" s="196"/>
      <c r="X3" s="196"/>
      <c r="Y3" s="194"/>
      <c r="Z3" s="192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6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6"/>
      <c r="BS3" s="186"/>
      <c r="BT3" s="186"/>
      <c r="BU3" s="186"/>
      <c r="BV3" s="186"/>
      <c r="BW3" s="186"/>
      <c r="BX3" s="186"/>
      <c r="BY3" s="186"/>
      <c r="BZ3" s="186"/>
      <c r="CA3" s="186"/>
      <c r="CB3" s="186"/>
      <c r="CC3" s="186"/>
      <c r="CD3" s="186"/>
      <c r="CE3" s="186"/>
      <c r="CF3" s="186"/>
      <c r="CG3" s="186"/>
      <c r="CH3" s="186"/>
      <c r="CI3" s="186"/>
      <c r="CJ3" s="186"/>
      <c r="CK3" s="186"/>
      <c r="CL3" s="186"/>
      <c r="CM3" s="186"/>
      <c r="CN3" s="186"/>
      <c r="CO3" s="186"/>
      <c r="CP3" s="186"/>
      <c r="CQ3" s="186"/>
      <c r="CR3" s="186"/>
      <c r="CS3" s="186"/>
      <c r="CT3" s="186"/>
      <c r="CU3" s="186"/>
      <c r="CV3" s="186"/>
      <c r="CW3" s="186"/>
      <c r="CX3" s="186"/>
      <c r="CY3" s="186"/>
      <c r="CZ3" s="186"/>
      <c r="DA3" s="186"/>
      <c r="DB3" s="186"/>
      <c r="DC3" s="186"/>
      <c r="DD3" s="186"/>
      <c r="DE3" s="186"/>
      <c r="DF3" s="186"/>
      <c r="DG3" s="186"/>
      <c r="DH3" s="186"/>
      <c r="DI3" s="186"/>
      <c r="DJ3" s="186"/>
      <c r="DK3" s="186"/>
      <c r="DL3" s="186"/>
      <c r="DM3" s="186"/>
      <c r="DN3" s="186"/>
      <c r="DO3" s="186"/>
    </row>
    <row r="4" spans="1:119" s="215" customFormat="1" ht="24.75" customHeight="1" thickBot="1">
      <c r="A4" s="198"/>
      <c r="B4" s="199" t="s">
        <v>215</v>
      </c>
      <c r="C4" s="200" t="s">
        <v>216</v>
      </c>
      <c r="D4" s="200" t="s">
        <v>217</v>
      </c>
      <c r="E4" s="201" t="s">
        <v>218</v>
      </c>
      <c r="F4" s="202" t="s">
        <v>2</v>
      </c>
      <c r="G4" s="203" t="s">
        <v>137</v>
      </c>
      <c r="H4" s="204" t="s">
        <v>138</v>
      </c>
      <c r="I4" s="204" t="s">
        <v>139</v>
      </c>
      <c r="J4" s="204" t="s">
        <v>140</v>
      </c>
      <c r="K4" s="204" t="s">
        <v>141</v>
      </c>
      <c r="L4" s="205" t="s">
        <v>219</v>
      </c>
      <c r="M4" s="204" t="s">
        <v>143</v>
      </c>
      <c r="N4" s="204" t="s">
        <v>144</v>
      </c>
      <c r="O4" s="204" t="s">
        <v>145</v>
      </c>
      <c r="P4" s="206" t="s">
        <v>220</v>
      </c>
      <c r="Q4" s="206" t="s">
        <v>147</v>
      </c>
      <c r="R4" s="207" t="s">
        <v>148</v>
      </c>
      <c r="S4" s="208" t="s">
        <v>149</v>
      </c>
      <c r="T4" s="209" t="s">
        <v>221</v>
      </c>
      <c r="U4" s="207" t="s">
        <v>150</v>
      </c>
      <c r="V4" s="207" t="s">
        <v>151</v>
      </c>
      <c r="W4" s="206" t="s">
        <v>222</v>
      </c>
      <c r="X4" s="207" t="s">
        <v>153</v>
      </c>
      <c r="Y4" s="210" t="s">
        <v>154</v>
      </c>
      <c r="Z4" s="211" t="s">
        <v>155</v>
      </c>
      <c r="AA4" s="753"/>
      <c r="AB4" s="754"/>
      <c r="AC4" s="213"/>
      <c r="AD4" s="213"/>
      <c r="AE4" s="213"/>
      <c r="AF4" s="213"/>
      <c r="AG4" s="213"/>
      <c r="AH4" s="213"/>
      <c r="AI4" s="213"/>
      <c r="AJ4" s="213"/>
      <c r="AK4" s="213"/>
      <c r="AL4" s="213"/>
      <c r="AM4" s="213"/>
      <c r="AN4" s="213"/>
      <c r="AO4" s="213"/>
      <c r="AP4" s="213"/>
      <c r="AQ4" s="213"/>
      <c r="AR4" s="213"/>
      <c r="AS4" s="213"/>
      <c r="AT4" s="214"/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  <c r="BF4" s="213"/>
      <c r="BG4" s="213"/>
      <c r="BH4" s="213"/>
      <c r="BI4" s="213"/>
      <c r="BJ4" s="213"/>
      <c r="BK4" s="213"/>
      <c r="BL4" s="213"/>
      <c r="BM4" s="213"/>
      <c r="BN4" s="213"/>
      <c r="BO4" s="213"/>
      <c r="BP4" s="213"/>
      <c r="BQ4" s="213"/>
      <c r="BR4" s="213"/>
      <c r="BS4" s="213"/>
      <c r="BT4" s="213"/>
      <c r="BU4" s="213"/>
      <c r="BV4" s="213"/>
      <c r="BW4" s="213"/>
      <c r="BX4" s="213"/>
      <c r="BY4" s="213"/>
      <c r="BZ4" s="213"/>
      <c r="CA4" s="213"/>
      <c r="CB4" s="213"/>
      <c r="CC4" s="213"/>
      <c r="CD4" s="213"/>
      <c r="CF4" s="213"/>
      <c r="CG4" s="213"/>
      <c r="CH4" s="213"/>
      <c r="CI4" s="213"/>
      <c r="CJ4" s="213"/>
      <c r="CK4" s="213"/>
      <c r="CL4" s="213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N4" s="213"/>
      <c r="DO4" s="213"/>
    </row>
    <row r="5" spans="1:119" s="216" customFormat="1" ht="12.75" customHeight="1">
      <c r="B5" s="217"/>
      <c r="C5" s="275"/>
      <c r="D5" s="276" t="s">
        <v>326</v>
      </c>
      <c r="E5" s="277" t="s">
        <v>327</v>
      </c>
      <c r="F5" s="278"/>
      <c r="G5" s="303" t="s">
        <v>329</v>
      </c>
      <c r="H5" s="304" t="s">
        <v>329</v>
      </c>
      <c r="I5" s="304" t="s">
        <v>329</v>
      </c>
      <c r="J5" s="303" t="s">
        <v>329</v>
      </c>
      <c r="K5" s="303" t="s">
        <v>329</v>
      </c>
      <c r="L5" s="305" t="s">
        <v>329</v>
      </c>
      <c r="M5" s="306" t="s">
        <v>329</v>
      </c>
      <c r="N5" s="307" t="s">
        <v>329</v>
      </c>
      <c r="O5" s="306" t="s">
        <v>329</v>
      </c>
      <c r="P5" s="306" t="s">
        <v>329</v>
      </c>
      <c r="Q5" s="306" t="s">
        <v>329</v>
      </c>
      <c r="R5" s="304" t="s">
        <v>329</v>
      </c>
      <c r="S5" s="303" t="s">
        <v>329</v>
      </c>
      <c r="T5" s="308" t="s">
        <v>329</v>
      </c>
      <c r="U5" s="303" t="s">
        <v>329</v>
      </c>
      <c r="V5" s="303" t="s">
        <v>329</v>
      </c>
      <c r="W5" s="304" t="s">
        <v>329</v>
      </c>
      <c r="X5" s="304" t="s">
        <v>329</v>
      </c>
      <c r="Y5" s="309" t="s">
        <v>329</v>
      </c>
      <c r="Z5" s="310" t="s">
        <v>329</v>
      </c>
    </row>
    <row r="6" spans="1:119" s="216" customFormat="1" ht="12.75" customHeight="1">
      <c r="B6" s="219"/>
      <c r="C6" s="220">
        <v>1</v>
      </c>
      <c r="D6" s="221" t="s">
        <v>6</v>
      </c>
      <c r="E6" s="222" t="s">
        <v>227</v>
      </c>
      <c r="F6" s="223" t="s">
        <v>328</v>
      </c>
      <c r="G6" s="311" t="s">
        <v>329</v>
      </c>
      <c r="H6" s="312" t="s">
        <v>329</v>
      </c>
      <c r="I6" s="312" t="s">
        <v>329</v>
      </c>
      <c r="J6" s="313" t="s">
        <v>329</v>
      </c>
      <c r="K6" s="313" t="s">
        <v>329</v>
      </c>
      <c r="L6" s="314">
        <v>80.0762</v>
      </c>
      <c r="M6" s="315" t="s">
        <v>329</v>
      </c>
      <c r="N6" s="316" t="s">
        <v>329</v>
      </c>
      <c r="O6" s="315" t="s">
        <v>329</v>
      </c>
      <c r="P6" s="315" t="s">
        <v>329</v>
      </c>
      <c r="Q6" s="315" t="s">
        <v>329</v>
      </c>
      <c r="R6" s="312" t="s">
        <v>329</v>
      </c>
      <c r="S6" s="313" t="s">
        <v>329</v>
      </c>
      <c r="T6" s="313" t="s">
        <v>329</v>
      </c>
      <c r="U6" s="313" t="s">
        <v>329</v>
      </c>
      <c r="V6" s="313" t="s">
        <v>329</v>
      </c>
      <c r="W6" s="315" t="s">
        <v>329</v>
      </c>
      <c r="X6" s="315" t="s">
        <v>329</v>
      </c>
      <c r="Y6" s="317" t="s">
        <v>329</v>
      </c>
      <c r="Z6" s="318">
        <v>80.0762</v>
      </c>
      <c r="AA6" s="228"/>
    </row>
    <row r="7" spans="1:119" s="216" customFormat="1" ht="12.75" customHeight="1">
      <c r="B7" s="219" t="s">
        <v>330</v>
      </c>
      <c r="C7" s="220">
        <v>2</v>
      </c>
      <c r="D7" s="221" t="s">
        <v>9</v>
      </c>
      <c r="E7" s="222" t="s">
        <v>228</v>
      </c>
      <c r="F7" s="223" t="s">
        <v>10</v>
      </c>
      <c r="G7" s="311" t="s">
        <v>329</v>
      </c>
      <c r="H7" s="319" t="s">
        <v>329</v>
      </c>
      <c r="I7" s="319" t="s">
        <v>329</v>
      </c>
      <c r="J7" s="320" t="s">
        <v>329</v>
      </c>
      <c r="K7" s="320" t="s">
        <v>329</v>
      </c>
      <c r="L7" s="321">
        <v>3558.83</v>
      </c>
      <c r="M7" s="322" t="s">
        <v>329</v>
      </c>
      <c r="N7" s="323" t="s">
        <v>329</v>
      </c>
      <c r="O7" s="322" t="s">
        <v>329</v>
      </c>
      <c r="P7" s="322" t="s">
        <v>329</v>
      </c>
      <c r="Q7" s="322" t="s">
        <v>329</v>
      </c>
      <c r="R7" s="319" t="s">
        <v>329</v>
      </c>
      <c r="S7" s="320" t="s">
        <v>329</v>
      </c>
      <c r="T7" s="320" t="s">
        <v>329</v>
      </c>
      <c r="U7" s="320" t="s">
        <v>329</v>
      </c>
      <c r="V7" s="313" t="s">
        <v>329</v>
      </c>
      <c r="W7" s="312">
        <v>52708.51</v>
      </c>
      <c r="X7" s="312">
        <v>52708.51</v>
      </c>
      <c r="Y7" s="317" t="s">
        <v>329</v>
      </c>
      <c r="Z7" s="324">
        <v>52708.51</v>
      </c>
      <c r="AA7" s="228"/>
    </row>
    <row r="8" spans="1:119" s="216" customFormat="1" ht="12.75" customHeight="1">
      <c r="B8" s="219"/>
      <c r="C8" s="220">
        <v>3</v>
      </c>
      <c r="D8" s="221" t="s">
        <v>226</v>
      </c>
      <c r="E8" s="222" t="s">
        <v>229</v>
      </c>
      <c r="F8" s="223" t="s">
        <v>331</v>
      </c>
      <c r="G8" s="311" t="s">
        <v>329</v>
      </c>
      <c r="H8" s="312" t="s">
        <v>329</v>
      </c>
      <c r="I8" s="312" t="s">
        <v>329</v>
      </c>
      <c r="J8" s="313" t="s">
        <v>329</v>
      </c>
      <c r="K8" s="313" t="s">
        <v>329</v>
      </c>
      <c r="L8" s="312">
        <v>1.546</v>
      </c>
      <c r="M8" s="315" t="s">
        <v>329</v>
      </c>
      <c r="N8" s="312">
        <v>2.69</v>
      </c>
      <c r="O8" s="315" t="s">
        <v>329</v>
      </c>
      <c r="P8" s="315" t="s">
        <v>329</v>
      </c>
      <c r="Q8" s="315" t="s">
        <v>329</v>
      </c>
      <c r="R8" s="312" t="s">
        <v>329</v>
      </c>
      <c r="S8" s="313">
        <v>2.69</v>
      </c>
      <c r="T8" s="313" t="s">
        <v>329</v>
      </c>
      <c r="U8" s="313" t="s">
        <v>329</v>
      </c>
      <c r="V8" s="313" t="s">
        <v>329</v>
      </c>
      <c r="W8" s="315" t="s">
        <v>329</v>
      </c>
      <c r="X8" s="315" t="s">
        <v>329</v>
      </c>
      <c r="Y8" s="317" t="s">
        <v>329</v>
      </c>
      <c r="Z8" s="324">
        <v>2.69</v>
      </c>
      <c r="AA8" s="228"/>
    </row>
    <row r="9" spans="1:119" s="216" customFormat="1" ht="12.75" customHeight="1">
      <c r="B9" s="230"/>
      <c r="C9" s="220">
        <v>4</v>
      </c>
      <c r="D9" s="221" t="s">
        <v>332</v>
      </c>
      <c r="E9" s="222"/>
      <c r="F9" s="223"/>
      <c r="G9" s="311" t="s">
        <v>329</v>
      </c>
      <c r="H9" s="312" t="s">
        <v>329</v>
      </c>
      <c r="I9" s="312" t="s">
        <v>329</v>
      </c>
      <c r="J9" s="313" t="s">
        <v>329</v>
      </c>
      <c r="K9" s="313" t="s">
        <v>329</v>
      </c>
      <c r="L9" s="312" t="s">
        <v>329</v>
      </c>
      <c r="M9" s="315" t="s">
        <v>329</v>
      </c>
      <c r="N9" s="312" t="s">
        <v>329</v>
      </c>
      <c r="O9" s="315" t="s">
        <v>329</v>
      </c>
      <c r="P9" s="315" t="s">
        <v>329</v>
      </c>
      <c r="Q9" s="315" t="s">
        <v>329</v>
      </c>
      <c r="R9" s="312" t="s">
        <v>329</v>
      </c>
      <c r="S9" s="313" t="s">
        <v>329</v>
      </c>
      <c r="T9" s="313" t="s">
        <v>329</v>
      </c>
      <c r="U9" s="313" t="s">
        <v>329</v>
      </c>
      <c r="V9" s="313" t="s">
        <v>329</v>
      </c>
      <c r="W9" s="315" t="s">
        <v>329</v>
      </c>
      <c r="X9" s="315" t="s">
        <v>329</v>
      </c>
      <c r="Y9" s="317" t="s">
        <v>329</v>
      </c>
      <c r="Z9" s="324" t="s">
        <v>329</v>
      </c>
      <c r="AA9" s="228"/>
    </row>
    <row r="10" spans="1:119" s="216" customFormat="1" ht="12.75" customHeight="1">
      <c r="B10" s="231"/>
      <c r="C10" s="286"/>
      <c r="D10" s="287" t="s">
        <v>230</v>
      </c>
      <c r="E10" s="288" t="s">
        <v>231</v>
      </c>
      <c r="F10" s="289"/>
      <c r="G10" s="325" t="s">
        <v>329</v>
      </c>
      <c r="H10" s="326" t="s">
        <v>329</v>
      </c>
      <c r="I10" s="326" t="s">
        <v>329</v>
      </c>
      <c r="J10" s="327" t="s">
        <v>329</v>
      </c>
      <c r="K10" s="327" t="s">
        <v>329</v>
      </c>
      <c r="L10" s="326" t="s">
        <v>329</v>
      </c>
      <c r="M10" s="315" t="s">
        <v>329</v>
      </c>
      <c r="N10" s="326" t="s">
        <v>329</v>
      </c>
      <c r="O10" s="315" t="s">
        <v>329</v>
      </c>
      <c r="P10" s="315" t="s">
        <v>329</v>
      </c>
      <c r="Q10" s="315" t="s">
        <v>329</v>
      </c>
      <c r="R10" s="326" t="s">
        <v>329</v>
      </c>
      <c r="S10" s="327" t="s">
        <v>329</v>
      </c>
      <c r="T10" s="327" t="s">
        <v>329</v>
      </c>
      <c r="U10" s="327" t="s">
        <v>329</v>
      </c>
      <c r="V10" s="327" t="s">
        <v>329</v>
      </c>
      <c r="W10" s="315" t="s">
        <v>329</v>
      </c>
      <c r="X10" s="315" t="s">
        <v>329</v>
      </c>
      <c r="Y10" s="328" t="s">
        <v>329</v>
      </c>
      <c r="Z10" s="329" t="s">
        <v>329</v>
      </c>
      <c r="AA10" s="228"/>
    </row>
    <row r="11" spans="1:119" s="216" customFormat="1" ht="12.75" customHeight="1">
      <c r="B11" s="233" t="s">
        <v>60</v>
      </c>
      <c r="C11" s="220">
        <v>5</v>
      </c>
      <c r="D11" s="221" t="s">
        <v>333</v>
      </c>
      <c r="E11" s="222" t="s">
        <v>232</v>
      </c>
      <c r="F11" s="223" t="s">
        <v>331</v>
      </c>
      <c r="G11" s="311" t="s">
        <v>329</v>
      </c>
      <c r="H11" s="312" t="s">
        <v>329</v>
      </c>
      <c r="I11" s="312" t="s">
        <v>329</v>
      </c>
      <c r="J11" s="313" t="s">
        <v>329</v>
      </c>
      <c r="K11" s="313" t="s">
        <v>329</v>
      </c>
      <c r="L11" s="312" t="s">
        <v>329</v>
      </c>
      <c r="M11" s="315" t="s">
        <v>329</v>
      </c>
      <c r="N11" s="312" t="s">
        <v>329</v>
      </c>
      <c r="O11" s="315" t="s">
        <v>329</v>
      </c>
      <c r="P11" s="315" t="s">
        <v>329</v>
      </c>
      <c r="Q11" s="315" t="s">
        <v>329</v>
      </c>
      <c r="R11" s="312" t="s">
        <v>329</v>
      </c>
      <c r="S11" s="313" t="s">
        <v>329</v>
      </c>
      <c r="T11" s="313" t="s">
        <v>329</v>
      </c>
      <c r="U11" s="313" t="s">
        <v>329</v>
      </c>
      <c r="V11" s="313" t="s">
        <v>329</v>
      </c>
      <c r="W11" s="315" t="s">
        <v>329</v>
      </c>
      <c r="X11" s="315" t="s">
        <v>329</v>
      </c>
      <c r="Y11" s="317" t="s">
        <v>329</v>
      </c>
      <c r="Z11" s="324" t="s">
        <v>329</v>
      </c>
      <c r="AA11" s="228"/>
    </row>
    <row r="12" spans="1:119" s="216" customFormat="1" ht="12.75" customHeight="1">
      <c r="B12" s="237"/>
      <c r="C12" s="220">
        <v>6</v>
      </c>
      <c r="D12" s="221" t="s">
        <v>61</v>
      </c>
      <c r="E12" s="222" t="s">
        <v>233</v>
      </c>
      <c r="F12" s="223" t="s">
        <v>331</v>
      </c>
      <c r="G12" s="311" t="s">
        <v>329</v>
      </c>
      <c r="H12" s="312" t="s">
        <v>329</v>
      </c>
      <c r="I12" s="312" t="s">
        <v>329</v>
      </c>
      <c r="J12" s="313" t="s">
        <v>329</v>
      </c>
      <c r="K12" s="313" t="s">
        <v>329</v>
      </c>
      <c r="L12" s="312" t="s">
        <v>329</v>
      </c>
      <c r="M12" s="315" t="s">
        <v>329</v>
      </c>
      <c r="N12" s="312" t="s">
        <v>329</v>
      </c>
      <c r="O12" s="315" t="s">
        <v>329</v>
      </c>
      <c r="P12" s="315" t="s">
        <v>329</v>
      </c>
      <c r="Q12" s="315" t="s">
        <v>329</v>
      </c>
      <c r="R12" s="312" t="s">
        <v>329</v>
      </c>
      <c r="S12" s="313" t="s">
        <v>329</v>
      </c>
      <c r="T12" s="313" t="s">
        <v>329</v>
      </c>
      <c r="U12" s="313" t="s">
        <v>329</v>
      </c>
      <c r="V12" s="313" t="s">
        <v>329</v>
      </c>
      <c r="W12" s="315" t="s">
        <v>329</v>
      </c>
      <c r="X12" s="315" t="s">
        <v>329</v>
      </c>
      <c r="Y12" s="317" t="s">
        <v>329</v>
      </c>
      <c r="Z12" s="324" t="s">
        <v>329</v>
      </c>
      <c r="AA12" s="228"/>
    </row>
    <row r="13" spans="1:119" s="216" customFormat="1" ht="12.75" customHeight="1">
      <c r="B13" s="238" t="s">
        <v>62</v>
      </c>
      <c r="C13" s="286">
        <v>7</v>
      </c>
      <c r="D13" s="287" t="s">
        <v>334</v>
      </c>
      <c r="E13" s="288" t="s">
        <v>235</v>
      </c>
      <c r="F13" s="291" t="s">
        <v>331</v>
      </c>
      <c r="G13" s="330">
        <v>2.0590000000000002</v>
      </c>
      <c r="H13" s="326">
        <v>6.6589999999999998</v>
      </c>
      <c r="I13" s="326">
        <v>7.5519999999999996</v>
      </c>
      <c r="J13" s="327">
        <v>1.6319999999999999</v>
      </c>
      <c r="K13" s="327">
        <v>1.6319999999999999</v>
      </c>
      <c r="L13" s="326">
        <v>8.0630000000000006</v>
      </c>
      <c r="M13" s="315" t="s">
        <v>329</v>
      </c>
      <c r="N13" s="326">
        <v>3.9060000000000001</v>
      </c>
      <c r="O13" s="315" t="s">
        <v>329</v>
      </c>
      <c r="P13" s="315" t="s">
        <v>329</v>
      </c>
      <c r="Q13" s="315" t="s">
        <v>329</v>
      </c>
      <c r="R13" s="326">
        <v>1.081</v>
      </c>
      <c r="S13" s="327">
        <v>6.3680000000000003</v>
      </c>
      <c r="T13" s="327">
        <v>4.9109999999999996</v>
      </c>
      <c r="U13" s="327">
        <v>1.6319999999999999</v>
      </c>
      <c r="V13" s="327">
        <v>3.2290000000000001</v>
      </c>
      <c r="W13" s="315" t="s">
        <v>329</v>
      </c>
      <c r="X13" s="315" t="s">
        <v>329</v>
      </c>
      <c r="Y13" s="331">
        <v>0.13700000000000001</v>
      </c>
      <c r="Z13" s="329">
        <v>9.4260000000000002</v>
      </c>
      <c r="AA13" s="228"/>
    </row>
    <row r="14" spans="1:119" s="216" customFormat="1" ht="12.75" customHeight="1">
      <c r="B14" s="238" t="s">
        <v>14</v>
      </c>
      <c r="C14" s="286">
        <v>8</v>
      </c>
      <c r="D14" s="287" t="s">
        <v>14</v>
      </c>
      <c r="E14" s="288" t="s">
        <v>236</v>
      </c>
      <c r="F14" s="291" t="s">
        <v>381</v>
      </c>
      <c r="G14" s="330">
        <v>45601.885633752769</v>
      </c>
      <c r="H14" s="326">
        <v>45601.885633752769</v>
      </c>
      <c r="I14" s="326">
        <v>45601.885633752769</v>
      </c>
      <c r="J14" s="327">
        <v>42574.782815554965</v>
      </c>
      <c r="K14" s="327">
        <v>42279.932632316908</v>
      </c>
      <c r="L14" s="326">
        <v>45601.885633752769</v>
      </c>
      <c r="M14" s="326">
        <v>45601.885633752769</v>
      </c>
      <c r="N14" s="326">
        <v>45601.885633752769</v>
      </c>
      <c r="O14" s="326">
        <v>45601.885633752769</v>
      </c>
      <c r="P14" s="315" t="s">
        <v>329</v>
      </c>
      <c r="Q14" s="315" t="s">
        <v>329</v>
      </c>
      <c r="R14" s="326">
        <v>38102.854191744875</v>
      </c>
      <c r="S14" s="327">
        <v>45601.885633752769</v>
      </c>
      <c r="T14" s="327">
        <v>45601.885633752769</v>
      </c>
      <c r="U14" s="327">
        <v>36883.381667333088</v>
      </c>
      <c r="V14" s="327">
        <v>45601.885633752769</v>
      </c>
      <c r="W14" s="315" t="s">
        <v>329</v>
      </c>
      <c r="X14" s="315" t="s">
        <v>329</v>
      </c>
      <c r="Y14" s="331">
        <v>32553.324568277392</v>
      </c>
      <c r="Z14" s="329">
        <v>45601.885633752769</v>
      </c>
      <c r="AA14" s="228"/>
    </row>
    <row r="15" spans="1:119" s="216" customFormat="1" ht="12.75" customHeight="1">
      <c r="B15" s="238"/>
      <c r="C15" s="286"/>
      <c r="D15" s="287" t="s">
        <v>335</v>
      </c>
      <c r="E15" s="288" t="s">
        <v>238</v>
      </c>
      <c r="F15" s="291"/>
      <c r="G15" s="330" t="s">
        <v>329</v>
      </c>
      <c r="H15" s="326" t="s">
        <v>329</v>
      </c>
      <c r="I15" s="326" t="s">
        <v>329</v>
      </c>
      <c r="J15" s="327" t="s">
        <v>329</v>
      </c>
      <c r="K15" s="327" t="s">
        <v>329</v>
      </c>
      <c r="L15" s="326" t="s">
        <v>329</v>
      </c>
      <c r="M15" s="326" t="s">
        <v>329</v>
      </c>
      <c r="N15" s="326" t="s">
        <v>329</v>
      </c>
      <c r="O15" s="326" t="s">
        <v>329</v>
      </c>
      <c r="P15" s="326" t="s">
        <v>329</v>
      </c>
      <c r="Q15" s="326" t="s">
        <v>329</v>
      </c>
      <c r="R15" s="326" t="s">
        <v>329</v>
      </c>
      <c r="S15" s="327" t="s">
        <v>329</v>
      </c>
      <c r="T15" s="327" t="s">
        <v>329</v>
      </c>
      <c r="U15" s="327" t="s">
        <v>329</v>
      </c>
      <c r="V15" s="327" t="s">
        <v>329</v>
      </c>
      <c r="W15" s="315" t="s">
        <v>329</v>
      </c>
      <c r="X15" s="315" t="s">
        <v>329</v>
      </c>
      <c r="Y15" s="331" t="s">
        <v>329</v>
      </c>
      <c r="Z15" s="329" t="s">
        <v>329</v>
      </c>
      <c r="AA15" s="228"/>
    </row>
    <row r="16" spans="1:119" s="216" customFormat="1" ht="12.75" customHeight="1">
      <c r="B16" s="239"/>
      <c r="C16" s="220">
        <v>9</v>
      </c>
      <c r="D16" s="221" t="s">
        <v>63</v>
      </c>
      <c r="E16" s="222" t="s">
        <v>336</v>
      </c>
      <c r="F16" s="223" t="s">
        <v>381</v>
      </c>
      <c r="G16" s="311">
        <v>16003.927</v>
      </c>
      <c r="H16" s="312">
        <v>17643.684000000001</v>
      </c>
      <c r="I16" s="312">
        <v>17643.684000000001</v>
      </c>
      <c r="J16" s="313">
        <v>17499.063999999998</v>
      </c>
      <c r="K16" s="313">
        <v>16463.917000000001</v>
      </c>
      <c r="L16" s="312">
        <v>17643.684000000001</v>
      </c>
      <c r="M16" s="315">
        <v>154.69999999999999</v>
      </c>
      <c r="N16" s="312">
        <v>14995.79</v>
      </c>
      <c r="O16" s="315" t="s">
        <v>329</v>
      </c>
      <c r="P16" s="312">
        <v>17643.684000000001</v>
      </c>
      <c r="Q16" s="312">
        <v>7722.1540000000005</v>
      </c>
      <c r="R16" s="312">
        <v>4391.7929999999997</v>
      </c>
      <c r="S16" s="313">
        <v>17643.684000000001</v>
      </c>
      <c r="T16" s="313">
        <v>17643.684000000001</v>
      </c>
      <c r="U16" s="313">
        <v>178.34100000000001</v>
      </c>
      <c r="V16" s="313">
        <v>12149.607</v>
      </c>
      <c r="W16" s="315" t="s">
        <v>329</v>
      </c>
      <c r="X16" s="315" t="s">
        <v>329</v>
      </c>
      <c r="Y16" s="332">
        <v>7631.1850000000004</v>
      </c>
      <c r="Z16" s="324">
        <v>17643.684000000001</v>
      </c>
      <c r="AA16" s="228"/>
    </row>
    <row r="17" spans="2:27" s="216" customFormat="1" ht="12.75" customHeight="1">
      <c r="B17" s="239"/>
      <c r="C17" s="220">
        <v>10</v>
      </c>
      <c r="D17" s="221" t="s">
        <v>64</v>
      </c>
      <c r="E17" s="222" t="s">
        <v>240</v>
      </c>
      <c r="F17" s="223" t="s">
        <v>381</v>
      </c>
      <c r="G17" s="311">
        <v>3979.7539999999999</v>
      </c>
      <c r="H17" s="312">
        <v>5723.2849999999999</v>
      </c>
      <c r="I17" s="312">
        <v>5475.107</v>
      </c>
      <c r="J17" s="313">
        <v>4747.3019999999997</v>
      </c>
      <c r="K17" s="313">
        <v>3652.7080000000001</v>
      </c>
      <c r="L17" s="312">
        <v>5749.1310000000003</v>
      </c>
      <c r="M17" s="315" t="s">
        <v>329</v>
      </c>
      <c r="N17" s="312">
        <v>4081.0419999999999</v>
      </c>
      <c r="O17" s="315" t="s">
        <v>329</v>
      </c>
      <c r="P17" s="312">
        <v>5723.2849999999999</v>
      </c>
      <c r="Q17" s="333" t="s">
        <v>329</v>
      </c>
      <c r="R17" s="312">
        <v>815.12599999999998</v>
      </c>
      <c r="S17" s="313">
        <v>5704.0169999999998</v>
      </c>
      <c r="T17" s="313">
        <v>5722.7740000000003</v>
      </c>
      <c r="U17" s="313" t="s">
        <v>329</v>
      </c>
      <c r="V17" s="313">
        <v>1404.56</v>
      </c>
      <c r="W17" s="315" t="s">
        <v>329</v>
      </c>
      <c r="X17" s="315" t="s">
        <v>329</v>
      </c>
      <c r="Y17" s="332">
        <v>229.99199999999999</v>
      </c>
      <c r="Z17" s="324">
        <v>5749.1310000000003</v>
      </c>
      <c r="AA17" s="228"/>
    </row>
    <row r="18" spans="2:27" s="216" customFormat="1" ht="12.75" customHeight="1">
      <c r="B18" s="239"/>
      <c r="C18" s="220">
        <v>11</v>
      </c>
      <c r="D18" s="221" t="s">
        <v>65</v>
      </c>
      <c r="E18" s="222" t="s">
        <v>241</v>
      </c>
      <c r="F18" s="223" t="s">
        <v>381</v>
      </c>
      <c r="G18" s="311">
        <v>1412.2750000000001</v>
      </c>
      <c r="H18" s="312">
        <v>1972.3330000000001</v>
      </c>
      <c r="I18" s="312">
        <v>1962.2619999999999</v>
      </c>
      <c r="J18" s="313">
        <v>1635.9690000000001</v>
      </c>
      <c r="K18" s="313">
        <v>1063.5530000000001</v>
      </c>
      <c r="L18" s="312">
        <v>2052.2489999999998</v>
      </c>
      <c r="M18" s="315" t="s">
        <v>329</v>
      </c>
      <c r="N18" s="312">
        <v>1792.67</v>
      </c>
      <c r="O18" s="312">
        <v>1811.742</v>
      </c>
      <c r="P18" s="315" t="s">
        <v>329</v>
      </c>
      <c r="Q18" s="315" t="s">
        <v>329</v>
      </c>
      <c r="R18" s="312">
        <v>237.392</v>
      </c>
      <c r="S18" s="313">
        <v>1931.1690000000001</v>
      </c>
      <c r="T18" s="313">
        <v>1841.038</v>
      </c>
      <c r="U18" s="313" t="s">
        <v>329</v>
      </c>
      <c r="V18" s="313">
        <v>877.60599999999999</v>
      </c>
      <c r="W18" s="315" t="s">
        <v>329</v>
      </c>
      <c r="X18" s="315" t="s">
        <v>329</v>
      </c>
      <c r="Y18" s="332">
        <v>626.16499999999996</v>
      </c>
      <c r="Z18" s="324">
        <v>2052.2489999999998</v>
      </c>
      <c r="AA18" s="228"/>
    </row>
    <row r="19" spans="2:27" s="216" customFormat="1" ht="12.75" customHeight="1">
      <c r="B19" s="239"/>
      <c r="C19" s="220">
        <v>12</v>
      </c>
      <c r="D19" s="221" t="s">
        <v>66</v>
      </c>
      <c r="E19" s="222" t="s">
        <v>242</v>
      </c>
      <c r="F19" s="223" t="s">
        <v>381</v>
      </c>
      <c r="G19" s="311">
        <v>1663.0250000000001</v>
      </c>
      <c r="H19" s="312">
        <v>1543.46</v>
      </c>
      <c r="I19" s="312">
        <v>1508.3489999999999</v>
      </c>
      <c r="J19" s="313">
        <v>235.458</v>
      </c>
      <c r="K19" s="313">
        <v>765.25199999999995</v>
      </c>
      <c r="L19" s="312">
        <v>1954.902</v>
      </c>
      <c r="M19" s="315" t="s">
        <v>329</v>
      </c>
      <c r="N19" s="312">
        <v>1954.902</v>
      </c>
      <c r="O19" s="315" t="s">
        <v>329</v>
      </c>
      <c r="P19" s="315" t="s">
        <v>329</v>
      </c>
      <c r="Q19" s="315" t="s">
        <v>329</v>
      </c>
      <c r="R19" s="312">
        <v>172.06899999999999</v>
      </c>
      <c r="S19" s="313">
        <v>1770.68</v>
      </c>
      <c r="T19" s="313">
        <v>1778.9760000000001</v>
      </c>
      <c r="U19" s="313" t="s">
        <v>329</v>
      </c>
      <c r="V19" s="313">
        <v>718.18499999999995</v>
      </c>
      <c r="W19" s="315" t="s">
        <v>329</v>
      </c>
      <c r="X19" s="315" t="s">
        <v>329</v>
      </c>
      <c r="Y19" s="332">
        <v>938.60400000000004</v>
      </c>
      <c r="Z19" s="324">
        <v>1954.902</v>
      </c>
      <c r="AA19" s="228"/>
    </row>
    <row r="20" spans="2:27" s="216" customFormat="1" ht="12.75" customHeight="1">
      <c r="B20" s="239"/>
      <c r="C20" s="220">
        <v>13</v>
      </c>
      <c r="D20" s="221" t="s">
        <v>67</v>
      </c>
      <c r="E20" s="222" t="s">
        <v>243</v>
      </c>
      <c r="F20" s="223" t="s">
        <v>381</v>
      </c>
      <c r="G20" s="311">
        <v>506.91399999999999</v>
      </c>
      <c r="H20" s="312">
        <v>870.15</v>
      </c>
      <c r="I20" s="312">
        <v>875.05600000000004</v>
      </c>
      <c r="J20" s="313">
        <v>106.636</v>
      </c>
      <c r="K20" s="313">
        <v>205.43899999999999</v>
      </c>
      <c r="L20" s="312">
        <v>1108.3119999999999</v>
      </c>
      <c r="M20" s="315" t="s">
        <v>329</v>
      </c>
      <c r="N20" s="312">
        <v>1123.5360000000001</v>
      </c>
      <c r="O20" s="315" t="s">
        <v>329</v>
      </c>
      <c r="P20" s="315" t="s">
        <v>329</v>
      </c>
      <c r="Q20" s="315" t="s">
        <v>329</v>
      </c>
      <c r="R20" s="312">
        <v>233.87299999999999</v>
      </c>
      <c r="S20" s="313">
        <v>816.87300000000005</v>
      </c>
      <c r="T20" s="313">
        <v>948.45799999999997</v>
      </c>
      <c r="U20" s="313">
        <v>36.523000000000003</v>
      </c>
      <c r="V20" s="313">
        <v>499.666</v>
      </c>
      <c r="W20" s="315" t="s">
        <v>329</v>
      </c>
      <c r="X20" s="315" t="s">
        <v>329</v>
      </c>
      <c r="Y20" s="332" t="s">
        <v>329</v>
      </c>
      <c r="Z20" s="324">
        <v>1123.5360000000001</v>
      </c>
      <c r="AA20" s="228"/>
    </row>
    <row r="21" spans="2:27" s="216" customFormat="1" ht="12.75" customHeight="1">
      <c r="B21" s="239"/>
      <c r="C21" s="220">
        <v>14</v>
      </c>
      <c r="D21" s="221" t="s">
        <v>68</v>
      </c>
      <c r="E21" s="222" t="s">
        <v>244</v>
      </c>
      <c r="F21" s="223" t="s">
        <v>381</v>
      </c>
      <c r="G21" s="311">
        <v>3793.2710000000002</v>
      </c>
      <c r="H21" s="312">
        <v>4231.491</v>
      </c>
      <c r="I21" s="312">
        <v>4139.1329999999998</v>
      </c>
      <c r="J21" s="313">
        <v>3614.3049999999998</v>
      </c>
      <c r="K21" s="313">
        <v>3845.837</v>
      </c>
      <c r="L21" s="312">
        <v>4231.491</v>
      </c>
      <c r="M21" s="312">
        <v>4155.1559999999999</v>
      </c>
      <c r="N21" s="312">
        <v>4231.491</v>
      </c>
      <c r="O21" s="315" t="s">
        <v>329</v>
      </c>
      <c r="P21" s="315" t="s">
        <v>329</v>
      </c>
      <c r="Q21" s="315" t="s">
        <v>329</v>
      </c>
      <c r="R21" s="312">
        <v>135.74299999999999</v>
      </c>
      <c r="S21" s="313">
        <v>4190.6760000000004</v>
      </c>
      <c r="T21" s="313">
        <v>4184.326</v>
      </c>
      <c r="U21" s="313">
        <v>807.79</v>
      </c>
      <c r="V21" s="313">
        <v>2050.4009999999998</v>
      </c>
      <c r="W21" s="315" t="s">
        <v>329</v>
      </c>
      <c r="X21" s="315" t="s">
        <v>329</v>
      </c>
      <c r="Y21" s="332">
        <v>3284.5650000000001</v>
      </c>
      <c r="Z21" s="324">
        <v>4231.491</v>
      </c>
      <c r="AA21" s="228"/>
    </row>
    <row r="22" spans="2:27" s="216" customFormat="1" ht="12.75" customHeight="1">
      <c r="B22" s="239"/>
      <c r="C22" s="220">
        <v>15</v>
      </c>
      <c r="D22" s="221" t="s">
        <v>69</v>
      </c>
      <c r="E22" s="222" t="s">
        <v>245</v>
      </c>
      <c r="F22" s="223" t="s">
        <v>381</v>
      </c>
      <c r="G22" s="311">
        <v>1176.8240000000001</v>
      </c>
      <c r="H22" s="312">
        <v>2234.3919999999998</v>
      </c>
      <c r="I22" s="312">
        <v>2319.152</v>
      </c>
      <c r="J22" s="313">
        <v>2050.864</v>
      </c>
      <c r="K22" s="313">
        <v>2285.4549999999999</v>
      </c>
      <c r="L22" s="312">
        <v>2371.4479999999999</v>
      </c>
      <c r="M22" s="312">
        <v>2140.8339999999998</v>
      </c>
      <c r="N22" s="312">
        <v>2038.777</v>
      </c>
      <c r="O22" s="315" t="s">
        <v>329</v>
      </c>
      <c r="P22" s="315" t="s">
        <v>329</v>
      </c>
      <c r="Q22" s="315" t="s">
        <v>329</v>
      </c>
      <c r="R22" s="312">
        <v>1144.1610000000001</v>
      </c>
      <c r="S22" s="313">
        <v>2132.1280000000002</v>
      </c>
      <c r="T22" s="313">
        <v>2033.509</v>
      </c>
      <c r="U22" s="313" t="s">
        <v>329</v>
      </c>
      <c r="V22" s="313">
        <v>878.06100000000004</v>
      </c>
      <c r="W22" s="315" t="s">
        <v>329</v>
      </c>
      <c r="X22" s="315" t="s">
        <v>329</v>
      </c>
      <c r="Y22" s="332">
        <v>222.46799999999999</v>
      </c>
      <c r="Z22" s="324">
        <v>2371.4479999999999</v>
      </c>
      <c r="AA22" s="228"/>
    </row>
    <row r="23" spans="2:27" s="216" customFormat="1" ht="12.75" customHeight="1">
      <c r="B23" s="239"/>
      <c r="C23" s="220">
        <v>16</v>
      </c>
      <c r="D23" s="221" t="s">
        <v>70</v>
      </c>
      <c r="E23" s="222" t="s">
        <v>246</v>
      </c>
      <c r="F23" s="223" t="s">
        <v>381</v>
      </c>
      <c r="G23" s="311">
        <v>17730.27</v>
      </c>
      <c r="H23" s="312">
        <v>17940.237000000001</v>
      </c>
      <c r="I23" s="312">
        <v>17934.951000000001</v>
      </c>
      <c r="J23" s="313">
        <v>17934.951000000001</v>
      </c>
      <c r="K23" s="313">
        <v>17934.951000000001</v>
      </c>
      <c r="L23" s="312">
        <v>17940.237000000001</v>
      </c>
      <c r="M23" s="333" t="s">
        <v>329</v>
      </c>
      <c r="N23" s="312">
        <v>15580.237999999999</v>
      </c>
      <c r="O23" s="315" t="s">
        <v>329</v>
      </c>
      <c r="P23" s="312">
        <v>15052.92</v>
      </c>
      <c r="Q23" s="315" t="s">
        <v>329</v>
      </c>
      <c r="R23" s="312">
        <v>3712.6390000000001</v>
      </c>
      <c r="S23" s="313">
        <v>17934.951000000001</v>
      </c>
      <c r="T23" s="313">
        <v>17940.237000000001</v>
      </c>
      <c r="U23" s="313">
        <v>9642.6389999999992</v>
      </c>
      <c r="V23" s="313">
        <v>12819.081</v>
      </c>
      <c r="W23" s="315" t="s">
        <v>329</v>
      </c>
      <c r="X23" s="315" t="s">
        <v>329</v>
      </c>
      <c r="Y23" s="332">
        <v>12653.772999999999</v>
      </c>
      <c r="Z23" s="324">
        <v>17940.237000000001</v>
      </c>
      <c r="AA23" s="228"/>
    </row>
    <row r="24" spans="2:27" s="216" customFormat="1" ht="12.75" customHeight="1">
      <c r="B24" s="239"/>
      <c r="C24" s="220">
        <v>17</v>
      </c>
      <c r="D24" s="221" t="s">
        <v>71</v>
      </c>
      <c r="E24" s="222" t="s">
        <v>247</v>
      </c>
      <c r="F24" s="223" t="s">
        <v>381</v>
      </c>
      <c r="G24" s="311">
        <v>6845.2460000000001</v>
      </c>
      <c r="H24" s="312">
        <v>8061.7479569533662</v>
      </c>
      <c r="I24" s="312">
        <v>8097.583756953366</v>
      </c>
      <c r="J24" s="313">
        <v>6697.6189999999997</v>
      </c>
      <c r="K24" s="313">
        <v>7817.2619999999997</v>
      </c>
      <c r="L24" s="312">
        <v>8111.0359569533666</v>
      </c>
      <c r="M24" s="315" t="s">
        <v>329</v>
      </c>
      <c r="N24" s="312">
        <v>7638.0322000000006</v>
      </c>
      <c r="O24" s="315" t="s">
        <v>329</v>
      </c>
      <c r="P24" s="333" t="s">
        <v>329</v>
      </c>
      <c r="Q24" s="315" t="s">
        <v>329</v>
      </c>
      <c r="R24" s="312">
        <v>160.566</v>
      </c>
      <c r="S24" s="313">
        <v>7459.3532000000005</v>
      </c>
      <c r="T24" s="313">
        <v>8078.8939569533659</v>
      </c>
      <c r="U24" s="313">
        <v>1982.0039999999999</v>
      </c>
      <c r="V24" s="313">
        <v>7497.302756953366</v>
      </c>
      <c r="W24" s="315" t="s">
        <v>329</v>
      </c>
      <c r="X24" s="315" t="s">
        <v>329</v>
      </c>
      <c r="Y24" s="332">
        <v>3570.3209999999999</v>
      </c>
      <c r="Z24" s="324">
        <v>8116.9739569533667</v>
      </c>
      <c r="AA24" s="228"/>
    </row>
    <row r="25" spans="2:27" s="216" customFormat="1" ht="12.75" customHeight="1">
      <c r="B25" s="239" t="s">
        <v>18</v>
      </c>
      <c r="C25" s="220">
        <v>18</v>
      </c>
      <c r="D25" s="221" t="s">
        <v>72</v>
      </c>
      <c r="E25" s="222" t="s">
        <v>248</v>
      </c>
      <c r="F25" s="223" t="s">
        <v>381</v>
      </c>
      <c r="G25" s="311">
        <v>4362.6549999999997</v>
      </c>
      <c r="H25" s="312">
        <v>7844.8959999999997</v>
      </c>
      <c r="I25" s="312">
        <v>7911.1750000000002</v>
      </c>
      <c r="J25" s="313">
        <v>7332.3190000000004</v>
      </c>
      <c r="K25" s="313">
        <v>7537.8909999999996</v>
      </c>
      <c r="L25" s="312">
        <v>7911.1750000000002</v>
      </c>
      <c r="M25" s="315" t="s">
        <v>329</v>
      </c>
      <c r="N25" s="312">
        <v>6923.0029999999997</v>
      </c>
      <c r="O25" s="315" t="s">
        <v>329</v>
      </c>
      <c r="P25" s="315" t="s">
        <v>329</v>
      </c>
      <c r="Q25" s="315" t="s">
        <v>329</v>
      </c>
      <c r="R25" s="312">
        <v>3128.3629999999998</v>
      </c>
      <c r="S25" s="313">
        <v>7864.3950000000004</v>
      </c>
      <c r="T25" s="313">
        <v>7803.4669999999996</v>
      </c>
      <c r="U25" s="313">
        <v>577.096</v>
      </c>
      <c r="V25" s="313">
        <v>4531.1769999999997</v>
      </c>
      <c r="W25" s="315" t="s">
        <v>329</v>
      </c>
      <c r="X25" s="315" t="s">
        <v>329</v>
      </c>
      <c r="Y25" s="332">
        <v>2426.6480000000001</v>
      </c>
      <c r="Z25" s="324">
        <v>7911.1750000000002</v>
      </c>
      <c r="AA25" s="228"/>
    </row>
    <row r="26" spans="2:27" s="216" customFormat="1" ht="12.75" customHeight="1">
      <c r="B26" s="239"/>
      <c r="C26" s="220">
        <v>19</v>
      </c>
      <c r="D26" s="221" t="s">
        <v>73</v>
      </c>
      <c r="E26" s="222" t="s">
        <v>249</v>
      </c>
      <c r="F26" s="223" t="s">
        <v>381</v>
      </c>
      <c r="G26" s="311">
        <v>1010.25</v>
      </c>
      <c r="H26" s="312">
        <v>2318.625</v>
      </c>
      <c r="I26" s="312">
        <v>2329.549</v>
      </c>
      <c r="J26" s="313">
        <v>1705.4110000000001</v>
      </c>
      <c r="K26" s="313">
        <v>2085.0360000000001</v>
      </c>
      <c r="L26" s="312">
        <v>2329.549</v>
      </c>
      <c r="M26" s="315" t="s">
        <v>329</v>
      </c>
      <c r="N26" s="312">
        <v>1904.4860000000001</v>
      </c>
      <c r="O26" s="315" t="s">
        <v>329</v>
      </c>
      <c r="P26" s="315" t="s">
        <v>329</v>
      </c>
      <c r="Q26" s="315" t="s">
        <v>329</v>
      </c>
      <c r="R26" s="312">
        <v>1946.402</v>
      </c>
      <c r="S26" s="313">
        <v>2175.5259999999998</v>
      </c>
      <c r="T26" s="313">
        <v>2239.942</v>
      </c>
      <c r="U26" s="313" t="s">
        <v>329</v>
      </c>
      <c r="V26" s="313">
        <v>462.29599999999999</v>
      </c>
      <c r="W26" s="315" t="s">
        <v>329</v>
      </c>
      <c r="X26" s="315" t="s">
        <v>329</v>
      </c>
      <c r="Y26" s="332">
        <v>501.54</v>
      </c>
      <c r="Z26" s="324">
        <v>2329.549</v>
      </c>
      <c r="AA26" s="228"/>
    </row>
    <row r="27" spans="2:27" s="216" customFormat="1" ht="12.75" customHeight="1">
      <c r="B27" s="239"/>
      <c r="C27" s="220">
        <v>20</v>
      </c>
      <c r="D27" s="221" t="s">
        <v>74</v>
      </c>
      <c r="E27" s="222" t="s">
        <v>250</v>
      </c>
      <c r="F27" s="223" t="s">
        <v>381</v>
      </c>
      <c r="G27" s="311" t="s">
        <v>329</v>
      </c>
      <c r="H27" s="312">
        <v>59.576999999999998</v>
      </c>
      <c r="I27" s="312">
        <v>61.08</v>
      </c>
      <c r="J27" s="313" t="s">
        <v>329</v>
      </c>
      <c r="K27" s="313">
        <v>23.795000000000002</v>
      </c>
      <c r="L27" s="312">
        <v>103.32365658336929</v>
      </c>
      <c r="M27" s="315" t="s">
        <v>329</v>
      </c>
      <c r="N27" s="312">
        <v>95.546000000000006</v>
      </c>
      <c r="O27" s="315" t="s">
        <v>329</v>
      </c>
      <c r="P27" s="315" t="s">
        <v>329</v>
      </c>
      <c r="Q27" s="315" t="s">
        <v>329</v>
      </c>
      <c r="R27" s="312">
        <v>12.644</v>
      </c>
      <c r="S27" s="313">
        <v>22.274456583369293</v>
      </c>
      <c r="T27" s="313">
        <v>5.0469999999999997</v>
      </c>
      <c r="U27" s="313" t="s">
        <v>329</v>
      </c>
      <c r="V27" s="313" t="s">
        <v>329</v>
      </c>
      <c r="W27" s="315" t="s">
        <v>329</v>
      </c>
      <c r="X27" s="315" t="s">
        <v>329</v>
      </c>
      <c r="Y27" s="332" t="s">
        <v>329</v>
      </c>
      <c r="Z27" s="324">
        <v>103.32365658336929</v>
      </c>
      <c r="AA27" s="228"/>
    </row>
    <row r="28" spans="2:27" s="216" customFormat="1" ht="12.75" customHeight="1">
      <c r="B28" s="239"/>
      <c r="C28" s="220">
        <v>21</v>
      </c>
      <c r="D28" s="221" t="s">
        <v>75</v>
      </c>
      <c r="E28" s="222" t="s">
        <v>251</v>
      </c>
      <c r="F28" s="223" t="s">
        <v>381</v>
      </c>
      <c r="G28" s="311">
        <v>3678.52</v>
      </c>
      <c r="H28" s="312">
        <v>4611.058</v>
      </c>
      <c r="I28" s="312">
        <v>4604.0789999999997</v>
      </c>
      <c r="J28" s="313">
        <v>3811.8690000000001</v>
      </c>
      <c r="K28" s="313">
        <v>3884.62</v>
      </c>
      <c r="L28" s="312">
        <v>4611.058</v>
      </c>
      <c r="M28" s="315" t="s">
        <v>329</v>
      </c>
      <c r="N28" s="312">
        <v>4262.9179999999997</v>
      </c>
      <c r="O28" s="315" t="s">
        <v>329</v>
      </c>
      <c r="P28" s="315" t="s">
        <v>329</v>
      </c>
      <c r="Q28" s="315" t="s">
        <v>329</v>
      </c>
      <c r="R28" s="312">
        <v>1827.711</v>
      </c>
      <c r="S28" s="313">
        <v>4527.7139999999999</v>
      </c>
      <c r="T28" s="313">
        <v>4611.058</v>
      </c>
      <c r="U28" s="313">
        <v>3616.5219999999999</v>
      </c>
      <c r="V28" s="313">
        <v>4011.4679999999998</v>
      </c>
      <c r="W28" s="315" t="s">
        <v>329</v>
      </c>
      <c r="X28" s="315" t="s">
        <v>329</v>
      </c>
      <c r="Y28" s="332">
        <v>3480.57</v>
      </c>
      <c r="Z28" s="324">
        <v>4611.058</v>
      </c>
      <c r="AA28" s="228"/>
    </row>
    <row r="29" spans="2:27" s="216" customFormat="1" ht="12.75" customHeight="1">
      <c r="B29" s="239"/>
      <c r="C29" s="220">
        <v>22</v>
      </c>
      <c r="D29" s="221" t="s">
        <v>76</v>
      </c>
      <c r="E29" s="222" t="s">
        <v>252</v>
      </c>
      <c r="F29" s="223" t="s">
        <v>381</v>
      </c>
      <c r="G29" s="311">
        <v>9223.1200000000008</v>
      </c>
      <c r="H29" s="312">
        <v>11533.39</v>
      </c>
      <c r="I29" s="312">
        <v>11609.216</v>
      </c>
      <c r="J29" s="313">
        <v>10797.489</v>
      </c>
      <c r="K29" s="313">
        <v>10608.268</v>
      </c>
      <c r="L29" s="312">
        <v>11656.519</v>
      </c>
      <c r="M29" s="315" t="s">
        <v>329</v>
      </c>
      <c r="N29" s="312">
        <v>10564.48</v>
      </c>
      <c r="O29" s="315" t="s">
        <v>329</v>
      </c>
      <c r="P29" s="315" t="s">
        <v>329</v>
      </c>
      <c r="Q29" s="315" t="s">
        <v>329</v>
      </c>
      <c r="R29" s="312">
        <v>1816.3</v>
      </c>
      <c r="S29" s="313">
        <v>11533.624</v>
      </c>
      <c r="T29" s="313">
        <v>10831.736999999999</v>
      </c>
      <c r="U29" s="313">
        <v>11584.922</v>
      </c>
      <c r="V29" s="313">
        <v>10160.923000000001</v>
      </c>
      <c r="W29" s="315" t="s">
        <v>329</v>
      </c>
      <c r="X29" s="315" t="s">
        <v>329</v>
      </c>
      <c r="Y29" s="332">
        <v>10496.678</v>
      </c>
      <c r="Z29" s="324">
        <v>11656.519</v>
      </c>
      <c r="AA29" s="228"/>
    </row>
    <row r="30" spans="2:27" s="216" customFormat="1" ht="12.75" customHeight="1">
      <c r="B30" s="239"/>
      <c r="C30" s="220">
        <v>23</v>
      </c>
      <c r="D30" s="221" t="s">
        <v>77</v>
      </c>
      <c r="E30" s="222" t="s">
        <v>253</v>
      </c>
      <c r="F30" s="223" t="s">
        <v>381</v>
      </c>
      <c r="G30" s="311">
        <v>3862.0650000000001</v>
      </c>
      <c r="H30" s="312">
        <v>6203.0302848720175</v>
      </c>
      <c r="I30" s="312">
        <v>6260.7142848720177</v>
      </c>
      <c r="J30" s="313">
        <v>6132.7482848720174</v>
      </c>
      <c r="K30" s="313">
        <v>6172.5079999999998</v>
      </c>
      <c r="L30" s="312">
        <v>6260.7142848720177</v>
      </c>
      <c r="M30" s="315" t="s">
        <v>329</v>
      </c>
      <c r="N30" s="312">
        <v>6177.0912848720182</v>
      </c>
      <c r="O30" s="315" t="s">
        <v>329</v>
      </c>
      <c r="P30" s="315" t="s">
        <v>329</v>
      </c>
      <c r="Q30" s="315" t="s">
        <v>329</v>
      </c>
      <c r="R30" s="312">
        <v>1740.1659999999999</v>
      </c>
      <c r="S30" s="313">
        <v>6230.192</v>
      </c>
      <c r="T30" s="313">
        <v>6228.6840000000002</v>
      </c>
      <c r="U30" s="313">
        <v>5258.7969999999996</v>
      </c>
      <c r="V30" s="313">
        <v>4919.8702848720177</v>
      </c>
      <c r="W30" s="315" t="s">
        <v>329</v>
      </c>
      <c r="X30" s="315" t="s">
        <v>329</v>
      </c>
      <c r="Y30" s="332">
        <v>4849.6360000000004</v>
      </c>
      <c r="Z30" s="324">
        <v>6260.7142848720177</v>
      </c>
      <c r="AA30" s="228"/>
    </row>
    <row r="31" spans="2:27" s="216" customFormat="1" ht="12.75" customHeight="1">
      <c r="B31" s="239"/>
      <c r="C31" s="220">
        <v>24</v>
      </c>
      <c r="D31" s="221" t="s">
        <v>78</v>
      </c>
      <c r="E31" s="222" t="s">
        <v>254</v>
      </c>
      <c r="F31" s="223" t="s">
        <v>381</v>
      </c>
      <c r="G31" s="311">
        <v>6388.9340000000002</v>
      </c>
      <c r="H31" s="312">
        <v>8498.2139999999999</v>
      </c>
      <c r="I31" s="312">
        <v>8498.2139999999999</v>
      </c>
      <c r="J31" s="313">
        <v>8441.6049999999996</v>
      </c>
      <c r="K31" s="313">
        <v>8441.6049999999996</v>
      </c>
      <c r="L31" s="312">
        <v>8498.2139999999999</v>
      </c>
      <c r="M31" s="315" t="s">
        <v>329</v>
      </c>
      <c r="N31" s="312">
        <v>8314.6980000000003</v>
      </c>
      <c r="O31" s="315" t="s">
        <v>329</v>
      </c>
      <c r="P31" s="315" t="s">
        <v>329</v>
      </c>
      <c r="Q31" s="315" t="s">
        <v>329</v>
      </c>
      <c r="R31" s="312">
        <v>1846.471</v>
      </c>
      <c r="S31" s="313">
        <v>8498.2139999999999</v>
      </c>
      <c r="T31" s="313">
        <v>8498.2139999999999</v>
      </c>
      <c r="U31" s="313">
        <v>6929.6009999999997</v>
      </c>
      <c r="V31" s="313">
        <v>6294.143</v>
      </c>
      <c r="W31" s="315" t="s">
        <v>329</v>
      </c>
      <c r="X31" s="315" t="s">
        <v>329</v>
      </c>
      <c r="Y31" s="332">
        <v>5582.3620000000001</v>
      </c>
      <c r="Z31" s="324">
        <v>8498.2139999999999</v>
      </c>
      <c r="AA31" s="228"/>
    </row>
    <row r="32" spans="2:27" s="216" customFormat="1" ht="12.75" customHeight="1">
      <c r="B32" s="239"/>
      <c r="C32" s="220">
        <v>25</v>
      </c>
      <c r="D32" s="221" t="s">
        <v>79</v>
      </c>
      <c r="E32" s="222" t="s">
        <v>255</v>
      </c>
      <c r="F32" s="223" t="s">
        <v>381</v>
      </c>
      <c r="G32" s="311">
        <v>2859.261</v>
      </c>
      <c r="H32" s="312">
        <v>7103.2870000000003</v>
      </c>
      <c r="I32" s="312">
        <v>7401.8770000000004</v>
      </c>
      <c r="J32" s="313">
        <v>6938.3410000000003</v>
      </c>
      <c r="K32" s="313">
        <v>7019.07</v>
      </c>
      <c r="L32" s="312">
        <v>7401.8770000000004</v>
      </c>
      <c r="M32" s="315" t="s">
        <v>329</v>
      </c>
      <c r="N32" s="312">
        <v>6851.893</v>
      </c>
      <c r="O32" s="315" t="s">
        <v>329</v>
      </c>
      <c r="P32" s="315" t="s">
        <v>329</v>
      </c>
      <c r="Q32" s="315" t="s">
        <v>329</v>
      </c>
      <c r="R32" s="312">
        <v>2731.9879999999998</v>
      </c>
      <c r="S32" s="313">
        <v>7401.8770000000004</v>
      </c>
      <c r="T32" s="313">
        <v>7008.9639999999999</v>
      </c>
      <c r="U32" s="313">
        <v>5724.2420000000002</v>
      </c>
      <c r="V32" s="313">
        <v>4395.491</v>
      </c>
      <c r="W32" s="315" t="s">
        <v>329</v>
      </c>
      <c r="X32" s="315" t="s">
        <v>329</v>
      </c>
      <c r="Y32" s="332">
        <v>1569.424</v>
      </c>
      <c r="Z32" s="324">
        <v>7401.8770000000004</v>
      </c>
      <c r="AA32" s="228"/>
    </row>
    <row r="33" spans="2:27" s="216" customFormat="1" ht="12.75" customHeight="1">
      <c r="B33" s="239"/>
      <c r="C33" s="220">
        <v>26</v>
      </c>
      <c r="D33" s="221" t="s">
        <v>80</v>
      </c>
      <c r="E33" s="222" t="s">
        <v>256</v>
      </c>
      <c r="F33" s="223" t="s">
        <v>381</v>
      </c>
      <c r="G33" s="311">
        <v>6397.0510000000004</v>
      </c>
      <c r="H33" s="312">
        <v>12218.918</v>
      </c>
      <c r="I33" s="312">
        <v>11919.421</v>
      </c>
      <c r="J33" s="313">
        <v>11088.294</v>
      </c>
      <c r="K33" s="313">
        <v>11088.294</v>
      </c>
      <c r="L33" s="312">
        <v>12399.789000000001</v>
      </c>
      <c r="M33" s="315" t="s">
        <v>329</v>
      </c>
      <c r="N33" s="312">
        <v>12139.504999999999</v>
      </c>
      <c r="O33" s="315" t="s">
        <v>329</v>
      </c>
      <c r="P33" s="315" t="s">
        <v>329</v>
      </c>
      <c r="Q33" s="315" t="s">
        <v>329</v>
      </c>
      <c r="R33" s="312">
        <v>5847.2719999999999</v>
      </c>
      <c r="S33" s="313">
        <v>11919.421</v>
      </c>
      <c r="T33" s="313">
        <v>11919.421</v>
      </c>
      <c r="U33" s="313">
        <v>10035.929</v>
      </c>
      <c r="V33" s="313">
        <v>8310.0249999999996</v>
      </c>
      <c r="W33" s="315" t="s">
        <v>329</v>
      </c>
      <c r="X33" s="315" t="s">
        <v>329</v>
      </c>
      <c r="Y33" s="332">
        <v>1247.627</v>
      </c>
      <c r="Z33" s="324">
        <v>12399.789000000001</v>
      </c>
      <c r="AA33" s="228"/>
    </row>
    <row r="34" spans="2:27" s="216" customFormat="1" ht="12.75" customHeight="1">
      <c r="B34" s="239"/>
      <c r="C34" s="220">
        <v>27</v>
      </c>
      <c r="D34" s="221" t="s">
        <v>81</v>
      </c>
      <c r="E34" s="222" t="s">
        <v>257</v>
      </c>
      <c r="F34" s="223" t="s">
        <v>381</v>
      </c>
      <c r="G34" s="311">
        <v>1490.2429999999999</v>
      </c>
      <c r="H34" s="312">
        <v>3943.221</v>
      </c>
      <c r="I34" s="312">
        <v>3975.1819999999998</v>
      </c>
      <c r="J34" s="313">
        <v>3858.5160000000001</v>
      </c>
      <c r="K34" s="313">
        <v>3801.9160000000002</v>
      </c>
      <c r="L34" s="312">
        <v>3977.07</v>
      </c>
      <c r="M34" s="315" t="s">
        <v>329</v>
      </c>
      <c r="N34" s="312">
        <v>3441.11</v>
      </c>
      <c r="O34" s="315" t="s">
        <v>329</v>
      </c>
      <c r="P34" s="315" t="s">
        <v>329</v>
      </c>
      <c r="Q34" s="315" t="s">
        <v>329</v>
      </c>
      <c r="R34" s="312">
        <v>36.646999999999998</v>
      </c>
      <c r="S34" s="313">
        <v>3977.07</v>
      </c>
      <c r="T34" s="313">
        <v>3964.2559999999999</v>
      </c>
      <c r="U34" s="313">
        <v>335.93900000000002</v>
      </c>
      <c r="V34" s="313">
        <v>1236.9659999999999</v>
      </c>
      <c r="W34" s="315" t="s">
        <v>329</v>
      </c>
      <c r="X34" s="315" t="s">
        <v>329</v>
      </c>
      <c r="Y34" s="332">
        <v>468.76499999999999</v>
      </c>
      <c r="Z34" s="324">
        <v>3980.7170000000001</v>
      </c>
      <c r="AA34" s="228"/>
    </row>
    <row r="35" spans="2:27" s="216" customFormat="1" ht="12.75" customHeight="1">
      <c r="B35" s="239"/>
      <c r="C35" s="220">
        <v>28</v>
      </c>
      <c r="D35" s="221" t="s">
        <v>82</v>
      </c>
      <c r="E35" s="222" t="s">
        <v>258</v>
      </c>
      <c r="F35" s="223" t="s">
        <v>381</v>
      </c>
      <c r="G35" s="311">
        <v>1469.6179999999999</v>
      </c>
      <c r="H35" s="312">
        <v>9184.027</v>
      </c>
      <c r="I35" s="312">
        <v>9207.9570000000003</v>
      </c>
      <c r="J35" s="313">
        <v>9184.027</v>
      </c>
      <c r="K35" s="313">
        <v>9184.027</v>
      </c>
      <c r="L35" s="312">
        <v>9228.2919999999995</v>
      </c>
      <c r="M35" s="315" t="s">
        <v>329</v>
      </c>
      <c r="N35" s="312">
        <v>8301.9169999999995</v>
      </c>
      <c r="O35" s="315" t="s">
        <v>329</v>
      </c>
      <c r="P35" s="315" t="s">
        <v>329</v>
      </c>
      <c r="Q35" s="315" t="s">
        <v>329</v>
      </c>
      <c r="R35" s="312">
        <v>698.73400000000004</v>
      </c>
      <c r="S35" s="313">
        <v>9228.2919999999995</v>
      </c>
      <c r="T35" s="313">
        <v>9184.027</v>
      </c>
      <c r="U35" s="313">
        <v>787.34400000000005</v>
      </c>
      <c r="V35" s="313">
        <v>3327.1210000000001</v>
      </c>
      <c r="W35" s="315" t="s">
        <v>329</v>
      </c>
      <c r="X35" s="315" t="s">
        <v>329</v>
      </c>
      <c r="Y35" s="332">
        <v>436.89600000000002</v>
      </c>
      <c r="Z35" s="324">
        <v>9228.2919999999995</v>
      </c>
      <c r="AA35" s="228"/>
    </row>
    <row r="36" spans="2:27" s="216" customFormat="1" ht="12.75" customHeight="1">
      <c r="B36" s="239"/>
      <c r="C36" s="220">
        <v>29</v>
      </c>
      <c r="D36" s="221" t="s">
        <v>83</v>
      </c>
      <c r="E36" s="222" t="s">
        <v>259</v>
      </c>
      <c r="F36" s="223" t="s">
        <v>381</v>
      </c>
      <c r="G36" s="311">
        <v>1497.192</v>
      </c>
      <c r="H36" s="312">
        <v>13054.117</v>
      </c>
      <c r="I36" s="312">
        <v>13081.913</v>
      </c>
      <c r="J36" s="313">
        <v>12971.67</v>
      </c>
      <c r="K36" s="313">
        <v>12977.298000000001</v>
      </c>
      <c r="L36" s="312">
        <v>13081.913</v>
      </c>
      <c r="M36" s="315" t="s">
        <v>329</v>
      </c>
      <c r="N36" s="312">
        <v>12952.063</v>
      </c>
      <c r="O36" s="315" t="s">
        <v>329</v>
      </c>
      <c r="P36" s="315" t="s">
        <v>329</v>
      </c>
      <c r="Q36" s="315" t="s">
        <v>329</v>
      </c>
      <c r="R36" s="312">
        <v>8638.8790000000008</v>
      </c>
      <c r="S36" s="313">
        <v>13044.992</v>
      </c>
      <c r="T36" s="313">
        <v>13017.196</v>
      </c>
      <c r="U36" s="313">
        <v>8788.81</v>
      </c>
      <c r="V36" s="313">
        <v>9203.5220000000008</v>
      </c>
      <c r="W36" s="315" t="s">
        <v>329</v>
      </c>
      <c r="X36" s="315" t="s">
        <v>329</v>
      </c>
      <c r="Y36" s="332">
        <v>148.45500000000001</v>
      </c>
      <c r="Z36" s="324">
        <v>13081.913</v>
      </c>
      <c r="AA36" s="228"/>
    </row>
    <row r="37" spans="2:27" s="216" customFormat="1" ht="12.75" customHeight="1">
      <c r="B37" s="239"/>
      <c r="C37" s="220">
        <v>30</v>
      </c>
      <c r="D37" s="221" t="s">
        <v>84</v>
      </c>
      <c r="E37" s="222" t="s">
        <v>260</v>
      </c>
      <c r="F37" s="241" t="s">
        <v>381</v>
      </c>
      <c r="G37" s="334">
        <v>126.48699999999999</v>
      </c>
      <c r="H37" s="312">
        <v>2964.502</v>
      </c>
      <c r="I37" s="312">
        <v>3063.7359999999999</v>
      </c>
      <c r="J37" s="313">
        <v>2430.9499999999998</v>
      </c>
      <c r="K37" s="313">
        <v>2576.9349999999999</v>
      </c>
      <c r="L37" s="312">
        <v>3183.8389999999999</v>
      </c>
      <c r="M37" s="315" t="s">
        <v>329</v>
      </c>
      <c r="N37" s="312">
        <v>2786.46</v>
      </c>
      <c r="O37" s="315" t="s">
        <v>329</v>
      </c>
      <c r="P37" s="315" t="s">
        <v>329</v>
      </c>
      <c r="Q37" s="315" t="s">
        <v>329</v>
      </c>
      <c r="R37" s="312" t="s">
        <v>329</v>
      </c>
      <c r="S37" s="313">
        <v>2795.7359999999999</v>
      </c>
      <c r="T37" s="313">
        <v>3037.7669999999998</v>
      </c>
      <c r="U37" s="313">
        <v>30.385999999999999</v>
      </c>
      <c r="V37" s="313">
        <v>1263.001</v>
      </c>
      <c r="W37" s="315" t="s">
        <v>329</v>
      </c>
      <c r="X37" s="315" t="s">
        <v>329</v>
      </c>
      <c r="Y37" s="335" t="s">
        <v>329</v>
      </c>
      <c r="Z37" s="336">
        <v>3207.6640000000002</v>
      </c>
      <c r="AA37" s="228"/>
    </row>
    <row r="38" spans="2:27" s="216" customFormat="1" ht="12.75" customHeight="1">
      <c r="B38" s="239"/>
      <c r="C38" s="220">
        <v>31</v>
      </c>
      <c r="D38" s="221" t="s">
        <v>85</v>
      </c>
      <c r="E38" s="222" t="s">
        <v>261</v>
      </c>
      <c r="F38" s="241" t="s">
        <v>381</v>
      </c>
      <c r="G38" s="334">
        <v>43920.534</v>
      </c>
      <c r="H38" s="312">
        <v>48434.766000000003</v>
      </c>
      <c r="I38" s="312">
        <v>48456.341999999997</v>
      </c>
      <c r="J38" s="313">
        <v>47582.875</v>
      </c>
      <c r="K38" s="313">
        <v>47643.724999999999</v>
      </c>
      <c r="L38" s="312">
        <v>48456.341999999997</v>
      </c>
      <c r="M38" s="315" t="s">
        <v>329</v>
      </c>
      <c r="N38" s="312">
        <v>47816.936000000002</v>
      </c>
      <c r="O38" s="315" t="s">
        <v>329</v>
      </c>
      <c r="P38" s="315" t="s">
        <v>329</v>
      </c>
      <c r="Q38" s="315" t="s">
        <v>329</v>
      </c>
      <c r="R38" s="312">
        <v>36592.523999999998</v>
      </c>
      <c r="S38" s="313">
        <v>48434.766000000003</v>
      </c>
      <c r="T38" s="337">
        <v>48456.341999999997</v>
      </c>
      <c r="U38" s="313">
        <v>48002.262000000002</v>
      </c>
      <c r="V38" s="313">
        <v>45536.313999999998</v>
      </c>
      <c r="W38" s="315" t="s">
        <v>329</v>
      </c>
      <c r="X38" s="315" t="s">
        <v>329</v>
      </c>
      <c r="Y38" s="335">
        <v>39742.843000000001</v>
      </c>
      <c r="Z38" s="318">
        <v>48456.341999999997</v>
      </c>
    </row>
    <row r="39" spans="2:27" s="216" customFormat="1" ht="12.75" customHeight="1">
      <c r="B39" s="239"/>
      <c r="C39" s="220">
        <v>32</v>
      </c>
      <c r="D39" s="221" t="s">
        <v>86</v>
      </c>
      <c r="E39" s="222" t="s">
        <v>262</v>
      </c>
      <c r="F39" s="223" t="s">
        <v>381</v>
      </c>
      <c r="G39" s="311">
        <v>1046.723</v>
      </c>
      <c r="H39" s="312">
        <v>2063.9389999999999</v>
      </c>
      <c r="I39" s="312">
        <v>2076.1869999999999</v>
      </c>
      <c r="J39" s="313">
        <v>1817.6579999999999</v>
      </c>
      <c r="K39" s="313">
        <v>1860.1020000000001</v>
      </c>
      <c r="L39" s="312">
        <v>2141.5120000000002</v>
      </c>
      <c r="M39" s="315" t="s">
        <v>329</v>
      </c>
      <c r="N39" s="312">
        <v>1815.923</v>
      </c>
      <c r="O39" s="315" t="s">
        <v>329</v>
      </c>
      <c r="P39" s="315" t="s">
        <v>329</v>
      </c>
      <c r="Q39" s="315" t="s">
        <v>329</v>
      </c>
      <c r="R39" s="312">
        <v>409.08800000000002</v>
      </c>
      <c r="S39" s="313">
        <v>2129.3220000000001</v>
      </c>
      <c r="T39" s="313">
        <v>2072.6990000000001</v>
      </c>
      <c r="U39" s="313">
        <v>489.29899999999998</v>
      </c>
      <c r="V39" s="313">
        <v>1361.713</v>
      </c>
      <c r="W39" s="315" t="s">
        <v>329</v>
      </c>
      <c r="X39" s="315" t="s">
        <v>329</v>
      </c>
      <c r="Y39" s="332">
        <v>517.721</v>
      </c>
      <c r="Z39" s="324">
        <v>2141.5120000000002</v>
      </c>
      <c r="AA39" s="228"/>
    </row>
    <row r="40" spans="2:27" s="216" customFormat="1" ht="12.75" customHeight="1">
      <c r="B40" s="238"/>
      <c r="C40" s="286"/>
      <c r="D40" s="293" t="s">
        <v>337</v>
      </c>
      <c r="E40" s="288" t="s">
        <v>265</v>
      </c>
      <c r="F40" s="289"/>
      <c r="G40" s="325" t="s">
        <v>329</v>
      </c>
      <c r="H40" s="326" t="s">
        <v>329</v>
      </c>
      <c r="I40" s="326" t="s">
        <v>329</v>
      </c>
      <c r="J40" s="327" t="s">
        <v>329</v>
      </c>
      <c r="K40" s="327" t="s">
        <v>329</v>
      </c>
      <c r="L40" s="326" t="s">
        <v>329</v>
      </c>
      <c r="M40" s="315" t="s">
        <v>329</v>
      </c>
      <c r="N40" s="326" t="s">
        <v>329</v>
      </c>
      <c r="O40" s="315" t="s">
        <v>329</v>
      </c>
      <c r="P40" s="315" t="s">
        <v>329</v>
      </c>
      <c r="Q40" s="315" t="s">
        <v>329</v>
      </c>
      <c r="R40" s="326" t="s">
        <v>329</v>
      </c>
      <c r="S40" s="327" t="s">
        <v>329</v>
      </c>
      <c r="T40" s="327" t="s">
        <v>329</v>
      </c>
      <c r="U40" s="327" t="s">
        <v>329</v>
      </c>
      <c r="V40" s="327" t="s">
        <v>329</v>
      </c>
      <c r="W40" s="315" t="s">
        <v>329</v>
      </c>
      <c r="X40" s="315" t="s">
        <v>329</v>
      </c>
      <c r="Y40" s="331" t="s">
        <v>329</v>
      </c>
      <c r="Z40" s="329" t="s">
        <v>329</v>
      </c>
      <c r="AA40" s="228"/>
    </row>
    <row r="41" spans="2:27" s="216" customFormat="1" ht="12.75" customHeight="1">
      <c r="B41" s="239" t="s">
        <v>263</v>
      </c>
      <c r="C41" s="220">
        <v>33</v>
      </c>
      <c r="D41" s="221" t="s">
        <v>88</v>
      </c>
      <c r="E41" s="222" t="s">
        <v>267</v>
      </c>
      <c r="F41" s="223" t="s">
        <v>331</v>
      </c>
      <c r="G41" s="311">
        <v>50.179000000000002</v>
      </c>
      <c r="H41" s="312">
        <v>56.866999999999997</v>
      </c>
      <c r="I41" s="312">
        <v>57.613</v>
      </c>
      <c r="J41" s="313">
        <v>29.597000000000001</v>
      </c>
      <c r="K41" s="313">
        <v>41.515000000000001</v>
      </c>
      <c r="L41" s="312">
        <v>58.408000000000001</v>
      </c>
      <c r="M41" s="315" t="s">
        <v>329</v>
      </c>
      <c r="N41" s="312">
        <v>42.616999999999997</v>
      </c>
      <c r="O41" s="315" t="s">
        <v>329</v>
      </c>
      <c r="P41" s="315" t="s">
        <v>329</v>
      </c>
      <c r="Q41" s="315" t="s">
        <v>329</v>
      </c>
      <c r="R41" s="312">
        <v>7.5970000000000004</v>
      </c>
      <c r="S41" s="313">
        <v>58.408000000000001</v>
      </c>
      <c r="T41" s="313">
        <v>57.265000000000001</v>
      </c>
      <c r="U41" s="313">
        <v>33.146000000000001</v>
      </c>
      <c r="V41" s="313">
        <v>48.344000000000001</v>
      </c>
      <c r="W41" s="315" t="s">
        <v>329</v>
      </c>
      <c r="X41" s="315" t="s">
        <v>329</v>
      </c>
      <c r="Y41" s="332">
        <v>50.179000000000002</v>
      </c>
      <c r="Z41" s="324">
        <v>58.408000000000001</v>
      </c>
      <c r="AA41" s="228"/>
    </row>
    <row r="42" spans="2:27" s="216" customFormat="1" ht="12.75" customHeight="1">
      <c r="B42" s="239" t="s">
        <v>266</v>
      </c>
      <c r="C42" s="220">
        <v>34</v>
      </c>
      <c r="D42" s="221" t="s">
        <v>89</v>
      </c>
      <c r="E42" s="222" t="s">
        <v>269</v>
      </c>
      <c r="F42" s="223" t="s">
        <v>331</v>
      </c>
      <c r="G42" s="311" t="s">
        <v>329</v>
      </c>
      <c r="H42" s="312">
        <v>6.98</v>
      </c>
      <c r="I42" s="312">
        <v>7.1459999999999999</v>
      </c>
      <c r="J42" s="313" t="s">
        <v>329</v>
      </c>
      <c r="K42" s="313">
        <v>0.65300000000000002</v>
      </c>
      <c r="L42" s="312">
        <v>10.167999999999999</v>
      </c>
      <c r="M42" s="315" t="s">
        <v>329</v>
      </c>
      <c r="N42" s="312">
        <v>5.9960000000000004</v>
      </c>
      <c r="O42" s="315" t="s">
        <v>329</v>
      </c>
      <c r="P42" s="315" t="s">
        <v>329</v>
      </c>
      <c r="Q42" s="315" t="s">
        <v>329</v>
      </c>
      <c r="R42" s="312">
        <v>0.23100000000000001</v>
      </c>
      <c r="S42" s="313">
        <v>10.096</v>
      </c>
      <c r="T42" s="313">
        <v>8.25</v>
      </c>
      <c r="U42" s="313">
        <v>1.345</v>
      </c>
      <c r="V42" s="313">
        <v>8.5190000000000001</v>
      </c>
      <c r="W42" s="315" t="s">
        <v>329</v>
      </c>
      <c r="X42" s="315" t="s">
        <v>329</v>
      </c>
      <c r="Y42" s="332" t="s">
        <v>329</v>
      </c>
      <c r="Z42" s="324">
        <v>10.333</v>
      </c>
      <c r="AA42" s="228"/>
    </row>
    <row r="43" spans="2:27" s="216" customFormat="1" ht="12.75" customHeight="1">
      <c r="B43" s="239" t="s">
        <v>268</v>
      </c>
      <c r="C43" s="220">
        <v>35</v>
      </c>
      <c r="D43" s="221" t="s">
        <v>90</v>
      </c>
      <c r="E43" s="222" t="s">
        <v>270</v>
      </c>
      <c r="F43" s="223" t="s">
        <v>331</v>
      </c>
      <c r="G43" s="311">
        <v>0.25800000000000001</v>
      </c>
      <c r="H43" s="312">
        <v>0.28999999999999998</v>
      </c>
      <c r="I43" s="312">
        <v>0.246</v>
      </c>
      <c r="J43" s="313">
        <v>8.9999999999999993E-3</v>
      </c>
      <c r="K43" s="313">
        <v>8.9999999999999993E-3</v>
      </c>
      <c r="L43" s="312">
        <v>0.28100000000000003</v>
      </c>
      <c r="M43" s="315" t="s">
        <v>329</v>
      </c>
      <c r="N43" s="312" t="s">
        <v>329</v>
      </c>
      <c r="O43" s="315" t="s">
        <v>329</v>
      </c>
      <c r="P43" s="315" t="s">
        <v>329</v>
      </c>
      <c r="Q43" s="315" t="s">
        <v>329</v>
      </c>
      <c r="R43" s="312" t="s">
        <v>329</v>
      </c>
      <c r="S43" s="313">
        <v>0.246</v>
      </c>
      <c r="T43" s="313" t="s">
        <v>329</v>
      </c>
      <c r="U43" s="313">
        <v>0.246</v>
      </c>
      <c r="V43" s="313" t="s">
        <v>329</v>
      </c>
      <c r="W43" s="315" t="s">
        <v>329</v>
      </c>
      <c r="X43" s="315" t="s">
        <v>329</v>
      </c>
      <c r="Y43" s="332">
        <v>4.3999999999999997E-2</v>
      </c>
      <c r="Z43" s="324">
        <v>0.29299999999999998</v>
      </c>
      <c r="AA43" s="228"/>
    </row>
    <row r="44" spans="2:27" s="216" customFormat="1" ht="12.75" customHeight="1">
      <c r="B44" s="239"/>
      <c r="C44" s="220">
        <v>36</v>
      </c>
      <c r="D44" s="221" t="s">
        <v>22</v>
      </c>
      <c r="E44" s="222" t="s">
        <v>271</v>
      </c>
      <c r="F44" s="223" t="s">
        <v>331</v>
      </c>
      <c r="G44" s="311" t="s">
        <v>329</v>
      </c>
      <c r="H44" s="312">
        <v>52524.86</v>
      </c>
      <c r="I44" s="312">
        <v>37642.131000000001</v>
      </c>
      <c r="J44" s="313">
        <v>39750.726999999999</v>
      </c>
      <c r="K44" s="313">
        <v>35916.826999999997</v>
      </c>
      <c r="L44" s="312">
        <v>47155.063999999998</v>
      </c>
      <c r="M44" s="315" t="s">
        <v>329</v>
      </c>
      <c r="N44" s="312">
        <v>25194.31</v>
      </c>
      <c r="O44" s="315" t="s">
        <v>329</v>
      </c>
      <c r="P44" s="315" t="s">
        <v>329</v>
      </c>
      <c r="Q44" s="315" t="s">
        <v>329</v>
      </c>
      <c r="R44" s="312" t="s">
        <v>329</v>
      </c>
      <c r="S44" s="313">
        <v>45259.536</v>
      </c>
      <c r="T44" s="313">
        <v>40875.639000000003</v>
      </c>
      <c r="U44" s="313">
        <v>5069.7</v>
      </c>
      <c r="V44" s="313">
        <v>37500.527000000002</v>
      </c>
      <c r="W44" s="315" t="s">
        <v>329</v>
      </c>
      <c r="X44" s="315" t="s">
        <v>329</v>
      </c>
      <c r="Y44" s="332" t="s">
        <v>329</v>
      </c>
      <c r="Z44" s="324">
        <v>53062.436000000002</v>
      </c>
      <c r="AA44" s="228"/>
    </row>
    <row r="45" spans="2:27" s="216" customFormat="1" ht="12.75" customHeight="1">
      <c r="B45" s="239"/>
      <c r="C45" s="220">
        <v>37</v>
      </c>
      <c r="D45" s="221" t="s">
        <v>91</v>
      </c>
      <c r="E45" s="222" t="s">
        <v>272</v>
      </c>
      <c r="F45" s="223" t="s">
        <v>331</v>
      </c>
      <c r="G45" s="311">
        <v>24277</v>
      </c>
      <c r="H45" s="312">
        <v>41618</v>
      </c>
      <c r="I45" s="312">
        <v>37312</v>
      </c>
      <c r="J45" s="313">
        <v>24717</v>
      </c>
      <c r="K45" s="313">
        <v>17491</v>
      </c>
      <c r="L45" s="312">
        <v>36636</v>
      </c>
      <c r="M45" s="315" t="s">
        <v>329</v>
      </c>
      <c r="N45" s="312">
        <v>4936</v>
      </c>
      <c r="O45" s="315" t="s">
        <v>329</v>
      </c>
      <c r="P45" s="315" t="s">
        <v>329</v>
      </c>
      <c r="Q45" s="315" t="s">
        <v>329</v>
      </c>
      <c r="R45" s="312" t="s">
        <v>329</v>
      </c>
      <c r="S45" s="313">
        <v>30229</v>
      </c>
      <c r="T45" s="313">
        <v>26535</v>
      </c>
      <c r="U45" s="313">
        <v>4731</v>
      </c>
      <c r="V45" s="313">
        <v>13902</v>
      </c>
      <c r="W45" s="315" t="s">
        <v>329</v>
      </c>
      <c r="X45" s="315" t="s">
        <v>329</v>
      </c>
      <c r="Y45" s="332">
        <v>21612</v>
      </c>
      <c r="Z45" s="324">
        <v>41618</v>
      </c>
      <c r="AA45" s="228"/>
    </row>
    <row r="46" spans="2:27" s="216" customFormat="1" ht="12.75" customHeight="1">
      <c r="B46" s="244"/>
      <c r="C46" s="286"/>
      <c r="D46" s="287" t="s">
        <v>338</v>
      </c>
      <c r="E46" s="288" t="s">
        <v>274</v>
      </c>
      <c r="F46" s="289"/>
      <c r="G46" s="325" t="s">
        <v>329</v>
      </c>
      <c r="H46" s="326" t="s">
        <v>329</v>
      </c>
      <c r="I46" s="326" t="s">
        <v>329</v>
      </c>
      <c r="J46" s="327" t="s">
        <v>329</v>
      </c>
      <c r="K46" s="327" t="s">
        <v>329</v>
      </c>
      <c r="L46" s="326" t="s">
        <v>329</v>
      </c>
      <c r="M46" s="326" t="s">
        <v>329</v>
      </c>
      <c r="N46" s="326" t="s">
        <v>329</v>
      </c>
      <c r="O46" s="315" t="s">
        <v>329</v>
      </c>
      <c r="P46" s="315" t="s">
        <v>329</v>
      </c>
      <c r="Q46" s="315" t="s">
        <v>329</v>
      </c>
      <c r="R46" s="326" t="s">
        <v>329</v>
      </c>
      <c r="S46" s="327" t="s">
        <v>329</v>
      </c>
      <c r="T46" s="327" t="s">
        <v>329</v>
      </c>
      <c r="U46" s="327" t="s">
        <v>329</v>
      </c>
      <c r="V46" s="327" t="s">
        <v>329</v>
      </c>
      <c r="W46" s="315" t="s">
        <v>329</v>
      </c>
      <c r="X46" s="315" t="s">
        <v>329</v>
      </c>
      <c r="Y46" s="331" t="s">
        <v>329</v>
      </c>
      <c r="Z46" s="329" t="s">
        <v>329</v>
      </c>
      <c r="AA46" s="228"/>
    </row>
    <row r="47" spans="2:27" s="216" customFormat="1" ht="12.75" customHeight="1">
      <c r="B47" s="239"/>
      <c r="C47" s="220">
        <v>38</v>
      </c>
      <c r="D47" s="221" t="s">
        <v>339</v>
      </c>
      <c r="E47" s="222" t="s">
        <v>275</v>
      </c>
      <c r="F47" s="223" t="s">
        <v>331</v>
      </c>
      <c r="G47" s="311" t="s">
        <v>329</v>
      </c>
      <c r="H47" s="312" t="s">
        <v>329</v>
      </c>
      <c r="I47" s="312" t="s">
        <v>329</v>
      </c>
      <c r="J47" s="313" t="s">
        <v>329</v>
      </c>
      <c r="K47" s="313" t="s">
        <v>329</v>
      </c>
      <c r="L47" s="312">
        <v>0.14599999999999999</v>
      </c>
      <c r="M47" s="315" t="s">
        <v>329</v>
      </c>
      <c r="N47" s="312" t="s">
        <v>329</v>
      </c>
      <c r="O47" s="315" t="s">
        <v>329</v>
      </c>
      <c r="P47" s="315" t="s">
        <v>329</v>
      </c>
      <c r="Q47" s="315" t="s">
        <v>329</v>
      </c>
      <c r="R47" s="312" t="s">
        <v>329</v>
      </c>
      <c r="S47" s="313">
        <v>2.04</v>
      </c>
      <c r="T47" s="313">
        <v>0.14599999999999999</v>
      </c>
      <c r="U47" s="313" t="s">
        <v>329</v>
      </c>
      <c r="V47" s="313">
        <v>2.04</v>
      </c>
      <c r="W47" s="315" t="s">
        <v>329</v>
      </c>
      <c r="X47" s="315" t="s">
        <v>329</v>
      </c>
      <c r="Y47" s="332" t="s">
        <v>329</v>
      </c>
      <c r="Z47" s="324">
        <v>2.1859999999999999</v>
      </c>
      <c r="AA47" s="228"/>
    </row>
    <row r="48" spans="2:27" s="216" customFormat="1" ht="12.75" customHeight="1">
      <c r="B48" s="239" t="s">
        <v>92</v>
      </c>
      <c r="C48" s="220">
        <v>39</v>
      </c>
      <c r="D48" s="221" t="s">
        <v>340</v>
      </c>
      <c r="E48" s="222" t="s">
        <v>276</v>
      </c>
      <c r="F48" s="223" t="s">
        <v>331</v>
      </c>
      <c r="G48" s="311" t="s">
        <v>329</v>
      </c>
      <c r="H48" s="312" t="s">
        <v>329</v>
      </c>
      <c r="I48" s="312" t="s">
        <v>329</v>
      </c>
      <c r="J48" s="313" t="s">
        <v>329</v>
      </c>
      <c r="K48" s="313" t="s">
        <v>329</v>
      </c>
      <c r="L48" s="312">
        <v>0.627</v>
      </c>
      <c r="M48" s="315" t="s">
        <v>329</v>
      </c>
      <c r="N48" s="312">
        <v>0.91100000000000003</v>
      </c>
      <c r="O48" s="315" t="s">
        <v>329</v>
      </c>
      <c r="P48" s="315" t="s">
        <v>329</v>
      </c>
      <c r="Q48" s="315" t="s">
        <v>329</v>
      </c>
      <c r="R48" s="312" t="s">
        <v>329</v>
      </c>
      <c r="S48" s="313">
        <v>1.538</v>
      </c>
      <c r="T48" s="313">
        <v>0.91100000000000003</v>
      </c>
      <c r="U48" s="313" t="s">
        <v>329</v>
      </c>
      <c r="V48" s="313">
        <v>0.91100000000000003</v>
      </c>
      <c r="W48" s="315" t="s">
        <v>329</v>
      </c>
      <c r="X48" s="315" t="s">
        <v>329</v>
      </c>
      <c r="Y48" s="332" t="s">
        <v>329</v>
      </c>
      <c r="Z48" s="324">
        <v>1.538</v>
      </c>
      <c r="AA48" s="228"/>
    </row>
    <row r="49" spans="2:27" s="216" customFormat="1" ht="12.75" customHeight="1">
      <c r="B49" s="239"/>
      <c r="C49" s="220">
        <v>40</v>
      </c>
      <c r="D49" s="221" t="s">
        <v>341</v>
      </c>
      <c r="E49" s="222" t="s">
        <v>277</v>
      </c>
      <c r="F49" s="223" t="s">
        <v>331</v>
      </c>
      <c r="G49" s="311" t="s">
        <v>329</v>
      </c>
      <c r="H49" s="312" t="s">
        <v>329</v>
      </c>
      <c r="I49" s="312" t="s">
        <v>329</v>
      </c>
      <c r="J49" s="313" t="s">
        <v>329</v>
      </c>
      <c r="K49" s="313" t="s">
        <v>329</v>
      </c>
      <c r="L49" s="312">
        <v>1.756</v>
      </c>
      <c r="M49" s="315" t="s">
        <v>329</v>
      </c>
      <c r="N49" s="312">
        <v>19.88</v>
      </c>
      <c r="O49" s="315" t="s">
        <v>329</v>
      </c>
      <c r="P49" s="315" t="s">
        <v>329</v>
      </c>
      <c r="Q49" s="315" t="s">
        <v>329</v>
      </c>
      <c r="R49" s="312" t="s">
        <v>329</v>
      </c>
      <c r="S49" s="313">
        <v>19.88</v>
      </c>
      <c r="T49" s="313">
        <v>19.88</v>
      </c>
      <c r="U49" s="313" t="s">
        <v>329</v>
      </c>
      <c r="V49" s="313" t="s">
        <v>329</v>
      </c>
      <c r="W49" s="315" t="s">
        <v>329</v>
      </c>
      <c r="X49" s="315" t="s">
        <v>329</v>
      </c>
      <c r="Y49" s="332" t="s">
        <v>329</v>
      </c>
      <c r="Z49" s="324">
        <v>21.635999999999999</v>
      </c>
      <c r="AA49" s="228"/>
    </row>
    <row r="50" spans="2:27" s="216" customFormat="1" ht="12.75" customHeight="1">
      <c r="B50" s="239"/>
      <c r="C50" s="220">
        <v>41</v>
      </c>
      <c r="D50" s="221" t="s">
        <v>342</v>
      </c>
      <c r="E50" s="222" t="s">
        <v>278</v>
      </c>
      <c r="F50" s="223" t="s">
        <v>331</v>
      </c>
      <c r="G50" s="311" t="s">
        <v>329</v>
      </c>
      <c r="H50" s="312" t="s">
        <v>329</v>
      </c>
      <c r="I50" s="312">
        <v>1.4370000000000001</v>
      </c>
      <c r="J50" s="313" t="s">
        <v>329</v>
      </c>
      <c r="K50" s="313">
        <v>1.4370000000000001</v>
      </c>
      <c r="L50" s="312" t="s">
        <v>329</v>
      </c>
      <c r="M50" s="315" t="s">
        <v>329</v>
      </c>
      <c r="N50" s="312" t="s">
        <v>329</v>
      </c>
      <c r="O50" s="315" t="s">
        <v>329</v>
      </c>
      <c r="P50" s="315" t="s">
        <v>329</v>
      </c>
      <c r="Q50" s="315" t="s">
        <v>329</v>
      </c>
      <c r="R50" s="312" t="s">
        <v>329</v>
      </c>
      <c r="S50" s="313" t="s">
        <v>329</v>
      </c>
      <c r="T50" s="313" t="s">
        <v>329</v>
      </c>
      <c r="U50" s="313" t="s">
        <v>329</v>
      </c>
      <c r="V50" s="313" t="s">
        <v>329</v>
      </c>
      <c r="W50" s="315" t="s">
        <v>329</v>
      </c>
      <c r="X50" s="315" t="s">
        <v>329</v>
      </c>
      <c r="Y50" s="332" t="s">
        <v>329</v>
      </c>
      <c r="Z50" s="324">
        <v>1.4370000000000001</v>
      </c>
      <c r="AA50" s="228"/>
    </row>
    <row r="51" spans="2:27" s="216" customFormat="1" ht="12.75" customHeight="1">
      <c r="B51" s="239"/>
      <c r="C51" s="220">
        <v>42</v>
      </c>
      <c r="D51" s="221" t="s">
        <v>343</v>
      </c>
      <c r="E51" s="222" t="s">
        <v>279</v>
      </c>
      <c r="F51" s="223" t="s">
        <v>331</v>
      </c>
      <c r="G51" s="311" t="s">
        <v>329</v>
      </c>
      <c r="H51" s="312" t="s">
        <v>329</v>
      </c>
      <c r="I51" s="312">
        <v>0.69</v>
      </c>
      <c r="J51" s="313">
        <v>2.556</v>
      </c>
      <c r="K51" s="313" t="s">
        <v>329</v>
      </c>
      <c r="L51" s="312">
        <v>0.69</v>
      </c>
      <c r="M51" s="312">
        <v>0.69</v>
      </c>
      <c r="N51" s="312" t="s">
        <v>329</v>
      </c>
      <c r="O51" s="315" t="s">
        <v>329</v>
      </c>
      <c r="P51" s="315" t="s">
        <v>329</v>
      </c>
      <c r="Q51" s="315" t="s">
        <v>329</v>
      </c>
      <c r="R51" s="312" t="s">
        <v>329</v>
      </c>
      <c r="S51" s="313">
        <v>3.246</v>
      </c>
      <c r="T51" s="313">
        <v>2.556</v>
      </c>
      <c r="U51" s="313" t="s">
        <v>329</v>
      </c>
      <c r="V51" s="313" t="s">
        <v>329</v>
      </c>
      <c r="W51" s="315" t="s">
        <v>329</v>
      </c>
      <c r="X51" s="315" t="s">
        <v>329</v>
      </c>
      <c r="Y51" s="332" t="s">
        <v>329</v>
      </c>
      <c r="Z51" s="324">
        <v>3.246</v>
      </c>
      <c r="AA51" s="228"/>
    </row>
    <row r="52" spans="2:27" s="216" customFormat="1" ht="12.75" customHeight="1">
      <c r="B52" s="238"/>
      <c r="C52" s="286"/>
      <c r="D52" s="287" t="s">
        <v>344</v>
      </c>
      <c r="E52" s="288" t="s">
        <v>281</v>
      </c>
      <c r="F52" s="289"/>
      <c r="G52" s="325" t="s">
        <v>329</v>
      </c>
      <c r="H52" s="326" t="s">
        <v>329</v>
      </c>
      <c r="I52" s="326" t="s">
        <v>329</v>
      </c>
      <c r="J52" s="327" t="s">
        <v>329</v>
      </c>
      <c r="K52" s="327" t="s">
        <v>329</v>
      </c>
      <c r="L52" s="326" t="s">
        <v>329</v>
      </c>
      <c r="M52" s="315" t="s">
        <v>329</v>
      </c>
      <c r="N52" s="326" t="s">
        <v>329</v>
      </c>
      <c r="O52" s="315" t="s">
        <v>329</v>
      </c>
      <c r="P52" s="315" t="s">
        <v>329</v>
      </c>
      <c r="Q52" s="315" t="s">
        <v>329</v>
      </c>
      <c r="R52" s="326" t="s">
        <v>329</v>
      </c>
      <c r="S52" s="327" t="s">
        <v>329</v>
      </c>
      <c r="T52" s="327" t="s">
        <v>329</v>
      </c>
      <c r="U52" s="327" t="s">
        <v>329</v>
      </c>
      <c r="V52" s="327" t="s">
        <v>329</v>
      </c>
      <c r="W52" s="315" t="s">
        <v>329</v>
      </c>
      <c r="X52" s="315" t="s">
        <v>329</v>
      </c>
      <c r="Y52" s="331" t="s">
        <v>329</v>
      </c>
      <c r="Z52" s="329" t="s">
        <v>329</v>
      </c>
      <c r="AA52" s="228"/>
    </row>
    <row r="53" spans="2:27" s="216" customFormat="1" ht="12.75" customHeight="1">
      <c r="B53" s="239" t="s">
        <v>345</v>
      </c>
      <c r="C53" s="220">
        <v>43</v>
      </c>
      <c r="D53" s="221" t="s">
        <v>99</v>
      </c>
      <c r="E53" s="222" t="s">
        <v>282</v>
      </c>
      <c r="F53" s="223" t="s">
        <v>331</v>
      </c>
      <c r="G53" s="311">
        <v>2.3639999999999999</v>
      </c>
      <c r="H53" s="312">
        <v>10.000999999999999</v>
      </c>
      <c r="I53" s="312">
        <v>2.3639999999999999</v>
      </c>
      <c r="J53" s="313">
        <v>2.3639999999999999</v>
      </c>
      <c r="K53" s="313">
        <v>7.6369999999999996</v>
      </c>
      <c r="L53" s="312">
        <v>2.3639999999999999</v>
      </c>
      <c r="M53" s="315" t="s">
        <v>329</v>
      </c>
      <c r="N53" s="312">
        <v>10.000999999999999</v>
      </c>
      <c r="O53" s="315" t="s">
        <v>329</v>
      </c>
      <c r="P53" s="315" t="s">
        <v>329</v>
      </c>
      <c r="Q53" s="315" t="s">
        <v>329</v>
      </c>
      <c r="R53" s="312" t="s">
        <v>329</v>
      </c>
      <c r="S53" s="313">
        <v>2.3639999999999999</v>
      </c>
      <c r="T53" s="313">
        <v>2.3639999999999999</v>
      </c>
      <c r="U53" s="313" t="s">
        <v>329</v>
      </c>
      <c r="V53" s="313">
        <v>2.3639999999999999</v>
      </c>
      <c r="W53" s="315" t="s">
        <v>329</v>
      </c>
      <c r="X53" s="315" t="s">
        <v>329</v>
      </c>
      <c r="Y53" s="332" t="s">
        <v>329</v>
      </c>
      <c r="Z53" s="324">
        <v>10.000999999999999</v>
      </c>
      <c r="AA53" s="228"/>
    </row>
    <row r="54" spans="2:27" s="216" customFormat="1" ht="12.75" customHeight="1">
      <c r="B54" s="239" t="s">
        <v>346</v>
      </c>
      <c r="C54" s="220">
        <v>44</v>
      </c>
      <c r="D54" s="221" t="s">
        <v>100</v>
      </c>
      <c r="E54" s="222" t="s">
        <v>283</v>
      </c>
      <c r="F54" s="223" t="s">
        <v>331</v>
      </c>
      <c r="G54" s="311" t="s">
        <v>329</v>
      </c>
      <c r="H54" s="312">
        <v>19.082999999999998</v>
      </c>
      <c r="I54" s="312">
        <v>19.082999999999998</v>
      </c>
      <c r="J54" s="313" t="s">
        <v>329</v>
      </c>
      <c r="K54" s="313">
        <v>19.082999999999998</v>
      </c>
      <c r="L54" s="312">
        <v>2.8570000000000002</v>
      </c>
      <c r="M54" s="315" t="s">
        <v>329</v>
      </c>
      <c r="N54" s="312">
        <v>16.225999999999999</v>
      </c>
      <c r="O54" s="315" t="s">
        <v>329</v>
      </c>
      <c r="P54" s="315" t="s">
        <v>329</v>
      </c>
      <c r="Q54" s="315" t="s">
        <v>329</v>
      </c>
      <c r="R54" s="312" t="s">
        <v>329</v>
      </c>
      <c r="S54" s="313">
        <v>19.082999999999998</v>
      </c>
      <c r="T54" s="313">
        <v>2.8570000000000002</v>
      </c>
      <c r="U54" s="313" t="s">
        <v>329</v>
      </c>
      <c r="V54" s="313" t="s">
        <v>329</v>
      </c>
      <c r="W54" s="315" t="s">
        <v>329</v>
      </c>
      <c r="X54" s="315" t="s">
        <v>329</v>
      </c>
      <c r="Y54" s="332" t="s">
        <v>329</v>
      </c>
      <c r="Z54" s="324">
        <v>19.082999999999998</v>
      </c>
      <c r="AA54" s="228"/>
    </row>
    <row r="55" spans="2:27" s="216" customFormat="1" ht="12.75" customHeight="1">
      <c r="B55" s="239"/>
      <c r="C55" s="220">
        <v>45</v>
      </c>
      <c r="D55" s="221" t="s">
        <v>101</v>
      </c>
      <c r="E55" s="222" t="s">
        <v>284</v>
      </c>
      <c r="F55" s="223" t="s">
        <v>331</v>
      </c>
      <c r="G55" s="311" t="s">
        <v>329</v>
      </c>
      <c r="H55" s="312">
        <v>77.552000000000007</v>
      </c>
      <c r="I55" s="312">
        <v>77.552000000000007</v>
      </c>
      <c r="J55" s="313" t="s">
        <v>329</v>
      </c>
      <c r="K55" s="313">
        <v>77.552000000000007</v>
      </c>
      <c r="L55" s="312">
        <v>10.737</v>
      </c>
      <c r="M55" s="315" t="s">
        <v>329</v>
      </c>
      <c r="N55" s="312">
        <v>77.552000000000007</v>
      </c>
      <c r="O55" s="315" t="s">
        <v>329</v>
      </c>
      <c r="P55" s="315" t="s">
        <v>329</v>
      </c>
      <c r="Q55" s="315" t="s">
        <v>329</v>
      </c>
      <c r="R55" s="312" t="s">
        <v>329</v>
      </c>
      <c r="S55" s="313">
        <v>77.552000000000007</v>
      </c>
      <c r="T55" s="313">
        <v>10.737</v>
      </c>
      <c r="U55" s="313" t="s">
        <v>329</v>
      </c>
      <c r="V55" s="313">
        <v>66.814999999999998</v>
      </c>
      <c r="W55" s="315" t="s">
        <v>329</v>
      </c>
      <c r="X55" s="315" t="s">
        <v>329</v>
      </c>
      <c r="Y55" s="332" t="s">
        <v>329</v>
      </c>
      <c r="Z55" s="324">
        <v>77.552000000000007</v>
      </c>
      <c r="AA55" s="228"/>
    </row>
    <row r="56" spans="2:27" s="216" customFormat="1" ht="12.75" customHeight="1">
      <c r="B56" s="239"/>
      <c r="C56" s="220">
        <v>46</v>
      </c>
      <c r="D56" s="221" t="s">
        <v>347</v>
      </c>
      <c r="E56" s="222"/>
      <c r="F56" s="223" t="s">
        <v>331</v>
      </c>
      <c r="G56" s="311" t="s">
        <v>329</v>
      </c>
      <c r="H56" s="312">
        <v>38.506999999999998</v>
      </c>
      <c r="I56" s="312" t="s">
        <v>329</v>
      </c>
      <c r="J56" s="313" t="s">
        <v>329</v>
      </c>
      <c r="K56" s="313">
        <v>38.506999999999998</v>
      </c>
      <c r="L56" s="312" t="s">
        <v>329</v>
      </c>
      <c r="M56" s="315" t="s">
        <v>329</v>
      </c>
      <c r="N56" s="312">
        <v>38.506999999999998</v>
      </c>
      <c r="O56" s="315" t="s">
        <v>329</v>
      </c>
      <c r="P56" s="315" t="s">
        <v>329</v>
      </c>
      <c r="Q56" s="315" t="s">
        <v>329</v>
      </c>
      <c r="R56" s="312" t="s">
        <v>329</v>
      </c>
      <c r="S56" s="313" t="s">
        <v>329</v>
      </c>
      <c r="T56" s="313" t="s">
        <v>329</v>
      </c>
      <c r="U56" s="313" t="s">
        <v>329</v>
      </c>
      <c r="V56" s="313" t="s">
        <v>329</v>
      </c>
      <c r="W56" s="315" t="s">
        <v>329</v>
      </c>
      <c r="X56" s="315" t="s">
        <v>329</v>
      </c>
      <c r="Y56" s="332" t="s">
        <v>329</v>
      </c>
      <c r="Z56" s="324">
        <v>38.506999999999998</v>
      </c>
      <c r="AA56" s="228"/>
    </row>
    <row r="57" spans="2:27" s="216" customFormat="1" ht="12.75" customHeight="1">
      <c r="B57" s="238"/>
      <c r="C57" s="286"/>
      <c r="D57" s="287" t="s">
        <v>348</v>
      </c>
      <c r="E57" s="288" t="s">
        <v>286</v>
      </c>
      <c r="F57" s="289"/>
      <c r="G57" s="325" t="s">
        <v>329</v>
      </c>
      <c r="H57" s="326" t="s">
        <v>329</v>
      </c>
      <c r="I57" s="326" t="s">
        <v>329</v>
      </c>
      <c r="J57" s="327" t="s">
        <v>329</v>
      </c>
      <c r="K57" s="327" t="s">
        <v>329</v>
      </c>
      <c r="L57" s="326" t="s">
        <v>329</v>
      </c>
      <c r="M57" s="315" t="s">
        <v>329</v>
      </c>
      <c r="N57" s="326" t="s">
        <v>329</v>
      </c>
      <c r="O57" s="315" t="s">
        <v>329</v>
      </c>
      <c r="P57" s="315" t="s">
        <v>329</v>
      </c>
      <c r="Q57" s="315" t="s">
        <v>329</v>
      </c>
      <c r="R57" s="326" t="s">
        <v>329</v>
      </c>
      <c r="S57" s="327" t="s">
        <v>329</v>
      </c>
      <c r="T57" s="327" t="s">
        <v>329</v>
      </c>
      <c r="U57" s="327" t="s">
        <v>329</v>
      </c>
      <c r="V57" s="327" t="s">
        <v>329</v>
      </c>
      <c r="W57" s="315" t="s">
        <v>329</v>
      </c>
      <c r="X57" s="315" t="s">
        <v>329</v>
      </c>
      <c r="Y57" s="331" t="s">
        <v>329</v>
      </c>
      <c r="Z57" s="329" t="s">
        <v>329</v>
      </c>
      <c r="AA57" s="228"/>
    </row>
    <row r="58" spans="2:27" s="216" customFormat="1" ht="12.75" customHeight="1">
      <c r="B58" s="239"/>
      <c r="C58" s="245">
        <v>47</v>
      </c>
      <c r="D58" s="246" t="s">
        <v>104</v>
      </c>
      <c r="E58" s="222" t="s">
        <v>349</v>
      </c>
      <c r="F58" s="223" t="s">
        <v>331</v>
      </c>
      <c r="G58" s="311" t="s">
        <v>329</v>
      </c>
      <c r="H58" s="312">
        <v>0.20499999999999999</v>
      </c>
      <c r="I58" s="312">
        <v>0.20499999999999999</v>
      </c>
      <c r="J58" s="313" t="s">
        <v>329</v>
      </c>
      <c r="K58" s="313" t="s">
        <v>329</v>
      </c>
      <c r="L58" s="312">
        <v>0.20499999999999999</v>
      </c>
      <c r="M58" s="315" t="s">
        <v>329</v>
      </c>
      <c r="N58" s="312">
        <v>0.85899999999999999</v>
      </c>
      <c r="O58" s="315" t="s">
        <v>329</v>
      </c>
      <c r="P58" s="315" t="s">
        <v>329</v>
      </c>
      <c r="Q58" s="315" t="s">
        <v>329</v>
      </c>
      <c r="R58" s="312" t="s">
        <v>329</v>
      </c>
      <c r="S58" s="313">
        <v>0.20499999999999999</v>
      </c>
      <c r="T58" s="313">
        <v>0.20499999999999999</v>
      </c>
      <c r="U58" s="313" t="s">
        <v>329</v>
      </c>
      <c r="V58" s="313">
        <v>0.20499999999999999</v>
      </c>
      <c r="W58" s="315" t="s">
        <v>329</v>
      </c>
      <c r="X58" s="315" t="s">
        <v>329</v>
      </c>
      <c r="Y58" s="332" t="s">
        <v>329</v>
      </c>
      <c r="Z58" s="324">
        <v>0.85899999999999999</v>
      </c>
      <c r="AA58" s="228"/>
    </row>
    <row r="59" spans="2:27" s="216" customFormat="1" ht="12.75" customHeight="1">
      <c r="B59" s="239"/>
      <c r="C59" s="247">
        <v>48</v>
      </c>
      <c r="D59" s="248" t="s">
        <v>105</v>
      </c>
      <c r="E59" s="222" t="s">
        <v>287</v>
      </c>
      <c r="F59" s="223" t="s">
        <v>331</v>
      </c>
      <c r="G59" s="311" t="s">
        <v>329</v>
      </c>
      <c r="H59" s="312" t="s">
        <v>329</v>
      </c>
      <c r="I59" s="312" t="s">
        <v>329</v>
      </c>
      <c r="J59" s="313" t="s">
        <v>329</v>
      </c>
      <c r="K59" s="313" t="s">
        <v>329</v>
      </c>
      <c r="L59" s="312" t="s">
        <v>329</v>
      </c>
      <c r="M59" s="315" t="s">
        <v>329</v>
      </c>
      <c r="N59" s="312">
        <v>1.3449886305166889</v>
      </c>
      <c r="O59" s="315" t="s">
        <v>329</v>
      </c>
      <c r="P59" s="315" t="s">
        <v>329</v>
      </c>
      <c r="Q59" s="315" t="s">
        <v>329</v>
      </c>
      <c r="R59" s="312" t="s">
        <v>329</v>
      </c>
      <c r="S59" s="313" t="s">
        <v>329</v>
      </c>
      <c r="T59" s="313" t="s">
        <v>329</v>
      </c>
      <c r="U59" s="313" t="s">
        <v>329</v>
      </c>
      <c r="V59" s="313" t="s">
        <v>329</v>
      </c>
      <c r="W59" s="315" t="s">
        <v>329</v>
      </c>
      <c r="X59" s="315" t="s">
        <v>329</v>
      </c>
      <c r="Y59" s="332" t="s">
        <v>329</v>
      </c>
      <c r="Z59" s="324">
        <v>1.3449886305166889</v>
      </c>
      <c r="AA59" s="228"/>
    </row>
    <row r="60" spans="2:27" s="216" customFormat="1" ht="12.75" customHeight="1">
      <c r="B60" s="219"/>
      <c r="C60" s="245">
        <v>49</v>
      </c>
      <c r="D60" s="249" t="s">
        <v>106</v>
      </c>
      <c r="E60" s="222" t="s">
        <v>288</v>
      </c>
      <c r="F60" s="223" t="s">
        <v>331</v>
      </c>
      <c r="G60" s="311" t="s">
        <v>329</v>
      </c>
      <c r="H60" s="312">
        <v>1.6919999999999999</v>
      </c>
      <c r="I60" s="312">
        <v>1.6919999999999999</v>
      </c>
      <c r="J60" s="313" t="s">
        <v>329</v>
      </c>
      <c r="K60" s="313">
        <v>1.6919999999999999</v>
      </c>
      <c r="L60" s="312">
        <v>1.6919999999999999</v>
      </c>
      <c r="M60" s="315" t="s">
        <v>329</v>
      </c>
      <c r="N60" s="312">
        <v>16.338000000000001</v>
      </c>
      <c r="O60" s="315" t="s">
        <v>329</v>
      </c>
      <c r="P60" s="315" t="s">
        <v>329</v>
      </c>
      <c r="Q60" s="315" t="s">
        <v>329</v>
      </c>
      <c r="R60" s="312" t="s">
        <v>329</v>
      </c>
      <c r="S60" s="313">
        <v>1.6919999999999999</v>
      </c>
      <c r="T60" s="313" t="s">
        <v>329</v>
      </c>
      <c r="U60" s="313" t="s">
        <v>329</v>
      </c>
      <c r="V60" s="313" t="s">
        <v>329</v>
      </c>
      <c r="W60" s="315" t="s">
        <v>329</v>
      </c>
      <c r="X60" s="315" t="s">
        <v>329</v>
      </c>
      <c r="Y60" s="332" t="s">
        <v>329</v>
      </c>
      <c r="Z60" s="324">
        <v>16.338000000000001</v>
      </c>
      <c r="AA60" s="228"/>
    </row>
    <row r="61" spans="2:27" s="216" customFormat="1" ht="12.75" customHeight="1">
      <c r="B61" s="219" t="s">
        <v>350</v>
      </c>
      <c r="C61" s="247">
        <v>50</v>
      </c>
      <c r="D61" s="221" t="s">
        <v>107</v>
      </c>
      <c r="E61" s="222" t="s">
        <v>289</v>
      </c>
      <c r="F61" s="223" t="s">
        <v>331</v>
      </c>
      <c r="G61" s="311" t="s">
        <v>329</v>
      </c>
      <c r="H61" s="312">
        <v>26.949000000000002</v>
      </c>
      <c r="I61" s="312">
        <v>26.949000000000002</v>
      </c>
      <c r="J61" s="313">
        <v>21.004999999999999</v>
      </c>
      <c r="K61" s="313">
        <v>26.949000000000002</v>
      </c>
      <c r="L61" s="312">
        <v>5.944</v>
      </c>
      <c r="M61" s="315" t="s">
        <v>329</v>
      </c>
      <c r="N61" s="312">
        <v>21.004999999999999</v>
      </c>
      <c r="O61" s="315" t="s">
        <v>329</v>
      </c>
      <c r="P61" s="315" t="s">
        <v>329</v>
      </c>
      <c r="Q61" s="315" t="s">
        <v>329</v>
      </c>
      <c r="R61" s="312">
        <v>21.004999999999999</v>
      </c>
      <c r="S61" s="313">
        <v>26.949000000000002</v>
      </c>
      <c r="T61" s="313">
        <v>26.949000000000002</v>
      </c>
      <c r="U61" s="313" t="s">
        <v>329</v>
      </c>
      <c r="V61" s="313" t="s">
        <v>329</v>
      </c>
      <c r="W61" s="315" t="s">
        <v>329</v>
      </c>
      <c r="X61" s="315" t="s">
        <v>329</v>
      </c>
      <c r="Y61" s="332" t="s">
        <v>329</v>
      </c>
      <c r="Z61" s="324">
        <v>26.949000000000002</v>
      </c>
      <c r="AA61" s="228"/>
    </row>
    <row r="62" spans="2:27" s="216" customFormat="1" ht="12.75" customHeight="1">
      <c r="B62" s="239" t="s">
        <v>351</v>
      </c>
      <c r="C62" s="245">
        <v>51</v>
      </c>
      <c r="D62" s="221" t="s">
        <v>108</v>
      </c>
      <c r="E62" s="222" t="s">
        <v>290</v>
      </c>
      <c r="F62" s="223" t="s">
        <v>331</v>
      </c>
      <c r="G62" s="311" t="s">
        <v>329</v>
      </c>
      <c r="H62" s="312">
        <v>2.0499999999999998</v>
      </c>
      <c r="I62" s="312">
        <v>2.0499999999999998</v>
      </c>
      <c r="J62" s="313">
        <v>2.0499999999999998</v>
      </c>
      <c r="K62" s="313">
        <v>2.0499999999999998</v>
      </c>
      <c r="L62" s="312">
        <v>2.0499999999999998</v>
      </c>
      <c r="M62" s="315" t="s">
        <v>329</v>
      </c>
      <c r="N62" s="312">
        <v>11.137</v>
      </c>
      <c r="O62" s="315" t="s">
        <v>329</v>
      </c>
      <c r="P62" s="315" t="s">
        <v>329</v>
      </c>
      <c r="Q62" s="315" t="s">
        <v>329</v>
      </c>
      <c r="R62" s="312" t="s">
        <v>329</v>
      </c>
      <c r="S62" s="313">
        <v>2.0499999999999998</v>
      </c>
      <c r="T62" s="313">
        <v>2.0499999999999998</v>
      </c>
      <c r="U62" s="313" t="s">
        <v>329</v>
      </c>
      <c r="V62" s="313">
        <v>2.0499999999999998</v>
      </c>
      <c r="W62" s="315" t="s">
        <v>329</v>
      </c>
      <c r="X62" s="315" t="s">
        <v>329</v>
      </c>
      <c r="Y62" s="332" t="s">
        <v>329</v>
      </c>
      <c r="Z62" s="324">
        <v>13.186999999999999</v>
      </c>
      <c r="AA62" s="228"/>
    </row>
    <row r="63" spans="2:27" s="216" customFormat="1" ht="12.75" customHeight="1">
      <c r="B63" s="239"/>
      <c r="C63" s="247">
        <v>52</v>
      </c>
      <c r="D63" s="221" t="s">
        <v>109</v>
      </c>
      <c r="E63" s="222" t="s">
        <v>291</v>
      </c>
      <c r="F63" s="223" t="s">
        <v>331</v>
      </c>
      <c r="G63" s="311" t="s">
        <v>329</v>
      </c>
      <c r="H63" s="312" t="s">
        <v>329</v>
      </c>
      <c r="I63" s="312" t="s">
        <v>329</v>
      </c>
      <c r="J63" s="313" t="s">
        <v>329</v>
      </c>
      <c r="K63" s="313" t="s">
        <v>329</v>
      </c>
      <c r="L63" s="312">
        <v>0.63100000000000001</v>
      </c>
      <c r="M63" s="315" t="s">
        <v>329</v>
      </c>
      <c r="N63" s="312">
        <v>4.4390000000000001</v>
      </c>
      <c r="O63" s="315" t="s">
        <v>329</v>
      </c>
      <c r="P63" s="315" t="s">
        <v>329</v>
      </c>
      <c r="Q63" s="315" t="s">
        <v>329</v>
      </c>
      <c r="R63" s="312">
        <v>0.63100000000000001</v>
      </c>
      <c r="S63" s="313">
        <v>0.63100000000000001</v>
      </c>
      <c r="T63" s="313">
        <v>0.63100000000000001</v>
      </c>
      <c r="U63" s="313" t="s">
        <v>329</v>
      </c>
      <c r="V63" s="313">
        <v>0.63100000000000001</v>
      </c>
      <c r="W63" s="315" t="s">
        <v>329</v>
      </c>
      <c r="X63" s="315" t="s">
        <v>329</v>
      </c>
      <c r="Y63" s="332" t="s">
        <v>329</v>
      </c>
      <c r="Z63" s="324">
        <v>4.4390000000000001</v>
      </c>
      <c r="AA63" s="228"/>
    </row>
    <row r="64" spans="2:27" s="216" customFormat="1" ht="12.75" customHeight="1">
      <c r="B64" s="239"/>
      <c r="C64" s="245">
        <v>53</v>
      </c>
      <c r="D64" s="221" t="s">
        <v>110</v>
      </c>
      <c r="E64" s="222" t="s">
        <v>292</v>
      </c>
      <c r="F64" s="223" t="s">
        <v>331</v>
      </c>
      <c r="G64" s="311" t="s">
        <v>329</v>
      </c>
      <c r="H64" s="312" t="s">
        <v>329</v>
      </c>
      <c r="I64" s="312" t="s">
        <v>329</v>
      </c>
      <c r="J64" s="313" t="s">
        <v>329</v>
      </c>
      <c r="K64" s="313" t="s">
        <v>329</v>
      </c>
      <c r="L64" s="312">
        <v>0.36399999999999999</v>
      </c>
      <c r="M64" s="315" t="s">
        <v>329</v>
      </c>
      <c r="N64" s="312">
        <v>2.3199999999999998</v>
      </c>
      <c r="O64" s="315" t="s">
        <v>329</v>
      </c>
      <c r="P64" s="315" t="s">
        <v>329</v>
      </c>
      <c r="Q64" s="315" t="s">
        <v>329</v>
      </c>
      <c r="R64" s="312" t="s">
        <v>329</v>
      </c>
      <c r="S64" s="313" t="s">
        <v>329</v>
      </c>
      <c r="T64" s="313" t="s">
        <v>329</v>
      </c>
      <c r="U64" s="313" t="s">
        <v>329</v>
      </c>
      <c r="V64" s="313" t="s">
        <v>329</v>
      </c>
      <c r="W64" s="315" t="s">
        <v>329</v>
      </c>
      <c r="X64" s="315" t="s">
        <v>329</v>
      </c>
      <c r="Y64" s="332" t="s">
        <v>329</v>
      </c>
      <c r="Z64" s="324">
        <v>2.6840000000000002</v>
      </c>
      <c r="AA64" s="228"/>
    </row>
    <row r="65" spans="2:27" s="216" customFormat="1" ht="12.75" customHeight="1">
      <c r="B65" s="239"/>
      <c r="C65" s="247">
        <v>54</v>
      </c>
      <c r="D65" s="221" t="s">
        <v>111</v>
      </c>
      <c r="E65" s="222" t="s">
        <v>352</v>
      </c>
      <c r="F65" s="223" t="s">
        <v>331</v>
      </c>
      <c r="G65" s="311" t="s">
        <v>329</v>
      </c>
      <c r="H65" s="312">
        <v>13.021000000000001</v>
      </c>
      <c r="I65" s="312">
        <v>13.021000000000001</v>
      </c>
      <c r="J65" s="313" t="s">
        <v>329</v>
      </c>
      <c r="K65" s="313">
        <v>4.2809999999999997</v>
      </c>
      <c r="L65" s="312">
        <v>4.2809999999999997</v>
      </c>
      <c r="M65" s="315" t="s">
        <v>329</v>
      </c>
      <c r="N65" s="312">
        <v>8.74</v>
      </c>
      <c r="O65" s="315" t="s">
        <v>329</v>
      </c>
      <c r="P65" s="315" t="s">
        <v>329</v>
      </c>
      <c r="Q65" s="315" t="s">
        <v>329</v>
      </c>
      <c r="R65" s="312" t="s">
        <v>329</v>
      </c>
      <c r="S65" s="313">
        <v>13.021000000000001</v>
      </c>
      <c r="T65" s="313">
        <v>13.021000000000001</v>
      </c>
      <c r="U65" s="313" t="s">
        <v>329</v>
      </c>
      <c r="V65" s="313">
        <v>13.021000000000001</v>
      </c>
      <c r="W65" s="315" t="s">
        <v>329</v>
      </c>
      <c r="X65" s="315" t="s">
        <v>329</v>
      </c>
      <c r="Y65" s="332" t="s">
        <v>329</v>
      </c>
      <c r="Z65" s="324">
        <v>13.021000000000001</v>
      </c>
      <c r="AA65" s="228"/>
    </row>
    <row r="66" spans="2:27" s="216" customFormat="1" ht="12.75" customHeight="1">
      <c r="B66" s="250"/>
      <c r="C66" s="245">
        <v>55</v>
      </c>
      <c r="D66" s="221" t="s">
        <v>353</v>
      </c>
      <c r="E66" s="222"/>
      <c r="F66" s="223" t="s">
        <v>331</v>
      </c>
      <c r="G66" s="311" t="s">
        <v>329</v>
      </c>
      <c r="H66" s="312" t="s">
        <v>329</v>
      </c>
      <c r="I66" s="312" t="s">
        <v>329</v>
      </c>
      <c r="J66" s="313" t="s">
        <v>329</v>
      </c>
      <c r="K66" s="313" t="s">
        <v>329</v>
      </c>
      <c r="L66" s="312" t="s">
        <v>329</v>
      </c>
      <c r="M66" s="315" t="s">
        <v>329</v>
      </c>
      <c r="N66" s="312">
        <v>373.32001136948332</v>
      </c>
      <c r="O66" s="315" t="s">
        <v>329</v>
      </c>
      <c r="P66" s="315" t="s">
        <v>329</v>
      </c>
      <c r="Q66" s="315" t="s">
        <v>329</v>
      </c>
      <c r="R66" s="312" t="s">
        <v>329</v>
      </c>
      <c r="S66" s="313" t="s">
        <v>329</v>
      </c>
      <c r="T66" s="313" t="s">
        <v>329</v>
      </c>
      <c r="U66" s="313" t="s">
        <v>329</v>
      </c>
      <c r="V66" s="313" t="s">
        <v>329</v>
      </c>
      <c r="W66" s="315" t="s">
        <v>329</v>
      </c>
      <c r="X66" s="315" t="s">
        <v>329</v>
      </c>
      <c r="Y66" s="338" t="s">
        <v>329</v>
      </c>
      <c r="Z66" s="318">
        <v>373.32001136948332</v>
      </c>
      <c r="AA66" s="228"/>
    </row>
    <row r="67" spans="2:27" s="216" customFormat="1" ht="12.75" customHeight="1">
      <c r="B67" s="239" t="s">
        <v>354</v>
      </c>
      <c r="C67" s="286"/>
      <c r="D67" s="287" t="s">
        <v>355</v>
      </c>
      <c r="E67" s="288" t="s">
        <v>296</v>
      </c>
      <c r="F67" s="289"/>
      <c r="G67" s="325" t="s">
        <v>329</v>
      </c>
      <c r="H67" s="326" t="s">
        <v>329</v>
      </c>
      <c r="I67" s="326" t="s">
        <v>329</v>
      </c>
      <c r="J67" s="327" t="s">
        <v>329</v>
      </c>
      <c r="K67" s="327" t="s">
        <v>329</v>
      </c>
      <c r="L67" s="326" t="s">
        <v>329</v>
      </c>
      <c r="M67" s="315" t="s">
        <v>329</v>
      </c>
      <c r="N67" s="326" t="s">
        <v>329</v>
      </c>
      <c r="O67" s="315" t="s">
        <v>329</v>
      </c>
      <c r="P67" s="315" t="s">
        <v>329</v>
      </c>
      <c r="Q67" s="315" t="s">
        <v>329</v>
      </c>
      <c r="R67" s="326" t="s">
        <v>329</v>
      </c>
      <c r="S67" s="327" t="s">
        <v>329</v>
      </c>
      <c r="T67" s="327" t="s">
        <v>329</v>
      </c>
      <c r="U67" s="327" t="s">
        <v>329</v>
      </c>
      <c r="V67" s="327" t="s">
        <v>329</v>
      </c>
      <c r="W67" s="315" t="s">
        <v>329</v>
      </c>
      <c r="X67" s="315" t="s">
        <v>329</v>
      </c>
      <c r="Y67" s="331" t="s">
        <v>329</v>
      </c>
      <c r="Z67" s="329" t="s">
        <v>329</v>
      </c>
      <c r="AA67" s="228"/>
    </row>
    <row r="68" spans="2:27" s="216" customFormat="1" ht="12.75" customHeight="1">
      <c r="B68" s="251" t="s">
        <v>356</v>
      </c>
      <c r="C68" s="220">
        <v>56</v>
      </c>
      <c r="D68" s="221" t="s">
        <v>356</v>
      </c>
      <c r="E68" s="222" t="s">
        <v>297</v>
      </c>
      <c r="F68" s="223" t="s">
        <v>331</v>
      </c>
      <c r="G68" s="311" t="s">
        <v>329</v>
      </c>
      <c r="H68" s="312">
        <v>11.285</v>
      </c>
      <c r="I68" s="312">
        <v>11.285</v>
      </c>
      <c r="J68" s="313" t="s">
        <v>329</v>
      </c>
      <c r="K68" s="313" t="s">
        <v>329</v>
      </c>
      <c r="L68" s="312">
        <v>1.921</v>
      </c>
      <c r="M68" s="315" t="s">
        <v>329</v>
      </c>
      <c r="N68" s="312">
        <v>11.285</v>
      </c>
      <c r="O68" s="315" t="s">
        <v>329</v>
      </c>
      <c r="P68" s="315" t="s">
        <v>329</v>
      </c>
      <c r="Q68" s="315" t="s">
        <v>329</v>
      </c>
      <c r="R68" s="312" t="s">
        <v>329</v>
      </c>
      <c r="S68" s="313">
        <v>11.285</v>
      </c>
      <c r="T68" s="313">
        <v>1.921</v>
      </c>
      <c r="U68" s="313" t="s">
        <v>329</v>
      </c>
      <c r="V68" s="313">
        <v>1.921</v>
      </c>
      <c r="W68" s="315" t="s">
        <v>329</v>
      </c>
      <c r="X68" s="315" t="s">
        <v>329</v>
      </c>
      <c r="Y68" s="338" t="s">
        <v>329</v>
      </c>
      <c r="Z68" s="318">
        <v>11.285</v>
      </c>
      <c r="AA68" s="228"/>
    </row>
    <row r="69" spans="2:27" s="216" customFormat="1" ht="12.75" customHeight="1">
      <c r="B69" s="239" t="s">
        <v>357</v>
      </c>
      <c r="C69" s="294"/>
      <c r="D69" s="295" t="s">
        <v>358</v>
      </c>
      <c r="E69" s="277" t="s">
        <v>298</v>
      </c>
      <c r="F69" s="296"/>
      <c r="G69" s="325" t="s">
        <v>329</v>
      </c>
      <c r="H69" s="326" t="s">
        <v>329</v>
      </c>
      <c r="I69" s="326" t="s">
        <v>329</v>
      </c>
      <c r="J69" s="327" t="s">
        <v>329</v>
      </c>
      <c r="K69" s="327" t="s">
        <v>329</v>
      </c>
      <c r="L69" s="326" t="s">
        <v>329</v>
      </c>
      <c r="M69" s="315" t="s">
        <v>329</v>
      </c>
      <c r="N69" s="326" t="s">
        <v>329</v>
      </c>
      <c r="O69" s="315" t="s">
        <v>329</v>
      </c>
      <c r="P69" s="315" t="s">
        <v>329</v>
      </c>
      <c r="Q69" s="315" t="s">
        <v>329</v>
      </c>
      <c r="R69" s="326" t="s">
        <v>329</v>
      </c>
      <c r="S69" s="327" t="s">
        <v>329</v>
      </c>
      <c r="T69" s="327" t="s">
        <v>329</v>
      </c>
      <c r="U69" s="327" t="s">
        <v>329</v>
      </c>
      <c r="V69" s="327" t="s">
        <v>329</v>
      </c>
      <c r="W69" s="315" t="s">
        <v>329</v>
      </c>
      <c r="X69" s="315" t="s">
        <v>329</v>
      </c>
      <c r="Y69" s="331" t="s">
        <v>329</v>
      </c>
      <c r="Z69" s="329" t="s">
        <v>329</v>
      </c>
      <c r="AA69" s="228"/>
    </row>
    <row r="70" spans="2:27" s="216" customFormat="1" ht="12.75" customHeight="1">
      <c r="B70" s="239" t="s">
        <v>359</v>
      </c>
      <c r="C70" s="220">
        <v>57</v>
      </c>
      <c r="D70" s="221" t="s">
        <v>360</v>
      </c>
      <c r="E70" s="222" t="s">
        <v>299</v>
      </c>
      <c r="F70" s="223" t="s">
        <v>331</v>
      </c>
      <c r="G70" s="311" t="s">
        <v>329</v>
      </c>
      <c r="H70" s="312">
        <v>13.754</v>
      </c>
      <c r="I70" s="312">
        <v>13.754</v>
      </c>
      <c r="J70" s="313">
        <v>13.754</v>
      </c>
      <c r="K70" s="313">
        <v>13.553000000000001</v>
      </c>
      <c r="L70" s="312">
        <v>0.20100000000000001</v>
      </c>
      <c r="M70" s="315" t="s">
        <v>329</v>
      </c>
      <c r="N70" s="312">
        <v>13.754</v>
      </c>
      <c r="O70" s="315" t="s">
        <v>329</v>
      </c>
      <c r="P70" s="315" t="s">
        <v>329</v>
      </c>
      <c r="Q70" s="315" t="s">
        <v>329</v>
      </c>
      <c r="R70" s="312" t="s">
        <v>329</v>
      </c>
      <c r="S70" s="313">
        <v>0.20100000000000001</v>
      </c>
      <c r="T70" s="313">
        <v>13.553000000000001</v>
      </c>
      <c r="U70" s="313" t="s">
        <v>329</v>
      </c>
      <c r="V70" s="313">
        <v>13.553000000000001</v>
      </c>
      <c r="W70" s="315" t="s">
        <v>329</v>
      </c>
      <c r="X70" s="315" t="s">
        <v>329</v>
      </c>
      <c r="Y70" s="338" t="s">
        <v>329</v>
      </c>
      <c r="Z70" s="318">
        <v>13.754</v>
      </c>
      <c r="AA70" s="228"/>
    </row>
    <row r="71" spans="2:27" s="216" customFormat="1" ht="12.75" customHeight="1">
      <c r="B71" s="239"/>
      <c r="C71" s="220">
        <v>58</v>
      </c>
      <c r="D71" s="221" t="s">
        <v>117</v>
      </c>
      <c r="E71" s="222" t="s">
        <v>300</v>
      </c>
      <c r="F71" s="223" t="s">
        <v>331</v>
      </c>
      <c r="G71" s="311" t="s">
        <v>329</v>
      </c>
      <c r="H71" s="312">
        <v>0.34300000000000003</v>
      </c>
      <c r="I71" s="312" t="s">
        <v>329</v>
      </c>
      <c r="J71" s="313">
        <v>2.3570000000000002</v>
      </c>
      <c r="K71" s="313">
        <v>2.3570000000000002</v>
      </c>
      <c r="L71" s="312">
        <v>0.34300000000000003</v>
      </c>
      <c r="M71" s="315" t="s">
        <v>329</v>
      </c>
      <c r="N71" s="312">
        <v>2.0139999999999998</v>
      </c>
      <c r="O71" s="315" t="s">
        <v>329</v>
      </c>
      <c r="P71" s="315" t="s">
        <v>329</v>
      </c>
      <c r="Q71" s="315" t="s">
        <v>329</v>
      </c>
      <c r="R71" s="312" t="s">
        <v>329</v>
      </c>
      <c r="S71" s="313" t="s">
        <v>329</v>
      </c>
      <c r="T71" s="313">
        <v>0.34300000000000003</v>
      </c>
      <c r="U71" s="313" t="s">
        <v>329</v>
      </c>
      <c r="V71" s="313" t="s">
        <v>329</v>
      </c>
      <c r="W71" s="315" t="s">
        <v>329</v>
      </c>
      <c r="X71" s="315" t="s">
        <v>329</v>
      </c>
      <c r="Y71" s="338" t="s">
        <v>329</v>
      </c>
      <c r="Z71" s="318">
        <v>2.3570000000000002</v>
      </c>
    </row>
    <row r="72" spans="2:27" s="216" customFormat="1" ht="12.75" customHeight="1">
      <c r="B72" s="252" t="s">
        <v>361</v>
      </c>
      <c r="C72" s="286"/>
      <c r="D72" s="287" t="s">
        <v>362</v>
      </c>
      <c r="E72" s="288" t="s">
        <v>363</v>
      </c>
      <c r="F72" s="296"/>
      <c r="G72" s="339" t="s">
        <v>329</v>
      </c>
      <c r="H72" s="326" t="s">
        <v>329</v>
      </c>
      <c r="I72" s="326" t="s">
        <v>329</v>
      </c>
      <c r="J72" s="327" t="s">
        <v>329</v>
      </c>
      <c r="K72" s="327" t="s">
        <v>329</v>
      </c>
      <c r="L72" s="326" t="s">
        <v>329</v>
      </c>
      <c r="M72" s="315" t="s">
        <v>329</v>
      </c>
      <c r="N72" s="326" t="s">
        <v>329</v>
      </c>
      <c r="O72" s="315" t="s">
        <v>329</v>
      </c>
      <c r="P72" s="315" t="s">
        <v>329</v>
      </c>
      <c r="Q72" s="315" t="s">
        <v>329</v>
      </c>
      <c r="R72" s="326" t="s">
        <v>329</v>
      </c>
      <c r="S72" s="327" t="s">
        <v>329</v>
      </c>
      <c r="T72" s="327" t="s">
        <v>329</v>
      </c>
      <c r="U72" s="327" t="s">
        <v>329</v>
      </c>
      <c r="V72" s="327" t="s">
        <v>329</v>
      </c>
      <c r="W72" s="315" t="s">
        <v>329</v>
      </c>
      <c r="X72" s="315" t="s">
        <v>329</v>
      </c>
      <c r="Y72" s="331" t="s">
        <v>329</v>
      </c>
      <c r="Z72" s="329" t="s">
        <v>329</v>
      </c>
      <c r="AA72" s="228"/>
    </row>
    <row r="73" spans="2:27" s="216" customFormat="1" ht="12.75" customHeight="1">
      <c r="B73" s="253" t="s">
        <v>127</v>
      </c>
      <c r="C73" s="220">
        <v>59</v>
      </c>
      <c r="D73" s="221" t="s">
        <v>364</v>
      </c>
      <c r="E73" s="222" t="s">
        <v>303</v>
      </c>
      <c r="F73" s="241" t="s">
        <v>331</v>
      </c>
      <c r="G73" s="334" t="s">
        <v>329</v>
      </c>
      <c r="H73" s="312">
        <v>148.995</v>
      </c>
      <c r="I73" s="312" t="s">
        <v>329</v>
      </c>
      <c r="J73" s="313" t="s">
        <v>329</v>
      </c>
      <c r="K73" s="313" t="s">
        <v>329</v>
      </c>
      <c r="L73" s="312" t="s">
        <v>329</v>
      </c>
      <c r="M73" s="315" t="s">
        <v>329</v>
      </c>
      <c r="N73" s="312" t="s">
        <v>329</v>
      </c>
      <c r="O73" s="315" t="s">
        <v>329</v>
      </c>
      <c r="P73" s="315" t="s">
        <v>329</v>
      </c>
      <c r="Q73" s="315" t="s">
        <v>329</v>
      </c>
      <c r="R73" s="312" t="s">
        <v>329</v>
      </c>
      <c r="S73" s="313">
        <v>148.995</v>
      </c>
      <c r="T73" s="313" t="s">
        <v>329</v>
      </c>
      <c r="U73" s="313" t="s">
        <v>329</v>
      </c>
      <c r="V73" s="313" t="s">
        <v>329</v>
      </c>
      <c r="W73" s="315" t="s">
        <v>329</v>
      </c>
      <c r="X73" s="315" t="s">
        <v>329</v>
      </c>
      <c r="Y73" s="340" t="s">
        <v>329</v>
      </c>
      <c r="Z73" s="318">
        <v>148.995</v>
      </c>
      <c r="AA73" s="228"/>
    </row>
    <row r="74" spans="2:27" s="216" customFormat="1" ht="12.75" customHeight="1">
      <c r="B74" s="250"/>
      <c r="C74" s="220">
        <v>60</v>
      </c>
      <c r="D74" s="221" t="s">
        <v>365</v>
      </c>
      <c r="E74" s="222"/>
      <c r="F74" s="223" t="s">
        <v>331</v>
      </c>
      <c r="G74" s="311" t="s">
        <v>329</v>
      </c>
      <c r="H74" s="312">
        <v>45.115000000000002</v>
      </c>
      <c r="I74" s="312" t="s">
        <v>329</v>
      </c>
      <c r="J74" s="313" t="s">
        <v>329</v>
      </c>
      <c r="K74" s="313" t="s">
        <v>329</v>
      </c>
      <c r="L74" s="312" t="s">
        <v>329</v>
      </c>
      <c r="M74" s="315" t="s">
        <v>329</v>
      </c>
      <c r="N74" s="312" t="s">
        <v>329</v>
      </c>
      <c r="O74" s="315" t="s">
        <v>329</v>
      </c>
      <c r="P74" s="315" t="s">
        <v>329</v>
      </c>
      <c r="Q74" s="315" t="s">
        <v>329</v>
      </c>
      <c r="R74" s="312" t="s">
        <v>329</v>
      </c>
      <c r="S74" s="313">
        <v>45.115000000000002</v>
      </c>
      <c r="T74" s="313" t="s">
        <v>329</v>
      </c>
      <c r="U74" s="313" t="s">
        <v>329</v>
      </c>
      <c r="V74" s="313" t="s">
        <v>329</v>
      </c>
      <c r="W74" s="315" t="s">
        <v>329</v>
      </c>
      <c r="X74" s="315" t="s">
        <v>329</v>
      </c>
      <c r="Y74" s="338" t="s">
        <v>329</v>
      </c>
      <c r="Z74" s="318">
        <v>45.115000000000002</v>
      </c>
      <c r="AA74" s="228"/>
    </row>
    <row r="75" spans="2:27" s="216" customFormat="1" ht="12.75" customHeight="1">
      <c r="B75" s="253" t="s">
        <v>366</v>
      </c>
      <c r="C75" s="286"/>
      <c r="D75" s="287" t="s">
        <v>367</v>
      </c>
      <c r="E75" s="288" t="s">
        <v>304</v>
      </c>
      <c r="F75" s="289"/>
      <c r="G75" s="325" t="s">
        <v>329</v>
      </c>
      <c r="H75" s="326" t="s">
        <v>329</v>
      </c>
      <c r="I75" s="326" t="s">
        <v>329</v>
      </c>
      <c r="J75" s="327" t="s">
        <v>329</v>
      </c>
      <c r="K75" s="327" t="s">
        <v>329</v>
      </c>
      <c r="L75" s="326" t="s">
        <v>329</v>
      </c>
      <c r="M75" s="315" t="s">
        <v>329</v>
      </c>
      <c r="N75" s="326" t="s">
        <v>329</v>
      </c>
      <c r="O75" s="315" t="s">
        <v>329</v>
      </c>
      <c r="P75" s="315" t="s">
        <v>329</v>
      </c>
      <c r="Q75" s="315" t="s">
        <v>329</v>
      </c>
      <c r="R75" s="326" t="s">
        <v>329</v>
      </c>
      <c r="S75" s="327" t="s">
        <v>329</v>
      </c>
      <c r="T75" s="327" t="s">
        <v>329</v>
      </c>
      <c r="U75" s="327" t="s">
        <v>329</v>
      </c>
      <c r="V75" s="327" t="s">
        <v>329</v>
      </c>
      <c r="W75" s="315" t="s">
        <v>329</v>
      </c>
      <c r="X75" s="315" t="s">
        <v>329</v>
      </c>
      <c r="Y75" s="331" t="s">
        <v>329</v>
      </c>
      <c r="Z75" s="329" t="s">
        <v>329</v>
      </c>
      <c r="AA75" s="228"/>
    </row>
    <row r="76" spans="2:27" s="216" customFormat="1" ht="12.75" customHeight="1">
      <c r="B76" s="255" t="s">
        <v>368</v>
      </c>
      <c r="C76" s="220">
        <v>61</v>
      </c>
      <c r="D76" s="221" t="s">
        <v>122</v>
      </c>
      <c r="E76" s="222" t="s">
        <v>305</v>
      </c>
      <c r="F76" s="223" t="s">
        <v>331</v>
      </c>
      <c r="G76" s="311">
        <v>2.2759999999999998</v>
      </c>
      <c r="H76" s="312">
        <v>2.2759999999999998</v>
      </c>
      <c r="I76" s="312">
        <v>2.2759999999999998</v>
      </c>
      <c r="J76" s="313">
        <v>2.2759999999999998</v>
      </c>
      <c r="K76" s="313">
        <v>2.2759999999999998</v>
      </c>
      <c r="L76" s="312">
        <v>2.2759999999999998</v>
      </c>
      <c r="M76" s="315" t="s">
        <v>329</v>
      </c>
      <c r="N76" s="312" t="s">
        <v>329</v>
      </c>
      <c r="O76" s="315" t="s">
        <v>329</v>
      </c>
      <c r="P76" s="315" t="s">
        <v>329</v>
      </c>
      <c r="Q76" s="315" t="s">
        <v>329</v>
      </c>
      <c r="R76" s="312" t="s">
        <v>329</v>
      </c>
      <c r="S76" s="313">
        <v>2.2759999999999998</v>
      </c>
      <c r="T76" s="313" t="s">
        <v>329</v>
      </c>
      <c r="U76" s="313" t="s">
        <v>329</v>
      </c>
      <c r="V76" s="313" t="s">
        <v>329</v>
      </c>
      <c r="W76" s="315" t="s">
        <v>329</v>
      </c>
      <c r="X76" s="315" t="s">
        <v>329</v>
      </c>
      <c r="Y76" s="338" t="s">
        <v>329</v>
      </c>
      <c r="Z76" s="318">
        <v>2.2759999999999998</v>
      </c>
    </row>
    <row r="77" spans="2:27" s="216" customFormat="1" ht="12.75" customHeight="1">
      <c r="B77" s="256" t="s">
        <v>369</v>
      </c>
      <c r="C77" s="286">
        <v>62</v>
      </c>
      <c r="D77" s="287" t="s">
        <v>369</v>
      </c>
      <c r="E77" s="288" t="s">
        <v>307</v>
      </c>
      <c r="F77" s="289" t="s">
        <v>331</v>
      </c>
      <c r="G77" s="325">
        <v>238.64</v>
      </c>
      <c r="H77" s="326">
        <v>1597.3</v>
      </c>
      <c r="I77" s="326">
        <v>1178.78</v>
      </c>
      <c r="J77" s="327">
        <v>1178.78</v>
      </c>
      <c r="K77" s="327">
        <v>1004.98</v>
      </c>
      <c r="L77" s="326">
        <v>1444</v>
      </c>
      <c r="M77" s="315" t="s">
        <v>329</v>
      </c>
      <c r="N77" s="326">
        <v>804.94</v>
      </c>
      <c r="O77" s="315" t="s">
        <v>329</v>
      </c>
      <c r="P77" s="315" t="s">
        <v>329</v>
      </c>
      <c r="Q77" s="315" t="s">
        <v>329</v>
      </c>
      <c r="R77" s="326">
        <v>20.5</v>
      </c>
      <c r="S77" s="327">
        <v>1597.3</v>
      </c>
      <c r="T77" s="327">
        <v>1597.3</v>
      </c>
      <c r="U77" s="327">
        <v>40.119999999999997</v>
      </c>
      <c r="V77" s="327">
        <v>1224.0999999999999</v>
      </c>
      <c r="W77" s="315" t="s">
        <v>329</v>
      </c>
      <c r="X77" s="315" t="s">
        <v>329</v>
      </c>
      <c r="Y77" s="331" t="s">
        <v>329</v>
      </c>
      <c r="Z77" s="329">
        <v>1597.3</v>
      </c>
    </row>
    <row r="78" spans="2:27" s="216" customFormat="1" ht="12.75" customHeight="1">
      <c r="B78" s="244"/>
      <c r="C78" s="286"/>
      <c r="D78" s="287" t="s">
        <v>370</v>
      </c>
      <c r="E78" s="288" t="s">
        <v>309</v>
      </c>
      <c r="F78" s="289"/>
      <c r="G78" s="325" t="s">
        <v>329</v>
      </c>
      <c r="H78" s="326" t="s">
        <v>329</v>
      </c>
      <c r="I78" s="326" t="s">
        <v>329</v>
      </c>
      <c r="J78" s="327" t="s">
        <v>329</v>
      </c>
      <c r="K78" s="327" t="s">
        <v>329</v>
      </c>
      <c r="L78" s="341" t="s">
        <v>329</v>
      </c>
      <c r="M78" s="315" t="s">
        <v>329</v>
      </c>
      <c r="N78" s="342" t="s">
        <v>329</v>
      </c>
      <c r="O78" s="315" t="s">
        <v>329</v>
      </c>
      <c r="P78" s="315" t="s">
        <v>329</v>
      </c>
      <c r="Q78" s="315" t="s">
        <v>329</v>
      </c>
      <c r="R78" s="326" t="s">
        <v>329</v>
      </c>
      <c r="S78" s="327" t="s">
        <v>329</v>
      </c>
      <c r="T78" s="327" t="s">
        <v>329</v>
      </c>
      <c r="U78" s="327" t="s">
        <v>329</v>
      </c>
      <c r="V78" s="327" t="s">
        <v>329</v>
      </c>
      <c r="W78" s="315" t="s">
        <v>329</v>
      </c>
      <c r="X78" s="315" t="s">
        <v>329</v>
      </c>
      <c r="Y78" s="331" t="s">
        <v>329</v>
      </c>
      <c r="Z78" s="329" t="s">
        <v>329</v>
      </c>
    </row>
    <row r="79" spans="2:27" s="216" customFormat="1" ht="12.75" customHeight="1">
      <c r="B79" s="239" t="s">
        <v>371</v>
      </c>
      <c r="C79" s="220">
        <v>63</v>
      </c>
      <c r="D79" s="221" t="s">
        <v>124</v>
      </c>
      <c r="E79" s="222" t="s">
        <v>310</v>
      </c>
      <c r="F79" s="223" t="s">
        <v>372</v>
      </c>
      <c r="G79" s="311">
        <v>36.453000000000003</v>
      </c>
      <c r="H79" s="312">
        <v>140.59800000000001</v>
      </c>
      <c r="I79" s="312">
        <v>140.59800000000001</v>
      </c>
      <c r="J79" s="313">
        <v>125.789</v>
      </c>
      <c r="K79" s="313">
        <v>125.789</v>
      </c>
      <c r="L79" s="314">
        <v>74.319999999999993</v>
      </c>
      <c r="M79" s="315" t="s">
        <v>329</v>
      </c>
      <c r="N79" s="316">
        <v>23.058</v>
      </c>
      <c r="O79" s="315" t="s">
        <v>329</v>
      </c>
      <c r="P79" s="315" t="s">
        <v>329</v>
      </c>
      <c r="Q79" s="315" t="s">
        <v>329</v>
      </c>
      <c r="R79" s="312" t="s">
        <v>329</v>
      </c>
      <c r="S79" s="313">
        <v>140.59800000000001</v>
      </c>
      <c r="T79" s="313">
        <v>140.59800000000001</v>
      </c>
      <c r="U79" s="313" t="s">
        <v>329</v>
      </c>
      <c r="V79" s="313" t="s">
        <v>329</v>
      </c>
      <c r="W79" s="315" t="s">
        <v>329</v>
      </c>
      <c r="X79" s="315" t="s">
        <v>329</v>
      </c>
      <c r="Y79" s="338" t="s">
        <v>329</v>
      </c>
      <c r="Z79" s="318">
        <v>140.59800000000001</v>
      </c>
    </row>
    <row r="80" spans="2:27" s="216" customFormat="1" ht="12.75" customHeight="1">
      <c r="B80" s="239"/>
      <c r="C80" s="220">
        <v>64</v>
      </c>
      <c r="D80" s="221" t="s">
        <v>373</v>
      </c>
      <c r="E80" s="222"/>
      <c r="F80" s="223" t="s">
        <v>331</v>
      </c>
      <c r="G80" s="311" t="s">
        <v>329</v>
      </c>
      <c r="H80" s="312">
        <v>45.234000000000002</v>
      </c>
      <c r="I80" s="312">
        <v>45.234000000000002</v>
      </c>
      <c r="J80" s="313" t="s">
        <v>329</v>
      </c>
      <c r="K80" s="313" t="s">
        <v>329</v>
      </c>
      <c r="L80" s="314">
        <v>45.234000000000002</v>
      </c>
      <c r="M80" s="315" t="s">
        <v>329</v>
      </c>
      <c r="N80" s="316">
        <v>45.234000000000002</v>
      </c>
      <c r="O80" s="315" t="s">
        <v>329</v>
      </c>
      <c r="P80" s="315" t="s">
        <v>329</v>
      </c>
      <c r="Q80" s="315" t="s">
        <v>329</v>
      </c>
      <c r="R80" s="312" t="s">
        <v>329</v>
      </c>
      <c r="S80" s="313">
        <v>45.234000000000002</v>
      </c>
      <c r="T80" s="313">
        <v>45.234000000000002</v>
      </c>
      <c r="U80" s="313" t="s">
        <v>329</v>
      </c>
      <c r="V80" s="313" t="s">
        <v>329</v>
      </c>
      <c r="W80" s="315" t="s">
        <v>329</v>
      </c>
      <c r="X80" s="315" t="s">
        <v>329</v>
      </c>
      <c r="Y80" s="338" t="s">
        <v>329</v>
      </c>
      <c r="Z80" s="318">
        <v>45.234000000000002</v>
      </c>
    </row>
    <row r="81" spans="2:26" s="216" customFormat="1" ht="12.75" customHeight="1">
      <c r="B81" s="256" t="s">
        <v>374</v>
      </c>
      <c r="C81" s="286">
        <v>65</v>
      </c>
      <c r="D81" s="287" t="s">
        <v>375</v>
      </c>
      <c r="E81" s="288" t="s">
        <v>312</v>
      </c>
      <c r="F81" s="289" t="s">
        <v>12</v>
      </c>
      <c r="G81" s="325">
        <v>54.192999999999998</v>
      </c>
      <c r="H81" s="326">
        <v>118.57</v>
      </c>
      <c r="I81" s="326">
        <v>125.426</v>
      </c>
      <c r="J81" s="327">
        <v>103.575</v>
      </c>
      <c r="K81" s="327">
        <v>103.575</v>
      </c>
      <c r="L81" s="341">
        <v>144.398</v>
      </c>
      <c r="M81" s="315" t="s">
        <v>329</v>
      </c>
      <c r="N81" s="342">
        <v>95.941000000000003</v>
      </c>
      <c r="O81" s="315" t="s">
        <v>329</v>
      </c>
      <c r="P81" s="315" t="s">
        <v>329</v>
      </c>
      <c r="Q81" s="315" t="s">
        <v>329</v>
      </c>
      <c r="R81" s="326">
        <v>22.484000000000002</v>
      </c>
      <c r="S81" s="327">
        <v>140.375</v>
      </c>
      <c r="T81" s="327">
        <v>114.73399999999999</v>
      </c>
      <c r="U81" s="327">
        <v>4.2649999999999997</v>
      </c>
      <c r="V81" s="327">
        <v>68.350999999999999</v>
      </c>
      <c r="W81" s="315" t="s">
        <v>329</v>
      </c>
      <c r="X81" s="315" t="s">
        <v>329</v>
      </c>
      <c r="Y81" s="331" t="s">
        <v>329</v>
      </c>
      <c r="Z81" s="329">
        <v>154.114</v>
      </c>
    </row>
    <row r="82" spans="2:26" s="216" customFormat="1" ht="12.75" customHeight="1">
      <c r="B82" s="244"/>
      <c r="C82" s="286"/>
      <c r="D82" s="287" t="s">
        <v>376</v>
      </c>
      <c r="E82" s="288" t="s">
        <v>314</v>
      </c>
      <c r="F82" s="289"/>
      <c r="G82" s="325" t="s">
        <v>329</v>
      </c>
      <c r="H82" s="326" t="s">
        <v>329</v>
      </c>
      <c r="I82" s="326" t="s">
        <v>329</v>
      </c>
      <c r="J82" s="327" t="s">
        <v>329</v>
      </c>
      <c r="K82" s="327" t="s">
        <v>329</v>
      </c>
      <c r="L82" s="341" t="s">
        <v>329</v>
      </c>
      <c r="M82" s="315" t="s">
        <v>329</v>
      </c>
      <c r="N82" s="342" t="s">
        <v>329</v>
      </c>
      <c r="O82" s="315" t="s">
        <v>329</v>
      </c>
      <c r="P82" s="315" t="s">
        <v>329</v>
      </c>
      <c r="Q82" s="326" t="s">
        <v>329</v>
      </c>
      <c r="R82" s="326" t="s">
        <v>329</v>
      </c>
      <c r="S82" s="327" t="s">
        <v>329</v>
      </c>
      <c r="T82" s="327" t="s">
        <v>329</v>
      </c>
      <c r="U82" s="327" t="s">
        <v>329</v>
      </c>
      <c r="V82" s="327" t="s">
        <v>329</v>
      </c>
      <c r="W82" s="315" t="s">
        <v>329</v>
      </c>
      <c r="X82" s="315" t="s">
        <v>329</v>
      </c>
      <c r="Y82" s="331" t="s">
        <v>329</v>
      </c>
      <c r="Z82" s="343" t="s">
        <v>329</v>
      </c>
    </row>
    <row r="83" spans="2:26" s="216" customFormat="1" ht="12.75" customHeight="1">
      <c r="B83" s="239" t="s">
        <v>127</v>
      </c>
      <c r="C83" s="220">
        <v>66</v>
      </c>
      <c r="D83" s="221" t="s">
        <v>128</v>
      </c>
      <c r="E83" s="222" t="s">
        <v>315</v>
      </c>
      <c r="F83" s="223" t="s">
        <v>331</v>
      </c>
      <c r="G83" s="311" t="s">
        <v>329</v>
      </c>
      <c r="H83" s="312">
        <v>9.5410000000000004</v>
      </c>
      <c r="I83" s="312">
        <v>9.5410000000000004</v>
      </c>
      <c r="J83" s="313">
        <v>7.1589999999999998</v>
      </c>
      <c r="K83" s="313">
        <v>9.5410000000000004</v>
      </c>
      <c r="L83" s="314">
        <v>2.3820000000000001</v>
      </c>
      <c r="M83" s="315" t="s">
        <v>329</v>
      </c>
      <c r="N83" s="316">
        <v>7.1589999999999998</v>
      </c>
      <c r="O83" s="315" t="s">
        <v>329</v>
      </c>
      <c r="P83" s="315" t="s">
        <v>329</v>
      </c>
      <c r="Q83" s="315" t="s">
        <v>329</v>
      </c>
      <c r="R83" s="312" t="s">
        <v>329</v>
      </c>
      <c r="S83" s="313">
        <v>9.5410000000000004</v>
      </c>
      <c r="T83" s="313">
        <v>9.5410000000000004</v>
      </c>
      <c r="U83" s="313" t="s">
        <v>329</v>
      </c>
      <c r="V83" s="313">
        <v>7.1589999999999998</v>
      </c>
      <c r="W83" s="315" t="s">
        <v>329</v>
      </c>
      <c r="X83" s="315" t="s">
        <v>329</v>
      </c>
      <c r="Y83" s="338" t="s">
        <v>329</v>
      </c>
      <c r="Z83" s="318">
        <v>9.5410000000000004</v>
      </c>
    </row>
    <row r="84" spans="2:26" s="216" customFormat="1" ht="12.75" customHeight="1">
      <c r="B84" s="239"/>
      <c r="C84" s="257">
        <v>67</v>
      </c>
      <c r="D84" s="221" t="s">
        <v>377</v>
      </c>
      <c r="E84" s="222" t="s">
        <v>316</v>
      </c>
      <c r="F84" s="223" t="s">
        <v>331</v>
      </c>
      <c r="G84" s="311" t="s">
        <v>329</v>
      </c>
      <c r="H84" s="312" t="s">
        <v>329</v>
      </c>
      <c r="I84" s="312" t="s">
        <v>329</v>
      </c>
      <c r="J84" s="313" t="s">
        <v>329</v>
      </c>
      <c r="K84" s="313" t="s">
        <v>329</v>
      </c>
      <c r="L84" s="314" t="s">
        <v>329</v>
      </c>
      <c r="M84" s="315" t="s">
        <v>329</v>
      </c>
      <c r="N84" s="316" t="s">
        <v>329</v>
      </c>
      <c r="O84" s="315" t="s">
        <v>329</v>
      </c>
      <c r="P84" s="315" t="s">
        <v>329</v>
      </c>
      <c r="Q84" s="312" t="s">
        <v>329</v>
      </c>
      <c r="R84" s="312" t="s">
        <v>329</v>
      </c>
      <c r="S84" s="313" t="s">
        <v>329</v>
      </c>
      <c r="T84" s="313" t="s">
        <v>329</v>
      </c>
      <c r="U84" s="313" t="s">
        <v>329</v>
      </c>
      <c r="V84" s="313" t="s">
        <v>329</v>
      </c>
      <c r="W84" s="315" t="s">
        <v>329</v>
      </c>
      <c r="X84" s="315" t="s">
        <v>329</v>
      </c>
      <c r="Y84" s="338" t="s">
        <v>329</v>
      </c>
      <c r="Z84" s="318" t="s">
        <v>329</v>
      </c>
    </row>
    <row r="85" spans="2:26" s="216" customFormat="1" ht="12.75" customHeight="1">
      <c r="B85" s="239"/>
      <c r="C85" s="257">
        <v>68</v>
      </c>
      <c r="D85" s="221" t="s">
        <v>130</v>
      </c>
      <c r="E85" s="222"/>
      <c r="F85" s="223" t="s">
        <v>331</v>
      </c>
      <c r="G85" s="311">
        <v>179.20500000000001</v>
      </c>
      <c r="H85" s="312">
        <v>215.042</v>
      </c>
      <c r="I85" s="312">
        <v>215.042</v>
      </c>
      <c r="J85" s="313">
        <v>215.042</v>
      </c>
      <c r="K85" s="313">
        <v>215.042</v>
      </c>
      <c r="L85" s="314">
        <v>35.837000000000003</v>
      </c>
      <c r="M85" s="315" t="s">
        <v>329</v>
      </c>
      <c r="N85" s="316">
        <v>179.20500000000001</v>
      </c>
      <c r="O85" s="315" t="s">
        <v>329</v>
      </c>
      <c r="P85" s="306" t="s">
        <v>329</v>
      </c>
      <c r="Q85" s="306" t="s">
        <v>329</v>
      </c>
      <c r="R85" s="344" t="s">
        <v>329</v>
      </c>
      <c r="S85" s="313">
        <v>215.042</v>
      </c>
      <c r="T85" s="313">
        <v>35.837000000000003</v>
      </c>
      <c r="U85" s="313" t="s">
        <v>329</v>
      </c>
      <c r="V85" s="313">
        <v>179.20500000000001</v>
      </c>
      <c r="W85" s="315" t="s">
        <v>329</v>
      </c>
      <c r="X85" s="315" t="s">
        <v>329</v>
      </c>
      <c r="Y85" s="338">
        <v>179.20500000000001</v>
      </c>
      <c r="Z85" s="318">
        <v>215.042</v>
      </c>
    </row>
    <row r="86" spans="2:26" s="216" customFormat="1" ht="12.75" customHeight="1" thickBot="1">
      <c r="B86" s="987" t="s">
        <v>378</v>
      </c>
      <c r="C86" s="988">
        <v>69</v>
      </c>
      <c r="D86" s="989" t="s">
        <v>378</v>
      </c>
      <c r="E86" s="990" t="s">
        <v>379</v>
      </c>
      <c r="F86" s="991" t="s">
        <v>331</v>
      </c>
      <c r="G86" s="1013">
        <v>223.46</v>
      </c>
      <c r="H86" s="1014">
        <v>638.22</v>
      </c>
      <c r="I86" s="1014">
        <v>638.22</v>
      </c>
      <c r="J86" s="1015">
        <v>588.29999999999995</v>
      </c>
      <c r="K86" s="1015">
        <v>617.46</v>
      </c>
      <c r="L86" s="1016">
        <v>556.1</v>
      </c>
      <c r="M86" s="1017" t="s">
        <v>329</v>
      </c>
      <c r="N86" s="1018">
        <v>425.98</v>
      </c>
      <c r="O86" s="1017" t="s">
        <v>329</v>
      </c>
      <c r="P86" s="1017" t="s">
        <v>329</v>
      </c>
      <c r="Q86" s="1017" t="s">
        <v>329</v>
      </c>
      <c r="R86" s="1014">
        <v>192.16</v>
      </c>
      <c r="S86" s="1015">
        <v>638.22</v>
      </c>
      <c r="T86" s="1015">
        <v>556.1</v>
      </c>
      <c r="U86" s="1015" t="s">
        <v>329</v>
      </c>
      <c r="V86" s="1015">
        <v>413.32</v>
      </c>
      <c r="W86" s="1017" t="s">
        <v>329</v>
      </c>
      <c r="X86" s="1017" t="s">
        <v>329</v>
      </c>
      <c r="Y86" s="1019">
        <v>167.2</v>
      </c>
      <c r="Z86" s="1020">
        <v>638.22</v>
      </c>
    </row>
    <row r="87" spans="2:26" s="216" customFormat="1" ht="12.75" customHeight="1" thickBot="1">
      <c r="B87" s="978"/>
      <c r="C87" s="979"/>
      <c r="D87" s="979" t="s">
        <v>380</v>
      </c>
      <c r="E87" s="980"/>
      <c r="F87" s="981"/>
      <c r="G87" s="982" t="s">
        <v>329</v>
      </c>
      <c r="H87" s="983" t="s">
        <v>329</v>
      </c>
      <c r="I87" s="983" t="s">
        <v>329</v>
      </c>
      <c r="J87" s="983" t="s">
        <v>329</v>
      </c>
      <c r="K87" s="983" t="s">
        <v>329</v>
      </c>
      <c r="L87" s="984" t="s">
        <v>329</v>
      </c>
      <c r="M87" s="983" t="s">
        <v>329</v>
      </c>
      <c r="N87" s="983" t="s">
        <v>329</v>
      </c>
      <c r="O87" s="983" t="s">
        <v>329</v>
      </c>
      <c r="P87" s="983" t="s">
        <v>329</v>
      </c>
      <c r="Q87" s="983" t="s">
        <v>329</v>
      </c>
      <c r="R87" s="983" t="s">
        <v>329</v>
      </c>
      <c r="S87" s="983" t="s">
        <v>329</v>
      </c>
      <c r="T87" s="983" t="s">
        <v>329</v>
      </c>
      <c r="U87" s="983" t="s">
        <v>329</v>
      </c>
      <c r="V87" s="983" t="s">
        <v>329</v>
      </c>
      <c r="W87" s="983" t="s">
        <v>329</v>
      </c>
      <c r="X87" s="983" t="s">
        <v>329</v>
      </c>
      <c r="Y87" s="985" t="s">
        <v>329</v>
      </c>
      <c r="Z87" s="986" t="s">
        <v>329</v>
      </c>
    </row>
    <row r="88" spans="2:26" s="216" customFormat="1" ht="12.75" customHeight="1">
      <c r="D88" s="258"/>
      <c r="E88" s="258"/>
    </row>
    <row r="89" spans="2:26" s="216" customFormat="1"/>
    <row r="90" spans="2:26" s="216" customFormat="1"/>
    <row r="91" spans="2:26" s="216" customFormat="1"/>
    <row r="92" spans="2:26" s="216" customFormat="1"/>
    <row r="93" spans="2:26" s="216" customFormat="1"/>
    <row r="94" spans="2:26" s="216" customFormat="1"/>
    <row r="95" spans="2:26" s="216" customFormat="1"/>
    <row r="99" spans="2:26" ht="12">
      <c r="B99" s="1211"/>
      <c r="C99" s="1212"/>
      <c r="D99" s="1212"/>
      <c r="E99" s="1213"/>
      <c r="F99" s="1213"/>
      <c r="G99" s="1213"/>
      <c r="H99" s="1213"/>
      <c r="I99" s="1213"/>
      <c r="J99" s="1213"/>
      <c r="K99" s="1213"/>
      <c r="L99" s="1213"/>
      <c r="M99" s="1213"/>
      <c r="N99" s="1213"/>
      <c r="O99" s="1213"/>
      <c r="P99" s="1213"/>
      <c r="Q99" s="1213"/>
      <c r="R99" s="1213"/>
      <c r="S99" s="1213"/>
      <c r="T99" s="1213"/>
      <c r="U99" s="1213"/>
      <c r="V99" s="1213"/>
      <c r="W99" s="1213"/>
      <c r="X99" s="1213"/>
      <c r="Y99" s="1211"/>
      <c r="Z99" s="1214"/>
    </row>
    <row r="100" spans="2:26" ht="12">
      <c r="B100" s="1215"/>
      <c r="C100" s="1215"/>
      <c r="D100" s="1215"/>
      <c r="E100" s="1215"/>
      <c r="F100" s="1215"/>
      <c r="G100" s="1216"/>
      <c r="H100" s="1216"/>
      <c r="I100" s="1216"/>
      <c r="J100" s="1216"/>
      <c r="K100" s="1216"/>
      <c r="L100" s="1217"/>
      <c r="M100" s="1216"/>
      <c r="N100" s="1216"/>
      <c r="O100" s="1216"/>
      <c r="P100" s="1218"/>
      <c r="Q100" s="1218"/>
      <c r="R100" s="1219"/>
      <c r="S100" s="1220"/>
      <c r="T100" s="1221"/>
      <c r="U100" s="1219"/>
      <c r="V100" s="1219"/>
      <c r="W100" s="1218"/>
      <c r="X100" s="1219"/>
      <c r="Y100" s="1219"/>
      <c r="Z100" s="1220"/>
    </row>
    <row r="101" spans="2:26" ht="13">
      <c r="B101" s="1222"/>
      <c r="C101" s="1223"/>
      <c r="D101" s="1224"/>
      <c r="E101" s="1225"/>
      <c r="F101" s="1225"/>
      <c r="G101" s="1226"/>
      <c r="H101" s="1227"/>
      <c r="I101" s="1227"/>
      <c r="J101" s="1226"/>
      <c r="K101" s="1226"/>
      <c r="L101" s="1227"/>
      <c r="M101" s="1226"/>
      <c r="N101" s="1227"/>
      <c r="O101" s="1226"/>
      <c r="P101" s="1226"/>
      <c r="Q101" s="1226"/>
      <c r="R101" s="1227"/>
      <c r="S101" s="1226"/>
      <c r="T101" s="1226"/>
      <c r="U101" s="1226"/>
      <c r="V101" s="1226"/>
      <c r="W101" s="1227"/>
      <c r="X101" s="1227"/>
      <c r="Y101" s="1226"/>
      <c r="Z101" s="1226"/>
    </row>
    <row r="102" spans="2:26" ht="13">
      <c r="B102" s="1228"/>
      <c r="C102" s="1225"/>
      <c r="D102" s="1229"/>
      <c r="E102" s="1225"/>
      <c r="F102" s="1225"/>
      <c r="G102" s="1226"/>
      <c r="H102" s="1227"/>
      <c r="I102" s="1227"/>
      <c r="J102" s="1226"/>
      <c r="K102" s="1226"/>
      <c r="L102" s="1227"/>
      <c r="M102" s="1226"/>
      <c r="N102" s="1227"/>
      <c r="O102" s="1226"/>
      <c r="P102" s="1226"/>
      <c r="Q102" s="1226"/>
      <c r="R102" s="1227"/>
      <c r="S102" s="1226"/>
      <c r="T102" s="1226"/>
      <c r="U102" s="1226"/>
      <c r="V102" s="1226"/>
      <c r="W102" s="1226"/>
      <c r="X102" s="1226"/>
      <c r="Y102" s="1226"/>
      <c r="Z102" s="1226"/>
    </row>
    <row r="103" spans="2:26" ht="13">
      <c r="B103" s="1228"/>
      <c r="C103" s="1225"/>
      <c r="D103" s="1229"/>
      <c r="E103" s="1225"/>
      <c r="F103" s="1225"/>
      <c r="G103" s="1226"/>
      <c r="H103" s="1227"/>
      <c r="I103" s="1227"/>
      <c r="J103" s="1226"/>
      <c r="K103" s="1226"/>
      <c r="L103" s="1227"/>
      <c r="M103" s="1226"/>
      <c r="N103" s="1227"/>
      <c r="O103" s="1226"/>
      <c r="P103" s="1226"/>
      <c r="Q103" s="1226"/>
      <c r="R103" s="1227"/>
      <c r="S103" s="1226"/>
      <c r="T103" s="1226"/>
      <c r="U103" s="1226"/>
      <c r="V103" s="1226"/>
      <c r="W103" s="1227"/>
      <c r="X103" s="1227"/>
      <c r="Y103" s="1226"/>
      <c r="Z103" s="1226"/>
    </row>
    <row r="104" spans="2:26" ht="13">
      <c r="B104" s="1228"/>
      <c r="C104" s="1225"/>
      <c r="D104" s="1229"/>
      <c r="E104" s="1225"/>
      <c r="F104" s="1225"/>
      <c r="G104" s="1226"/>
      <c r="H104" s="1227"/>
      <c r="I104" s="1227"/>
      <c r="J104" s="1226"/>
      <c r="K104" s="1226"/>
      <c r="L104" s="1227"/>
      <c r="M104" s="1226"/>
      <c r="N104" s="1227"/>
      <c r="O104" s="1226"/>
      <c r="P104" s="1226"/>
      <c r="Q104" s="1226"/>
      <c r="R104" s="1227"/>
      <c r="S104" s="1226"/>
      <c r="T104" s="1226"/>
      <c r="U104" s="1226"/>
      <c r="V104" s="1226"/>
      <c r="W104" s="1226"/>
      <c r="X104" s="1226"/>
      <c r="Y104" s="1226"/>
      <c r="Z104" s="1226"/>
    </row>
    <row r="105" spans="2:26" ht="13">
      <c r="B105" s="1230"/>
      <c r="C105" s="1225"/>
      <c r="D105" s="1229"/>
      <c r="E105" s="1225"/>
      <c r="F105" s="1225"/>
      <c r="G105" s="1226"/>
      <c r="H105" s="1227"/>
      <c r="I105" s="1227"/>
      <c r="J105" s="1226"/>
      <c r="K105" s="1226"/>
      <c r="L105" s="1227"/>
      <c r="M105" s="1226"/>
      <c r="N105" s="1227"/>
      <c r="O105" s="1226"/>
      <c r="P105" s="1226"/>
      <c r="Q105" s="1226"/>
      <c r="R105" s="1227"/>
      <c r="S105" s="1226"/>
      <c r="T105" s="1226"/>
      <c r="U105" s="1226"/>
      <c r="V105" s="1226"/>
      <c r="W105" s="1226"/>
      <c r="X105" s="1226"/>
      <c r="Y105" s="1226"/>
      <c r="Z105" s="1226"/>
    </row>
    <row r="106" spans="2:26" ht="13">
      <c r="B106" s="1231"/>
      <c r="C106" s="1225"/>
      <c r="D106" s="1229"/>
      <c r="E106" s="1225"/>
      <c r="F106" s="1225"/>
      <c r="G106" s="1226"/>
      <c r="H106" s="1227"/>
      <c r="I106" s="1227"/>
      <c r="J106" s="1226"/>
      <c r="K106" s="1226"/>
      <c r="L106" s="1227"/>
      <c r="M106" s="1226"/>
      <c r="N106" s="1227"/>
      <c r="O106" s="1226"/>
      <c r="P106" s="1226"/>
      <c r="Q106" s="1226"/>
      <c r="R106" s="1227"/>
      <c r="S106" s="1226"/>
      <c r="T106" s="1226"/>
      <c r="U106" s="1226"/>
      <c r="V106" s="1226"/>
      <c r="W106" s="1226"/>
      <c r="X106" s="1226"/>
      <c r="Y106" s="1226"/>
      <c r="Z106" s="1226"/>
    </row>
    <row r="107" spans="2:26" ht="13">
      <c r="B107" s="1232"/>
      <c r="C107" s="1225"/>
      <c r="D107" s="1229"/>
      <c r="E107" s="1225"/>
      <c r="F107" s="1225"/>
      <c r="G107" s="1226"/>
      <c r="H107" s="1227"/>
      <c r="I107" s="1227"/>
      <c r="J107" s="1226"/>
      <c r="K107" s="1226"/>
      <c r="L107" s="1227"/>
      <c r="M107" s="1226"/>
      <c r="N107" s="1227"/>
      <c r="O107" s="1226"/>
      <c r="P107" s="1226"/>
      <c r="Q107" s="1226"/>
      <c r="R107" s="1227"/>
      <c r="S107" s="1226"/>
      <c r="T107" s="1226"/>
      <c r="U107" s="1226"/>
      <c r="V107" s="1226"/>
      <c r="W107" s="1226"/>
      <c r="X107" s="1226"/>
      <c r="Y107" s="1226"/>
      <c r="Z107" s="1226"/>
    </row>
    <row r="108" spans="2:26" ht="13">
      <c r="B108" s="1232"/>
      <c r="C108" s="1225"/>
      <c r="D108" s="1229"/>
      <c r="E108" s="1225"/>
      <c r="F108" s="1225"/>
      <c r="G108" s="1226"/>
      <c r="H108" s="1227"/>
      <c r="I108" s="1227"/>
      <c r="J108" s="1226"/>
      <c r="K108" s="1226"/>
      <c r="L108" s="1227"/>
      <c r="M108" s="1226"/>
      <c r="N108" s="1227"/>
      <c r="O108" s="1226"/>
      <c r="P108" s="1226"/>
      <c r="Q108" s="1226"/>
      <c r="R108" s="1227"/>
      <c r="S108" s="1226"/>
      <c r="T108" s="1226"/>
      <c r="U108" s="1226"/>
      <c r="V108" s="1226"/>
      <c r="W108" s="1226"/>
      <c r="X108" s="1226"/>
      <c r="Y108" s="1226"/>
      <c r="Z108" s="1226"/>
    </row>
    <row r="109" spans="2:26" ht="13">
      <c r="B109" s="1228"/>
      <c r="C109" s="1225"/>
      <c r="D109" s="1229"/>
      <c r="E109" s="1225"/>
      <c r="F109" s="1225"/>
      <c r="G109" s="1226"/>
      <c r="H109" s="1227"/>
      <c r="I109" s="1227"/>
      <c r="J109" s="1226"/>
      <c r="K109" s="1226"/>
      <c r="L109" s="1227"/>
      <c r="M109" s="1226"/>
      <c r="N109" s="1227"/>
      <c r="O109" s="1226"/>
      <c r="P109" s="1226"/>
      <c r="Q109" s="1226"/>
      <c r="R109" s="1227"/>
      <c r="S109" s="1226"/>
      <c r="T109" s="1226"/>
      <c r="U109" s="1226"/>
      <c r="V109" s="1226"/>
      <c r="W109" s="1226"/>
      <c r="X109" s="1226"/>
      <c r="Y109" s="1226"/>
      <c r="Z109" s="1226"/>
    </row>
    <row r="110" spans="2:26" ht="13">
      <c r="B110" s="1228"/>
      <c r="C110" s="1225"/>
      <c r="D110" s="1229"/>
      <c r="E110" s="1225"/>
      <c r="F110" s="1225"/>
      <c r="G110" s="1226"/>
      <c r="H110" s="1227"/>
      <c r="I110" s="1227"/>
      <c r="J110" s="1226"/>
      <c r="K110" s="1226"/>
      <c r="L110" s="1227"/>
      <c r="M110" s="1227"/>
      <c r="N110" s="1227"/>
      <c r="O110" s="1227"/>
      <c r="P110" s="1226"/>
      <c r="Q110" s="1226"/>
      <c r="R110" s="1227"/>
      <c r="S110" s="1226"/>
      <c r="T110" s="1226"/>
      <c r="U110" s="1226"/>
      <c r="V110" s="1226"/>
      <c r="W110" s="1226"/>
      <c r="X110" s="1226"/>
      <c r="Y110" s="1226"/>
      <c r="Z110" s="1226"/>
    </row>
    <row r="111" spans="2:26" ht="13">
      <c r="B111" s="1228"/>
      <c r="C111" s="1225"/>
      <c r="D111" s="1229"/>
      <c r="E111" s="1225"/>
      <c r="F111" s="1225"/>
      <c r="G111" s="1226"/>
      <c r="H111" s="1227"/>
      <c r="I111" s="1227"/>
      <c r="J111" s="1226"/>
      <c r="K111" s="1226"/>
      <c r="L111" s="1227"/>
      <c r="M111" s="1227"/>
      <c r="N111" s="1227"/>
      <c r="O111" s="1227"/>
      <c r="P111" s="1227"/>
      <c r="Q111" s="1227"/>
      <c r="R111" s="1227"/>
      <c r="S111" s="1226"/>
      <c r="T111" s="1226"/>
      <c r="U111" s="1226"/>
      <c r="V111" s="1226"/>
      <c r="W111" s="1226"/>
      <c r="X111" s="1226"/>
      <c r="Y111" s="1226"/>
      <c r="Z111" s="1226"/>
    </row>
    <row r="112" spans="2:26" ht="13">
      <c r="B112" s="1228"/>
      <c r="C112" s="1225"/>
      <c r="D112" s="1229"/>
      <c r="E112" s="1225"/>
      <c r="F112" s="1225"/>
      <c r="G112" s="1226"/>
      <c r="H112" s="1227"/>
      <c r="I112" s="1227"/>
      <c r="J112" s="1226"/>
      <c r="K112" s="1226"/>
      <c r="L112" s="1227"/>
      <c r="M112" s="1226"/>
      <c r="N112" s="1227"/>
      <c r="O112" s="1226"/>
      <c r="P112" s="1227"/>
      <c r="Q112" s="1227"/>
      <c r="R112" s="1227"/>
      <c r="S112" s="1226"/>
      <c r="T112" s="1226"/>
      <c r="U112" s="1226"/>
      <c r="V112" s="1226"/>
      <c r="W112" s="1226"/>
      <c r="X112" s="1226"/>
      <c r="Y112" s="1226"/>
      <c r="Z112" s="1226"/>
    </row>
    <row r="113" spans="2:26" ht="13">
      <c r="B113" s="1228"/>
      <c r="C113" s="1225"/>
      <c r="D113" s="1229"/>
      <c r="E113" s="1225"/>
      <c r="F113" s="1225"/>
      <c r="G113" s="1226"/>
      <c r="H113" s="1227"/>
      <c r="I113" s="1227"/>
      <c r="J113" s="1226"/>
      <c r="K113" s="1226"/>
      <c r="L113" s="1227"/>
      <c r="M113" s="1226"/>
      <c r="N113" s="1227"/>
      <c r="O113" s="1226"/>
      <c r="P113" s="1227"/>
      <c r="Q113" s="1227"/>
      <c r="R113" s="1227"/>
      <c r="S113" s="1226"/>
      <c r="T113" s="1226"/>
      <c r="U113" s="1226"/>
      <c r="V113" s="1226"/>
      <c r="W113" s="1226"/>
      <c r="X113" s="1226"/>
      <c r="Y113" s="1226"/>
      <c r="Z113" s="1226"/>
    </row>
    <row r="114" spans="2:26" ht="13">
      <c r="B114" s="1228"/>
      <c r="C114" s="1225"/>
      <c r="D114" s="1229"/>
      <c r="E114" s="1225"/>
      <c r="F114" s="1225"/>
      <c r="G114" s="1226"/>
      <c r="H114" s="1227"/>
      <c r="I114" s="1227"/>
      <c r="J114" s="1226"/>
      <c r="K114" s="1226"/>
      <c r="L114" s="1227"/>
      <c r="M114" s="1226"/>
      <c r="N114" s="1227"/>
      <c r="O114" s="1227"/>
      <c r="P114" s="1226"/>
      <c r="Q114" s="1226"/>
      <c r="R114" s="1227"/>
      <c r="S114" s="1226"/>
      <c r="T114" s="1226"/>
      <c r="U114" s="1226"/>
      <c r="V114" s="1226"/>
      <c r="W114" s="1226"/>
      <c r="X114" s="1226"/>
      <c r="Y114" s="1226"/>
      <c r="Z114" s="1226"/>
    </row>
    <row r="115" spans="2:26" ht="13">
      <c r="B115" s="1228"/>
      <c r="C115" s="1225"/>
      <c r="D115" s="1229"/>
      <c r="E115" s="1225"/>
      <c r="F115" s="1225"/>
      <c r="G115" s="1226"/>
      <c r="H115" s="1227"/>
      <c r="I115" s="1227"/>
      <c r="J115" s="1226"/>
      <c r="K115" s="1226"/>
      <c r="L115" s="1227"/>
      <c r="M115" s="1226"/>
      <c r="N115" s="1227"/>
      <c r="O115" s="1226"/>
      <c r="P115" s="1226"/>
      <c r="Q115" s="1226"/>
      <c r="R115" s="1227"/>
      <c r="S115" s="1226"/>
      <c r="T115" s="1226"/>
      <c r="U115" s="1226"/>
      <c r="V115" s="1226"/>
      <c r="W115" s="1226"/>
      <c r="X115" s="1226"/>
      <c r="Y115" s="1226"/>
      <c r="Z115" s="1226"/>
    </row>
    <row r="116" spans="2:26" ht="13">
      <c r="B116" s="1228"/>
      <c r="C116" s="1225"/>
      <c r="D116" s="1229"/>
      <c r="E116" s="1225"/>
      <c r="F116" s="1225"/>
      <c r="G116" s="1226"/>
      <c r="H116" s="1227"/>
      <c r="I116" s="1227"/>
      <c r="J116" s="1226"/>
      <c r="K116" s="1226"/>
      <c r="L116" s="1227"/>
      <c r="M116" s="1226"/>
      <c r="N116" s="1227"/>
      <c r="O116" s="1226"/>
      <c r="P116" s="1226"/>
      <c r="Q116" s="1226"/>
      <c r="R116" s="1227"/>
      <c r="S116" s="1226"/>
      <c r="T116" s="1226"/>
      <c r="U116" s="1226"/>
      <c r="V116" s="1226"/>
      <c r="W116" s="1226"/>
      <c r="X116" s="1226"/>
      <c r="Y116" s="1226"/>
      <c r="Z116" s="1226"/>
    </row>
    <row r="117" spans="2:26" ht="13">
      <c r="B117" s="1228"/>
      <c r="C117" s="1225"/>
      <c r="D117" s="1229"/>
      <c r="E117" s="1225"/>
      <c r="F117" s="1225"/>
      <c r="G117" s="1226"/>
      <c r="H117" s="1227"/>
      <c r="I117" s="1227"/>
      <c r="J117" s="1226"/>
      <c r="K117" s="1226"/>
      <c r="L117" s="1227"/>
      <c r="M117" s="1227"/>
      <c r="N117" s="1227"/>
      <c r="O117" s="1226"/>
      <c r="P117" s="1226"/>
      <c r="Q117" s="1226"/>
      <c r="R117" s="1227"/>
      <c r="S117" s="1226"/>
      <c r="T117" s="1226"/>
      <c r="U117" s="1226"/>
      <c r="V117" s="1226"/>
      <c r="W117" s="1226"/>
      <c r="X117" s="1226"/>
      <c r="Y117" s="1226"/>
      <c r="Z117" s="1226"/>
    </row>
    <row r="118" spans="2:26" ht="13">
      <c r="B118" s="1228"/>
      <c r="C118" s="1225"/>
      <c r="D118" s="1229"/>
      <c r="E118" s="1225"/>
      <c r="F118" s="1225"/>
      <c r="G118" s="1226"/>
      <c r="H118" s="1227"/>
      <c r="I118" s="1227"/>
      <c r="J118" s="1226"/>
      <c r="K118" s="1226"/>
      <c r="L118" s="1227"/>
      <c r="M118" s="1227"/>
      <c r="N118" s="1227"/>
      <c r="O118" s="1226"/>
      <c r="P118" s="1226"/>
      <c r="Q118" s="1226"/>
      <c r="R118" s="1227"/>
      <c r="S118" s="1226"/>
      <c r="T118" s="1226"/>
      <c r="U118" s="1226"/>
      <c r="V118" s="1226"/>
      <c r="W118" s="1226"/>
      <c r="X118" s="1226"/>
      <c r="Y118" s="1226"/>
      <c r="Z118" s="1226"/>
    </row>
    <row r="119" spans="2:26" ht="13">
      <c r="B119" s="1228"/>
      <c r="C119" s="1225"/>
      <c r="D119" s="1229"/>
      <c r="E119" s="1225"/>
      <c r="F119" s="1225"/>
      <c r="G119" s="1226"/>
      <c r="H119" s="1227"/>
      <c r="I119" s="1227"/>
      <c r="J119" s="1226"/>
      <c r="K119" s="1226"/>
      <c r="L119" s="1227"/>
      <c r="M119" s="1227"/>
      <c r="N119" s="1227"/>
      <c r="O119" s="1226"/>
      <c r="P119" s="1227"/>
      <c r="Q119" s="1226"/>
      <c r="R119" s="1227"/>
      <c r="S119" s="1226"/>
      <c r="T119" s="1226"/>
      <c r="U119" s="1226"/>
      <c r="V119" s="1226"/>
      <c r="W119" s="1226"/>
      <c r="X119" s="1226"/>
      <c r="Y119" s="1226"/>
      <c r="Z119" s="1226"/>
    </row>
    <row r="120" spans="2:26" ht="13">
      <c r="B120" s="1228"/>
      <c r="C120" s="1225"/>
      <c r="D120" s="1229"/>
      <c r="E120" s="1225"/>
      <c r="F120" s="1225"/>
      <c r="G120" s="1226"/>
      <c r="H120" s="1227"/>
      <c r="I120" s="1227"/>
      <c r="J120" s="1226"/>
      <c r="K120" s="1226"/>
      <c r="L120" s="1227"/>
      <c r="M120" s="1226"/>
      <c r="N120" s="1227"/>
      <c r="O120" s="1226"/>
      <c r="P120" s="1227"/>
      <c r="Q120" s="1226"/>
      <c r="R120" s="1227"/>
      <c r="S120" s="1226"/>
      <c r="T120" s="1226"/>
      <c r="U120" s="1226"/>
      <c r="V120" s="1226"/>
      <c r="W120" s="1226"/>
      <c r="X120" s="1226"/>
      <c r="Y120" s="1226"/>
      <c r="Z120" s="1226"/>
    </row>
    <row r="121" spans="2:26" ht="13">
      <c r="B121" s="1228"/>
      <c r="C121" s="1225"/>
      <c r="D121" s="1229"/>
      <c r="E121" s="1225"/>
      <c r="F121" s="1225"/>
      <c r="G121" s="1226"/>
      <c r="H121" s="1227"/>
      <c r="I121" s="1227"/>
      <c r="J121" s="1226"/>
      <c r="K121" s="1226"/>
      <c r="L121" s="1227"/>
      <c r="M121" s="1226"/>
      <c r="N121" s="1227"/>
      <c r="O121" s="1226"/>
      <c r="P121" s="1226"/>
      <c r="Q121" s="1226"/>
      <c r="R121" s="1227"/>
      <c r="S121" s="1226"/>
      <c r="T121" s="1226"/>
      <c r="U121" s="1226"/>
      <c r="V121" s="1226"/>
      <c r="W121" s="1226"/>
      <c r="X121" s="1226"/>
      <c r="Y121" s="1226"/>
      <c r="Z121" s="1226"/>
    </row>
    <row r="122" spans="2:26" ht="13">
      <c r="B122" s="1228"/>
      <c r="C122" s="1225"/>
      <c r="D122" s="1229"/>
      <c r="E122" s="1225"/>
      <c r="F122" s="1225"/>
      <c r="G122" s="1226"/>
      <c r="H122" s="1227"/>
      <c r="I122" s="1227"/>
      <c r="J122" s="1226"/>
      <c r="K122" s="1226"/>
      <c r="L122" s="1227"/>
      <c r="M122" s="1226"/>
      <c r="N122" s="1227"/>
      <c r="O122" s="1226"/>
      <c r="P122" s="1226"/>
      <c r="Q122" s="1226"/>
      <c r="R122" s="1227"/>
      <c r="S122" s="1226"/>
      <c r="T122" s="1226"/>
      <c r="U122" s="1226"/>
      <c r="V122" s="1226"/>
      <c r="W122" s="1226"/>
      <c r="X122" s="1226"/>
      <c r="Y122" s="1226"/>
      <c r="Z122" s="1226"/>
    </row>
    <row r="123" spans="2:26" ht="13">
      <c r="B123" s="1228"/>
      <c r="C123" s="1225"/>
      <c r="D123" s="1229"/>
      <c r="E123" s="1225"/>
      <c r="F123" s="1225"/>
      <c r="G123" s="1226"/>
      <c r="H123" s="1227"/>
      <c r="I123" s="1227"/>
      <c r="J123" s="1226"/>
      <c r="K123" s="1226"/>
      <c r="L123" s="1227"/>
      <c r="M123" s="1226"/>
      <c r="N123" s="1227"/>
      <c r="O123" s="1226"/>
      <c r="P123" s="1226"/>
      <c r="Q123" s="1226"/>
      <c r="R123" s="1227"/>
      <c r="S123" s="1226"/>
      <c r="T123" s="1226"/>
      <c r="U123" s="1226"/>
      <c r="V123" s="1226"/>
      <c r="W123" s="1226"/>
      <c r="X123" s="1226"/>
      <c r="Y123" s="1226"/>
      <c r="Z123" s="1226"/>
    </row>
    <row r="124" spans="2:26" ht="13">
      <c r="B124" s="1228"/>
      <c r="C124" s="1225"/>
      <c r="D124" s="1229"/>
      <c r="E124" s="1225"/>
      <c r="F124" s="1225"/>
      <c r="G124" s="1226"/>
      <c r="H124" s="1227"/>
      <c r="I124" s="1227"/>
      <c r="J124" s="1226"/>
      <c r="K124" s="1226"/>
      <c r="L124" s="1227"/>
      <c r="M124" s="1226"/>
      <c r="N124" s="1227"/>
      <c r="O124" s="1226"/>
      <c r="P124" s="1226"/>
      <c r="Q124" s="1226"/>
      <c r="R124" s="1227"/>
      <c r="S124" s="1226"/>
      <c r="T124" s="1226"/>
      <c r="U124" s="1226"/>
      <c r="V124" s="1226"/>
      <c r="W124" s="1226"/>
      <c r="X124" s="1226"/>
      <c r="Y124" s="1226"/>
      <c r="Z124" s="1226"/>
    </row>
    <row r="125" spans="2:26" ht="13">
      <c r="B125" s="1228"/>
      <c r="C125" s="1225"/>
      <c r="D125" s="1229"/>
      <c r="E125" s="1225"/>
      <c r="F125" s="1225"/>
      <c r="G125" s="1226"/>
      <c r="H125" s="1227"/>
      <c r="I125" s="1227"/>
      <c r="J125" s="1226"/>
      <c r="K125" s="1226"/>
      <c r="L125" s="1227"/>
      <c r="M125" s="1226"/>
      <c r="N125" s="1227"/>
      <c r="O125" s="1226"/>
      <c r="P125" s="1226"/>
      <c r="Q125" s="1226"/>
      <c r="R125" s="1227"/>
      <c r="S125" s="1226"/>
      <c r="T125" s="1226"/>
      <c r="U125" s="1226"/>
      <c r="V125" s="1226"/>
      <c r="W125" s="1226"/>
      <c r="X125" s="1226"/>
      <c r="Y125" s="1226"/>
      <c r="Z125" s="1226"/>
    </row>
    <row r="126" spans="2:26" ht="13">
      <c r="B126" s="1228"/>
      <c r="C126" s="1225"/>
      <c r="D126" s="1229"/>
      <c r="E126" s="1225"/>
      <c r="F126" s="1225"/>
      <c r="G126" s="1226"/>
      <c r="H126" s="1227"/>
      <c r="I126" s="1227"/>
      <c r="J126" s="1226"/>
      <c r="K126" s="1226"/>
      <c r="L126" s="1227"/>
      <c r="M126" s="1226"/>
      <c r="N126" s="1227"/>
      <c r="O126" s="1226"/>
      <c r="P126" s="1226"/>
      <c r="Q126" s="1226"/>
      <c r="R126" s="1227"/>
      <c r="S126" s="1226"/>
      <c r="T126" s="1226"/>
      <c r="U126" s="1226"/>
      <c r="V126" s="1226"/>
      <c r="W126" s="1226"/>
      <c r="X126" s="1226"/>
      <c r="Y126" s="1226"/>
      <c r="Z126" s="1226"/>
    </row>
    <row r="127" spans="2:26" ht="13">
      <c r="B127" s="1228"/>
      <c r="C127" s="1225"/>
      <c r="D127" s="1229"/>
      <c r="E127" s="1225"/>
      <c r="F127" s="1225"/>
      <c r="G127" s="1226"/>
      <c r="H127" s="1227"/>
      <c r="I127" s="1227"/>
      <c r="J127" s="1226"/>
      <c r="K127" s="1226"/>
      <c r="L127" s="1227"/>
      <c r="M127" s="1226"/>
      <c r="N127" s="1227"/>
      <c r="O127" s="1226"/>
      <c r="P127" s="1226"/>
      <c r="Q127" s="1226"/>
      <c r="R127" s="1227"/>
      <c r="S127" s="1226"/>
      <c r="T127" s="1226"/>
      <c r="U127" s="1226"/>
      <c r="V127" s="1226"/>
      <c r="W127" s="1226"/>
      <c r="X127" s="1226"/>
      <c r="Y127" s="1226"/>
      <c r="Z127" s="1226"/>
    </row>
    <row r="128" spans="2:26" ht="13">
      <c r="B128" s="1228"/>
      <c r="C128" s="1225"/>
      <c r="D128" s="1229"/>
      <c r="E128" s="1225"/>
      <c r="F128" s="1225"/>
      <c r="G128" s="1226"/>
      <c r="H128" s="1227"/>
      <c r="I128" s="1227"/>
      <c r="J128" s="1226"/>
      <c r="K128" s="1226"/>
      <c r="L128" s="1227"/>
      <c r="M128" s="1226"/>
      <c r="N128" s="1227"/>
      <c r="O128" s="1226"/>
      <c r="P128" s="1226"/>
      <c r="Q128" s="1226"/>
      <c r="R128" s="1227"/>
      <c r="S128" s="1226"/>
      <c r="T128" s="1226"/>
      <c r="U128" s="1226"/>
      <c r="V128" s="1226"/>
      <c r="W128" s="1226"/>
      <c r="X128" s="1226"/>
      <c r="Y128" s="1226"/>
      <c r="Z128" s="1226"/>
    </row>
    <row r="129" spans="2:26" ht="13">
      <c r="B129" s="1228"/>
      <c r="C129" s="1225"/>
      <c r="D129" s="1229"/>
      <c r="E129" s="1225"/>
      <c r="F129" s="1225"/>
      <c r="G129" s="1226"/>
      <c r="H129" s="1227"/>
      <c r="I129" s="1227"/>
      <c r="J129" s="1226"/>
      <c r="K129" s="1226"/>
      <c r="L129" s="1227"/>
      <c r="M129" s="1226"/>
      <c r="N129" s="1227"/>
      <c r="O129" s="1226"/>
      <c r="P129" s="1226"/>
      <c r="Q129" s="1226"/>
      <c r="R129" s="1227"/>
      <c r="S129" s="1226"/>
      <c r="T129" s="1226"/>
      <c r="U129" s="1226"/>
      <c r="V129" s="1226"/>
      <c r="W129" s="1226"/>
      <c r="X129" s="1226"/>
      <c r="Y129" s="1226"/>
      <c r="Z129" s="1226"/>
    </row>
    <row r="130" spans="2:26" ht="13">
      <c r="B130" s="1228"/>
      <c r="C130" s="1225"/>
      <c r="D130" s="1229"/>
      <c r="E130" s="1225"/>
      <c r="F130" s="1225"/>
      <c r="G130" s="1226"/>
      <c r="H130" s="1227"/>
      <c r="I130" s="1227"/>
      <c r="J130" s="1226"/>
      <c r="K130" s="1226"/>
      <c r="L130" s="1227"/>
      <c r="M130" s="1226"/>
      <c r="N130" s="1227"/>
      <c r="O130" s="1226"/>
      <c r="P130" s="1226"/>
      <c r="Q130" s="1226"/>
      <c r="R130" s="1227"/>
      <c r="S130" s="1226"/>
      <c r="T130" s="1226"/>
      <c r="U130" s="1226"/>
      <c r="V130" s="1226"/>
      <c r="W130" s="1226"/>
      <c r="X130" s="1226"/>
      <c r="Y130" s="1226"/>
      <c r="Z130" s="1226"/>
    </row>
    <row r="131" spans="2:26" ht="13">
      <c r="B131" s="1228"/>
      <c r="C131" s="1225"/>
      <c r="D131" s="1229"/>
      <c r="E131" s="1225"/>
      <c r="F131" s="1225"/>
      <c r="G131" s="1226"/>
      <c r="H131" s="1227"/>
      <c r="I131" s="1227"/>
      <c r="J131" s="1226"/>
      <c r="K131" s="1226"/>
      <c r="L131" s="1227"/>
      <c r="M131" s="1226"/>
      <c r="N131" s="1227"/>
      <c r="O131" s="1226"/>
      <c r="P131" s="1226"/>
      <c r="Q131" s="1226"/>
      <c r="R131" s="1227"/>
      <c r="S131" s="1226"/>
      <c r="T131" s="1226"/>
      <c r="U131" s="1226"/>
      <c r="V131" s="1226"/>
      <c r="W131" s="1226"/>
      <c r="X131" s="1226"/>
      <c r="Y131" s="1226"/>
      <c r="Z131" s="1226"/>
    </row>
    <row r="132" spans="2:26" ht="13">
      <c r="B132" s="1228"/>
      <c r="C132" s="1225"/>
      <c r="D132" s="1229"/>
      <c r="E132" s="1225"/>
      <c r="F132" s="1225"/>
      <c r="G132" s="1226"/>
      <c r="H132" s="1227"/>
      <c r="I132" s="1227"/>
      <c r="J132" s="1226"/>
      <c r="K132" s="1226"/>
      <c r="L132" s="1227"/>
      <c r="M132" s="1226"/>
      <c r="N132" s="1227"/>
      <c r="O132" s="1226"/>
      <c r="P132" s="1226"/>
      <c r="Q132" s="1226"/>
      <c r="R132" s="1227"/>
      <c r="S132" s="1226"/>
      <c r="T132" s="1226"/>
      <c r="U132" s="1226"/>
      <c r="V132" s="1226"/>
      <c r="W132" s="1226"/>
      <c r="X132" s="1226"/>
      <c r="Y132" s="1226"/>
      <c r="Z132" s="1226"/>
    </row>
    <row r="133" spans="2:26" ht="13">
      <c r="B133" s="1228"/>
      <c r="C133" s="1225"/>
      <c r="D133" s="1229"/>
      <c r="E133" s="1225"/>
      <c r="F133" s="1225"/>
      <c r="G133" s="1226"/>
      <c r="H133" s="1227"/>
      <c r="I133" s="1227"/>
      <c r="J133" s="1226"/>
      <c r="K133" s="1226"/>
      <c r="L133" s="1227"/>
      <c r="M133" s="1226"/>
      <c r="N133" s="1227"/>
      <c r="O133" s="1226"/>
      <c r="P133" s="1226"/>
      <c r="Q133" s="1226"/>
      <c r="R133" s="1227"/>
      <c r="S133" s="1226"/>
      <c r="T133" s="1226"/>
      <c r="U133" s="1226"/>
      <c r="V133" s="1226"/>
      <c r="W133" s="1226"/>
      <c r="X133" s="1226"/>
      <c r="Y133" s="1226"/>
      <c r="Z133" s="1226"/>
    </row>
    <row r="134" spans="2:26" ht="13">
      <c r="B134" s="1228"/>
      <c r="C134" s="1225"/>
      <c r="D134" s="1229"/>
      <c r="E134" s="1225"/>
      <c r="F134" s="1225"/>
      <c r="G134" s="1226"/>
      <c r="H134" s="1227"/>
      <c r="I134" s="1227"/>
      <c r="J134" s="1226"/>
      <c r="K134" s="1226"/>
      <c r="L134" s="1227"/>
      <c r="M134" s="1226"/>
      <c r="N134" s="1227"/>
      <c r="O134" s="1226"/>
      <c r="P134" s="1226"/>
      <c r="Q134" s="1226"/>
      <c r="R134" s="1227"/>
      <c r="S134" s="1226"/>
      <c r="T134" s="1233"/>
      <c r="U134" s="1226"/>
      <c r="V134" s="1226"/>
      <c r="W134" s="1226"/>
      <c r="X134" s="1226"/>
      <c r="Y134" s="1226"/>
      <c r="Z134" s="1226"/>
    </row>
    <row r="135" spans="2:26" ht="13">
      <c r="B135" s="1228"/>
      <c r="C135" s="1225"/>
      <c r="D135" s="1229"/>
      <c r="E135" s="1225"/>
      <c r="F135" s="1225"/>
      <c r="G135" s="1226"/>
      <c r="H135" s="1227"/>
      <c r="I135" s="1227"/>
      <c r="J135" s="1226"/>
      <c r="K135" s="1226"/>
      <c r="L135" s="1227"/>
      <c r="M135" s="1226"/>
      <c r="N135" s="1227"/>
      <c r="O135" s="1226"/>
      <c r="P135" s="1226"/>
      <c r="Q135" s="1226"/>
      <c r="R135" s="1227"/>
      <c r="S135" s="1226"/>
      <c r="T135" s="1226"/>
      <c r="U135" s="1226"/>
      <c r="V135" s="1226"/>
      <c r="W135" s="1226"/>
      <c r="X135" s="1226"/>
      <c r="Y135" s="1226"/>
      <c r="Z135" s="1226"/>
    </row>
    <row r="136" spans="2:26" ht="13">
      <c r="B136" s="1228"/>
      <c r="C136" s="1225"/>
      <c r="D136" s="1224"/>
      <c r="E136" s="1225"/>
      <c r="F136" s="1225"/>
      <c r="G136" s="1226"/>
      <c r="H136" s="1227"/>
      <c r="I136" s="1227"/>
      <c r="J136" s="1226"/>
      <c r="K136" s="1226"/>
      <c r="L136" s="1227"/>
      <c r="M136" s="1226"/>
      <c r="N136" s="1227"/>
      <c r="O136" s="1226"/>
      <c r="P136" s="1226"/>
      <c r="Q136" s="1226"/>
      <c r="R136" s="1227"/>
      <c r="S136" s="1226"/>
      <c r="T136" s="1226"/>
      <c r="U136" s="1226"/>
      <c r="V136" s="1226"/>
      <c r="W136" s="1226"/>
      <c r="X136" s="1226"/>
      <c r="Y136" s="1226"/>
      <c r="Z136" s="1226"/>
    </row>
    <row r="137" spans="2:26" ht="13">
      <c r="B137" s="1228"/>
      <c r="C137" s="1225"/>
      <c r="D137" s="1229"/>
      <c r="E137" s="1225"/>
      <c r="F137" s="1225"/>
      <c r="G137" s="1226"/>
      <c r="H137" s="1227"/>
      <c r="I137" s="1227"/>
      <c r="J137" s="1226"/>
      <c r="K137" s="1226"/>
      <c r="L137" s="1227"/>
      <c r="M137" s="1226"/>
      <c r="N137" s="1227"/>
      <c r="O137" s="1226"/>
      <c r="P137" s="1226"/>
      <c r="Q137" s="1226"/>
      <c r="R137" s="1227"/>
      <c r="S137" s="1226"/>
      <c r="T137" s="1226"/>
      <c r="U137" s="1226"/>
      <c r="V137" s="1226"/>
      <c r="W137" s="1226"/>
      <c r="X137" s="1226"/>
      <c r="Y137" s="1226"/>
      <c r="Z137" s="1226"/>
    </row>
    <row r="138" spans="2:26" ht="13">
      <c r="B138" s="1228"/>
      <c r="C138" s="1225"/>
      <c r="D138" s="1229"/>
      <c r="E138" s="1225"/>
      <c r="F138" s="1225"/>
      <c r="G138" s="1226"/>
      <c r="H138" s="1227"/>
      <c r="I138" s="1227"/>
      <c r="J138" s="1226"/>
      <c r="K138" s="1226"/>
      <c r="L138" s="1227"/>
      <c r="M138" s="1226"/>
      <c r="N138" s="1227"/>
      <c r="O138" s="1226"/>
      <c r="P138" s="1226"/>
      <c r="Q138" s="1226"/>
      <c r="R138" s="1227"/>
      <c r="S138" s="1226"/>
      <c r="T138" s="1226"/>
      <c r="U138" s="1226"/>
      <c r="V138" s="1226"/>
      <c r="W138" s="1226"/>
      <c r="X138" s="1226"/>
      <c r="Y138" s="1226"/>
      <c r="Z138" s="1226"/>
    </row>
    <row r="139" spans="2:26" ht="13">
      <c r="B139" s="1228"/>
      <c r="C139" s="1225"/>
      <c r="D139" s="1229"/>
      <c r="E139" s="1225"/>
      <c r="F139" s="1225"/>
      <c r="G139" s="1226"/>
      <c r="H139" s="1227"/>
      <c r="I139" s="1227"/>
      <c r="J139" s="1226"/>
      <c r="K139" s="1226"/>
      <c r="L139" s="1227"/>
      <c r="M139" s="1226"/>
      <c r="N139" s="1227"/>
      <c r="O139" s="1226"/>
      <c r="P139" s="1226"/>
      <c r="Q139" s="1226"/>
      <c r="R139" s="1227"/>
      <c r="S139" s="1226"/>
      <c r="T139" s="1226"/>
      <c r="U139" s="1226"/>
      <c r="V139" s="1226"/>
      <c r="W139" s="1226"/>
      <c r="X139" s="1226"/>
      <c r="Y139" s="1226"/>
      <c r="Z139" s="1226"/>
    </row>
    <row r="140" spans="2:26" ht="13">
      <c r="B140" s="1228"/>
      <c r="C140" s="1225"/>
      <c r="D140" s="1229"/>
      <c r="E140" s="1225"/>
      <c r="F140" s="1225"/>
      <c r="G140" s="1226"/>
      <c r="H140" s="1227"/>
      <c r="I140" s="1227"/>
      <c r="J140" s="1226"/>
      <c r="K140" s="1226"/>
      <c r="L140" s="1227"/>
      <c r="M140" s="1226"/>
      <c r="N140" s="1227"/>
      <c r="O140" s="1226"/>
      <c r="P140" s="1226"/>
      <c r="Q140" s="1226"/>
      <c r="R140" s="1227"/>
      <c r="S140" s="1226"/>
      <c r="T140" s="1226"/>
      <c r="U140" s="1226"/>
      <c r="V140" s="1226"/>
      <c r="W140" s="1226"/>
      <c r="X140" s="1226"/>
      <c r="Y140" s="1226"/>
      <c r="Z140" s="1226"/>
    </row>
    <row r="141" spans="2:26" ht="13">
      <c r="B141" s="1228"/>
      <c r="C141" s="1225"/>
      <c r="D141" s="1229"/>
      <c r="E141" s="1225"/>
      <c r="F141" s="1225"/>
      <c r="G141" s="1226"/>
      <c r="H141" s="1227"/>
      <c r="I141" s="1227"/>
      <c r="J141" s="1226"/>
      <c r="K141" s="1226"/>
      <c r="L141" s="1227"/>
      <c r="M141" s="1226"/>
      <c r="N141" s="1227"/>
      <c r="O141" s="1226"/>
      <c r="P141" s="1226"/>
      <c r="Q141" s="1226"/>
      <c r="R141" s="1227"/>
      <c r="S141" s="1226"/>
      <c r="T141" s="1226"/>
      <c r="U141" s="1226"/>
      <c r="V141" s="1226"/>
      <c r="W141" s="1226"/>
      <c r="X141" s="1226"/>
      <c r="Y141" s="1226"/>
      <c r="Z141" s="1226"/>
    </row>
    <row r="142" spans="2:26" ht="13">
      <c r="B142" s="1228"/>
      <c r="C142" s="1225"/>
      <c r="D142" s="1229"/>
      <c r="E142" s="1225"/>
      <c r="F142" s="1225"/>
      <c r="G142" s="1226"/>
      <c r="H142" s="1227"/>
      <c r="I142" s="1227"/>
      <c r="J142" s="1226"/>
      <c r="K142" s="1226"/>
      <c r="L142" s="1227"/>
      <c r="M142" s="1227"/>
      <c r="N142" s="1227"/>
      <c r="O142" s="1226"/>
      <c r="P142" s="1226"/>
      <c r="Q142" s="1226"/>
      <c r="R142" s="1227"/>
      <c r="S142" s="1226"/>
      <c r="T142" s="1226"/>
      <c r="U142" s="1226"/>
      <c r="V142" s="1226"/>
      <c r="W142" s="1226"/>
      <c r="X142" s="1226"/>
      <c r="Y142" s="1226"/>
      <c r="Z142" s="1226"/>
    </row>
    <row r="143" spans="2:26" ht="13">
      <c r="B143" s="1228"/>
      <c r="C143" s="1225"/>
      <c r="D143" s="1229"/>
      <c r="E143" s="1225"/>
      <c r="F143" s="1225"/>
      <c r="G143" s="1226"/>
      <c r="H143" s="1227"/>
      <c r="I143" s="1227"/>
      <c r="J143" s="1226"/>
      <c r="K143" s="1226"/>
      <c r="L143" s="1227"/>
      <c r="M143" s="1226"/>
      <c r="N143" s="1227"/>
      <c r="O143" s="1226"/>
      <c r="P143" s="1226"/>
      <c r="Q143" s="1226"/>
      <c r="R143" s="1227"/>
      <c r="S143" s="1226"/>
      <c r="T143" s="1226"/>
      <c r="U143" s="1226"/>
      <c r="V143" s="1226"/>
      <c r="W143" s="1226"/>
      <c r="X143" s="1226"/>
      <c r="Y143" s="1226"/>
      <c r="Z143" s="1226"/>
    </row>
    <row r="144" spans="2:26" ht="13">
      <c r="B144" s="1228"/>
      <c r="C144" s="1225"/>
      <c r="D144" s="1229"/>
      <c r="E144" s="1225"/>
      <c r="F144" s="1225"/>
      <c r="G144" s="1226"/>
      <c r="H144" s="1227"/>
      <c r="I144" s="1227"/>
      <c r="J144" s="1226"/>
      <c r="K144" s="1226"/>
      <c r="L144" s="1227"/>
      <c r="M144" s="1226"/>
      <c r="N144" s="1227"/>
      <c r="O144" s="1226"/>
      <c r="P144" s="1226"/>
      <c r="Q144" s="1226"/>
      <c r="R144" s="1227"/>
      <c r="S144" s="1226"/>
      <c r="T144" s="1226"/>
      <c r="U144" s="1226"/>
      <c r="V144" s="1226"/>
      <c r="W144" s="1226"/>
      <c r="X144" s="1226"/>
      <c r="Y144" s="1226"/>
      <c r="Z144" s="1226"/>
    </row>
    <row r="145" spans="2:26" ht="13">
      <c r="B145" s="1228"/>
      <c r="C145" s="1225"/>
      <c r="D145" s="1229"/>
      <c r="E145" s="1225"/>
      <c r="F145" s="1225"/>
      <c r="G145" s="1226"/>
      <c r="H145" s="1227"/>
      <c r="I145" s="1227"/>
      <c r="J145" s="1226"/>
      <c r="K145" s="1226"/>
      <c r="L145" s="1227"/>
      <c r="M145" s="1226"/>
      <c r="N145" s="1227"/>
      <c r="O145" s="1226"/>
      <c r="P145" s="1226"/>
      <c r="Q145" s="1226"/>
      <c r="R145" s="1227"/>
      <c r="S145" s="1226"/>
      <c r="T145" s="1226"/>
      <c r="U145" s="1226"/>
      <c r="V145" s="1226"/>
      <c r="W145" s="1226"/>
      <c r="X145" s="1226"/>
      <c r="Y145" s="1226"/>
      <c r="Z145" s="1226"/>
    </row>
    <row r="146" spans="2:26" ht="13">
      <c r="B146" s="1228"/>
      <c r="C146" s="1225"/>
      <c r="D146" s="1229"/>
      <c r="E146" s="1225"/>
      <c r="F146" s="1225"/>
      <c r="G146" s="1226"/>
      <c r="H146" s="1227"/>
      <c r="I146" s="1227"/>
      <c r="J146" s="1226"/>
      <c r="K146" s="1226"/>
      <c r="L146" s="1227"/>
      <c r="M146" s="1226"/>
      <c r="N146" s="1227"/>
      <c r="O146" s="1226"/>
      <c r="P146" s="1226"/>
      <c r="Q146" s="1226"/>
      <c r="R146" s="1227"/>
      <c r="S146" s="1226"/>
      <c r="T146" s="1226"/>
      <c r="U146" s="1226"/>
      <c r="V146" s="1226"/>
      <c r="W146" s="1226"/>
      <c r="X146" s="1226"/>
      <c r="Y146" s="1226"/>
      <c r="Z146" s="1226"/>
    </row>
    <row r="147" spans="2:26" ht="13">
      <c r="B147" s="1228"/>
      <c r="C147" s="1225"/>
      <c r="D147" s="1229"/>
      <c r="E147" s="1225"/>
      <c r="F147" s="1225"/>
      <c r="G147" s="1226"/>
      <c r="H147" s="1227"/>
      <c r="I147" s="1227"/>
      <c r="J147" s="1226"/>
      <c r="K147" s="1226"/>
      <c r="L147" s="1227"/>
      <c r="M147" s="1227"/>
      <c r="N147" s="1227"/>
      <c r="O147" s="1226"/>
      <c r="P147" s="1226"/>
      <c r="Q147" s="1226"/>
      <c r="R147" s="1227"/>
      <c r="S147" s="1226"/>
      <c r="T147" s="1226"/>
      <c r="U147" s="1226"/>
      <c r="V147" s="1226"/>
      <c r="W147" s="1226"/>
      <c r="X147" s="1226"/>
      <c r="Y147" s="1226"/>
      <c r="Z147" s="1226"/>
    </row>
    <row r="148" spans="2:26" ht="13">
      <c r="B148" s="1228"/>
      <c r="C148" s="1225"/>
      <c r="D148" s="1229"/>
      <c r="E148" s="1225"/>
      <c r="F148" s="1225"/>
      <c r="G148" s="1226"/>
      <c r="H148" s="1227"/>
      <c r="I148" s="1227"/>
      <c r="J148" s="1226"/>
      <c r="K148" s="1226"/>
      <c r="L148" s="1227"/>
      <c r="M148" s="1226"/>
      <c r="N148" s="1227"/>
      <c r="O148" s="1226"/>
      <c r="P148" s="1226"/>
      <c r="Q148" s="1226"/>
      <c r="R148" s="1227"/>
      <c r="S148" s="1226"/>
      <c r="T148" s="1226"/>
      <c r="U148" s="1226"/>
      <c r="V148" s="1226"/>
      <c r="W148" s="1226"/>
      <c r="X148" s="1226"/>
      <c r="Y148" s="1226"/>
      <c r="Z148" s="1226"/>
    </row>
    <row r="149" spans="2:26" ht="13">
      <c r="B149" s="1228"/>
      <c r="C149" s="1225"/>
      <c r="D149" s="1229"/>
      <c r="E149" s="1225"/>
      <c r="F149" s="1225"/>
      <c r="G149" s="1226"/>
      <c r="H149" s="1227"/>
      <c r="I149" s="1227"/>
      <c r="J149" s="1226"/>
      <c r="K149" s="1226"/>
      <c r="L149" s="1227"/>
      <c r="M149" s="1226"/>
      <c r="N149" s="1227"/>
      <c r="O149" s="1226"/>
      <c r="P149" s="1226"/>
      <c r="Q149" s="1226"/>
      <c r="R149" s="1227"/>
      <c r="S149" s="1226"/>
      <c r="T149" s="1226"/>
      <c r="U149" s="1226"/>
      <c r="V149" s="1226"/>
      <c r="W149" s="1226"/>
      <c r="X149" s="1226"/>
      <c r="Y149" s="1226"/>
      <c r="Z149" s="1226"/>
    </row>
    <row r="150" spans="2:26" ht="13">
      <c r="B150" s="1228"/>
      <c r="C150" s="1225"/>
      <c r="D150" s="1229"/>
      <c r="E150" s="1225"/>
      <c r="F150" s="1225"/>
      <c r="G150" s="1226"/>
      <c r="H150" s="1227"/>
      <c r="I150" s="1227"/>
      <c r="J150" s="1226"/>
      <c r="K150" s="1226"/>
      <c r="L150" s="1227"/>
      <c r="M150" s="1226"/>
      <c r="N150" s="1227"/>
      <c r="O150" s="1226"/>
      <c r="P150" s="1226"/>
      <c r="Q150" s="1226"/>
      <c r="R150" s="1227"/>
      <c r="S150" s="1226"/>
      <c r="T150" s="1226"/>
      <c r="U150" s="1226"/>
      <c r="V150" s="1226"/>
      <c r="W150" s="1226"/>
      <c r="X150" s="1226"/>
      <c r="Y150" s="1226"/>
      <c r="Z150" s="1226"/>
    </row>
    <row r="151" spans="2:26" ht="13">
      <c r="B151" s="1228"/>
      <c r="C151" s="1225"/>
      <c r="D151" s="1229"/>
      <c r="E151" s="1225"/>
      <c r="F151" s="1225"/>
      <c r="G151" s="1226"/>
      <c r="H151" s="1227"/>
      <c r="I151" s="1227"/>
      <c r="J151" s="1226"/>
      <c r="K151" s="1226"/>
      <c r="L151" s="1227"/>
      <c r="M151" s="1226"/>
      <c r="N151" s="1227"/>
      <c r="O151" s="1226"/>
      <c r="P151" s="1226"/>
      <c r="Q151" s="1226"/>
      <c r="R151" s="1227"/>
      <c r="S151" s="1226"/>
      <c r="T151" s="1226"/>
      <c r="U151" s="1226"/>
      <c r="V151" s="1226"/>
      <c r="W151" s="1226"/>
      <c r="X151" s="1226"/>
      <c r="Y151" s="1226"/>
      <c r="Z151" s="1226"/>
    </row>
    <row r="152" spans="2:26" ht="13">
      <c r="B152" s="1228"/>
      <c r="C152" s="1225"/>
      <c r="D152" s="1229"/>
      <c r="E152" s="1225"/>
      <c r="F152" s="1225"/>
      <c r="G152" s="1226"/>
      <c r="H152" s="1227"/>
      <c r="I152" s="1227"/>
      <c r="J152" s="1226"/>
      <c r="K152" s="1226"/>
      <c r="L152" s="1227"/>
      <c r="M152" s="1226"/>
      <c r="N152" s="1227"/>
      <c r="O152" s="1226"/>
      <c r="P152" s="1226"/>
      <c r="Q152" s="1226"/>
      <c r="R152" s="1227"/>
      <c r="S152" s="1226"/>
      <c r="T152" s="1226"/>
      <c r="U152" s="1226"/>
      <c r="V152" s="1226"/>
      <c r="W152" s="1226"/>
      <c r="X152" s="1226"/>
      <c r="Y152" s="1226"/>
      <c r="Z152" s="1226"/>
    </row>
    <row r="153" spans="2:26" ht="13">
      <c r="B153" s="1228"/>
      <c r="C153" s="1225"/>
      <c r="D153" s="1229"/>
      <c r="E153" s="1225"/>
      <c r="F153" s="1225"/>
      <c r="G153" s="1226"/>
      <c r="H153" s="1227"/>
      <c r="I153" s="1227"/>
      <c r="J153" s="1226"/>
      <c r="K153" s="1226"/>
      <c r="L153" s="1227"/>
      <c r="M153" s="1226"/>
      <c r="N153" s="1227"/>
      <c r="O153" s="1226"/>
      <c r="P153" s="1226"/>
      <c r="Q153" s="1226"/>
      <c r="R153" s="1227"/>
      <c r="S153" s="1226"/>
      <c r="T153" s="1226"/>
      <c r="U153" s="1226"/>
      <c r="V153" s="1226"/>
      <c r="W153" s="1226"/>
      <c r="X153" s="1226"/>
      <c r="Y153" s="1226"/>
      <c r="Z153" s="1226"/>
    </row>
    <row r="154" spans="2:26" ht="13">
      <c r="B154" s="1228"/>
      <c r="C154" s="1225"/>
      <c r="D154" s="1229"/>
      <c r="E154" s="1225"/>
      <c r="F154" s="1225"/>
      <c r="G154" s="1226"/>
      <c r="H154" s="1227"/>
      <c r="I154" s="1227"/>
      <c r="J154" s="1226"/>
      <c r="K154" s="1226"/>
      <c r="L154" s="1227"/>
      <c r="M154" s="1226"/>
      <c r="N154" s="1227"/>
      <c r="O154" s="1226"/>
      <c r="P154" s="1226"/>
      <c r="Q154" s="1226"/>
      <c r="R154" s="1227"/>
      <c r="S154" s="1226"/>
      <c r="T154" s="1226"/>
      <c r="U154" s="1226"/>
      <c r="V154" s="1226"/>
      <c r="W154" s="1226"/>
      <c r="X154" s="1226"/>
      <c r="Y154" s="1226"/>
      <c r="Z154" s="1226"/>
    </row>
    <row r="155" spans="2:26" ht="13">
      <c r="B155" s="1228"/>
      <c r="C155" s="1234"/>
      <c r="D155" s="1235"/>
      <c r="E155" s="1225"/>
      <c r="F155" s="1225"/>
      <c r="G155" s="1226"/>
      <c r="H155" s="1227"/>
      <c r="I155" s="1227"/>
      <c r="J155" s="1226"/>
      <c r="K155" s="1226"/>
      <c r="L155" s="1227"/>
      <c r="M155" s="1226"/>
      <c r="N155" s="1227"/>
      <c r="O155" s="1226"/>
      <c r="P155" s="1226"/>
      <c r="Q155" s="1226"/>
      <c r="R155" s="1227"/>
      <c r="S155" s="1226"/>
      <c r="T155" s="1226"/>
      <c r="U155" s="1226"/>
      <c r="V155" s="1226"/>
      <c r="W155" s="1226"/>
      <c r="X155" s="1226"/>
      <c r="Y155" s="1226"/>
      <c r="Z155" s="1226"/>
    </row>
    <row r="156" spans="2:26" ht="13">
      <c r="B156" s="1228"/>
      <c r="C156" s="1225"/>
      <c r="D156" s="1229"/>
      <c r="E156" s="1225"/>
      <c r="F156" s="1225"/>
      <c r="G156" s="1226"/>
      <c r="H156" s="1227"/>
      <c r="I156" s="1227"/>
      <c r="J156" s="1226"/>
      <c r="K156" s="1226"/>
      <c r="L156" s="1227"/>
      <c r="M156" s="1226"/>
      <c r="N156" s="1227"/>
      <c r="O156" s="1226"/>
      <c r="P156" s="1226"/>
      <c r="Q156" s="1226"/>
      <c r="R156" s="1227"/>
      <c r="S156" s="1226"/>
      <c r="T156" s="1226"/>
      <c r="U156" s="1226"/>
      <c r="V156" s="1226"/>
      <c r="W156" s="1226"/>
      <c r="X156" s="1226"/>
      <c r="Y156" s="1226"/>
      <c r="Z156" s="1226"/>
    </row>
    <row r="157" spans="2:26" ht="13">
      <c r="B157" s="1228"/>
      <c r="C157" s="1234"/>
      <c r="D157" s="1229"/>
      <c r="E157" s="1225"/>
      <c r="F157" s="1225"/>
      <c r="G157" s="1226"/>
      <c r="H157" s="1227"/>
      <c r="I157" s="1227"/>
      <c r="J157" s="1226"/>
      <c r="K157" s="1226"/>
      <c r="L157" s="1227"/>
      <c r="M157" s="1226"/>
      <c r="N157" s="1227"/>
      <c r="O157" s="1226"/>
      <c r="P157" s="1226"/>
      <c r="Q157" s="1226"/>
      <c r="R157" s="1227"/>
      <c r="S157" s="1226"/>
      <c r="T157" s="1226"/>
      <c r="U157" s="1226"/>
      <c r="V157" s="1226"/>
      <c r="W157" s="1226"/>
      <c r="X157" s="1226"/>
      <c r="Y157" s="1226"/>
      <c r="Z157" s="1226"/>
    </row>
    <row r="158" spans="2:26" ht="13">
      <c r="B158" s="1228"/>
      <c r="C158" s="1225"/>
      <c r="D158" s="1229"/>
      <c r="E158" s="1225"/>
      <c r="F158" s="1225"/>
      <c r="G158" s="1226"/>
      <c r="H158" s="1227"/>
      <c r="I158" s="1227"/>
      <c r="J158" s="1226"/>
      <c r="K158" s="1226"/>
      <c r="L158" s="1227"/>
      <c r="M158" s="1226"/>
      <c r="N158" s="1227"/>
      <c r="O158" s="1226"/>
      <c r="P158" s="1226"/>
      <c r="Q158" s="1226"/>
      <c r="R158" s="1227"/>
      <c r="S158" s="1226"/>
      <c r="T158" s="1226"/>
      <c r="U158" s="1226"/>
      <c r="V158" s="1226"/>
      <c r="W158" s="1226"/>
      <c r="X158" s="1226"/>
      <c r="Y158" s="1226"/>
      <c r="Z158" s="1226"/>
    </row>
    <row r="159" spans="2:26" ht="13">
      <c r="B159" s="1228"/>
      <c r="C159" s="1234"/>
      <c r="D159" s="1229"/>
      <c r="E159" s="1225"/>
      <c r="F159" s="1225"/>
      <c r="G159" s="1226"/>
      <c r="H159" s="1227"/>
      <c r="I159" s="1227"/>
      <c r="J159" s="1226"/>
      <c r="K159" s="1226"/>
      <c r="L159" s="1227"/>
      <c r="M159" s="1226"/>
      <c r="N159" s="1227"/>
      <c r="O159" s="1226"/>
      <c r="P159" s="1226"/>
      <c r="Q159" s="1226"/>
      <c r="R159" s="1227"/>
      <c r="S159" s="1226"/>
      <c r="T159" s="1226"/>
      <c r="U159" s="1226"/>
      <c r="V159" s="1226"/>
      <c r="W159" s="1226"/>
      <c r="X159" s="1226"/>
      <c r="Y159" s="1226"/>
      <c r="Z159" s="1226"/>
    </row>
    <row r="160" spans="2:26" ht="13">
      <c r="B160" s="1228"/>
      <c r="C160" s="1225"/>
      <c r="D160" s="1229"/>
      <c r="E160" s="1225"/>
      <c r="F160" s="1225"/>
      <c r="G160" s="1226"/>
      <c r="H160" s="1227"/>
      <c r="I160" s="1227"/>
      <c r="J160" s="1226"/>
      <c r="K160" s="1226"/>
      <c r="L160" s="1227"/>
      <c r="M160" s="1226"/>
      <c r="N160" s="1227"/>
      <c r="O160" s="1226"/>
      <c r="P160" s="1226"/>
      <c r="Q160" s="1226"/>
      <c r="R160" s="1227"/>
      <c r="S160" s="1226"/>
      <c r="T160" s="1226"/>
      <c r="U160" s="1226"/>
      <c r="V160" s="1226"/>
      <c r="W160" s="1226"/>
      <c r="X160" s="1226"/>
      <c r="Y160" s="1226"/>
      <c r="Z160" s="1226"/>
    </row>
    <row r="161" spans="2:26" ht="13">
      <c r="B161" s="1228"/>
      <c r="C161" s="1234"/>
      <c r="D161" s="1229"/>
      <c r="E161" s="1225"/>
      <c r="F161" s="1225"/>
      <c r="G161" s="1226"/>
      <c r="H161" s="1227"/>
      <c r="I161" s="1227"/>
      <c r="J161" s="1226"/>
      <c r="K161" s="1226"/>
      <c r="L161" s="1227"/>
      <c r="M161" s="1226"/>
      <c r="N161" s="1227"/>
      <c r="O161" s="1226"/>
      <c r="P161" s="1226"/>
      <c r="Q161" s="1226"/>
      <c r="R161" s="1227"/>
      <c r="S161" s="1226"/>
      <c r="T161" s="1226"/>
      <c r="U161" s="1226"/>
      <c r="V161" s="1226"/>
      <c r="W161" s="1226"/>
      <c r="X161" s="1226"/>
      <c r="Y161" s="1226"/>
      <c r="Z161" s="1226"/>
    </row>
    <row r="162" spans="2:26" ht="13">
      <c r="B162" s="1228"/>
      <c r="C162" s="1225"/>
      <c r="D162" s="1229"/>
      <c r="E162" s="1225"/>
      <c r="F162" s="1225"/>
      <c r="G162" s="1226"/>
      <c r="H162" s="1227"/>
      <c r="I162" s="1227"/>
      <c r="J162" s="1226"/>
      <c r="K162" s="1226"/>
      <c r="L162" s="1227"/>
      <c r="M162" s="1226"/>
      <c r="N162" s="1227"/>
      <c r="O162" s="1226"/>
      <c r="P162" s="1226"/>
      <c r="Q162" s="1226"/>
      <c r="R162" s="1227"/>
      <c r="S162" s="1226"/>
      <c r="T162" s="1226"/>
      <c r="U162" s="1226"/>
      <c r="V162" s="1226"/>
      <c r="W162" s="1226"/>
      <c r="X162" s="1226"/>
      <c r="Y162" s="1226"/>
      <c r="Z162" s="1226"/>
    </row>
    <row r="163" spans="2:26" ht="13">
      <c r="B163" s="1228"/>
      <c r="C163" s="1225"/>
      <c r="D163" s="1229"/>
      <c r="E163" s="1225"/>
      <c r="F163" s="1225"/>
      <c r="G163" s="1226"/>
      <c r="H163" s="1227"/>
      <c r="I163" s="1227"/>
      <c r="J163" s="1226"/>
      <c r="K163" s="1226"/>
      <c r="L163" s="1227"/>
      <c r="M163" s="1226"/>
      <c r="N163" s="1227"/>
      <c r="O163" s="1226"/>
      <c r="P163" s="1226"/>
      <c r="Q163" s="1226"/>
      <c r="R163" s="1227"/>
      <c r="S163" s="1226"/>
      <c r="T163" s="1226"/>
      <c r="U163" s="1226"/>
      <c r="V163" s="1226"/>
      <c r="W163" s="1226"/>
      <c r="X163" s="1226"/>
      <c r="Y163" s="1226"/>
      <c r="Z163" s="1226"/>
    </row>
    <row r="164" spans="2:26" ht="13">
      <c r="B164" s="1228"/>
      <c r="C164" s="1225"/>
      <c r="D164" s="1229"/>
      <c r="E164" s="1225"/>
      <c r="F164" s="1225"/>
      <c r="G164" s="1226"/>
      <c r="H164" s="1227"/>
      <c r="I164" s="1227"/>
      <c r="J164" s="1226"/>
      <c r="K164" s="1226"/>
      <c r="L164" s="1227"/>
      <c r="M164" s="1226"/>
      <c r="N164" s="1227"/>
      <c r="O164" s="1226"/>
      <c r="P164" s="1226"/>
      <c r="Q164" s="1226"/>
      <c r="R164" s="1227"/>
      <c r="S164" s="1226"/>
      <c r="T164" s="1226"/>
      <c r="U164" s="1226"/>
      <c r="V164" s="1226"/>
      <c r="W164" s="1226"/>
      <c r="X164" s="1226"/>
      <c r="Y164" s="1226"/>
      <c r="Z164" s="1226"/>
    </row>
    <row r="165" spans="2:26" ht="13">
      <c r="B165" s="1228"/>
      <c r="C165" s="1225"/>
      <c r="D165" s="1229"/>
      <c r="E165" s="1225"/>
      <c r="F165" s="1225"/>
      <c r="G165" s="1226"/>
      <c r="H165" s="1227"/>
      <c r="I165" s="1227"/>
      <c r="J165" s="1226"/>
      <c r="K165" s="1226"/>
      <c r="L165" s="1227"/>
      <c r="M165" s="1226"/>
      <c r="N165" s="1227"/>
      <c r="O165" s="1226"/>
      <c r="P165" s="1226"/>
      <c r="Q165" s="1226"/>
      <c r="R165" s="1227"/>
      <c r="S165" s="1226"/>
      <c r="T165" s="1226"/>
      <c r="U165" s="1226"/>
      <c r="V165" s="1226"/>
      <c r="W165" s="1226"/>
      <c r="X165" s="1226"/>
      <c r="Y165" s="1226"/>
      <c r="Z165" s="1226"/>
    </row>
    <row r="166" spans="2:26" ht="13">
      <c r="B166" s="1228"/>
      <c r="C166" s="1225"/>
      <c r="D166" s="1229"/>
      <c r="E166" s="1225"/>
      <c r="F166" s="1225"/>
      <c r="G166" s="1226"/>
      <c r="H166" s="1227"/>
      <c r="I166" s="1227"/>
      <c r="J166" s="1226"/>
      <c r="K166" s="1226"/>
      <c r="L166" s="1227"/>
      <c r="M166" s="1226"/>
      <c r="N166" s="1227"/>
      <c r="O166" s="1226"/>
      <c r="P166" s="1226"/>
      <c r="Q166" s="1226"/>
      <c r="R166" s="1227"/>
      <c r="S166" s="1226"/>
      <c r="T166" s="1226"/>
      <c r="U166" s="1226"/>
      <c r="V166" s="1226"/>
      <c r="W166" s="1226"/>
      <c r="X166" s="1226"/>
      <c r="Y166" s="1226"/>
      <c r="Z166" s="1226"/>
    </row>
    <row r="167" spans="2:26" ht="13">
      <c r="B167" s="1228"/>
      <c r="C167" s="1225"/>
      <c r="D167" s="1229"/>
      <c r="E167" s="1225"/>
      <c r="F167" s="1225"/>
      <c r="G167" s="1226"/>
      <c r="H167" s="1227"/>
      <c r="I167" s="1227"/>
      <c r="J167" s="1226"/>
      <c r="K167" s="1226"/>
      <c r="L167" s="1227"/>
      <c r="M167" s="1226"/>
      <c r="N167" s="1227"/>
      <c r="O167" s="1226"/>
      <c r="P167" s="1226"/>
      <c r="Q167" s="1226"/>
      <c r="R167" s="1227"/>
      <c r="S167" s="1226"/>
      <c r="T167" s="1226"/>
      <c r="U167" s="1226"/>
      <c r="V167" s="1226"/>
      <c r="W167" s="1226"/>
      <c r="X167" s="1226"/>
      <c r="Y167" s="1226"/>
      <c r="Z167" s="1226"/>
    </row>
    <row r="168" spans="2:26" ht="13">
      <c r="B168" s="1236"/>
      <c r="C168" s="1225"/>
      <c r="D168" s="1229"/>
      <c r="E168" s="1225"/>
      <c r="F168" s="1225"/>
      <c r="G168" s="1226"/>
      <c r="H168" s="1227"/>
      <c r="I168" s="1227"/>
      <c r="J168" s="1226"/>
      <c r="K168" s="1226"/>
      <c r="L168" s="1227"/>
      <c r="M168" s="1226"/>
      <c r="N168" s="1227"/>
      <c r="O168" s="1226"/>
      <c r="P168" s="1226"/>
      <c r="Q168" s="1226"/>
      <c r="R168" s="1227"/>
      <c r="S168" s="1226"/>
      <c r="T168" s="1226"/>
      <c r="U168" s="1226"/>
      <c r="V168" s="1226"/>
      <c r="W168" s="1226"/>
      <c r="X168" s="1226"/>
      <c r="Y168" s="1226"/>
      <c r="Z168" s="1226"/>
    </row>
    <row r="169" spans="2:26" ht="13">
      <c r="B169" s="1236"/>
      <c r="C169" s="1225"/>
      <c r="D169" s="1229"/>
      <c r="E169" s="1225"/>
      <c r="F169" s="1225"/>
      <c r="G169" s="1226"/>
      <c r="H169" s="1227"/>
      <c r="I169" s="1227"/>
      <c r="J169" s="1226"/>
      <c r="K169" s="1226"/>
      <c r="L169" s="1227"/>
      <c r="M169" s="1226"/>
      <c r="N169" s="1227"/>
      <c r="O169" s="1226"/>
      <c r="P169" s="1226"/>
      <c r="Q169" s="1226"/>
      <c r="R169" s="1227"/>
      <c r="S169" s="1226"/>
      <c r="T169" s="1226"/>
      <c r="U169" s="1226"/>
      <c r="V169" s="1226"/>
      <c r="W169" s="1226"/>
      <c r="X169" s="1226"/>
      <c r="Y169" s="1226"/>
      <c r="Z169" s="1226"/>
    </row>
    <row r="170" spans="2:26" ht="13">
      <c r="B170" s="1228"/>
      <c r="C170" s="1225"/>
      <c r="D170" s="1229"/>
      <c r="E170" s="1225"/>
      <c r="F170" s="1225"/>
      <c r="G170" s="1226"/>
      <c r="H170" s="1227"/>
      <c r="I170" s="1227"/>
      <c r="J170" s="1226"/>
      <c r="K170" s="1226"/>
      <c r="L170" s="1227"/>
      <c r="M170" s="1226"/>
      <c r="N170" s="1227"/>
      <c r="O170" s="1226"/>
      <c r="P170" s="1226"/>
      <c r="Q170" s="1226"/>
      <c r="R170" s="1227"/>
      <c r="S170" s="1226"/>
      <c r="T170" s="1226"/>
      <c r="U170" s="1226"/>
      <c r="V170" s="1226"/>
      <c r="W170" s="1226"/>
      <c r="X170" s="1226"/>
      <c r="Y170" s="1226"/>
      <c r="Z170" s="1226"/>
    </row>
    <row r="171" spans="2:26" ht="13">
      <c r="B171" s="1236"/>
      <c r="C171" s="1225"/>
      <c r="D171" s="1229"/>
      <c r="E171" s="1225"/>
      <c r="F171" s="1225"/>
      <c r="G171" s="1226"/>
      <c r="H171" s="1227"/>
      <c r="I171" s="1227"/>
      <c r="J171" s="1226"/>
      <c r="K171" s="1226"/>
      <c r="L171" s="1227"/>
      <c r="M171" s="1226"/>
      <c r="N171" s="1227"/>
      <c r="O171" s="1226"/>
      <c r="P171" s="1226"/>
      <c r="Q171" s="1226"/>
      <c r="R171" s="1227"/>
      <c r="S171" s="1226"/>
      <c r="T171" s="1226"/>
      <c r="U171" s="1226"/>
      <c r="V171" s="1226"/>
      <c r="W171" s="1226"/>
      <c r="X171" s="1226"/>
      <c r="Y171" s="1226"/>
      <c r="Z171" s="1226"/>
    </row>
    <row r="172" spans="2:26" ht="13">
      <c r="B172" s="1237"/>
      <c r="C172" s="1225"/>
      <c r="D172" s="1229"/>
      <c r="E172" s="1225"/>
      <c r="F172" s="1225"/>
      <c r="G172" s="1226"/>
      <c r="H172" s="1227"/>
      <c r="I172" s="1227"/>
      <c r="J172" s="1226"/>
      <c r="K172" s="1226"/>
      <c r="L172" s="1227"/>
      <c r="M172" s="1226"/>
      <c r="N172" s="1227"/>
      <c r="O172" s="1226"/>
      <c r="P172" s="1226"/>
      <c r="Q172" s="1226"/>
      <c r="R172" s="1227"/>
      <c r="S172" s="1226"/>
      <c r="T172" s="1226"/>
      <c r="U172" s="1226"/>
      <c r="V172" s="1226"/>
      <c r="W172" s="1226"/>
      <c r="X172" s="1226"/>
      <c r="Y172" s="1226"/>
      <c r="Z172" s="1226"/>
    </row>
    <row r="173" spans="2:26" ht="13">
      <c r="B173" s="1236"/>
      <c r="C173" s="1225"/>
      <c r="D173" s="1229"/>
      <c r="E173" s="1225"/>
      <c r="F173" s="1225"/>
      <c r="G173" s="1226"/>
      <c r="H173" s="1227"/>
      <c r="I173" s="1227"/>
      <c r="J173" s="1226"/>
      <c r="K173" s="1226"/>
      <c r="L173" s="1227"/>
      <c r="M173" s="1226"/>
      <c r="N173" s="1227"/>
      <c r="O173" s="1226"/>
      <c r="P173" s="1226"/>
      <c r="Q173" s="1226"/>
      <c r="R173" s="1227"/>
      <c r="S173" s="1226"/>
      <c r="T173" s="1226"/>
      <c r="U173" s="1226"/>
      <c r="V173" s="1226"/>
      <c r="W173" s="1226"/>
      <c r="X173" s="1226"/>
      <c r="Y173" s="1226"/>
      <c r="Z173" s="1226"/>
    </row>
    <row r="174" spans="2:26" ht="13">
      <c r="B174" s="1228"/>
      <c r="C174" s="1225"/>
      <c r="D174" s="1229"/>
      <c r="E174" s="1225"/>
      <c r="F174" s="1225"/>
      <c r="G174" s="1226"/>
      <c r="H174" s="1227"/>
      <c r="I174" s="1227"/>
      <c r="J174" s="1226"/>
      <c r="K174" s="1226"/>
      <c r="L174" s="1227"/>
      <c r="M174" s="1226"/>
      <c r="N174" s="1227"/>
      <c r="O174" s="1226"/>
      <c r="P174" s="1226"/>
      <c r="Q174" s="1226"/>
      <c r="R174" s="1227"/>
      <c r="S174" s="1226"/>
      <c r="T174" s="1226"/>
      <c r="U174" s="1226"/>
      <c r="V174" s="1226"/>
      <c r="W174" s="1226"/>
      <c r="X174" s="1226"/>
      <c r="Y174" s="1226"/>
      <c r="Z174" s="1226"/>
    </row>
    <row r="175" spans="2:26" ht="13">
      <c r="B175" s="1228"/>
      <c r="C175" s="1225"/>
      <c r="D175" s="1229"/>
      <c r="E175" s="1225"/>
      <c r="F175" s="1225"/>
      <c r="G175" s="1226"/>
      <c r="H175" s="1227"/>
      <c r="I175" s="1227"/>
      <c r="J175" s="1226"/>
      <c r="K175" s="1226"/>
      <c r="L175" s="1227"/>
      <c r="M175" s="1226"/>
      <c r="N175" s="1227"/>
      <c r="O175" s="1226"/>
      <c r="P175" s="1226"/>
      <c r="Q175" s="1226"/>
      <c r="R175" s="1227"/>
      <c r="S175" s="1226"/>
      <c r="T175" s="1226"/>
      <c r="U175" s="1226"/>
      <c r="V175" s="1226"/>
      <c r="W175" s="1226"/>
      <c r="X175" s="1226"/>
      <c r="Y175" s="1226"/>
      <c r="Z175" s="1226"/>
    </row>
    <row r="176" spans="2:26" ht="13">
      <c r="B176" s="1228"/>
      <c r="C176" s="1225"/>
      <c r="D176" s="1229"/>
      <c r="E176" s="1225"/>
      <c r="F176" s="1225"/>
      <c r="G176" s="1226"/>
      <c r="H176" s="1227"/>
      <c r="I176" s="1227"/>
      <c r="J176" s="1226"/>
      <c r="K176" s="1226"/>
      <c r="L176" s="1227"/>
      <c r="M176" s="1226"/>
      <c r="N176" s="1227"/>
      <c r="O176" s="1226"/>
      <c r="P176" s="1226"/>
      <c r="Q176" s="1226"/>
      <c r="R176" s="1227"/>
      <c r="S176" s="1226"/>
      <c r="T176" s="1226"/>
      <c r="U176" s="1226"/>
      <c r="V176" s="1226"/>
      <c r="W176" s="1226"/>
      <c r="X176" s="1226"/>
      <c r="Y176" s="1226"/>
      <c r="Z176" s="1226"/>
    </row>
    <row r="177" spans="2:26" ht="13">
      <c r="B177" s="1236"/>
      <c r="C177" s="1225"/>
      <c r="D177" s="1229"/>
      <c r="E177" s="1225"/>
      <c r="F177" s="1225"/>
      <c r="G177" s="1226"/>
      <c r="H177" s="1227"/>
      <c r="I177" s="1227"/>
      <c r="J177" s="1226"/>
      <c r="K177" s="1226"/>
      <c r="L177" s="1227"/>
      <c r="M177" s="1226"/>
      <c r="N177" s="1227"/>
      <c r="O177" s="1226"/>
      <c r="P177" s="1226"/>
      <c r="Q177" s="1226"/>
      <c r="R177" s="1227"/>
      <c r="S177" s="1226"/>
      <c r="T177" s="1226"/>
      <c r="U177" s="1226"/>
      <c r="V177" s="1226"/>
      <c r="W177" s="1226"/>
      <c r="X177" s="1226"/>
      <c r="Y177" s="1226"/>
      <c r="Z177" s="1226"/>
    </row>
    <row r="178" spans="2:26" ht="13">
      <c r="B178" s="1228"/>
      <c r="C178" s="1225"/>
      <c r="D178" s="1229"/>
      <c r="E178" s="1225"/>
      <c r="F178" s="1225"/>
      <c r="G178" s="1226"/>
      <c r="H178" s="1227"/>
      <c r="I178" s="1227"/>
      <c r="J178" s="1226"/>
      <c r="K178" s="1226"/>
      <c r="L178" s="1227"/>
      <c r="M178" s="1226"/>
      <c r="N178" s="1227"/>
      <c r="O178" s="1226"/>
      <c r="P178" s="1226"/>
      <c r="Q178" s="1227"/>
      <c r="R178" s="1227"/>
      <c r="S178" s="1226"/>
      <c r="T178" s="1226"/>
      <c r="U178" s="1226"/>
      <c r="V178" s="1226"/>
      <c r="W178" s="1226"/>
      <c r="X178" s="1226"/>
      <c r="Y178" s="1226"/>
      <c r="Z178" s="1226"/>
    </row>
    <row r="179" spans="2:26" ht="13">
      <c r="B179" s="1228"/>
      <c r="C179" s="1225"/>
      <c r="D179" s="1229"/>
      <c r="E179" s="1225"/>
      <c r="F179" s="1225"/>
      <c r="G179" s="1226"/>
      <c r="H179" s="1227"/>
      <c r="I179" s="1227"/>
      <c r="J179" s="1226"/>
      <c r="K179" s="1226"/>
      <c r="L179" s="1227"/>
      <c r="M179" s="1226"/>
      <c r="N179" s="1227"/>
      <c r="O179" s="1226"/>
      <c r="P179" s="1226"/>
      <c r="Q179" s="1226"/>
      <c r="R179" s="1227"/>
      <c r="S179" s="1226"/>
      <c r="T179" s="1226"/>
      <c r="U179" s="1226"/>
      <c r="V179" s="1226"/>
      <c r="W179" s="1226"/>
      <c r="X179" s="1226"/>
      <c r="Y179" s="1226"/>
      <c r="Z179" s="1226"/>
    </row>
    <row r="180" spans="2:26" ht="13">
      <c r="B180" s="1228"/>
      <c r="C180" s="1238"/>
      <c r="D180" s="1229"/>
      <c r="E180" s="1225"/>
      <c r="F180" s="1225"/>
      <c r="G180" s="1226"/>
      <c r="H180" s="1227"/>
      <c r="I180" s="1227"/>
      <c r="J180" s="1226"/>
      <c r="K180" s="1226"/>
      <c r="L180" s="1227"/>
      <c r="M180" s="1226"/>
      <c r="N180" s="1227"/>
      <c r="O180" s="1226"/>
      <c r="P180" s="1226"/>
      <c r="Q180" s="1227"/>
      <c r="R180" s="1227"/>
      <c r="S180" s="1226"/>
      <c r="T180" s="1226"/>
      <c r="U180" s="1226"/>
      <c r="V180" s="1226"/>
      <c r="W180" s="1226"/>
      <c r="X180" s="1226"/>
      <c r="Y180" s="1226"/>
      <c r="Z180" s="1226"/>
    </row>
    <row r="181" spans="2:26" ht="13">
      <c r="B181" s="1228"/>
      <c r="C181" s="1238"/>
      <c r="D181" s="1229"/>
      <c r="E181" s="1225"/>
      <c r="F181" s="1225"/>
      <c r="G181" s="1226"/>
      <c r="H181" s="1227"/>
      <c r="I181" s="1227"/>
      <c r="J181" s="1226"/>
      <c r="K181" s="1226"/>
      <c r="L181" s="1227"/>
      <c r="M181" s="1226"/>
      <c r="N181" s="1227"/>
      <c r="O181" s="1226"/>
      <c r="P181" s="1226"/>
      <c r="Q181" s="1226"/>
      <c r="R181" s="1227"/>
      <c r="S181" s="1226"/>
      <c r="T181" s="1226"/>
      <c r="U181" s="1226"/>
      <c r="V181" s="1226"/>
      <c r="W181" s="1226"/>
      <c r="X181" s="1226"/>
      <c r="Y181" s="1226"/>
      <c r="Z181" s="1226"/>
    </row>
    <row r="182" spans="2:26" ht="13">
      <c r="B182" s="1228"/>
      <c r="C182" s="1225"/>
      <c r="D182" s="1229"/>
      <c r="E182" s="1225"/>
      <c r="F182" s="1225"/>
      <c r="G182" s="1226"/>
      <c r="H182" s="1227"/>
      <c r="I182" s="1227"/>
      <c r="J182" s="1226"/>
      <c r="K182" s="1226"/>
      <c r="L182" s="1227"/>
      <c r="M182" s="1226"/>
      <c r="N182" s="1227"/>
      <c r="O182" s="1226"/>
      <c r="P182" s="1226"/>
      <c r="Q182" s="1226"/>
      <c r="R182" s="1227"/>
      <c r="S182" s="1226"/>
      <c r="T182" s="1226"/>
      <c r="U182" s="1226"/>
      <c r="V182" s="1226"/>
      <c r="W182" s="1226"/>
      <c r="X182" s="1226"/>
      <c r="Y182" s="1226"/>
      <c r="Z182" s="1226"/>
    </row>
    <row r="183" spans="2:26" ht="13">
      <c r="B183" s="1239"/>
      <c r="C183" s="1239"/>
      <c r="D183" s="1239"/>
      <c r="E183" s="1239"/>
      <c r="F183" s="1239"/>
      <c r="G183" s="1240"/>
      <c r="H183" s="1240"/>
      <c r="I183" s="1240"/>
      <c r="J183" s="1240"/>
      <c r="K183" s="1240"/>
      <c r="L183" s="1240"/>
      <c r="M183" s="1240"/>
      <c r="N183" s="1240"/>
      <c r="O183" s="1240"/>
      <c r="P183" s="1240"/>
      <c r="Q183" s="1240"/>
      <c r="R183" s="1240"/>
      <c r="S183" s="1240"/>
      <c r="T183" s="1240"/>
      <c r="U183" s="1240"/>
      <c r="V183" s="1240"/>
      <c r="W183" s="1240"/>
      <c r="X183" s="1240"/>
      <c r="Y183" s="1240"/>
      <c r="Z183" s="1240"/>
    </row>
  </sheetData>
  <mergeCells count="1">
    <mergeCell ref="B1:Z1"/>
  </mergeCells>
  <phoneticPr fontId="18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theme="4"/>
    <pageSetUpPr fitToPage="1"/>
  </sheetPr>
  <dimension ref="A1:BA104"/>
  <sheetViews>
    <sheetView showGridLines="0" zoomScale="85" zoomScaleNormal="85" zoomScaleSheetLayoutView="70" workbookViewId="0">
      <selection activeCell="H37" sqref="H37"/>
    </sheetView>
  </sheetViews>
  <sheetFormatPr defaultColWidth="11" defaultRowHeight="14"/>
  <cols>
    <col min="1" max="1" width="1.6328125" style="345" customWidth="1"/>
    <col min="2" max="2" width="28.36328125" style="345" customWidth="1"/>
    <col min="3" max="3" width="17.90625" style="346" customWidth="1"/>
    <col min="4" max="7" width="17.90625" style="345" customWidth="1"/>
    <col min="8" max="10" width="17.90625" style="346" customWidth="1"/>
    <col min="11" max="11" width="17.90625" style="345" customWidth="1"/>
    <col min="12" max="12" width="17.90625" style="346" customWidth="1"/>
    <col min="13" max="13" width="2.08984375" style="345" customWidth="1"/>
    <col min="14" max="14" width="11" style="345" customWidth="1"/>
    <col min="15" max="15" width="11" style="1241"/>
    <col min="16" max="16" width="12.90625" style="1241" bestFit="1" customWidth="1"/>
    <col min="17" max="17" width="11.6328125" style="1241" bestFit="1" customWidth="1"/>
    <col min="18" max="18" width="11.08984375" style="1241" bestFit="1" customWidth="1"/>
    <col min="19" max="21" width="12.90625" style="1241" bestFit="1" customWidth="1"/>
    <col min="22" max="22" width="11.08984375" style="1241" bestFit="1" customWidth="1"/>
    <col min="23" max="24" width="12.90625" style="1241" bestFit="1" customWidth="1"/>
    <col min="25" max="25" width="11.6328125" style="1241" bestFit="1" customWidth="1"/>
    <col min="26" max="27" width="12.90625" style="1241" bestFit="1" customWidth="1"/>
    <col min="28" max="28" width="11.6328125" style="1241" bestFit="1" customWidth="1"/>
    <col min="29" max="207" width="11" style="1241"/>
    <col min="208" max="208" width="1.6328125" style="1241" customWidth="1"/>
    <col min="209" max="209" width="17.7265625" style="1241" customWidth="1"/>
    <col min="210" max="210" width="11.26953125" style="1241" customWidth="1"/>
    <col min="211" max="229" width="8.36328125" style="1241" customWidth="1"/>
    <col min="230" max="230" width="9.453125" style="1241" customWidth="1"/>
    <col min="231" max="231" width="10.36328125" style="1241" customWidth="1"/>
    <col min="232" max="232" width="10.7265625" style="1241" bestFit="1" customWidth="1"/>
    <col min="233" max="233" width="9.453125" style="1241" bestFit="1" customWidth="1"/>
    <col min="234" max="234" width="10.36328125" style="1241" customWidth="1"/>
    <col min="235" max="235" width="8" style="1241" bestFit="1" customWidth="1"/>
    <col min="236" max="236" width="15.7265625" style="1241" bestFit="1" customWidth="1"/>
    <col min="237" max="237" width="1.6328125" style="1241" customWidth="1"/>
    <col min="238" max="238" width="5.36328125" style="1241" customWidth="1"/>
    <col min="239" max="463" width="11" style="1241"/>
    <col min="464" max="464" width="1.6328125" style="1241" customWidth="1"/>
    <col min="465" max="465" width="17.7265625" style="1241" customWidth="1"/>
    <col min="466" max="466" width="11.26953125" style="1241" customWidth="1"/>
    <col min="467" max="485" width="8.36328125" style="1241" customWidth="1"/>
    <col min="486" max="486" width="9.453125" style="1241" customWidth="1"/>
    <col min="487" max="487" width="10.36328125" style="1241" customWidth="1"/>
    <col min="488" max="488" width="10.7265625" style="1241" bestFit="1" customWidth="1"/>
    <col min="489" max="489" width="9.453125" style="1241" bestFit="1" customWidth="1"/>
    <col min="490" max="490" width="10.36328125" style="1241" customWidth="1"/>
    <col min="491" max="491" width="8" style="1241" bestFit="1" customWidth="1"/>
    <col min="492" max="492" width="15.7265625" style="1241" bestFit="1" customWidth="1"/>
    <col min="493" max="493" width="1.6328125" style="1241" customWidth="1"/>
    <col min="494" max="494" width="5.36328125" style="1241" customWidth="1"/>
    <col min="495" max="719" width="11" style="1241"/>
    <col min="720" max="720" width="1.6328125" style="1241" customWidth="1"/>
    <col min="721" max="721" width="17.7265625" style="1241" customWidth="1"/>
    <col min="722" max="722" width="11.26953125" style="1241" customWidth="1"/>
    <col min="723" max="741" width="8.36328125" style="1241" customWidth="1"/>
    <col min="742" max="742" width="9.453125" style="1241" customWidth="1"/>
    <col min="743" max="743" width="10.36328125" style="1241" customWidth="1"/>
    <col min="744" max="744" width="10.7265625" style="1241" bestFit="1" customWidth="1"/>
    <col min="745" max="745" width="9.453125" style="1241" bestFit="1" customWidth="1"/>
    <col min="746" max="746" width="10.36328125" style="1241" customWidth="1"/>
    <col min="747" max="747" width="8" style="1241" bestFit="1" customWidth="1"/>
    <col min="748" max="748" width="15.7265625" style="1241" bestFit="1" customWidth="1"/>
    <col min="749" max="749" width="1.6328125" style="1241" customWidth="1"/>
    <col min="750" max="750" width="5.36328125" style="1241" customWidth="1"/>
    <col min="751" max="975" width="11" style="1241"/>
    <col min="976" max="976" width="1.6328125" style="1241" customWidth="1"/>
    <col min="977" max="977" width="17.7265625" style="1241" customWidth="1"/>
    <col min="978" max="978" width="11.26953125" style="1241" customWidth="1"/>
    <col min="979" max="997" width="8.36328125" style="1241" customWidth="1"/>
    <col min="998" max="998" width="9.453125" style="1241" customWidth="1"/>
    <col min="999" max="999" width="10.36328125" style="1241" customWidth="1"/>
    <col min="1000" max="1000" width="10.7265625" style="1241" bestFit="1" customWidth="1"/>
    <col min="1001" max="1001" width="9.453125" style="1241" bestFit="1" customWidth="1"/>
    <col min="1002" max="1002" width="10.36328125" style="1241" customWidth="1"/>
    <col min="1003" max="1003" width="8" style="1241" bestFit="1" customWidth="1"/>
    <col min="1004" max="1004" width="15.7265625" style="1241" bestFit="1" customWidth="1"/>
    <col min="1005" max="1005" width="1.6328125" style="1241" customWidth="1"/>
    <col min="1006" max="1006" width="5.36328125" style="1241" customWidth="1"/>
    <col min="1007" max="1231" width="11" style="1241"/>
    <col min="1232" max="1232" width="1.6328125" style="1241" customWidth="1"/>
    <col min="1233" max="1233" width="17.7265625" style="1241" customWidth="1"/>
    <col min="1234" max="1234" width="11.26953125" style="1241" customWidth="1"/>
    <col min="1235" max="1253" width="8.36328125" style="1241" customWidth="1"/>
    <col min="1254" max="1254" width="9.453125" style="1241" customWidth="1"/>
    <col min="1255" max="1255" width="10.36328125" style="1241" customWidth="1"/>
    <col min="1256" max="1256" width="10.7265625" style="1241" bestFit="1" customWidth="1"/>
    <col min="1257" max="1257" width="9.453125" style="1241" bestFit="1" customWidth="1"/>
    <col min="1258" max="1258" width="10.36328125" style="1241" customWidth="1"/>
    <col min="1259" max="1259" width="8" style="1241" bestFit="1" customWidth="1"/>
    <col min="1260" max="1260" width="15.7265625" style="1241" bestFit="1" customWidth="1"/>
    <col min="1261" max="1261" width="1.6328125" style="1241" customWidth="1"/>
    <col min="1262" max="1262" width="5.36328125" style="1241" customWidth="1"/>
    <col min="1263" max="1487" width="11" style="1241"/>
    <col min="1488" max="1488" width="1.6328125" style="1241" customWidth="1"/>
    <col min="1489" max="1489" width="17.7265625" style="1241" customWidth="1"/>
    <col min="1490" max="1490" width="11.26953125" style="1241" customWidth="1"/>
    <col min="1491" max="1509" width="8.36328125" style="1241" customWidth="1"/>
    <col min="1510" max="1510" width="9.453125" style="1241" customWidth="1"/>
    <col min="1511" max="1511" width="10.36328125" style="1241" customWidth="1"/>
    <col min="1512" max="1512" width="10.7265625" style="1241" bestFit="1" customWidth="1"/>
    <col min="1513" max="1513" width="9.453125" style="1241" bestFit="1" customWidth="1"/>
    <col min="1514" max="1514" width="10.36328125" style="1241" customWidth="1"/>
    <col min="1515" max="1515" width="8" style="1241" bestFit="1" customWidth="1"/>
    <col min="1516" max="1516" width="15.7265625" style="1241" bestFit="1" customWidth="1"/>
    <col min="1517" max="1517" width="1.6328125" style="1241" customWidth="1"/>
    <col min="1518" max="1518" width="5.36328125" style="1241" customWidth="1"/>
    <col min="1519" max="1743" width="11" style="1241"/>
    <col min="1744" max="1744" width="1.6328125" style="1241" customWidth="1"/>
    <col min="1745" max="1745" width="17.7265625" style="1241" customWidth="1"/>
    <col min="1746" max="1746" width="11.26953125" style="1241" customWidth="1"/>
    <col min="1747" max="1765" width="8.36328125" style="1241" customWidth="1"/>
    <col min="1766" max="1766" width="9.453125" style="1241" customWidth="1"/>
    <col min="1767" max="1767" width="10.36328125" style="1241" customWidth="1"/>
    <col min="1768" max="1768" width="10.7265625" style="1241" bestFit="1" customWidth="1"/>
    <col min="1769" max="1769" width="9.453125" style="1241" bestFit="1" customWidth="1"/>
    <col min="1770" max="1770" width="10.36328125" style="1241" customWidth="1"/>
    <col min="1771" max="1771" width="8" style="1241" bestFit="1" customWidth="1"/>
    <col min="1772" max="1772" width="15.7265625" style="1241" bestFit="1" customWidth="1"/>
    <col min="1773" max="1773" width="1.6328125" style="1241" customWidth="1"/>
    <col min="1774" max="1774" width="5.36328125" style="1241" customWidth="1"/>
    <col min="1775" max="1999" width="11" style="1241"/>
    <col min="2000" max="2000" width="1.6328125" style="1241" customWidth="1"/>
    <col min="2001" max="2001" width="17.7265625" style="1241" customWidth="1"/>
    <col min="2002" max="2002" width="11.26953125" style="1241" customWidth="1"/>
    <col min="2003" max="2021" width="8.36328125" style="1241" customWidth="1"/>
    <col min="2022" max="2022" width="9.453125" style="1241" customWidth="1"/>
    <col min="2023" max="2023" width="10.36328125" style="1241" customWidth="1"/>
    <col min="2024" max="2024" width="10.7265625" style="1241" bestFit="1" customWidth="1"/>
    <col min="2025" max="2025" width="9.453125" style="1241" bestFit="1" customWidth="1"/>
    <col min="2026" max="2026" width="10.36328125" style="1241" customWidth="1"/>
    <col min="2027" max="2027" width="8" style="1241" bestFit="1" customWidth="1"/>
    <col min="2028" max="2028" width="15.7265625" style="1241" bestFit="1" customWidth="1"/>
    <col min="2029" max="2029" width="1.6328125" style="1241" customWidth="1"/>
    <col min="2030" max="2030" width="5.36328125" style="1241" customWidth="1"/>
    <col min="2031" max="2255" width="11" style="1241"/>
    <col min="2256" max="2256" width="1.6328125" style="1241" customWidth="1"/>
    <col min="2257" max="2257" width="17.7265625" style="1241" customWidth="1"/>
    <col min="2258" max="2258" width="11.26953125" style="1241" customWidth="1"/>
    <col min="2259" max="2277" width="8.36328125" style="1241" customWidth="1"/>
    <col min="2278" max="2278" width="9.453125" style="1241" customWidth="1"/>
    <col min="2279" max="2279" width="10.36328125" style="1241" customWidth="1"/>
    <col min="2280" max="2280" width="10.7265625" style="1241" bestFit="1" customWidth="1"/>
    <col min="2281" max="2281" width="9.453125" style="1241" bestFit="1" customWidth="1"/>
    <col min="2282" max="2282" width="10.36328125" style="1241" customWidth="1"/>
    <col min="2283" max="2283" width="8" style="1241" bestFit="1" customWidth="1"/>
    <col min="2284" max="2284" width="15.7265625" style="1241" bestFit="1" customWidth="1"/>
    <col min="2285" max="2285" width="1.6328125" style="1241" customWidth="1"/>
    <col min="2286" max="2286" width="5.36328125" style="1241" customWidth="1"/>
    <col min="2287" max="2511" width="11" style="1241"/>
    <col min="2512" max="2512" width="1.6328125" style="1241" customWidth="1"/>
    <col min="2513" max="2513" width="17.7265625" style="1241" customWidth="1"/>
    <col min="2514" max="2514" width="11.26953125" style="1241" customWidth="1"/>
    <col min="2515" max="2533" width="8.36328125" style="1241" customWidth="1"/>
    <col min="2534" max="2534" width="9.453125" style="1241" customWidth="1"/>
    <col min="2535" max="2535" width="10.36328125" style="1241" customWidth="1"/>
    <col min="2536" max="2536" width="10.7265625" style="1241" bestFit="1" customWidth="1"/>
    <col min="2537" max="2537" width="9.453125" style="1241" bestFit="1" customWidth="1"/>
    <col min="2538" max="2538" width="10.36328125" style="1241" customWidth="1"/>
    <col min="2539" max="2539" width="8" style="1241" bestFit="1" customWidth="1"/>
    <col min="2540" max="2540" width="15.7265625" style="1241" bestFit="1" customWidth="1"/>
    <col min="2541" max="2541" width="1.6328125" style="1241" customWidth="1"/>
    <col min="2542" max="2542" width="5.36328125" style="1241" customWidth="1"/>
    <col min="2543" max="2767" width="11" style="1241"/>
    <col min="2768" max="2768" width="1.6328125" style="1241" customWidth="1"/>
    <col min="2769" max="2769" width="17.7265625" style="1241" customWidth="1"/>
    <col min="2770" max="2770" width="11.26953125" style="1241" customWidth="1"/>
    <col min="2771" max="2789" width="8.36328125" style="1241" customWidth="1"/>
    <col min="2790" max="2790" width="9.453125" style="1241" customWidth="1"/>
    <col min="2791" max="2791" width="10.36328125" style="1241" customWidth="1"/>
    <col min="2792" max="2792" width="10.7265625" style="1241" bestFit="1" customWidth="1"/>
    <col min="2793" max="2793" width="9.453125" style="1241" bestFit="1" customWidth="1"/>
    <col min="2794" max="2794" width="10.36328125" style="1241" customWidth="1"/>
    <col min="2795" max="2795" width="8" style="1241" bestFit="1" customWidth="1"/>
    <col min="2796" max="2796" width="15.7265625" style="1241" bestFit="1" customWidth="1"/>
    <col min="2797" max="2797" width="1.6328125" style="1241" customWidth="1"/>
    <col min="2798" max="2798" width="5.36328125" style="1241" customWidth="1"/>
    <col min="2799" max="3023" width="11" style="1241"/>
    <col min="3024" max="3024" width="1.6328125" style="1241" customWidth="1"/>
    <col min="3025" max="3025" width="17.7265625" style="1241" customWidth="1"/>
    <col min="3026" max="3026" width="11.26953125" style="1241" customWidth="1"/>
    <col min="3027" max="3045" width="8.36328125" style="1241" customWidth="1"/>
    <col min="3046" max="3046" width="9.453125" style="1241" customWidth="1"/>
    <col min="3047" max="3047" width="10.36328125" style="1241" customWidth="1"/>
    <col min="3048" max="3048" width="10.7265625" style="1241" bestFit="1" customWidth="1"/>
    <col min="3049" max="3049" width="9.453125" style="1241" bestFit="1" customWidth="1"/>
    <col min="3050" max="3050" width="10.36328125" style="1241" customWidth="1"/>
    <col min="3051" max="3051" width="8" style="1241" bestFit="1" customWidth="1"/>
    <col min="3052" max="3052" width="15.7265625" style="1241" bestFit="1" customWidth="1"/>
    <col min="3053" max="3053" width="1.6328125" style="1241" customWidth="1"/>
    <col min="3054" max="3054" width="5.36328125" style="1241" customWidth="1"/>
    <col min="3055" max="3279" width="11" style="1241"/>
    <col min="3280" max="3280" width="1.6328125" style="1241" customWidth="1"/>
    <col min="3281" max="3281" width="17.7265625" style="1241" customWidth="1"/>
    <col min="3282" max="3282" width="11.26953125" style="1241" customWidth="1"/>
    <col min="3283" max="3301" width="8.36328125" style="1241" customWidth="1"/>
    <col min="3302" max="3302" width="9.453125" style="1241" customWidth="1"/>
    <col min="3303" max="3303" width="10.36328125" style="1241" customWidth="1"/>
    <col min="3304" max="3304" width="10.7265625" style="1241" bestFit="1" customWidth="1"/>
    <col min="3305" max="3305" width="9.453125" style="1241" bestFit="1" customWidth="1"/>
    <col min="3306" max="3306" width="10.36328125" style="1241" customWidth="1"/>
    <col min="3307" max="3307" width="8" style="1241" bestFit="1" customWidth="1"/>
    <col min="3308" max="3308" width="15.7265625" style="1241" bestFit="1" customWidth="1"/>
    <col min="3309" max="3309" width="1.6328125" style="1241" customWidth="1"/>
    <col min="3310" max="3310" width="5.36328125" style="1241" customWidth="1"/>
    <col min="3311" max="3535" width="11" style="1241"/>
    <col min="3536" max="3536" width="1.6328125" style="1241" customWidth="1"/>
    <col min="3537" max="3537" width="17.7265625" style="1241" customWidth="1"/>
    <col min="3538" max="3538" width="11.26953125" style="1241" customWidth="1"/>
    <col min="3539" max="3557" width="8.36328125" style="1241" customWidth="1"/>
    <col min="3558" max="3558" width="9.453125" style="1241" customWidth="1"/>
    <col min="3559" max="3559" width="10.36328125" style="1241" customWidth="1"/>
    <col min="3560" max="3560" width="10.7265625" style="1241" bestFit="1" customWidth="1"/>
    <col min="3561" max="3561" width="9.453125" style="1241" bestFit="1" customWidth="1"/>
    <col min="3562" max="3562" width="10.36328125" style="1241" customWidth="1"/>
    <col min="3563" max="3563" width="8" style="1241" bestFit="1" customWidth="1"/>
    <col min="3564" max="3564" width="15.7265625" style="1241" bestFit="1" customWidth="1"/>
    <col min="3565" max="3565" width="1.6328125" style="1241" customWidth="1"/>
    <col min="3566" max="3566" width="5.36328125" style="1241" customWidth="1"/>
    <col min="3567" max="3791" width="11" style="1241"/>
    <col min="3792" max="3792" width="1.6328125" style="1241" customWidth="1"/>
    <col min="3793" max="3793" width="17.7265625" style="1241" customWidth="1"/>
    <col min="3794" max="3794" width="11.26953125" style="1241" customWidth="1"/>
    <col min="3795" max="3813" width="8.36328125" style="1241" customWidth="1"/>
    <col min="3814" max="3814" width="9.453125" style="1241" customWidth="1"/>
    <col min="3815" max="3815" width="10.36328125" style="1241" customWidth="1"/>
    <col min="3816" max="3816" width="10.7265625" style="1241" bestFit="1" customWidth="1"/>
    <col min="3817" max="3817" width="9.453125" style="1241" bestFit="1" customWidth="1"/>
    <col min="3818" max="3818" width="10.36328125" style="1241" customWidth="1"/>
    <col min="3819" max="3819" width="8" style="1241" bestFit="1" customWidth="1"/>
    <col min="3820" max="3820" width="15.7265625" style="1241" bestFit="1" customWidth="1"/>
    <col min="3821" max="3821" width="1.6328125" style="1241" customWidth="1"/>
    <col min="3822" max="3822" width="5.36328125" style="1241" customWidth="1"/>
    <col min="3823" max="4047" width="11" style="1241"/>
    <col min="4048" max="4048" width="1.6328125" style="1241" customWidth="1"/>
    <col min="4049" max="4049" width="17.7265625" style="1241" customWidth="1"/>
    <col min="4050" max="4050" width="11.26953125" style="1241" customWidth="1"/>
    <col min="4051" max="4069" width="8.36328125" style="1241" customWidth="1"/>
    <col min="4070" max="4070" width="9.453125" style="1241" customWidth="1"/>
    <col min="4071" max="4071" width="10.36328125" style="1241" customWidth="1"/>
    <col min="4072" max="4072" width="10.7265625" style="1241" bestFit="1" customWidth="1"/>
    <col min="4073" max="4073" width="9.453125" style="1241" bestFit="1" customWidth="1"/>
    <col min="4074" max="4074" width="10.36328125" style="1241" customWidth="1"/>
    <col min="4075" max="4075" width="8" style="1241" bestFit="1" customWidth="1"/>
    <col min="4076" max="4076" width="15.7265625" style="1241" bestFit="1" customWidth="1"/>
    <col min="4077" max="4077" width="1.6328125" style="1241" customWidth="1"/>
    <col min="4078" max="4078" width="5.36328125" style="1241" customWidth="1"/>
    <col min="4079" max="4303" width="11" style="1241"/>
    <col min="4304" max="4304" width="1.6328125" style="1241" customWidth="1"/>
    <col min="4305" max="4305" width="17.7265625" style="1241" customWidth="1"/>
    <col min="4306" max="4306" width="11.26953125" style="1241" customWidth="1"/>
    <col min="4307" max="4325" width="8.36328125" style="1241" customWidth="1"/>
    <col min="4326" max="4326" width="9.453125" style="1241" customWidth="1"/>
    <col min="4327" max="4327" width="10.36328125" style="1241" customWidth="1"/>
    <col min="4328" max="4328" width="10.7265625" style="1241" bestFit="1" customWidth="1"/>
    <col min="4329" max="4329" width="9.453125" style="1241" bestFit="1" customWidth="1"/>
    <col min="4330" max="4330" width="10.36328125" style="1241" customWidth="1"/>
    <col min="4331" max="4331" width="8" style="1241" bestFit="1" customWidth="1"/>
    <col min="4332" max="4332" width="15.7265625" style="1241" bestFit="1" customWidth="1"/>
    <col min="4333" max="4333" width="1.6328125" style="1241" customWidth="1"/>
    <col min="4334" max="4334" width="5.36328125" style="1241" customWidth="1"/>
    <col min="4335" max="4559" width="11" style="1241"/>
    <col min="4560" max="4560" width="1.6328125" style="1241" customWidth="1"/>
    <col min="4561" max="4561" width="17.7265625" style="1241" customWidth="1"/>
    <col min="4562" max="4562" width="11.26953125" style="1241" customWidth="1"/>
    <col min="4563" max="4581" width="8.36328125" style="1241" customWidth="1"/>
    <col min="4582" max="4582" width="9.453125" style="1241" customWidth="1"/>
    <col min="4583" max="4583" width="10.36328125" style="1241" customWidth="1"/>
    <col min="4584" max="4584" width="10.7265625" style="1241" bestFit="1" customWidth="1"/>
    <col min="4585" max="4585" width="9.453125" style="1241" bestFit="1" customWidth="1"/>
    <col min="4586" max="4586" width="10.36328125" style="1241" customWidth="1"/>
    <col min="4587" max="4587" width="8" style="1241" bestFit="1" customWidth="1"/>
    <col min="4588" max="4588" width="15.7265625" style="1241" bestFit="1" customWidth="1"/>
    <col min="4589" max="4589" width="1.6328125" style="1241" customWidth="1"/>
    <col min="4590" max="4590" width="5.36328125" style="1241" customWidth="1"/>
    <col min="4591" max="4815" width="11" style="1241"/>
    <col min="4816" max="4816" width="1.6328125" style="1241" customWidth="1"/>
    <col min="4817" max="4817" width="17.7265625" style="1241" customWidth="1"/>
    <col min="4818" max="4818" width="11.26953125" style="1241" customWidth="1"/>
    <col min="4819" max="4837" width="8.36328125" style="1241" customWidth="1"/>
    <col min="4838" max="4838" width="9.453125" style="1241" customWidth="1"/>
    <col min="4839" max="4839" width="10.36328125" style="1241" customWidth="1"/>
    <col min="4840" max="4840" width="10.7265625" style="1241" bestFit="1" customWidth="1"/>
    <col min="4841" max="4841" width="9.453125" style="1241" bestFit="1" customWidth="1"/>
    <col min="4842" max="4842" width="10.36328125" style="1241" customWidth="1"/>
    <col min="4843" max="4843" width="8" style="1241" bestFit="1" customWidth="1"/>
    <col min="4844" max="4844" width="15.7265625" style="1241" bestFit="1" customWidth="1"/>
    <col min="4845" max="4845" width="1.6328125" style="1241" customWidth="1"/>
    <col min="4846" max="4846" width="5.36328125" style="1241" customWidth="1"/>
    <col min="4847" max="5071" width="11" style="1241"/>
    <col min="5072" max="5072" width="1.6328125" style="1241" customWidth="1"/>
    <col min="5073" max="5073" width="17.7265625" style="1241" customWidth="1"/>
    <col min="5074" max="5074" width="11.26953125" style="1241" customWidth="1"/>
    <col min="5075" max="5093" width="8.36328125" style="1241" customWidth="1"/>
    <col min="5094" max="5094" width="9.453125" style="1241" customWidth="1"/>
    <col min="5095" max="5095" width="10.36328125" style="1241" customWidth="1"/>
    <col min="5096" max="5096" width="10.7265625" style="1241" bestFit="1" customWidth="1"/>
    <col min="5097" max="5097" width="9.453125" style="1241" bestFit="1" customWidth="1"/>
    <col min="5098" max="5098" width="10.36328125" style="1241" customWidth="1"/>
    <col min="5099" max="5099" width="8" style="1241" bestFit="1" customWidth="1"/>
    <col min="5100" max="5100" width="15.7265625" style="1241" bestFit="1" customWidth="1"/>
    <col min="5101" max="5101" width="1.6328125" style="1241" customWidth="1"/>
    <col min="5102" max="5102" width="5.36328125" style="1241" customWidth="1"/>
    <col min="5103" max="5327" width="11" style="1241"/>
    <col min="5328" max="5328" width="1.6328125" style="1241" customWidth="1"/>
    <col min="5329" max="5329" width="17.7265625" style="1241" customWidth="1"/>
    <col min="5330" max="5330" width="11.26953125" style="1241" customWidth="1"/>
    <col min="5331" max="5349" width="8.36328125" style="1241" customWidth="1"/>
    <col min="5350" max="5350" width="9.453125" style="1241" customWidth="1"/>
    <col min="5351" max="5351" width="10.36328125" style="1241" customWidth="1"/>
    <col min="5352" max="5352" width="10.7265625" style="1241" bestFit="1" customWidth="1"/>
    <col min="5353" max="5353" width="9.453125" style="1241" bestFit="1" customWidth="1"/>
    <col min="5354" max="5354" width="10.36328125" style="1241" customWidth="1"/>
    <col min="5355" max="5355" width="8" style="1241" bestFit="1" customWidth="1"/>
    <col min="5356" max="5356" width="15.7265625" style="1241" bestFit="1" customWidth="1"/>
    <col min="5357" max="5357" width="1.6328125" style="1241" customWidth="1"/>
    <col min="5358" max="5358" width="5.36328125" style="1241" customWidth="1"/>
    <col min="5359" max="5583" width="11" style="1241"/>
    <col min="5584" max="5584" width="1.6328125" style="1241" customWidth="1"/>
    <col min="5585" max="5585" width="17.7265625" style="1241" customWidth="1"/>
    <col min="5586" max="5586" width="11.26953125" style="1241" customWidth="1"/>
    <col min="5587" max="5605" width="8.36328125" style="1241" customWidth="1"/>
    <col min="5606" max="5606" width="9.453125" style="1241" customWidth="1"/>
    <col min="5607" max="5607" width="10.36328125" style="1241" customWidth="1"/>
    <col min="5608" max="5608" width="10.7265625" style="1241" bestFit="1" customWidth="1"/>
    <col min="5609" max="5609" width="9.453125" style="1241" bestFit="1" customWidth="1"/>
    <col min="5610" max="5610" width="10.36328125" style="1241" customWidth="1"/>
    <col min="5611" max="5611" width="8" style="1241" bestFit="1" customWidth="1"/>
    <col min="5612" max="5612" width="15.7265625" style="1241" bestFit="1" customWidth="1"/>
    <col min="5613" max="5613" width="1.6328125" style="1241" customWidth="1"/>
    <col min="5614" max="5614" width="5.36328125" style="1241" customWidth="1"/>
    <col min="5615" max="5839" width="11" style="1241"/>
    <col min="5840" max="5840" width="1.6328125" style="1241" customWidth="1"/>
    <col min="5841" max="5841" width="17.7265625" style="1241" customWidth="1"/>
    <col min="5842" max="5842" width="11.26953125" style="1241" customWidth="1"/>
    <col min="5843" max="5861" width="8.36328125" style="1241" customWidth="1"/>
    <col min="5862" max="5862" width="9.453125" style="1241" customWidth="1"/>
    <col min="5863" max="5863" width="10.36328125" style="1241" customWidth="1"/>
    <col min="5864" max="5864" width="10.7265625" style="1241" bestFit="1" customWidth="1"/>
    <col min="5865" max="5865" width="9.453125" style="1241" bestFit="1" customWidth="1"/>
    <col min="5866" max="5866" width="10.36328125" style="1241" customWidth="1"/>
    <col min="5867" max="5867" width="8" style="1241" bestFit="1" customWidth="1"/>
    <col min="5868" max="5868" width="15.7265625" style="1241" bestFit="1" customWidth="1"/>
    <col min="5869" max="5869" width="1.6328125" style="1241" customWidth="1"/>
    <col min="5870" max="5870" width="5.36328125" style="1241" customWidth="1"/>
    <col min="5871" max="6095" width="11" style="1241"/>
    <col min="6096" max="6096" width="1.6328125" style="1241" customWidth="1"/>
    <col min="6097" max="6097" width="17.7265625" style="1241" customWidth="1"/>
    <col min="6098" max="6098" width="11.26953125" style="1241" customWidth="1"/>
    <col min="6099" max="6117" width="8.36328125" style="1241" customWidth="1"/>
    <col min="6118" max="6118" width="9.453125" style="1241" customWidth="1"/>
    <col min="6119" max="6119" width="10.36328125" style="1241" customWidth="1"/>
    <col min="6120" max="6120" width="10.7265625" style="1241" bestFit="1" customWidth="1"/>
    <col min="6121" max="6121" width="9.453125" style="1241" bestFit="1" customWidth="1"/>
    <col min="6122" max="6122" width="10.36328125" style="1241" customWidth="1"/>
    <col min="6123" max="6123" width="8" style="1241" bestFit="1" customWidth="1"/>
    <col min="6124" max="6124" width="15.7265625" style="1241" bestFit="1" customWidth="1"/>
    <col min="6125" max="6125" width="1.6328125" style="1241" customWidth="1"/>
    <col min="6126" max="6126" width="5.36328125" style="1241" customWidth="1"/>
    <col min="6127" max="6351" width="11" style="1241"/>
    <col min="6352" max="6352" width="1.6328125" style="1241" customWidth="1"/>
    <col min="6353" max="6353" width="17.7265625" style="1241" customWidth="1"/>
    <col min="6354" max="6354" width="11.26953125" style="1241" customWidth="1"/>
    <col min="6355" max="6373" width="8.36328125" style="1241" customWidth="1"/>
    <col min="6374" max="6374" width="9.453125" style="1241" customWidth="1"/>
    <col min="6375" max="6375" width="10.36328125" style="1241" customWidth="1"/>
    <col min="6376" max="6376" width="10.7265625" style="1241" bestFit="1" customWidth="1"/>
    <col min="6377" max="6377" width="9.453125" style="1241" bestFit="1" customWidth="1"/>
    <col min="6378" max="6378" width="10.36328125" style="1241" customWidth="1"/>
    <col min="6379" max="6379" width="8" style="1241" bestFit="1" customWidth="1"/>
    <col min="6380" max="6380" width="15.7265625" style="1241" bestFit="1" customWidth="1"/>
    <col min="6381" max="6381" width="1.6328125" style="1241" customWidth="1"/>
    <col min="6382" max="6382" width="5.36328125" style="1241" customWidth="1"/>
    <col min="6383" max="6607" width="11" style="1241"/>
    <col min="6608" max="6608" width="1.6328125" style="1241" customWidth="1"/>
    <col min="6609" max="6609" width="17.7265625" style="1241" customWidth="1"/>
    <col min="6610" max="6610" width="11.26953125" style="1241" customWidth="1"/>
    <col min="6611" max="6629" width="8.36328125" style="1241" customWidth="1"/>
    <col min="6630" max="6630" width="9.453125" style="1241" customWidth="1"/>
    <col min="6631" max="6631" width="10.36328125" style="1241" customWidth="1"/>
    <col min="6632" max="6632" width="10.7265625" style="1241" bestFit="1" customWidth="1"/>
    <col min="6633" max="6633" width="9.453125" style="1241" bestFit="1" customWidth="1"/>
    <col min="6634" max="6634" width="10.36328125" style="1241" customWidth="1"/>
    <col min="6635" max="6635" width="8" style="1241" bestFit="1" customWidth="1"/>
    <col min="6636" max="6636" width="15.7265625" style="1241" bestFit="1" customWidth="1"/>
    <col min="6637" max="6637" width="1.6328125" style="1241" customWidth="1"/>
    <col min="6638" max="6638" width="5.36328125" style="1241" customWidth="1"/>
    <col min="6639" max="6863" width="11" style="1241"/>
    <col min="6864" max="6864" width="1.6328125" style="1241" customWidth="1"/>
    <col min="6865" max="6865" width="17.7265625" style="1241" customWidth="1"/>
    <col min="6866" max="6866" width="11.26953125" style="1241" customWidth="1"/>
    <col min="6867" max="6885" width="8.36328125" style="1241" customWidth="1"/>
    <col min="6886" max="6886" width="9.453125" style="1241" customWidth="1"/>
    <col min="6887" max="6887" width="10.36328125" style="1241" customWidth="1"/>
    <col min="6888" max="6888" width="10.7265625" style="1241" bestFit="1" customWidth="1"/>
    <col min="6889" max="6889" width="9.453125" style="1241" bestFit="1" customWidth="1"/>
    <col min="6890" max="6890" width="10.36328125" style="1241" customWidth="1"/>
    <col min="6891" max="6891" width="8" style="1241" bestFit="1" customWidth="1"/>
    <col min="6892" max="6892" width="15.7265625" style="1241" bestFit="1" customWidth="1"/>
    <col min="6893" max="6893" width="1.6328125" style="1241" customWidth="1"/>
    <col min="6894" max="6894" width="5.36328125" style="1241" customWidth="1"/>
    <col min="6895" max="7119" width="11" style="1241"/>
    <col min="7120" max="7120" width="1.6328125" style="1241" customWidth="1"/>
    <col min="7121" max="7121" width="17.7265625" style="1241" customWidth="1"/>
    <col min="7122" max="7122" width="11.26953125" style="1241" customWidth="1"/>
    <col min="7123" max="7141" width="8.36328125" style="1241" customWidth="1"/>
    <col min="7142" max="7142" width="9.453125" style="1241" customWidth="1"/>
    <col min="7143" max="7143" width="10.36328125" style="1241" customWidth="1"/>
    <col min="7144" max="7144" width="10.7265625" style="1241" bestFit="1" customWidth="1"/>
    <col min="7145" max="7145" width="9.453125" style="1241" bestFit="1" customWidth="1"/>
    <col min="7146" max="7146" width="10.36328125" style="1241" customWidth="1"/>
    <col min="7147" max="7147" width="8" style="1241" bestFit="1" customWidth="1"/>
    <col min="7148" max="7148" width="15.7265625" style="1241" bestFit="1" customWidth="1"/>
    <col min="7149" max="7149" width="1.6328125" style="1241" customWidth="1"/>
    <col min="7150" max="7150" width="5.36328125" style="1241" customWidth="1"/>
    <col min="7151" max="7375" width="11" style="1241"/>
    <col min="7376" max="7376" width="1.6328125" style="1241" customWidth="1"/>
    <col min="7377" max="7377" width="17.7265625" style="1241" customWidth="1"/>
    <col min="7378" max="7378" width="11.26953125" style="1241" customWidth="1"/>
    <col min="7379" max="7397" width="8.36328125" style="1241" customWidth="1"/>
    <col min="7398" max="7398" width="9.453125" style="1241" customWidth="1"/>
    <col min="7399" max="7399" width="10.36328125" style="1241" customWidth="1"/>
    <col min="7400" max="7400" width="10.7265625" style="1241" bestFit="1" customWidth="1"/>
    <col min="7401" max="7401" width="9.453125" style="1241" bestFit="1" customWidth="1"/>
    <col min="7402" max="7402" width="10.36328125" style="1241" customWidth="1"/>
    <col min="7403" max="7403" width="8" style="1241" bestFit="1" customWidth="1"/>
    <col min="7404" max="7404" width="15.7265625" style="1241" bestFit="1" customWidth="1"/>
    <col min="7405" max="7405" width="1.6328125" style="1241" customWidth="1"/>
    <col min="7406" max="7406" width="5.36328125" style="1241" customWidth="1"/>
    <col min="7407" max="7631" width="11" style="1241"/>
    <col min="7632" max="7632" width="1.6328125" style="1241" customWidth="1"/>
    <col min="7633" max="7633" width="17.7265625" style="1241" customWidth="1"/>
    <col min="7634" max="7634" width="11.26953125" style="1241" customWidth="1"/>
    <col min="7635" max="7653" width="8.36328125" style="1241" customWidth="1"/>
    <col min="7654" max="7654" width="9.453125" style="1241" customWidth="1"/>
    <col min="7655" max="7655" width="10.36328125" style="1241" customWidth="1"/>
    <col min="7656" max="7656" width="10.7265625" style="1241" bestFit="1" customWidth="1"/>
    <col min="7657" max="7657" width="9.453125" style="1241" bestFit="1" customWidth="1"/>
    <col min="7658" max="7658" width="10.36328125" style="1241" customWidth="1"/>
    <col min="7659" max="7659" width="8" style="1241" bestFit="1" customWidth="1"/>
    <col min="7660" max="7660" width="15.7265625" style="1241" bestFit="1" customWidth="1"/>
    <col min="7661" max="7661" width="1.6328125" style="1241" customWidth="1"/>
    <col min="7662" max="7662" width="5.36328125" style="1241" customWidth="1"/>
    <col min="7663" max="7887" width="11" style="1241"/>
    <col min="7888" max="7888" width="1.6328125" style="1241" customWidth="1"/>
    <col min="7889" max="7889" width="17.7265625" style="1241" customWidth="1"/>
    <col min="7890" max="7890" width="11.26953125" style="1241" customWidth="1"/>
    <col min="7891" max="7909" width="8.36328125" style="1241" customWidth="1"/>
    <col min="7910" max="7910" width="9.453125" style="1241" customWidth="1"/>
    <col min="7911" max="7911" width="10.36328125" style="1241" customWidth="1"/>
    <col min="7912" max="7912" width="10.7265625" style="1241" bestFit="1" customWidth="1"/>
    <col min="7913" max="7913" width="9.453125" style="1241" bestFit="1" customWidth="1"/>
    <col min="7914" max="7914" width="10.36328125" style="1241" customWidth="1"/>
    <col min="7915" max="7915" width="8" style="1241" bestFit="1" customWidth="1"/>
    <col min="7916" max="7916" width="15.7265625" style="1241" bestFit="1" customWidth="1"/>
    <col min="7917" max="7917" width="1.6328125" style="1241" customWidth="1"/>
    <col min="7918" max="7918" width="5.36328125" style="1241" customWidth="1"/>
    <col min="7919" max="8143" width="11" style="1241"/>
    <col min="8144" max="8144" width="1.6328125" style="1241" customWidth="1"/>
    <col min="8145" max="8145" width="17.7265625" style="1241" customWidth="1"/>
    <col min="8146" max="8146" width="11.26953125" style="1241" customWidth="1"/>
    <col min="8147" max="8165" width="8.36328125" style="1241" customWidth="1"/>
    <col min="8166" max="8166" width="9.453125" style="1241" customWidth="1"/>
    <col min="8167" max="8167" width="10.36328125" style="1241" customWidth="1"/>
    <col min="8168" max="8168" width="10.7265625" style="1241" bestFit="1" customWidth="1"/>
    <col min="8169" max="8169" width="9.453125" style="1241" bestFit="1" customWidth="1"/>
    <col min="8170" max="8170" width="10.36328125" style="1241" customWidth="1"/>
    <col min="8171" max="8171" width="8" style="1241" bestFit="1" customWidth="1"/>
    <col min="8172" max="8172" width="15.7265625" style="1241" bestFit="1" customWidth="1"/>
    <col min="8173" max="8173" width="1.6328125" style="1241" customWidth="1"/>
    <col min="8174" max="8174" width="5.36328125" style="1241" customWidth="1"/>
    <col min="8175" max="8399" width="11" style="1241"/>
    <col min="8400" max="8400" width="1.6328125" style="1241" customWidth="1"/>
    <col min="8401" max="8401" width="17.7265625" style="1241" customWidth="1"/>
    <col min="8402" max="8402" width="11.26953125" style="1241" customWidth="1"/>
    <col min="8403" max="8421" width="8.36328125" style="1241" customWidth="1"/>
    <col min="8422" max="8422" width="9.453125" style="1241" customWidth="1"/>
    <col min="8423" max="8423" width="10.36328125" style="1241" customWidth="1"/>
    <col min="8424" max="8424" width="10.7265625" style="1241" bestFit="1" customWidth="1"/>
    <col min="8425" max="8425" width="9.453125" style="1241" bestFit="1" customWidth="1"/>
    <col min="8426" max="8426" width="10.36328125" style="1241" customWidth="1"/>
    <col min="8427" max="8427" width="8" style="1241" bestFit="1" customWidth="1"/>
    <col min="8428" max="8428" width="15.7265625" style="1241" bestFit="1" customWidth="1"/>
    <col min="8429" max="8429" width="1.6328125" style="1241" customWidth="1"/>
    <col min="8430" max="8430" width="5.36328125" style="1241" customWidth="1"/>
    <col min="8431" max="8655" width="11" style="1241"/>
    <col min="8656" max="8656" width="1.6328125" style="1241" customWidth="1"/>
    <col min="8657" max="8657" width="17.7265625" style="1241" customWidth="1"/>
    <col min="8658" max="8658" width="11.26953125" style="1241" customWidth="1"/>
    <col min="8659" max="8677" width="8.36328125" style="1241" customWidth="1"/>
    <col min="8678" max="8678" width="9.453125" style="1241" customWidth="1"/>
    <col min="8679" max="8679" width="10.36328125" style="1241" customWidth="1"/>
    <col min="8680" max="8680" width="10.7265625" style="1241" bestFit="1" customWidth="1"/>
    <col min="8681" max="8681" width="9.453125" style="1241" bestFit="1" customWidth="1"/>
    <col min="8682" max="8682" width="10.36328125" style="1241" customWidth="1"/>
    <col min="8683" max="8683" width="8" style="1241" bestFit="1" customWidth="1"/>
    <col min="8684" max="8684" width="15.7265625" style="1241" bestFit="1" customWidth="1"/>
    <col min="8685" max="8685" width="1.6328125" style="1241" customWidth="1"/>
    <col min="8686" max="8686" width="5.36328125" style="1241" customWidth="1"/>
    <col min="8687" max="8911" width="11" style="1241"/>
    <col min="8912" max="8912" width="1.6328125" style="1241" customWidth="1"/>
    <col min="8913" max="8913" width="17.7265625" style="1241" customWidth="1"/>
    <col min="8914" max="8914" width="11.26953125" style="1241" customWidth="1"/>
    <col min="8915" max="8933" width="8.36328125" style="1241" customWidth="1"/>
    <col min="8934" max="8934" width="9.453125" style="1241" customWidth="1"/>
    <col min="8935" max="8935" width="10.36328125" style="1241" customWidth="1"/>
    <col min="8936" max="8936" width="10.7265625" style="1241" bestFit="1" customWidth="1"/>
    <col min="8937" max="8937" width="9.453125" style="1241" bestFit="1" customWidth="1"/>
    <col min="8938" max="8938" width="10.36328125" style="1241" customWidth="1"/>
    <col min="8939" max="8939" width="8" style="1241" bestFit="1" customWidth="1"/>
    <col min="8940" max="8940" width="15.7265625" style="1241" bestFit="1" customWidth="1"/>
    <col min="8941" max="8941" width="1.6328125" style="1241" customWidth="1"/>
    <col min="8942" max="8942" width="5.36328125" style="1241" customWidth="1"/>
    <col min="8943" max="9167" width="11" style="1241"/>
    <col min="9168" max="9168" width="1.6328125" style="1241" customWidth="1"/>
    <col min="9169" max="9169" width="17.7265625" style="1241" customWidth="1"/>
    <col min="9170" max="9170" width="11.26953125" style="1241" customWidth="1"/>
    <col min="9171" max="9189" width="8.36328125" style="1241" customWidth="1"/>
    <col min="9190" max="9190" width="9.453125" style="1241" customWidth="1"/>
    <col min="9191" max="9191" width="10.36328125" style="1241" customWidth="1"/>
    <col min="9192" max="9192" width="10.7265625" style="1241" bestFit="1" customWidth="1"/>
    <col min="9193" max="9193" width="9.453125" style="1241" bestFit="1" customWidth="1"/>
    <col min="9194" max="9194" width="10.36328125" style="1241" customWidth="1"/>
    <col min="9195" max="9195" width="8" style="1241" bestFit="1" customWidth="1"/>
    <col min="9196" max="9196" width="15.7265625" style="1241" bestFit="1" customWidth="1"/>
    <col min="9197" max="9197" width="1.6328125" style="1241" customWidth="1"/>
    <col min="9198" max="9198" width="5.36328125" style="1241" customWidth="1"/>
    <col min="9199" max="9423" width="11" style="1241"/>
    <col min="9424" max="9424" width="1.6328125" style="1241" customWidth="1"/>
    <col min="9425" max="9425" width="17.7265625" style="1241" customWidth="1"/>
    <col min="9426" max="9426" width="11.26953125" style="1241" customWidth="1"/>
    <col min="9427" max="9445" width="8.36328125" style="1241" customWidth="1"/>
    <col min="9446" max="9446" width="9.453125" style="1241" customWidth="1"/>
    <col min="9447" max="9447" width="10.36328125" style="1241" customWidth="1"/>
    <col min="9448" max="9448" width="10.7265625" style="1241" bestFit="1" customWidth="1"/>
    <col min="9449" max="9449" width="9.453125" style="1241" bestFit="1" customWidth="1"/>
    <col min="9450" max="9450" width="10.36328125" style="1241" customWidth="1"/>
    <col min="9451" max="9451" width="8" style="1241" bestFit="1" customWidth="1"/>
    <col min="9452" max="9452" width="15.7265625" style="1241" bestFit="1" customWidth="1"/>
    <col min="9453" max="9453" width="1.6328125" style="1241" customWidth="1"/>
    <col min="9454" max="9454" width="5.36328125" style="1241" customWidth="1"/>
    <col min="9455" max="9679" width="11" style="1241"/>
    <col min="9680" max="9680" width="1.6328125" style="1241" customWidth="1"/>
    <col min="9681" max="9681" width="17.7265625" style="1241" customWidth="1"/>
    <col min="9682" max="9682" width="11.26953125" style="1241" customWidth="1"/>
    <col min="9683" max="9701" width="8.36328125" style="1241" customWidth="1"/>
    <col min="9702" max="9702" width="9.453125" style="1241" customWidth="1"/>
    <col min="9703" max="9703" width="10.36328125" style="1241" customWidth="1"/>
    <col min="9704" max="9704" width="10.7265625" style="1241" bestFit="1" customWidth="1"/>
    <col min="9705" max="9705" width="9.453125" style="1241" bestFit="1" customWidth="1"/>
    <col min="9706" max="9706" width="10.36328125" style="1241" customWidth="1"/>
    <col min="9707" max="9707" width="8" style="1241" bestFit="1" customWidth="1"/>
    <col min="9708" max="9708" width="15.7265625" style="1241" bestFit="1" customWidth="1"/>
    <col min="9709" max="9709" width="1.6328125" style="1241" customWidth="1"/>
    <col min="9710" max="9710" width="5.36328125" style="1241" customWidth="1"/>
    <col min="9711" max="9935" width="11" style="1241"/>
    <col min="9936" max="9936" width="1.6328125" style="1241" customWidth="1"/>
    <col min="9937" max="9937" width="17.7265625" style="1241" customWidth="1"/>
    <col min="9938" max="9938" width="11.26953125" style="1241" customWidth="1"/>
    <col min="9939" max="9957" width="8.36328125" style="1241" customWidth="1"/>
    <col min="9958" max="9958" width="9.453125" style="1241" customWidth="1"/>
    <col min="9959" max="9959" width="10.36328125" style="1241" customWidth="1"/>
    <col min="9960" max="9960" width="10.7265625" style="1241" bestFit="1" customWidth="1"/>
    <col min="9961" max="9961" width="9.453125" style="1241" bestFit="1" customWidth="1"/>
    <col min="9962" max="9962" width="10.36328125" style="1241" customWidth="1"/>
    <col min="9963" max="9963" width="8" style="1241" bestFit="1" customWidth="1"/>
    <col min="9964" max="9964" width="15.7265625" style="1241" bestFit="1" customWidth="1"/>
    <col min="9965" max="9965" width="1.6328125" style="1241" customWidth="1"/>
    <col min="9966" max="9966" width="5.36328125" style="1241" customWidth="1"/>
    <col min="9967" max="10191" width="11" style="1241"/>
    <col min="10192" max="10192" width="1.6328125" style="1241" customWidth="1"/>
    <col min="10193" max="10193" width="17.7265625" style="1241" customWidth="1"/>
    <col min="10194" max="10194" width="11.26953125" style="1241" customWidth="1"/>
    <col min="10195" max="10213" width="8.36328125" style="1241" customWidth="1"/>
    <col min="10214" max="10214" width="9.453125" style="1241" customWidth="1"/>
    <col min="10215" max="10215" width="10.36328125" style="1241" customWidth="1"/>
    <col min="10216" max="10216" width="10.7265625" style="1241" bestFit="1" customWidth="1"/>
    <col min="10217" max="10217" width="9.453125" style="1241" bestFit="1" customWidth="1"/>
    <col min="10218" max="10218" width="10.36328125" style="1241" customWidth="1"/>
    <col min="10219" max="10219" width="8" style="1241" bestFit="1" customWidth="1"/>
    <col min="10220" max="10220" width="15.7265625" style="1241" bestFit="1" customWidth="1"/>
    <col min="10221" max="10221" width="1.6328125" style="1241" customWidth="1"/>
    <col min="10222" max="10222" width="5.36328125" style="1241" customWidth="1"/>
    <col min="10223" max="10447" width="11" style="1241"/>
    <col min="10448" max="10448" width="1.6328125" style="1241" customWidth="1"/>
    <col min="10449" max="10449" width="17.7265625" style="1241" customWidth="1"/>
    <col min="10450" max="10450" width="11.26953125" style="1241" customWidth="1"/>
    <col min="10451" max="10469" width="8.36328125" style="1241" customWidth="1"/>
    <col min="10470" max="10470" width="9.453125" style="1241" customWidth="1"/>
    <col min="10471" max="10471" width="10.36328125" style="1241" customWidth="1"/>
    <col min="10472" max="10472" width="10.7265625" style="1241" bestFit="1" customWidth="1"/>
    <col min="10473" max="10473" width="9.453125" style="1241" bestFit="1" customWidth="1"/>
    <col min="10474" max="10474" width="10.36328125" style="1241" customWidth="1"/>
    <col min="10475" max="10475" width="8" style="1241" bestFit="1" customWidth="1"/>
    <col min="10476" max="10476" width="15.7265625" style="1241" bestFit="1" customWidth="1"/>
    <col min="10477" max="10477" width="1.6328125" style="1241" customWidth="1"/>
    <col min="10478" max="10478" width="5.36328125" style="1241" customWidth="1"/>
    <col min="10479" max="10703" width="11" style="1241"/>
    <col min="10704" max="10704" width="1.6328125" style="1241" customWidth="1"/>
    <col min="10705" max="10705" width="17.7265625" style="1241" customWidth="1"/>
    <col min="10706" max="10706" width="11.26953125" style="1241" customWidth="1"/>
    <col min="10707" max="10725" width="8.36328125" style="1241" customWidth="1"/>
    <col min="10726" max="10726" width="9.453125" style="1241" customWidth="1"/>
    <col min="10727" max="10727" width="10.36328125" style="1241" customWidth="1"/>
    <col min="10728" max="10728" width="10.7265625" style="1241" bestFit="1" customWidth="1"/>
    <col min="10729" max="10729" width="9.453125" style="1241" bestFit="1" customWidth="1"/>
    <col min="10730" max="10730" width="10.36328125" style="1241" customWidth="1"/>
    <col min="10731" max="10731" width="8" style="1241" bestFit="1" customWidth="1"/>
    <col min="10732" max="10732" width="15.7265625" style="1241" bestFit="1" customWidth="1"/>
    <col min="10733" max="10733" width="1.6328125" style="1241" customWidth="1"/>
    <col min="10734" max="10734" width="5.36328125" style="1241" customWidth="1"/>
    <col min="10735" max="10959" width="11" style="1241"/>
    <col min="10960" max="10960" width="1.6328125" style="1241" customWidth="1"/>
    <col min="10961" max="10961" width="17.7265625" style="1241" customWidth="1"/>
    <col min="10962" max="10962" width="11.26953125" style="1241" customWidth="1"/>
    <col min="10963" max="10981" width="8.36328125" style="1241" customWidth="1"/>
    <col min="10982" max="10982" width="9.453125" style="1241" customWidth="1"/>
    <col min="10983" max="10983" width="10.36328125" style="1241" customWidth="1"/>
    <col min="10984" max="10984" width="10.7265625" style="1241" bestFit="1" customWidth="1"/>
    <col min="10985" max="10985" width="9.453125" style="1241" bestFit="1" customWidth="1"/>
    <col min="10986" max="10986" width="10.36328125" style="1241" customWidth="1"/>
    <col min="10987" max="10987" width="8" style="1241" bestFit="1" customWidth="1"/>
    <col min="10988" max="10988" width="15.7265625" style="1241" bestFit="1" customWidth="1"/>
    <col min="10989" max="10989" width="1.6328125" style="1241" customWidth="1"/>
    <col min="10990" max="10990" width="5.36328125" style="1241" customWidth="1"/>
    <col min="10991" max="11215" width="11" style="1241"/>
    <col min="11216" max="11216" width="1.6328125" style="1241" customWidth="1"/>
    <col min="11217" max="11217" width="17.7265625" style="1241" customWidth="1"/>
    <col min="11218" max="11218" width="11.26953125" style="1241" customWidth="1"/>
    <col min="11219" max="11237" width="8.36328125" style="1241" customWidth="1"/>
    <col min="11238" max="11238" width="9.453125" style="1241" customWidth="1"/>
    <col min="11239" max="11239" width="10.36328125" style="1241" customWidth="1"/>
    <col min="11240" max="11240" width="10.7265625" style="1241" bestFit="1" customWidth="1"/>
    <col min="11241" max="11241" width="9.453125" style="1241" bestFit="1" customWidth="1"/>
    <col min="11242" max="11242" width="10.36328125" style="1241" customWidth="1"/>
    <col min="11243" max="11243" width="8" style="1241" bestFit="1" customWidth="1"/>
    <col min="11244" max="11244" width="15.7265625" style="1241" bestFit="1" customWidth="1"/>
    <col min="11245" max="11245" width="1.6328125" style="1241" customWidth="1"/>
    <col min="11246" max="11246" width="5.36328125" style="1241" customWidth="1"/>
    <col min="11247" max="11471" width="11" style="1241"/>
    <col min="11472" max="11472" width="1.6328125" style="1241" customWidth="1"/>
    <col min="11473" max="11473" width="17.7265625" style="1241" customWidth="1"/>
    <col min="11474" max="11474" width="11.26953125" style="1241" customWidth="1"/>
    <col min="11475" max="11493" width="8.36328125" style="1241" customWidth="1"/>
    <col min="11494" max="11494" width="9.453125" style="1241" customWidth="1"/>
    <col min="11495" max="11495" width="10.36328125" style="1241" customWidth="1"/>
    <col min="11496" max="11496" width="10.7265625" style="1241" bestFit="1" customWidth="1"/>
    <col min="11497" max="11497" width="9.453125" style="1241" bestFit="1" customWidth="1"/>
    <col min="11498" max="11498" width="10.36328125" style="1241" customWidth="1"/>
    <col min="11499" max="11499" width="8" style="1241" bestFit="1" customWidth="1"/>
    <col min="11500" max="11500" width="15.7265625" style="1241" bestFit="1" customWidth="1"/>
    <col min="11501" max="11501" width="1.6328125" style="1241" customWidth="1"/>
    <col min="11502" max="11502" width="5.36328125" style="1241" customWidth="1"/>
    <col min="11503" max="11727" width="11" style="1241"/>
    <col min="11728" max="11728" width="1.6328125" style="1241" customWidth="1"/>
    <col min="11729" max="11729" width="17.7265625" style="1241" customWidth="1"/>
    <col min="11730" max="11730" width="11.26953125" style="1241" customWidth="1"/>
    <col min="11731" max="11749" width="8.36328125" style="1241" customWidth="1"/>
    <col min="11750" max="11750" width="9.453125" style="1241" customWidth="1"/>
    <col min="11751" max="11751" width="10.36328125" style="1241" customWidth="1"/>
    <col min="11752" max="11752" width="10.7265625" style="1241" bestFit="1" customWidth="1"/>
    <col min="11753" max="11753" width="9.453125" style="1241" bestFit="1" customWidth="1"/>
    <col min="11754" max="11754" width="10.36328125" style="1241" customWidth="1"/>
    <col min="11755" max="11755" width="8" style="1241" bestFit="1" customWidth="1"/>
    <col min="11756" max="11756" width="15.7265625" style="1241" bestFit="1" customWidth="1"/>
    <col min="11757" max="11757" width="1.6328125" style="1241" customWidth="1"/>
    <col min="11758" max="11758" width="5.36328125" style="1241" customWidth="1"/>
    <col min="11759" max="11983" width="11" style="1241"/>
    <col min="11984" max="11984" width="1.6328125" style="1241" customWidth="1"/>
    <col min="11985" max="11985" width="17.7265625" style="1241" customWidth="1"/>
    <col min="11986" max="11986" width="11.26953125" style="1241" customWidth="1"/>
    <col min="11987" max="12005" width="8.36328125" style="1241" customWidth="1"/>
    <col min="12006" max="12006" width="9.453125" style="1241" customWidth="1"/>
    <col min="12007" max="12007" width="10.36328125" style="1241" customWidth="1"/>
    <col min="12008" max="12008" width="10.7265625" style="1241" bestFit="1" customWidth="1"/>
    <col min="12009" max="12009" width="9.453125" style="1241" bestFit="1" customWidth="1"/>
    <col min="12010" max="12010" width="10.36328125" style="1241" customWidth="1"/>
    <col min="12011" max="12011" width="8" style="1241" bestFit="1" customWidth="1"/>
    <col min="12012" max="12012" width="15.7265625" style="1241" bestFit="1" customWidth="1"/>
    <col min="12013" max="12013" width="1.6328125" style="1241" customWidth="1"/>
    <col min="12014" max="12014" width="5.36328125" style="1241" customWidth="1"/>
    <col min="12015" max="12239" width="11" style="1241"/>
    <col min="12240" max="12240" width="1.6328125" style="1241" customWidth="1"/>
    <col min="12241" max="12241" width="17.7265625" style="1241" customWidth="1"/>
    <col min="12242" max="12242" width="11.26953125" style="1241" customWidth="1"/>
    <col min="12243" max="12261" width="8.36328125" style="1241" customWidth="1"/>
    <col min="12262" max="12262" width="9.453125" style="1241" customWidth="1"/>
    <col min="12263" max="12263" width="10.36328125" style="1241" customWidth="1"/>
    <col min="12264" max="12264" width="10.7265625" style="1241" bestFit="1" customWidth="1"/>
    <col min="12265" max="12265" width="9.453125" style="1241" bestFit="1" customWidth="1"/>
    <col min="12266" max="12266" width="10.36328125" style="1241" customWidth="1"/>
    <col min="12267" max="12267" width="8" style="1241" bestFit="1" customWidth="1"/>
    <col min="12268" max="12268" width="15.7265625" style="1241" bestFit="1" customWidth="1"/>
    <col min="12269" max="12269" width="1.6328125" style="1241" customWidth="1"/>
    <col min="12270" max="12270" width="5.36328125" style="1241" customWidth="1"/>
    <col min="12271" max="12495" width="11" style="1241"/>
    <col min="12496" max="12496" width="1.6328125" style="1241" customWidth="1"/>
    <col min="12497" max="12497" width="17.7265625" style="1241" customWidth="1"/>
    <col min="12498" max="12498" width="11.26953125" style="1241" customWidth="1"/>
    <col min="12499" max="12517" width="8.36328125" style="1241" customWidth="1"/>
    <col min="12518" max="12518" width="9.453125" style="1241" customWidth="1"/>
    <col min="12519" max="12519" width="10.36328125" style="1241" customWidth="1"/>
    <col min="12520" max="12520" width="10.7265625" style="1241" bestFit="1" customWidth="1"/>
    <col min="12521" max="12521" width="9.453125" style="1241" bestFit="1" customWidth="1"/>
    <col min="12522" max="12522" width="10.36328125" style="1241" customWidth="1"/>
    <col min="12523" max="12523" width="8" style="1241" bestFit="1" customWidth="1"/>
    <col min="12524" max="12524" width="15.7265625" style="1241" bestFit="1" customWidth="1"/>
    <col min="12525" max="12525" width="1.6328125" style="1241" customWidth="1"/>
    <col min="12526" max="12526" width="5.36328125" style="1241" customWidth="1"/>
    <col min="12527" max="12751" width="11" style="1241"/>
    <col min="12752" max="12752" width="1.6328125" style="1241" customWidth="1"/>
    <col min="12753" max="12753" width="17.7265625" style="1241" customWidth="1"/>
    <col min="12754" max="12754" width="11.26953125" style="1241" customWidth="1"/>
    <col min="12755" max="12773" width="8.36328125" style="1241" customWidth="1"/>
    <col min="12774" max="12774" width="9.453125" style="1241" customWidth="1"/>
    <col min="12775" max="12775" width="10.36328125" style="1241" customWidth="1"/>
    <col min="12776" max="12776" width="10.7265625" style="1241" bestFit="1" customWidth="1"/>
    <col min="12777" max="12777" width="9.453125" style="1241" bestFit="1" customWidth="1"/>
    <col min="12778" max="12778" width="10.36328125" style="1241" customWidth="1"/>
    <col min="12779" max="12779" width="8" style="1241" bestFit="1" customWidth="1"/>
    <col min="12780" max="12780" width="15.7265625" style="1241" bestFit="1" customWidth="1"/>
    <col min="12781" max="12781" width="1.6328125" style="1241" customWidth="1"/>
    <col min="12782" max="12782" width="5.36328125" style="1241" customWidth="1"/>
    <col min="12783" max="13007" width="11" style="1241"/>
    <col min="13008" max="13008" width="1.6328125" style="1241" customWidth="1"/>
    <col min="13009" max="13009" width="17.7265625" style="1241" customWidth="1"/>
    <col min="13010" max="13010" width="11.26953125" style="1241" customWidth="1"/>
    <col min="13011" max="13029" width="8.36328125" style="1241" customWidth="1"/>
    <col min="13030" max="13030" width="9.453125" style="1241" customWidth="1"/>
    <col min="13031" max="13031" width="10.36328125" style="1241" customWidth="1"/>
    <col min="13032" max="13032" width="10.7265625" style="1241" bestFit="1" customWidth="1"/>
    <col min="13033" max="13033" width="9.453125" style="1241" bestFit="1" customWidth="1"/>
    <col min="13034" max="13034" width="10.36328125" style="1241" customWidth="1"/>
    <col min="13035" max="13035" width="8" style="1241" bestFit="1" customWidth="1"/>
    <col min="13036" max="13036" width="15.7265625" style="1241" bestFit="1" customWidth="1"/>
    <col min="13037" max="13037" width="1.6328125" style="1241" customWidth="1"/>
    <col min="13038" max="13038" width="5.36328125" style="1241" customWidth="1"/>
    <col min="13039" max="13263" width="11" style="1241"/>
    <col min="13264" max="13264" width="1.6328125" style="1241" customWidth="1"/>
    <col min="13265" max="13265" width="17.7265625" style="1241" customWidth="1"/>
    <col min="13266" max="13266" width="11.26953125" style="1241" customWidth="1"/>
    <col min="13267" max="13285" width="8.36328125" style="1241" customWidth="1"/>
    <col min="13286" max="13286" width="9.453125" style="1241" customWidth="1"/>
    <col min="13287" max="13287" width="10.36328125" style="1241" customWidth="1"/>
    <col min="13288" max="13288" width="10.7265625" style="1241" bestFit="1" customWidth="1"/>
    <col min="13289" max="13289" width="9.453125" style="1241" bestFit="1" customWidth="1"/>
    <col min="13290" max="13290" width="10.36328125" style="1241" customWidth="1"/>
    <col min="13291" max="13291" width="8" style="1241" bestFit="1" customWidth="1"/>
    <col min="13292" max="13292" width="15.7265625" style="1241" bestFit="1" customWidth="1"/>
    <col min="13293" max="13293" width="1.6328125" style="1241" customWidth="1"/>
    <col min="13294" max="13294" width="5.36328125" style="1241" customWidth="1"/>
    <col min="13295" max="13519" width="11" style="1241"/>
    <col min="13520" max="13520" width="1.6328125" style="1241" customWidth="1"/>
    <col min="13521" max="13521" width="17.7265625" style="1241" customWidth="1"/>
    <col min="13522" max="13522" width="11.26953125" style="1241" customWidth="1"/>
    <col min="13523" max="13541" width="8.36328125" style="1241" customWidth="1"/>
    <col min="13542" max="13542" width="9.453125" style="1241" customWidth="1"/>
    <col min="13543" max="13543" width="10.36328125" style="1241" customWidth="1"/>
    <col min="13544" max="13544" width="10.7265625" style="1241" bestFit="1" customWidth="1"/>
    <col min="13545" max="13545" width="9.453125" style="1241" bestFit="1" customWidth="1"/>
    <col min="13546" max="13546" width="10.36328125" style="1241" customWidth="1"/>
    <col min="13547" max="13547" width="8" style="1241" bestFit="1" customWidth="1"/>
    <col min="13548" max="13548" width="15.7265625" style="1241" bestFit="1" customWidth="1"/>
    <col min="13549" max="13549" width="1.6328125" style="1241" customWidth="1"/>
    <col min="13550" max="13550" width="5.36328125" style="1241" customWidth="1"/>
    <col min="13551" max="13775" width="11" style="1241"/>
    <col min="13776" max="13776" width="1.6328125" style="1241" customWidth="1"/>
    <col min="13777" max="13777" width="17.7265625" style="1241" customWidth="1"/>
    <col min="13778" max="13778" width="11.26953125" style="1241" customWidth="1"/>
    <col min="13779" max="13797" width="8.36328125" style="1241" customWidth="1"/>
    <col min="13798" max="13798" width="9.453125" style="1241" customWidth="1"/>
    <col min="13799" max="13799" width="10.36328125" style="1241" customWidth="1"/>
    <col min="13800" max="13800" width="10.7265625" style="1241" bestFit="1" customWidth="1"/>
    <col min="13801" max="13801" width="9.453125" style="1241" bestFit="1" customWidth="1"/>
    <col min="13802" max="13802" width="10.36328125" style="1241" customWidth="1"/>
    <col min="13803" max="13803" width="8" style="1241" bestFit="1" customWidth="1"/>
    <col min="13804" max="13804" width="15.7265625" style="1241" bestFit="1" customWidth="1"/>
    <col min="13805" max="13805" width="1.6328125" style="1241" customWidth="1"/>
    <col min="13806" max="13806" width="5.36328125" style="1241" customWidth="1"/>
    <col min="13807" max="14031" width="11" style="1241"/>
    <col min="14032" max="14032" width="1.6328125" style="1241" customWidth="1"/>
    <col min="14033" max="14033" width="17.7265625" style="1241" customWidth="1"/>
    <col min="14034" max="14034" width="11.26953125" style="1241" customWidth="1"/>
    <col min="14035" max="14053" width="8.36328125" style="1241" customWidth="1"/>
    <col min="14054" max="14054" width="9.453125" style="1241" customWidth="1"/>
    <col min="14055" max="14055" width="10.36328125" style="1241" customWidth="1"/>
    <col min="14056" max="14056" width="10.7265625" style="1241" bestFit="1" customWidth="1"/>
    <col min="14057" max="14057" width="9.453125" style="1241" bestFit="1" customWidth="1"/>
    <col min="14058" max="14058" width="10.36328125" style="1241" customWidth="1"/>
    <col min="14059" max="14059" width="8" style="1241" bestFit="1" customWidth="1"/>
    <col min="14060" max="14060" width="15.7265625" style="1241" bestFit="1" customWidth="1"/>
    <col min="14061" max="14061" width="1.6328125" style="1241" customWidth="1"/>
    <col min="14062" max="14062" width="5.36328125" style="1241" customWidth="1"/>
    <col min="14063" max="14287" width="11" style="1241"/>
    <col min="14288" max="14288" width="1.6328125" style="1241" customWidth="1"/>
    <col min="14289" max="14289" width="17.7265625" style="1241" customWidth="1"/>
    <col min="14290" max="14290" width="11.26953125" style="1241" customWidth="1"/>
    <col min="14291" max="14309" width="8.36328125" style="1241" customWidth="1"/>
    <col min="14310" max="14310" width="9.453125" style="1241" customWidth="1"/>
    <col min="14311" max="14311" width="10.36328125" style="1241" customWidth="1"/>
    <col min="14312" max="14312" width="10.7265625" style="1241" bestFit="1" customWidth="1"/>
    <col min="14313" max="14313" width="9.453125" style="1241" bestFit="1" customWidth="1"/>
    <col min="14314" max="14314" width="10.36328125" style="1241" customWidth="1"/>
    <col min="14315" max="14315" width="8" style="1241" bestFit="1" customWidth="1"/>
    <col min="14316" max="14316" width="15.7265625" style="1241" bestFit="1" customWidth="1"/>
    <col min="14317" max="14317" width="1.6328125" style="1241" customWidth="1"/>
    <col min="14318" max="14318" width="5.36328125" style="1241" customWidth="1"/>
    <col min="14319" max="14543" width="11" style="1241"/>
    <col min="14544" max="14544" width="1.6328125" style="1241" customWidth="1"/>
    <col min="14545" max="14545" width="17.7265625" style="1241" customWidth="1"/>
    <col min="14546" max="14546" width="11.26953125" style="1241" customWidth="1"/>
    <col min="14547" max="14565" width="8.36328125" style="1241" customWidth="1"/>
    <col min="14566" max="14566" width="9.453125" style="1241" customWidth="1"/>
    <col min="14567" max="14567" width="10.36328125" style="1241" customWidth="1"/>
    <col min="14568" max="14568" width="10.7265625" style="1241" bestFit="1" customWidth="1"/>
    <col min="14569" max="14569" width="9.453125" style="1241" bestFit="1" customWidth="1"/>
    <col min="14570" max="14570" width="10.36328125" style="1241" customWidth="1"/>
    <col min="14571" max="14571" width="8" style="1241" bestFit="1" customWidth="1"/>
    <col min="14572" max="14572" width="15.7265625" style="1241" bestFit="1" customWidth="1"/>
    <col min="14573" max="14573" width="1.6328125" style="1241" customWidth="1"/>
    <col min="14574" max="14574" width="5.36328125" style="1241" customWidth="1"/>
    <col min="14575" max="14799" width="11" style="1241"/>
    <col min="14800" max="14800" width="1.6328125" style="1241" customWidth="1"/>
    <col min="14801" max="14801" width="17.7265625" style="1241" customWidth="1"/>
    <col min="14802" max="14802" width="11.26953125" style="1241" customWidth="1"/>
    <col min="14803" max="14821" width="8.36328125" style="1241" customWidth="1"/>
    <col min="14822" max="14822" width="9.453125" style="1241" customWidth="1"/>
    <col min="14823" max="14823" width="10.36328125" style="1241" customWidth="1"/>
    <col min="14824" max="14824" width="10.7265625" style="1241" bestFit="1" customWidth="1"/>
    <col min="14825" max="14825" width="9.453125" style="1241" bestFit="1" customWidth="1"/>
    <col min="14826" max="14826" width="10.36328125" style="1241" customWidth="1"/>
    <col min="14827" max="14827" width="8" style="1241" bestFit="1" customWidth="1"/>
    <col min="14828" max="14828" width="15.7265625" style="1241" bestFit="1" customWidth="1"/>
    <col min="14829" max="14829" width="1.6328125" style="1241" customWidth="1"/>
    <col min="14830" max="14830" width="5.36328125" style="1241" customWidth="1"/>
    <col min="14831" max="15055" width="11" style="1241"/>
    <col min="15056" max="15056" width="1.6328125" style="1241" customWidth="1"/>
    <col min="15057" max="15057" width="17.7265625" style="1241" customWidth="1"/>
    <col min="15058" max="15058" width="11.26953125" style="1241" customWidth="1"/>
    <col min="15059" max="15077" width="8.36328125" style="1241" customWidth="1"/>
    <col min="15078" max="15078" width="9.453125" style="1241" customWidth="1"/>
    <col min="15079" max="15079" width="10.36328125" style="1241" customWidth="1"/>
    <col min="15080" max="15080" width="10.7265625" style="1241" bestFit="1" customWidth="1"/>
    <col min="15081" max="15081" width="9.453125" style="1241" bestFit="1" customWidth="1"/>
    <col min="15082" max="15082" width="10.36328125" style="1241" customWidth="1"/>
    <col min="15083" max="15083" width="8" style="1241" bestFit="1" customWidth="1"/>
    <col min="15084" max="15084" width="15.7265625" style="1241" bestFit="1" customWidth="1"/>
    <col min="15085" max="15085" width="1.6328125" style="1241" customWidth="1"/>
    <col min="15086" max="15086" width="5.36328125" style="1241" customWidth="1"/>
    <col min="15087" max="15311" width="11" style="1241"/>
    <col min="15312" max="15312" width="1.6328125" style="1241" customWidth="1"/>
    <col min="15313" max="15313" width="17.7265625" style="1241" customWidth="1"/>
    <col min="15314" max="15314" width="11.26953125" style="1241" customWidth="1"/>
    <col min="15315" max="15333" width="8.36328125" style="1241" customWidth="1"/>
    <col min="15334" max="15334" width="9.453125" style="1241" customWidth="1"/>
    <col min="15335" max="15335" width="10.36328125" style="1241" customWidth="1"/>
    <col min="15336" max="15336" width="10.7265625" style="1241" bestFit="1" customWidth="1"/>
    <col min="15337" max="15337" width="9.453125" style="1241" bestFit="1" customWidth="1"/>
    <col min="15338" max="15338" width="10.36328125" style="1241" customWidth="1"/>
    <col min="15339" max="15339" width="8" style="1241" bestFit="1" customWidth="1"/>
    <col min="15340" max="15340" width="15.7265625" style="1241" bestFit="1" customWidth="1"/>
    <col min="15341" max="15341" width="1.6328125" style="1241" customWidth="1"/>
    <col min="15342" max="15342" width="5.36328125" style="1241" customWidth="1"/>
    <col min="15343" max="15567" width="11" style="1241"/>
    <col min="15568" max="15568" width="1.6328125" style="1241" customWidth="1"/>
    <col min="15569" max="15569" width="17.7265625" style="1241" customWidth="1"/>
    <col min="15570" max="15570" width="11.26953125" style="1241" customWidth="1"/>
    <col min="15571" max="15589" width="8.36328125" style="1241" customWidth="1"/>
    <col min="15590" max="15590" width="9.453125" style="1241" customWidth="1"/>
    <col min="15591" max="15591" width="10.36328125" style="1241" customWidth="1"/>
    <col min="15592" max="15592" width="10.7265625" style="1241" bestFit="1" customWidth="1"/>
    <col min="15593" max="15593" width="9.453125" style="1241" bestFit="1" customWidth="1"/>
    <col min="15594" max="15594" width="10.36328125" style="1241" customWidth="1"/>
    <col min="15595" max="15595" width="8" style="1241" bestFit="1" customWidth="1"/>
    <col min="15596" max="15596" width="15.7265625" style="1241" bestFit="1" customWidth="1"/>
    <col min="15597" max="15597" width="1.6328125" style="1241" customWidth="1"/>
    <col min="15598" max="15598" width="5.36328125" style="1241" customWidth="1"/>
    <col min="15599" max="15823" width="11" style="1241"/>
    <col min="15824" max="15824" width="1.6328125" style="1241" customWidth="1"/>
    <col min="15825" max="15825" width="17.7265625" style="1241" customWidth="1"/>
    <col min="15826" max="15826" width="11.26953125" style="1241" customWidth="1"/>
    <col min="15827" max="15845" width="8.36328125" style="1241" customWidth="1"/>
    <col min="15846" max="15846" width="9.453125" style="1241" customWidth="1"/>
    <col min="15847" max="15847" width="10.36328125" style="1241" customWidth="1"/>
    <col min="15848" max="15848" width="10.7265625" style="1241" bestFit="1" customWidth="1"/>
    <col min="15849" max="15849" width="9.453125" style="1241" bestFit="1" customWidth="1"/>
    <col min="15850" max="15850" width="10.36328125" style="1241" customWidth="1"/>
    <col min="15851" max="15851" width="8" style="1241" bestFit="1" customWidth="1"/>
    <col min="15852" max="15852" width="15.7265625" style="1241" bestFit="1" customWidth="1"/>
    <col min="15853" max="15853" width="1.6328125" style="1241" customWidth="1"/>
    <col min="15854" max="15854" width="5.36328125" style="1241" customWidth="1"/>
    <col min="15855" max="16079" width="11" style="1241"/>
    <col min="16080" max="16080" width="1.6328125" style="1241" customWidth="1"/>
    <col min="16081" max="16081" width="17.7265625" style="1241" customWidth="1"/>
    <col min="16082" max="16082" width="11.26953125" style="1241" customWidth="1"/>
    <col min="16083" max="16101" width="8.36328125" style="1241" customWidth="1"/>
    <col min="16102" max="16102" width="9.453125" style="1241" customWidth="1"/>
    <col min="16103" max="16103" width="10.36328125" style="1241" customWidth="1"/>
    <col min="16104" max="16104" width="10.7265625" style="1241" bestFit="1" customWidth="1"/>
    <col min="16105" max="16105" width="9.453125" style="1241" bestFit="1" customWidth="1"/>
    <col min="16106" max="16106" width="10.36328125" style="1241" customWidth="1"/>
    <col min="16107" max="16107" width="8" style="1241" bestFit="1" customWidth="1"/>
    <col min="16108" max="16108" width="15.7265625" style="1241" bestFit="1" customWidth="1"/>
    <col min="16109" max="16109" width="1.6328125" style="1241" customWidth="1"/>
    <col min="16110" max="16110" width="5.36328125" style="1241" customWidth="1"/>
    <col min="16111" max="16384" width="11" style="1241"/>
  </cols>
  <sheetData>
    <row r="1" spans="1:53">
      <c r="B1" s="345" t="s">
        <v>830</v>
      </c>
    </row>
    <row r="2" spans="1:53" ht="20.149999999999999" customHeight="1" thickBot="1">
      <c r="B2" s="763"/>
      <c r="I2" s="345"/>
      <c r="J2" s="345"/>
      <c r="L2" s="345" t="s">
        <v>400</v>
      </c>
      <c r="R2" s="1242"/>
    </row>
    <row r="3" spans="1:53" ht="20.149999999999999" customHeight="1">
      <c r="A3" s="347"/>
      <c r="B3" s="1467" t="s">
        <v>401</v>
      </c>
      <c r="C3" s="1470" t="s">
        <v>402</v>
      </c>
      <c r="D3" s="1463" t="s">
        <v>403</v>
      </c>
      <c r="E3" s="1463" t="s">
        <v>404</v>
      </c>
      <c r="F3" s="1472" t="s">
        <v>405</v>
      </c>
      <c r="G3" s="1473"/>
      <c r="H3" s="1473"/>
      <c r="I3" s="1474"/>
      <c r="J3" s="1463" t="s">
        <v>406</v>
      </c>
      <c r="K3" s="1463" t="s">
        <v>407</v>
      </c>
      <c r="L3" s="1465" t="s">
        <v>408</v>
      </c>
      <c r="AF3" s="1243"/>
      <c r="AG3" s="1243"/>
      <c r="AH3" s="1243"/>
      <c r="AI3" s="1243"/>
      <c r="AJ3" s="1243"/>
      <c r="AK3" s="1243"/>
      <c r="AL3" s="1243"/>
      <c r="AM3" s="1243"/>
      <c r="AN3" s="1243"/>
      <c r="AO3" s="1243"/>
      <c r="AP3" s="1243"/>
    </row>
    <row r="4" spans="1:53" ht="35.25" customHeight="1">
      <c r="B4" s="1468"/>
      <c r="C4" s="1471"/>
      <c r="D4" s="1464"/>
      <c r="E4" s="1464"/>
      <c r="F4" s="348" t="s">
        <v>409</v>
      </c>
      <c r="G4" s="348" t="s">
        <v>410</v>
      </c>
      <c r="H4" s="348" t="s">
        <v>411</v>
      </c>
      <c r="I4" s="348" t="s">
        <v>412</v>
      </c>
      <c r="J4" s="1464"/>
      <c r="K4" s="1464"/>
      <c r="L4" s="1466"/>
      <c r="M4" s="349"/>
      <c r="N4" s="349"/>
      <c r="AF4" s="1478"/>
      <c r="AG4" s="1479"/>
      <c r="AH4" s="1479"/>
      <c r="AI4" s="1479"/>
      <c r="AJ4" s="1480"/>
      <c r="AK4" s="1480"/>
      <c r="AL4" s="1480"/>
      <c r="AM4" s="1480"/>
      <c r="AN4" s="1479"/>
      <c r="AO4" s="1479"/>
      <c r="AP4" s="1479"/>
      <c r="AQ4" s="1478"/>
      <c r="AR4" s="1479"/>
      <c r="AS4" s="1479"/>
      <c r="AT4" s="1479"/>
      <c r="AU4" s="1480"/>
      <c r="AV4" s="1480"/>
      <c r="AW4" s="1480"/>
      <c r="AX4" s="1480"/>
      <c r="AY4" s="1479"/>
      <c r="AZ4" s="1479"/>
      <c r="BA4" s="1479"/>
    </row>
    <row r="5" spans="1:53" s="1246" customFormat="1" ht="14.5" thickBot="1">
      <c r="A5" s="349"/>
      <c r="B5" s="1469"/>
      <c r="C5" s="350" t="s">
        <v>413</v>
      </c>
      <c r="D5" s="351" t="s">
        <v>414</v>
      </c>
      <c r="E5" s="351" t="s">
        <v>415</v>
      </c>
      <c r="F5" s="351" t="s">
        <v>416</v>
      </c>
      <c r="G5" s="351" t="s">
        <v>417</v>
      </c>
      <c r="H5" s="351" t="s">
        <v>418</v>
      </c>
      <c r="I5" s="351" t="s">
        <v>419</v>
      </c>
      <c r="J5" s="351" t="s">
        <v>420</v>
      </c>
      <c r="K5" s="351" t="s">
        <v>421</v>
      </c>
      <c r="L5" s="352" t="s">
        <v>422</v>
      </c>
      <c r="M5" s="345"/>
      <c r="N5" s="345"/>
      <c r="AF5" s="1478"/>
      <c r="AG5" s="1479"/>
      <c r="AH5" s="1479"/>
      <c r="AI5" s="1479"/>
      <c r="AJ5" s="1245"/>
      <c r="AK5" s="1245"/>
      <c r="AL5" s="1245"/>
      <c r="AM5" s="1245"/>
      <c r="AN5" s="1479"/>
      <c r="AO5" s="1479"/>
      <c r="AP5" s="1479"/>
      <c r="AQ5" s="1478"/>
      <c r="AR5" s="1479"/>
      <c r="AS5" s="1479"/>
      <c r="AT5" s="1479"/>
      <c r="AU5" s="1245"/>
      <c r="AV5" s="1245"/>
      <c r="AW5" s="1245"/>
      <c r="AX5" s="1245"/>
      <c r="AY5" s="1479"/>
      <c r="AZ5" s="1479"/>
      <c r="BA5" s="1479"/>
    </row>
    <row r="6" spans="1:53" ht="20.149999999999999" customHeight="1">
      <c r="B6" s="353" t="s">
        <v>387</v>
      </c>
      <c r="C6" s="354">
        <v>2185.1607971821127</v>
      </c>
      <c r="D6" s="355">
        <v>166.07148430549793</v>
      </c>
      <c r="E6" s="355">
        <v>408.82610690670396</v>
      </c>
      <c r="F6" s="355">
        <v>1610.2632059699106</v>
      </c>
      <c r="G6" s="355">
        <v>1478.1618189882397</v>
      </c>
      <c r="H6" s="355">
        <v>1435.8290901714317</v>
      </c>
      <c r="I6" s="355">
        <v>42.332728816808313</v>
      </c>
      <c r="J6" s="355">
        <v>1601.9005744769295</v>
      </c>
      <c r="K6" s="355">
        <v>132.10138698167131</v>
      </c>
      <c r="L6" s="356">
        <v>451.15883572351214</v>
      </c>
      <c r="AF6" s="1478"/>
      <c r="AG6" s="1244"/>
      <c r="AH6" s="1244"/>
      <c r="AI6" s="1244"/>
      <c r="AJ6" s="1244"/>
      <c r="AK6" s="1244"/>
      <c r="AL6" s="1244"/>
      <c r="AM6" s="1244"/>
      <c r="AN6" s="1244"/>
      <c r="AO6" s="1244"/>
      <c r="AP6" s="1244"/>
      <c r="AQ6" s="1478"/>
      <c r="AR6" s="1244"/>
      <c r="AS6" s="1244"/>
      <c r="AT6" s="1244"/>
      <c r="AU6" s="1244"/>
      <c r="AV6" s="1244"/>
      <c r="AW6" s="1244"/>
      <c r="AX6" s="1244"/>
      <c r="AY6" s="1244"/>
      <c r="AZ6" s="1244"/>
      <c r="BA6" s="1244"/>
    </row>
    <row r="7" spans="1:53" ht="19.5" customHeight="1">
      <c r="B7" s="357" t="s">
        <v>423</v>
      </c>
      <c r="C7" s="917"/>
      <c r="D7" s="918">
        <v>7.5999663054387767E-2</v>
      </c>
      <c r="E7" s="918">
        <v>0.18709200139134297</v>
      </c>
      <c r="F7" s="918">
        <v>0.73690833555426916</v>
      </c>
      <c r="G7" s="918">
        <v>0.67645448375900397</v>
      </c>
      <c r="H7" s="918">
        <v>0.65708166283369807</v>
      </c>
      <c r="I7" s="918">
        <v>1.9372820925306157E-2</v>
      </c>
      <c r="J7" s="918">
        <v>0.73308132588808572</v>
      </c>
      <c r="K7" s="918">
        <v>6.0453851795265343E-2</v>
      </c>
      <c r="L7" s="919">
        <v>0.20646482231664909</v>
      </c>
      <c r="AF7" s="1247"/>
      <c r="AG7" s="1248"/>
      <c r="AH7" s="1248"/>
      <c r="AI7" s="1248"/>
      <c r="AJ7" s="1248"/>
      <c r="AK7" s="1248"/>
      <c r="AL7" s="1248"/>
      <c r="AM7" s="1248"/>
      <c r="AN7" s="1248"/>
      <c r="AO7" s="1248"/>
      <c r="AP7" s="1248"/>
      <c r="AQ7" s="1247"/>
      <c r="AR7" s="1249"/>
      <c r="AS7" s="1249"/>
      <c r="AT7" s="1249"/>
      <c r="AU7" s="1249"/>
      <c r="AV7" s="1249"/>
      <c r="AW7" s="1249"/>
      <c r="AX7" s="1249"/>
      <c r="AY7" s="1249"/>
      <c r="AZ7" s="1249"/>
      <c r="BA7" s="1249"/>
    </row>
    <row r="8" spans="1:53" ht="20.149999999999999" customHeight="1">
      <c r="B8" s="359" t="s">
        <v>388</v>
      </c>
      <c r="C8" s="358">
        <v>159817.75443998037</v>
      </c>
      <c r="D8" s="360">
        <v>676.42755446721173</v>
      </c>
      <c r="E8" s="360">
        <v>561.7449199789985</v>
      </c>
      <c r="F8" s="360">
        <v>158579.58196553413</v>
      </c>
      <c r="G8" s="360">
        <v>11231.281240929446</v>
      </c>
      <c r="H8" s="360">
        <v>10326.626517196628</v>
      </c>
      <c r="I8" s="360">
        <v>904.65472373279977</v>
      </c>
      <c r="J8" s="360">
        <v>11003.054071663842</v>
      </c>
      <c r="K8" s="360">
        <v>147348.30072460469</v>
      </c>
      <c r="L8" s="361">
        <v>1466.3996437117989</v>
      </c>
      <c r="AF8" s="1244"/>
      <c r="AG8" s="1248"/>
      <c r="AH8" s="1250"/>
      <c r="AI8" s="1250"/>
      <c r="AJ8" s="1250"/>
      <c r="AK8" s="1250"/>
      <c r="AL8" s="1250"/>
      <c r="AM8" s="1250"/>
      <c r="AN8" s="1250"/>
      <c r="AO8" s="1250"/>
      <c r="AP8" s="1250"/>
      <c r="AQ8" s="1244"/>
      <c r="AR8" s="1251"/>
      <c r="AS8" s="1252"/>
      <c r="AT8" s="1252"/>
      <c r="AU8" s="1252"/>
      <c r="AV8" s="1252"/>
      <c r="AW8" s="1252"/>
      <c r="AX8" s="1252"/>
      <c r="AY8" s="1252"/>
      <c r="AZ8" s="1252"/>
      <c r="BA8" s="1252"/>
    </row>
    <row r="9" spans="1:53" ht="20.149999999999999" customHeight="1">
      <c r="B9" s="357" t="s">
        <v>423</v>
      </c>
      <c r="C9" s="917"/>
      <c r="D9" s="918">
        <v>4.2324931722228917E-3</v>
      </c>
      <c r="E9" s="918">
        <v>3.5149093537662117E-3</v>
      </c>
      <c r="F9" s="918">
        <v>0.99225259747401073</v>
      </c>
      <c r="G9" s="918">
        <v>7.0275554053960618E-2</v>
      </c>
      <c r="H9" s="918">
        <v>6.4615014479350585E-2</v>
      </c>
      <c r="I9" s="918">
        <v>5.6605395746099239E-3</v>
      </c>
      <c r="J9" s="918">
        <v>6.8847507651573492E-2</v>
      </c>
      <c r="K9" s="918">
        <v>0.92197704342005016</v>
      </c>
      <c r="L9" s="919">
        <v>9.1754489283761391E-3</v>
      </c>
      <c r="AF9" s="1247"/>
      <c r="AG9" s="1248"/>
      <c r="AH9" s="1248"/>
      <c r="AI9" s="1248"/>
      <c r="AJ9" s="1248"/>
      <c r="AK9" s="1248"/>
      <c r="AL9" s="1248"/>
      <c r="AM9" s="1248"/>
      <c r="AN9" s="1248"/>
      <c r="AO9" s="1248"/>
      <c r="AP9" s="1248"/>
      <c r="AQ9" s="1247"/>
      <c r="AR9" s="1249"/>
      <c r="AS9" s="1249"/>
      <c r="AT9" s="1249"/>
      <c r="AU9" s="1249"/>
      <c r="AV9" s="1249"/>
      <c r="AW9" s="1249"/>
      <c r="AX9" s="1249"/>
      <c r="AY9" s="1249"/>
      <c r="AZ9" s="1249"/>
      <c r="BA9" s="1249"/>
    </row>
    <row r="10" spans="1:53" ht="20.149999999999999" customHeight="1">
      <c r="B10" s="359" t="s">
        <v>389</v>
      </c>
      <c r="C10" s="358">
        <v>2935.5721881341319</v>
      </c>
      <c r="D10" s="360">
        <v>230.81397608781649</v>
      </c>
      <c r="E10" s="360">
        <v>1.5835537707091454</v>
      </c>
      <c r="F10" s="360">
        <v>2703.1746582756073</v>
      </c>
      <c r="G10" s="360">
        <v>1147.3438941132288</v>
      </c>
      <c r="H10" s="360">
        <v>1097.8000147127425</v>
      </c>
      <c r="I10" s="360">
        <v>49.54387940048624</v>
      </c>
      <c r="J10" s="360">
        <v>1328.6139908005589</v>
      </c>
      <c r="K10" s="360">
        <v>1555.8307641623778</v>
      </c>
      <c r="L10" s="361">
        <v>51.127433171195385</v>
      </c>
      <c r="AF10" s="1244"/>
      <c r="AG10" s="1248"/>
      <c r="AH10" s="1250"/>
      <c r="AI10" s="1250"/>
      <c r="AJ10" s="1250"/>
      <c r="AK10" s="1250"/>
      <c r="AL10" s="1250"/>
      <c r="AM10" s="1250"/>
      <c r="AN10" s="1250"/>
      <c r="AO10" s="1250"/>
      <c r="AP10" s="1250"/>
      <c r="AQ10" s="1244"/>
      <c r="AR10" s="1251"/>
      <c r="AS10" s="1252"/>
      <c r="AT10" s="1252"/>
      <c r="AU10" s="1252"/>
      <c r="AV10" s="1252"/>
      <c r="AW10" s="1252"/>
      <c r="AX10" s="1252"/>
      <c r="AY10" s="1252"/>
      <c r="AZ10" s="1252"/>
      <c r="BA10" s="1252"/>
    </row>
    <row r="11" spans="1:53" ht="20.149999999999999" customHeight="1">
      <c r="B11" s="357" t="s">
        <v>423</v>
      </c>
      <c r="C11" s="917"/>
      <c r="D11" s="918">
        <v>7.8626571344690144E-2</v>
      </c>
      <c r="E11" s="918">
        <v>5.3943615391575917E-4</v>
      </c>
      <c r="F11" s="918">
        <v>0.92083399250139442</v>
      </c>
      <c r="G11" s="918">
        <v>0.39084165558963402</v>
      </c>
      <c r="H11" s="918">
        <v>0.37396457806425504</v>
      </c>
      <c r="I11" s="918">
        <v>1.6877077525379008E-2</v>
      </c>
      <c r="J11" s="918">
        <v>0.45259114940894513</v>
      </c>
      <c r="K11" s="918">
        <v>0.52999233691176018</v>
      </c>
      <c r="L11" s="919">
        <v>1.7416513679294768E-2</v>
      </c>
      <c r="AF11" s="1247"/>
      <c r="AG11" s="1248"/>
      <c r="AH11" s="1248"/>
      <c r="AI11" s="1248"/>
      <c r="AJ11" s="1248"/>
      <c r="AK11" s="1248"/>
      <c r="AL11" s="1248"/>
      <c r="AM11" s="1248"/>
      <c r="AN11" s="1248"/>
      <c r="AO11" s="1248"/>
      <c r="AP11" s="1248"/>
      <c r="AQ11" s="1247"/>
      <c r="AR11" s="1249"/>
      <c r="AS11" s="1249"/>
      <c r="AT11" s="1249"/>
      <c r="AU11" s="1249"/>
      <c r="AV11" s="1249"/>
      <c r="AW11" s="1249"/>
      <c r="AX11" s="1249"/>
      <c r="AY11" s="1249"/>
      <c r="AZ11" s="1249"/>
      <c r="BA11" s="1249"/>
    </row>
    <row r="12" spans="1:53" ht="20.149999999999999" customHeight="1">
      <c r="B12" s="359" t="s">
        <v>390</v>
      </c>
      <c r="C12" s="358">
        <v>3103.3050696915338</v>
      </c>
      <c r="D12" s="360">
        <v>66.684270329713982</v>
      </c>
      <c r="E12" s="360">
        <v>0.26463512012152773</v>
      </c>
      <c r="F12" s="360">
        <v>3036.3561642416989</v>
      </c>
      <c r="G12" s="360">
        <v>904.79576500936673</v>
      </c>
      <c r="H12" s="360">
        <v>854.02500004503088</v>
      </c>
      <c r="I12" s="360">
        <v>50.770764964335825</v>
      </c>
      <c r="J12" s="360">
        <v>920.70927037474496</v>
      </c>
      <c r="K12" s="360">
        <v>2131.5603992323317</v>
      </c>
      <c r="L12" s="361">
        <v>51.035400084457351</v>
      </c>
      <c r="AF12" s="1244"/>
      <c r="AG12" s="1248"/>
      <c r="AH12" s="1250"/>
      <c r="AI12" s="1250"/>
      <c r="AJ12" s="1250"/>
      <c r="AK12" s="1250"/>
      <c r="AL12" s="1250"/>
      <c r="AM12" s="1250"/>
      <c r="AN12" s="1250"/>
      <c r="AO12" s="1250"/>
      <c r="AP12" s="1250"/>
      <c r="AQ12" s="1244"/>
      <c r="AR12" s="1251"/>
      <c r="AS12" s="1252"/>
      <c r="AT12" s="1252"/>
      <c r="AU12" s="1252"/>
      <c r="AV12" s="1252"/>
      <c r="AW12" s="1252"/>
      <c r="AX12" s="1252"/>
      <c r="AY12" s="1252"/>
      <c r="AZ12" s="1252"/>
      <c r="BA12" s="1252"/>
    </row>
    <row r="13" spans="1:53" ht="20.149999999999999" customHeight="1">
      <c r="B13" s="357" t="s">
        <v>423</v>
      </c>
      <c r="C13" s="917"/>
      <c r="D13" s="918">
        <v>2.148814532640916E-2</v>
      </c>
      <c r="E13" s="918">
        <v>8.5275251442756887E-5</v>
      </c>
      <c r="F13" s="918">
        <v>0.97842657942214828</v>
      </c>
      <c r="G13" s="918">
        <v>0.2915587558071765</v>
      </c>
      <c r="H13" s="918">
        <v>0.27519853216684248</v>
      </c>
      <c r="I13" s="918">
        <v>1.6360223640334015E-2</v>
      </c>
      <c r="J13" s="918">
        <v>0.29668667749325167</v>
      </c>
      <c r="K13" s="918">
        <v>0.68686782361497167</v>
      </c>
      <c r="L13" s="919">
        <v>1.644549889177677E-2</v>
      </c>
      <c r="AF13" s="1247"/>
      <c r="AG13" s="1248"/>
      <c r="AH13" s="1248"/>
      <c r="AI13" s="1248"/>
      <c r="AJ13" s="1248"/>
      <c r="AK13" s="1248"/>
      <c r="AL13" s="1248"/>
      <c r="AM13" s="1248"/>
      <c r="AN13" s="1248"/>
      <c r="AO13" s="1248"/>
      <c r="AP13" s="1248"/>
      <c r="AQ13" s="1247"/>
      <c r="AR13" s="1249"/>
      <c r="AS13" s="1249"/>
      <c r="AT13" s="1249"/>
      <c r="AU13" s="1249"/>
      <c r="AV13" s="1249"/>
      <c r="AW13" s="1249"/>
      <c r="AX13" s="1249"/>
      <c r="AY13" s="1249"/>
      <c r="AZ13" s="1249"/>
      <c r="BA13" s="1249"/>
    </row>
    <row r="14" spans="1:53" ht="20.149999999999999" customHeight="1">
      <c r="B14" s="359" t="s">
        <v>391</v>
      </c>
      <c r="C14" s="358">
        <v>2521.1706440462249</v>
      </c>
      <c r="D14" s="360">
        <v>33.375967805010738</v>
      </c>
      <c r="E14" s="360">
        <v>0.13520313623212726</v>
      </c>
      <c r="F14" s="360">
        <v>2487.6594731049818</v>
      </c>
      <c r="G14" s="360">
        <v>516.3490063622678</v>
      </c>
      <c r="H14" s="360">
        <v>469.90539035983488</v>
      </c>
      <c r="I14" s="360">
        <v>46.443616002432954</v>
      </c>
      <c r="J14" s="360">
        <v>503.28135816484564</v>
      </c>
      <c r="K14" s="360">
        <v>1971.3104667427135</v>
      </c>
      <c r="L14" s="361">
        <v>46.578819138665082</v>
      </c>
      <c r="AF14" s="1244"/>
      <c r="AG14" s="1248"/>
      <c r="AH14" s="1250"/>
      <c r="AI14" s="1250"/>
      <c r="AJ14" s="1250"/>
      <c r="AK14" s="1250"/>
      <c r="AL14" s="1250"/>
      <c r="AM14" s="1250"/>
      <c r="AN14" s="1250"/>
      <c r="AO14" s="1250"/>
      <c r="AP14" s="1250"/>
      <c r="AQ14" s="1244"/>
      <c r="AR14" s="1251"/>
      <c r="AS14" s="1252"/>
      <c r="AT14" s="1252"/>
      <c r="AU14" s="1252"/>
      <c r="AV14" s="1252"/>
      <c r="AW14" s="1252"/>
      <c r="AX14" s="1252"/>
      <c r="AY14" s="1252"/>
      <c r="AZ14" s="1252"/>
      <c r="BA14" s="1252"/>
    </row>
    <row r="15" spans="1:53" ht="20.149999999999999" customHeight="1">
      <c r="B15" s="357" t="s">
        <v>423</v>
      </c>
      <c r="C15" s="917"/>
      <c r="D15" s="918">
        <v>1.3238281940109247E-2</v>
      </c>
      <c r="E15" s="918">
        <v>5.3627126173078014E-5</v>
      </c>
      <c r="F15" s="918">
        <v>0.98670809093371759</v>
      </c>
      <c r="G15" s="918">
        <v>0.20480525885133252</v>
      </c>
      <c r="H15" s="918">
        <v>0.18638381002472887</v>
      </c>
      <c r="I15" s="918">
        <v>1.8421448826603671E-2</v>
      </c>
      <c r="J15" s="918">
        <v>0.19962209196483813</v>
      </c>
      <c r="K15" s="918">
        <v>0.78190283208238487</v>
      </c>
      <c r="L15" s="919">
        <v>1.847507595277675E-2</v>
      </c>
      <c r="AF15" s="1247"/>
      <c r="AG15" s="1248"/>
      <c r="AH15" s="1248"/>
      <c r="AI15" s="1248"/>
      <c r="AJ15" s="1248"/>
      <c r="AK15" s="1248"/>
      <c r="AL15" s="1248"/>
      <c r="AM15" s="1248"/>
      <c r="AN15" s="1248"/>
      <c r="AO15" s="1248"/>
      <c r="AP15" s="1248"/>
      <c r="AQ15" s="1247"/>
      <c r="AR15" s="1249"/>
      <c r="AS15" s="1249"/>
      <c r="AT15" s="1249"/>
      <c r="AU15" s="1249"/>
      <c r="AV15" s="1249"/>
      <c r="AW15" s="1249"/>
      <c r="AX15" s="1249"/>
      <c r="AY15" s="1249"/>
      <c r="AZ15" s="1249"/>
      <c r="BA15" s="1249"/>
    </row>
    <row r="16" spans="1:53" ht="20.149999999999999" customHeight="1">
      <c r="B16" s="359" t="s">
        <v>156</v>
      </c>
      <c r="C16" s="358">
        <v>7350.8713651979333</v>
      </c>
      <c r="D16" s="360">
        <v>71.504357817172078</v>
      </c>
      <c r="E16" s="360">
        <v>314.19261006207716</v>
      </c>
      <c r="F16" s="360">
        <v>6965.174397318684</v>
      </c>
      <c r="G16" s="360">
        <v>5344.0776313822453</v>
      </c>
      <c r="H16" s="360">
        <v>4460.5460097730966</v>
      </c>
      <c r="I16" s="360">
        <v>883.53162160914962</v>
      </c>
      <c r="J16" s="360">
        <v>4532.0503675902673</v>
      </c>
      <c r="K16" s="360">
        <v>1621.0967659364383</v>
      </c>
      <c r="L16" s="361">
        <v>1197.724231671227</v>
      </c>
      <c r="AF16" s="1244"/>
      <c r="AG16" s="1248"/>
      <c r="AH16" s="1250"/>
      <c r="AI16" s="1250"/>
      <c r="AJ16" s="1250"/>
      <c r="AK16" s="1250"/>
      <c r="AL16" s="1250"/>
      <c r="AM16" s="1250"/>
      <c r="AN16" s="1250"/>
      <c r="AO16" s="1250"/>
      <c r="AP16" s="1250"/>
      <c r="AQ16" s="1244"/>
      <c r="AR16" s="1251"/>
      <c r="AS16" s="1252"/>
      <c r="AT16" s="1252"/>
      <c r="AU16" s="1252"/>
      <c r="AV16" s="1252"/>
      <c r="AW16" s="1252"/>
      <c r="AX16" s="1252"/>
      <c r="AY16" s="1252"/>
      <c r="AZ16" s="1252"/>
      <c r="BA16" s="1252"/>
    </row>
    <row r="17" spans="2:53" ht="20.149999999999999" customHeight="1">
      <c r="B17" s="357" t="s">
        <v>423</v>
      </c>
      <c r="C17" s="917"/>
      <c r="D17" s="918">
        <v>9.7273308516461453E-3</v>
      </c>
      <c r="E17" s="918">
        <v>4.2742226663031402E-2</v>
      </c>
      <c r="F17" s="918">
        <v>0.94753044248532248</v>
      </c>
      <c r="G17" s="918">
        <v>0.72699920402407259</v>
      </c>
      <c r="H17" s="918">
        <v>0.60680506951749513</v>
      </c>
      <c r="I17" s="918">
        <v>0.12019413450657754</v>
      </c>
      <c r="J17" s="918">
        <v>0.61653240036914114</v>
      </c>
      <c r="K17" s="918">
        <v>0.22053123846124981</v>
      </c>
      <c r="L17" s="919">
        <v>0.16293636116960897</v>
      </c>
      <c r="AF17" s="1247"/>
      <c r="AG17" s="1248"/>
      <c r="AH17" s="1248"/>
      <c r="AI17" s="1248"/>
      <c r="AJ17" s="1248"/>
      <c r="AK17" s="1248"/>
      <c r="AL17" s="1248"/>
      <c r="AM17" s="1248"/>
      <c r="AN17" s="1248"/>
      <c r="AO17" s="1248"/>
      <c r="AP17" s="1248"/>
      <c r="AQ17" s="1247"/>
      <c r="AR17" s="1249"/>
      <c r="AS17" s="1249"/>
      <c r="AT17" s="1249"/>
      <c r="AU17" s="1249"/>
      <c r="AV17" s="1249"/>
      <c r="AW17" s="1249"/>
      <c r="AX17" s="1249"/>
      <c r="AY17" s="1249"/>
      <c r="AZ17" s="1249"/>
      <c r="BA17" s="1249"/>
    </row>
    <row r="18" spans="2:53" ht="20.149999999999999" customHeight="1">
      <c r="B18" s="359" t="s">
        <v>392</v>
      </c>
      <c r="C18" s="358">
        <v>790.89790116811128</v>
      </c>
      <c r="D18" s="360">
        <v>36.432367745441539</v>
      </c>
      <c r="E18" s="360">
        <v>14.745430776767639</v>
      </c>
      <c r="F18" s="360">
        <v>739.7201026459021</v>
      </c>
      <c r="G18" s="360">
        <v>609.6276356649181</v>
      </c>
      <c r="H18" s="360">
        <v>590.23838186319892</v>
      </c>
      <c r="I18" s="360">
        <v>19.389253801719164</v>
      </c>
      <c r="J18" s="360">
        <v>626.67074960864034</v>
      </c>
      <c r="K18" s="360">
        <v>130.09246698098409</v>
      </c>
      <c r="L18" s="361">
        <v>34.134684578486812</v>
      </c>
      <c r="AF18" s="1244"/>
      <c r="AG18" s="1248"/>
      <c r="AH18" s="1250"/>
      <c r="AI18" s="1250"/>
      <c r="AJ18" s="1250"/>
      <c r="AK18" s="1250"/>
      <c r="AL18" s="1250"/>
      <c r="AM18" s="1250"/>
      <c r="AN18" s="1250"/>
      <c r="AO18" s="1250"/>
      <c r="AP18" s="1250"/>
      <c r="AQ18" s="1244"/>
      <c r="AR18" s="1251"/>
      <c r="AS18" s="1252"/>
      <c r="AT18" s="1252"/>
      <c r="AU18" s="1252"/>
      <c r="AV18" s="1252"/>
      <c r="AW18" s="1252"/>
      <c r="AX18" s="1252"/>
      <c r="AY18" s="1252"/>
      <c r="AZ18" s="1252"/>
      <c r="BA18" s="1252"/>
    </row>
    <row r="19" spans="2:53" ht="20.149999999999999" customHeight="1">
      <c r="B19" s="357" t="s">
        <v>423</v>
      </c>
      <c r="C19" s="917"/>
      <c r="D19" s="918">
        <v>4.6064564960449382E-2</v>
      </c>
      <c r="E19" s="918">
        <v>1.8643911881659411E-2</v>
      </c>
      <c r="F19" s="918">
        <v>0.93529152315789121</v>
      </c>
      <c r="G19" s="918">
        <v>0.77080446763676158</v>
      </c>
      <c r="H19" s="918">
        <v>0.74628897230786728</v>
      </c>
      <c r="I19" s="918">
        <v>2.4515495328894334E-2</v>
      </c>
      <c r="J19" s="918">
        <v>0.79235353726831648</v>
      </c>
      <c r="K19" s="918">
        <v>0.16448705552112972</v>
      </c>
      <c r="L19" s="919">
        <v>4.3159407210553752E-2</v>
      </c>
      <c r="AF19" s="1247"/>
      <c r="AG19" s="1248"/>
      <c r="AH19" s="1248"/>
      <c r="AI19" s="1248"/>
      <c r="AJ19" s="1248"/>
      <c r="AK19" s="1248"/>
      <c r="AL19" s="1248"/>
      <c r="AM19" s="1248"/>
      <c r="AN19" s="1248"/>
      <c r="AO19" s="1248"/>
      <c r="AP19" s="1248"/>
      <c r="AQ19" s="1247"/>
      <c r="AR19" s="1249"/>
      <c r="AS19" s="1249"/>
      <c r="AT19" s="1249"/>
      <c r="AU19" s="1249"/>
      <c r="AV19" s="1249"/>
      <c r="AW19" s="1249"/>
      <c r="AX19" s="1249"/>
      <c r="AY19" s="1249"/>
      <c r="AZ19" s="1249"/>
      <c r="BA19" s="1249"/>
    </row>
    <row r="20" spans="2:53" ht="20.149999999999999" customHeight="1">
      <c r="B20" s="359" t="s">
        <v>393</v>
      </c>
      <c r="C20" s="358">
        <v>7739.6094707895136</v>
      </c>
      <c r="D20" s="360">
        <v>129.17713056742011</v>
      </c>
      <c r="E20" s="360">
        <v>40.263649657290408</v>
      </c>
      <c r="F20" s="360">
        <v>7570.1686905648003</v>
      </c>
      <c r="G20" s="360">
        <v>6698.1537699695727</v>
      </c>
      <c r="H20" s="360">
        <v>6536.9621035540977</v>
      </c>
      <c r="I20" s="360">
        <v>161.19166641547599</v>
      </c>
      <c r="J20" s="360">
        <v>6666.1392341215178</v>
      </c>
      <c r="K20" s="360">
        <v>872.01492059522832</v>
      </c>
      <c r="L20" s="361">
        <v>201.45531607276649</v>
      </c>
      <c r="AF20" s="1244"/>
      <c r="AG20" s="1248"/>
      <c r="AH20" s="1250"/>
      <c r="AI20" s="1250"/>
      <c r="AJ20" s="1250"/>
      <c r="AK20" s="1250"/>
      <c r="AL20" s="1250"/>
      <c r="AM20" s="1250"/>
      <c r="AN20" s="1250"/>
      <c r="AO20" s="1250"/>
      <c r="AP20" s="1250"/>
      <c r="AQ20" s="1244"/>
      <c r="AR20" s="1251"/>
      <c r="AS20" s="1252"/>
      <c r="AT20" s="1252"/>
      <c r="AU20" s="1252"/>
      <c r="AV20" s="1252"/>
      <c r="AW20" s="1252"/>
      <c r="AX20" s="1252"/>
      <c r="AY20" s="1252"/>
      <c r="AZ20" s="1252"/>
      <c r="BA20" s="1252"/>
    </row>
    <row r="21" spans="2:53" ht="20.149999999999999" customHeight="1">
      <c r="B21" s="357" t="s">
        <v>423</v>
      </c>
      <c r="C21" s="917"/>
      <c r="D21" s="918">
        <v>1.6690393882915492E-2</v>
      </c>
      <c r="E21" s="918">
        <v>5.2022844058542831E-3</v>
      </c>
      <c r="F21" s="918">
        <v>0.97810732171122983</v>
      </c>
      <c r="G21" s="918">
        <v>0.86543821044840108</v>
      </c>
      <c r="H21" s="918">
        <v>0.84461136291509364</v>
      </c>
      <c r="I21" s="918">
        <v>2.0826847533307505E-2</v>
      </c>
      <c r="J21" s="918">
        <v>0.86130175679800913</v>
      </c>
      <c r="K21" s="918">
        <v>0.11266911126282894</v>
      </c>
      <c r="L21" s="919">
        <v>2.6029131939161801E-2</v>
      </c>
      <c r="AF21" s="1247"/>
      <c r="AG21" s="1248"/>
      <c r="AH21" s="1248"/>
      <c r="AI21" s="1248"/>
      <c r="AJ21" s="1248"/>
      <c r="AK21" s="1248"/>
      <c r="AL21" s="1248"/>
      <c r="AM21" s="1248"/>
      <c r="AN21" s="1248"/>
      <c r="AO21" s="1248"/>
      <c r="AP21" s="1248"/>
      <c r="AQ21" s="1247"/>
      <c r="AR21" s="1249"/>
      <c r="AS21" s="1249"/>
      <c r="AT21" s="1249"/>
      <c r="AU21" s="1249"/>
      <c r="AV21" s="1249"/>
      <c r="AW21" s="1249"/>
      <c r="AX21" s="1249"/>
      <c r="AY21" s="1249"/>
      <c r="AZ21" s="1249"/>
      <c r="BA21" s="1249"/>
    </row>
    <row r="22" spans="2:53" ht="20.149999999999999" customHeight="1">
      <c r="B22" s="359" t="s">
        <v>394</v>
      </c>
      <c r="C22" s="358">
        <v>92.804393156803727</v>
      </c>
      <c r="D22" s="360">
        <v>2.1083793560941126</v>
      </c>
      <c r="E22" s="360">
        <v>2.8941971405804869</v>
      </c>
      <c r="F22" s="360">
        <v>87.801816660129134</v>
      </c>
      <c r="G22" s="360">
        <v>61.669635039676507</v>
      </c>
      <c r="H22" s="360">
        <v>51.325913597962696</v>
      </c>
      <c r="I22" s="360">
        <v>10.343721441713823</v>
      </c>
      <c r="J22" s="360">
        <v>53.434292954056794</v>
      </c>
      <c r="K22" s="360">
        <v>26.132181620452616</v>
      </c>
      <c r="L22" s="361">
        <v>13.237918582294313</v>
      </c>
      <c r="AF22" s="1244"/>
      <c r="AG22" s="1248"/>
      <c r="AH22" s="1250"/>
      <c r="AI22" s="1250"/>
      <c r="AJ22" s="1250"/>
      <c r="AK22" s="1250"/>
      <c r="AL22" s="1250"/>
      <c r="AM22" s="1250"/>
      <c r="AN22" s="1250"/>
      <c r="AO22" s="1250"/>
      <c r="AP22" s="1250"/>
      <c r="AQ22" s="1244"/>
      <c r="AR22" s="1251"/>
      <c r="AS22" s="1252"/>
      <c r="AT22" s="1252"/>
      <c r="AU22" s="1252"/>
      <c r="AV22" s="1252"/>
      <c r="AW22" s="1252"/>
      <c r="AX22" s="1252"/>
      <c r="AY22" s="1252"/>
      <c r="AZ22" s="1252"/>
      <c r="BA22" s="1252"/>
    </row>
    <row r="23" spans="2:53" ht="20.149999999999999" customHeight="1">
      <c r="B23" s="357" t="s">
        <v>423</v>
      </c>
      <c r="C23" s="917"/>
      <c r="D23" s="918">
        <v>2.2718529633955608E-2</v>
      </c>
      <c r="E23" s="918">
        <v>3.1185992840774328E-2</v>
      </c>
      <c r="F23" s="918">
        <v>0.94609547752527012</v>
      </c>
      <c r="G23" s="918">
        <v>0.66451202299743017</v>
      </c>
      <c r="H23" s="918">
        <v>0.55305478385319162</v>
      </c>
      <c r="I23" s="918">
        <v>0.1114572391442387</v>
      </c>
      <c r="J23" s="918">
        <v>0.575773313487147</v>
      </c>
      <c r="K23" s="918">
        <v>0.28158345452783989</v>
      </c>
      <c r="L23" s="919">
        <v>0.14264323198501305</v>
      </c>
      <c r="AF23" s="1247"/>
      <c r="AG23" s="1248"/>
      <c r="AH23" s="1248"/>
      <c r="AI23" s="1248"/>
      <c r="AJ23" s="1248"/>
      <c r="AK23" s="1248"/>
      <c r="AL23" s="1248"/>
      <c r="AM23" s="1248"/>
      <c r="AN23" s="1248"/>
      <c r="AO23" s="1248"/>
      <c r="AP23" s="1248"/>
      <c r="AQ23" s="1247"/>
      <c r="AR23" s="1249"/>
      <c r="AS23" s="1249"/>
      <c r="AT23" s="1249"/>
      <c r="AU23" s="1249"/>
      <c r="AV23" s="1249"/>
      <c r="AW23" s="1249"/>
      <c r="AX23" s="1249"/>
      <c r="AY23" s="1249"/>
      <c r="AZ23" s="1249"/>
      <c r="BA23" s="1249"/>
    </row>
    <row r="24" spans="2:53" ht="20.149999999999999" customHeight="1">
      <c r="B24" s="359" t="s">
        <v>395</v>
      </c>
      <c r="C24" s="358">
        <v>2316.3915879842343</v>
      </c>
      <c r="D24" s="360">
        <v>154.84491983241074</v>
      </c>
      <c r="E24" s="360">
        <v>7.7974122076276302</v>
      </c>
      <c r="F24" s="360">
        <v>2153.7492559441971</v>
      </c>
      <c r="G24" s="360">
        <v>1267.1342289567692</v>
      </c>
      <c r="H24" s="360">
        <v>1241.3410172960075</v>
      </c>
      <c r="I24" s="360">
        <v>25.793211660761703</v>
      </c>
      <c r="J24" s="360">
        <v>1396.1859371284183</v>
      </c>
      <c r="K24" s="360">
        <v>886.61502698742731</v>
      </c>
      <c r="L24" s="361">
        <v>33.590623868389336</v>
      </c>
      <c r="AF24" s="1244"/>
      <c r="AG24" s="1248"/>
      <c r="AH24" s="1250"/>
      <c r="AI24" s="1250"/>
      <c r="AJ24" s="1250"/>
      <c r="AK24" s="1250"/>
      <c r="AL24" s="1250"/>
      <c r="AM24" s="1250"/>
      <c r="AN24" s="1250"/>
      <c r="AO24" s="1250"/>
      <c r="AP24" s="1250"/>
      <c r="AQ24" s="1244"/>
      <c r="AR24" s="1251"/>
      <c r="AS24" s="1252"/>
      <c r="AT24" s="1252"/>
      <c r="AU24" s="1252"/>
      <c r="AV24" s="1252"/>
      <c r="AW24" s="1252"/>
      <c r="AX24" s="1252"/>
      <c r="AY24" s="1252"/>
      <c r="AZ24" s="1252"/>
      <c r="BA24" s="1252"/>
    </row>
    <row r="25" spans="2:53" ht="20.149999999999999" customHeight="1">
      <c r="B25" s="357" t="s">
        <v>423</v>
      </c>
      <c r="C25" s="917"/>
      <c r="D25" s="918">
        <v>6.6847471142458939E-2</v>
      </c>
      <c r="E25" s="918">
        <v>3.3661891400724171E-3</v>
      </c>
      <c r="F25" s="918">
        <v>0.92978633971746916</v>
      </c>
      <c r="G25" s="918">
        <v>0.54702936909706712</v>
      </c>
      <c r="H25" s="918">
        <v>0.53589428649939319</v>
      </c>
      <c r="I25" s="918">
        <v>1.1135082597674005E-2</v>
      </c>
      <c r="J25" s="918">
        <v>0.60274175764185212</v>
      </c>
      <c r="K25" s="918">
        <v>0.38275697062040176</v>
      </c>
      <c r="L25" s="919">
        <v>1.4501271737746424E-2</v>
      </c>
      <c r="AF25" s="1247"/>
      <c r="AG25" s="1248"/>
      <c r="AH25" s="1248"/>
      <c r="AI25" s="1248"/>
      <c r="AJ25" s="1248"/>
      <c r="AK25" s="1248"/>
      <c r="AL25" s="1248"/>
      <c r="AM25" s="1248"/>
      <c r="AN25" s="1248"/>
      <c r="AO25" s="1248"/>
      <c r="AP25" s="1248"/>
      <c r="AQ25" s="1247"/>
      <c r="AR25" s="1249"/>
      <c r="AS25" s="1249"/>
      <c r="AT25" s="1249"/>
      <c r="AU25" s="1249"/>
      <c r="AV25" s="1249"/>
      <c r="AW25" s="1249"/>
      <c r="AX25" s="1249"/>
      <c r="AY25" s="1249"/>
      <c r="AZ25" s="1249"/>
      <c r="BA25" s="1249"/>
    </row>
    <row r="26" spans="2:53" ht="20.149999999999999" customHeight="1">
      <c r="B26" s="359" t="s">
        <v>424</v>
      </c>
      <c r="C26" s="358">
        <v>74.619114848555583</v>
      </c>
      <c r="D26" s="360">
        <v>1.7827896128982709E-2</v>
      </c>
      <c r="E26" s="360">
        <v>4.4680843671690375E-2</v>
      </c>
      <c r="F26" s="360">
        <v>74.556606108754906</v>
      </c>
      <c r="G26" s="360">
        <v>66.050396780678327</v>
      </c>
      <c r="H26" s="360">
        <v>64.460830083290801</v>
      </c>
      <c r="I26" s="360">
        <v>1.5895666973875389</v>
      </c>
      <c r="J26" s="360">
        <v>64.478657979419779</v>
      </c>
      <c r="K26" s="360">
        <v>8.5062093280765634</v>
      </c>
      <c r="L26" s="361">
        <v>1.6342475410592292</v>
      </c>
      <c r="AF26" s="1244"/>
      <c r="AG26" s="1248"/>
      <c r="AH26" s="1250"/>
      <c r="AI26" s="1250"/>
      <c r="AJ26" s="1250"/>
      <c r="AK26" s="1250"/>
      <c r="AL26" s="1250"/>
      <c r="AM26" s="1250"/>
      <c r="AN26" s="1250"/>
      <c r="AO26" s="1250"/>
      <c r="AP26" s="1250"/>
      <c r="AQ26" s="1244"/>
      <c r="AR26" s="1251"/>
      <c r="AS26" s="1252"/>
      <c r="AT26" s="1252"/>
      <c r="AU26" s="1252"/>
      <c r="AV26" s="1252"/>
      <c r="AW26" s="1252"/>
      <c r="AX26" s="1252"/>
      <c r="AY26" s="1252"/>
      <c r="AZ26" s="1252"/>
      <c r="BA26" s="1252"/>
    </row>
    <row r="27" spans="2:53" ht="20.149999999999999" customHeight="1">
      <c r="B27" s="357" t="s">
        <v>423</v>
      </c>
      <c r="C27" s="917"/>
      <c r="D27" s="918">
        <v>2.3891862246242938E-4</v>
      </c>
      <c r="E27" s="918">
        <v>5.9878549567859518E-4</v>
      </c>
      <c r="F27" s="918">
        <v>0.9991622958818589</v>
      </c>
      <c r="G27" s="918">
        <v>0.88516725124295514</v>
      </c>
      <c r="H27" s="918">
        <v>0.86386484500812299</v>
      </c>
      <c r="I27" s="918">
        <v>2.1302406234832313E-2</v>
      </c>
      <c r="J27" s="918">
        <v>0.86410376363058539</v>
      </c>
      <c r="K27" s="918">
        <v>0.11399504463890353</v>
      </c>
      <c r="L27" s="919">
        <v>2.1901191730510909E-2</v>
      </c>
      <c r="AF27" s="1247"/>
      <c r="AG27" s="1248"/>
      <c r="AH27" s="1248"/>
      <c r="AI27" s="1248"/>
      <c r="AJ27" s="1248"/>
      <c r="AK27" s="1248"/>
      <c r="AL27" s="1248"/>
      <c r="AM27" s="1248"/>
      <c r="AN27" s="1248"/>
      <c r="AO27" s="1248"/>
      <c r="AP27" s="1248"/>
      <c r="AQ27" s="1247"/>
      <c r="AR27" s="1249"/>
      <c r="AS27" s="1249"/>
      <c r="AT27" s="1249"/>
      <c r="AU27" s="1249"/>
      <c r="AV27" s="1249"/>
      <c r="AW27" s="1249"/>
      <c r="AX27" s="1249"/>
      <c r="AY27" s="1249"/>
      <c r="AZ27" s="1249"/>
      <c r="BA27" s="1249"/>
    </row>
    <row r="28" spans="2:53" ht="20.149999999999999" customHeight="1">
      <c r="B28" s="359" t="s">
        <v>396</v>
      </c>
      <c r="C28" s="358">
        <v>15.480395919422694</v>
      </c>
      <c r="D28" s="360">
        <v>8.1839299628127145E-3</v>
      </c>
      <c r="E28" s="360">
        <v>0.73618988815890052</v>
      </c>
      <c r="F28" s="360">
        <v>14.73602210130098</v>
      </c>
      <c r="G28" s="360">
        <v>12.241434102949448</v>
      </c>
      <c r="H28" s="360">
        <v>9.9612365604886737</v>
      </c>
      <c r="I28" s="360">
        <v>2.2801975424607721</v>
      </c>
      <c r="J28" s="360">
        <v>9.9694204904514887</v>
      </c>
      <c r="K28" s="360">
        <v>2.4945879983515264</v>
      </c>
      <c r="L28" s="361">
        <v>3.0163874306196727</v>
      </c>
      <c r="AF28" s="1244"/>
      <c r="AG28" s="1248"/>
      <c r="AH28" s="1250"/>
      <c r="AI28" s="1250"/>
      <c r="AJ28" s="1250"/>
      <c r="AK28" s="1250"/>
      <c r="AL28" s="1250"/>
      <c r="AM28" s="1250"/>
      <c r="AN28" s="1250"/>
      <c r="AO28" s="1250"/>
      <c r="AP28" s="1250"/>
      <c r="AQ28" s="1244"/>
      <c r="AR28" s="1251"/>
      <c r="AS28" s="1252"/>
      <c r="AT28" s="1252"/>
      <c r="AU28" s="1252"/>
      <c r="AV28" s="1252"/>
      <c r="AW28" s="1252"/>
      <c r="AX28" s="1252"/>
      <c r="AY28" s="1252"/>
      <c r="AZ28" s="1252"/>
      <c r="BA28" s="1252"/>
    </row>
    <row r="29" spans="2:53" ht="20.149999999999999" customHeight="1">
      <c r="B29" s="357" t="s">
        <v>423</v>
      </c>
      <c r="C29" s="917"/>
      <c r="D29" s="918">
        <v>5.2866412496237474E-4</v>
      </c>
      <c r="E29" s="918">
        <v>4.7556270006972476E-2</v>
      </c>
      <c r="F29" s="918">
        <v>0.95191506586806507</v>
      </c>
      <c r="G29" s="918">
        <v>0.79077009184180891</v>
      </c>
      <c r="H29" s="918">
        <v>0.64347427626128539</v>
      </c>
      <c r="I29" s="918">
        <v>0.1472958155805234</v>
      </c>
      <c r="J29" s="918">
        <v>0.64400294038624795</v>
      </c>
      <c r="K29" s="918">
        <v>0.1611449740262558</v>
      </c>
      <c r="L29" s="919">
        <v>0.19485208558749587</v>
      </c>
      <c r="AF29" s="1247"/>
      <c r="AG29" s="1248"/>
      <c r="AH29" s="1248"/>
      <c r="AI29" s="1248"/>
      <c r="AJ29" s="1248"/>
      <c r="AK29" s="1248"/>
      <c r="AL29" s="1248"/>
      <c r="AM29" s="1248"/>
      <c r="AN29" s="1248"/>
      <c r="AO29" s="1248"/>
      <c r="AP29" s="1248"/>
      <c r="AQ29" s="1247"/>
      <c r="AR29" s="1249"/>
      <c r="AS29" s="1249"/>
      <c r="AT29" s="1249"/>
      <c r="AU29" s="1249"/>
      <c r="AV29" s="1249"/>
      <c r="AW29" s="1249"/>
      <c r="AX29" s="1249"/>
      <c r="AY29" s="1249"/>
      <c r="AZ29" s="1249"/>
      <c r="BA29" s="1249"/>
    </row>
    <row r="30" spans="2:53" ht="20.149999999999999" customHeight="1">
      <c r="B30" s="359" t="s">
        <v>397</v>
      </c>
      <c r="C30" s="358">
        <v>6894.5500932826744</v>
      </c>
      <c r="D30" s="360">
        <v>3382.5040773703786</v>
      </c>
      <c r="E30" s="360">
        <v>26.577916292956811</v>
      </c>
      <c r="F30" s="360">
        <v>3485.468099619336</v>
      </c>
      <c r="G30" s="360">
        <v>3397.8624150673591</v>
      </c>
      <c r="H30" s="360">
        <v>3266.9247277433965</v>
      </c>
      <c r="I30" s="360">
        <v>130.93768732396097</v>
      </c>
      <c r="J30" s="360">
        <v>6649.4288051137755</v>
      </c>
      <c r="K30" s="360">
        <v>87.60568455197847</v>
      </c>
      <c r="L30" s="361">
        <v>157.51560361691773</v>
      </c>
      <c r="AF30" s="1244"/>
      <c r="AG30" s="1248"/>
      <c r="AH30" s="1250"/>
      <c r="AI30" s="1250"/>
      <c r="AJ30" s="1250"/>
      <c r="AK30" s="1250"/>
      <c r="AL30" s="1250"/>
      <c r="AM30" s="1250"/>
      <c r="AN30" s="1250"/>
      <c r="AO30" s="1250"/>
      <c r="AP30" s="1250"/>
      <c r="AQ30" s="1244"/>
      <c r="AR30" s="1251"/>
      <c r="AS30" s="1252"/>
      <c r="AT30" s="1252"/>
      <c r="AU30" s="1252"/>
      <c r="AV30" s="1252"/>
      <c r="AW30" s="1252"/>
      <c r="AX30" s="1252"/>
      <c r="AY30" s="1252"/>
      <c r="AZ30" s="1252"/>
      <c r="BA30" s="1252"/>
    </row>
    <row r="31" spans="2:53" ht="20.149999999999999" customHeight="1">
      <c r="B31" s="357" t="s">
        <v>423</v>
      </c>
      <c r="C31" s="917"/>
      <c r="D31" s="918">
        <v>0.49060548282417082</v>
      </c>
      <c r="E31" s="918">
        <v>3.85491669990933E-3</v>
      </c>
      <c r="F31" s="918">
        <v>0.50553960047591939</v>
      </c>
      <c r="G31" s="918">
        <v>0.49283308832259837</v>
      </c>
      <c r="H31" s="918">
        <v>0.47384161164139554</v>
      </c>
      <c r="I31" s="918">
        <v>1.8991476681202577E-2</v>
      </c>
      <c r="J31" s="918">
        <v>0.96444709446556642</v>
      </c>
      <c r="K31" s="918">
        <v>1.2706512153321251E-2</v>
      </c>
      <c r="L31" s="919">
        <v>2.2846393381111902E-2</v>
      </c>
      <c r="AF31" s="1247"/>
      <c r="AG31" s="1248"/>
      <c r="AH31" s="1248"/>
      <c r="AI31" s="1248"/>
      <c r="AJ31" s="1248"/>
      <c r="AK31" s="1248"/>
      <c r="AL31" s="1248"/>
      <c r="AM31" s="1248"/>
      <c r="AN31" s="1248"/>
      <c r="AO31" s="1248"/>
      <c r="AP31" s="1248"/>
      <c r="AQ31" s="1247"/>
      <c r="AR31" s="1249"/>
      <c r="AS31" s="1249"/>
      <c r="AT31" s="1249"/>
      <c r="AU31" s="1249"/>
      <c r="AV31" s="1249"/>
      <c r="AW31" s="1249"/>
      <c r="AX31" s="1249"/>
      <c r="AY31" s="1249"/>
      <c r="AZ31" s="1249"/>
      <c r="BA31" s="1249"/>
    </row>
    <row r="32" spans="2:53" ht="29.25" customHeight="1">
      <c r="B32" s="362" t="s">
        <v>425</v>
      </c>
      <c r="C32" s="358">
        <v>8040.8928990107324</v>
      </c>
      <c r="D32" s="360">
        <v>159.78160485102811</v>
      </c>
      <c r="E32" s="360">
        <v>554.02221142941767</v>
      </c>
      <c r="F32" s="360">
        <v>7327.0890827302865</v>
      </c>
      <c r="G32" s="360">
        <v>6846.3544014538757</v>
      </c>
      <c r="H32" s="360">
        <v>6172.2226170759022</v>
      </c>
      <c r="I32" s="360">
        <v>674.13178437797387</v>
      </c>
      <c r="J32" s="360">
        <v>6332.0042219269326</v>
      </c>
      <c r="K32" s="360">
        <v>480.73468127641007</v>
      </c>
      <c r="L32" s="361">
        <v>1228.1539958073915</v>
      </c>
      <c r="AF32" s="1244"/>
      <c r="AG32" s="1248"/>
      <c r="AH32" s="1250"/>
      <c r="AI32" s="1250"/>
      <c r="AJ32" s="1250"/>
      <c r="AK32" s="1250"/>
      <c r="AL32" s="1250"/>
      <c r="AM32" s="1250"/>
      <c r="AN32" s="1250"/>
      <c r="AO32" s="1250"/>
      <c r="AP32" s="1250"/>
      <c r="AQ32" s="1244"/>
      <c r="AR32" s="1251"/>
      <c r="AS32" s="1252"/>
      <c r="AT32" s="1252"/>
      <c r="AU32" s="1252"/>
      <c r="AV32" s="1252"/>
      <c r="AW32" s="1252"/>
      <c r="AX32" s="1252"/>
      <c r="AY32" s="1252"/>
      <c r="AZ32" s="1252"/>
      <c r="BA32" s="1252"/>
    </row>
    <row r="33" spans="1:53" ht="20.149999999999999" customHeight="1">
      <c r="B33" s="357" t="s">
        <v>423</v>
      </c>
      <c r="C33" s="917"/>
      <c r="D33" s="918">
        <v>1.9871127107125873E-2</v>
      </c>
      <c r="E33" s="918">
        <v>6.8900583354067402E-2</v>
      </c>
      <c r="F33" s="918">
        <v>0.91122828953880675</v>
      </c>
      <c r="G33" s="918">
        <v>0.85144205841818632</v>
      </c>
      <c r="H33" s="918">
        <v>0.76760413235142932</v>
      </c>
      <c r="I33" s="918">
        <v>8.3837926066757093E-2</v>
      </c>
      <c r="J33" s="918">
        <v>0.78747525945855545</v>
      </c>
      <c r="K33" s="918">
        <v>5.978623112062028E-2</v>
      </c>
      <c r="L33" s="919">
        <v>0.15273850942082448</v>
      </c>
      <c r="AF33" s="1253"/>
      <c r="AG33" s="1248"/>
      <c r="AH33" s="1248"/>
      <c r="AI33" s="1248"/>
      <c r="AJ33" s="1248"/>
      <c r="AK33" s="1248"/>
      <c r="AL33" s="1248"/>
      <c r="AM33" s="1248"/>
      <c r="AN33" s="1248"/>
      <c r="AO33" s="1248"/>
      <c r="AP33" s="1248"/>
      <c r="AQ33" s="1253"/>
      <c r="AR33" s="1249"/>
      <c r="AS33" s="1249"/>
      <c r="AT33" s="1249"/>
      <c r="AU33" s="1249"/>
      <c r="AV33" s="1249"/>
      <c r="AW33" s="1249"/>
      <c r="AX33" s="1249"/>
      <c r="AY33" s="1249"/>
      <c r="AZ33" s="1249"/>
      <c r="BA33" s="1249"/>
    </row>
    <row r="34" spans="1:53" ht="20.149999999999999" customHeight="1">
      <c r="B34" s="359" t="s">
        <v>398</v>
      </c>
      <c r="C34" s="358">
        <v>11303.013345662996</v>
      </c>
      <c r="D34" s="360">
        <v>1844.1176846169362</v>
      </c>
      <c r="E34" s="360">
        <v>604.86414954369889</v>
      </c>
      <c r="F34" s="360">
        <v>8854.0315115023641</v>
      </c>
      <c r="G34" s="360">
        <v>8645.0656404363126</v>
      </c>
      <c r="H34" s="360">
        <v>8430.4729684075264</v>
      </c>
      <c r="I34" s="360">
        <v>214.59267202878473</v>
      </c>
      <c r="J34" s="360">
        <v>10274.590653024467</v>
      </c>
      <c r="K34" s="360">
        <v>208.96587106605131</v>
      </c>
      <c r="L34" s="361">
        <v>819.45682157248382</v>
      </c>
      <c r="AF34" s="1244"/>
      <c r="AG34" s="1248"/>
      <c r="AH34" s="1250"/>
      <c r="AI34" s="1250"/>
      <c r="AJ34" s="1250"/>
      <c r="AK34" s="1250"/>
      <c r="AL34" s="1250"/>
      <c r="AM34" s="1250"/>
      <c r="AN34" s="1250"/>
      <c r="AO34" s="1250"/>
      <c r="AP34" s="1250"/>
      <c r="AQ34" s="1244"/>
      <c r="AR34" s="1251"/>
      <c r="AS34" s="1252"/>
      <c r="AT34" s="1252"/>
      <c r="AU34" s="1252"/>
      <c r="AV34" s="1252"/>
      <c r="AW34" s="1252"/>
      <c r="AX34" s="1252"/>
      <c r="AY34" s="1252"/>
      <c r="AZ34" s="1252"/>
      <c r="BA34" s="1252"/>
    </row>
    <row r="35" spans="1:53" ht="20.149999999999999" customHeight="1">
      <c r="B35" s="357" t="s">
        <v>423</v>
      </c>
      <c r="C35" s="917"/>
      <c r="D35" s="918">
        <v>0.1631527476984295</v>
      </c>
      <c r="E35" s="918">
        <v>5.3513530511382378E-2</v>
      </c>
      <c r="F35" s="918">
        <v>0.78333372179018845</v>
      </c>
      <c r="G35" s="918">
        <v>0.76484609688207206</v>
      </c>
      <c r="H35" s="918">
        <v>0.7458606577371093</v>
      </c>
      <c r="I35" s="918">
        <v>1.8985439144962583E-2</v>
      </c>
      <c r="J35" s="918">
        <v>0.90901340543553921</v>
      </c>
      <c r="K35" s="918">
        <v>1.8487624908116403E-2</v>
      </c>
      <c r="L35" s="919">
        <v>7.2498969656344975E-2</v>
      </c>
      <c r="O35" s="1254"/>
      <c r="P35" s="1255"/>
      <c r="Q35" s="1255"/>
      <c r="R35" s="1255"/>
      <c r="S35" s="1255"/>
      <c r="T35" s="1255"/>
      <c r="U35" s="1255"/>
      <c r="V35" s="1255"/>
      <c r="W35" s="1255"/>
      <c r="X35" s="1255"/>
      <c r="Y35" s="1255"/>
      <c r="Z35" s="1256"/>
      <c r="AA35" s="1256"/>
      <c r="AB35" s="1256"/>
      <c r="AF35" s="1247"/>
      <c r="AG35" s="1248"/>
      <c r="AH35" s="1248"/>
      <c r="AI35" s="1248"/>
      <c r="AJ35" s="1248"/>
      <c r="AK35" s="1248"/>
      <c r="AL35" s="1248"/>
      <c r="AM35" s="1248"/>
      <c r="AN35" s="1248"/>
      <c r="AO35" s="1248"/>
      <c r="AP35" s="1248"/>
      <c r="AQ35" s="1247"/>
      <c r="AR35" s="1249"/>
      <c r="AS35" s="1249"/>
      <c r="AT35" s="1249"/>
      <c r="AU35" s="1249"/>
      <c r="AV35" s="1249"/>
      <c r="AW35" s="1249"/>
      <c r="AX35" s="1249"/>
      <c r="AY35" s="1249"/>
      <c r="AZ35" s="1249"/>
      <c r="BA35" s="1249"/>
    </row>
    <row r="36" spans="1:53" ht="20.149999999999999" customHeight="1">
      <c r="B36" s="359" t="s">
        <v>151</v>
      </c>
      <c r="C36" s="358">
        <v>62498.852876911078</v>
      </c>
      <c r="D36" s="360">
        <v>496.63215607368602</v>
      </c>
      <c r="E36" s="360">
        <v>790.67356803634436</v>
      </c>
      <c r="F36" s="360">
        <v>61211.547152801038</v>
      </c>
      <c r="G36" s="360">
        <v>60664.55872518367</v>
      </c>
      <c r="H36" s="360">
        <v>59760.367935491166</v>
      </c>
      <c r="I36" s="360">
        <v>904.19078969248699</v>
      </c>
      <c r="J36" s="360">
        <v>60257.000091564842</v>
      </c>
      <c r="K36" s="360">
        <v>546.98842761738467</v>
      </c>
      <c r="L36" s="361">
        <v>1694.8643577288315</v>
      </c>
      <c r="O36" s="1257"/>
      <c r="P36" s="1257"/>
      <c r="Q36" s="1257"/>
      <c r="R36" s="1257"/>
      <c r="S36" s="1257"/>
      <c r="T36" s="1257"/>
      <c r="U36" s="1257"/>
      <c r="V36" s="1257"/>
      <c r="W36" s="1257"/>
      <c r="X36" s="1257"/>
      <c r="Y36" s="1257"/>
      <c r="AF36" s="1244"/>
      <c r="AG36" s="1248"/>
      <c r="AH36" s="1250"/>
      <c r="AI36" s="1250"/>
      <c r="AJ36" s="1250"/>
      <c r="AK36" s="1250"/>
      <c r="AL36" s="1250"/>
      <c r="AM36" s="1250"/>
      <c r="AN36" s="1250"/>
      <c r="AO36" s="1250"/>
      <c r="AP36" s="1250"/>
      <c r="AQ36" s="1244"/>
      <c r="AR36" s="1251"/>
      <c r="AS36" s="1252"/>
      <c r="AT36" s="1252"/>
      <c r="AU36" s="1252"/>
      <c r="AV36" s="1252"/>
      <c r="AW36" s="1252"/>
      <c r="AX36" s="1252"/>
      <c r="AY36" s="1252"/>
      <c r="AZ36" s="1252"/>
      <c r="BA36" s="1252"/>
    </row>
    <row r="37" spans="1:53" ht="20.149999999999999" customHeight="1">
      <c r="B37" s="357" t="s">
        <v>423</v>
      </c>
      <c r="C37" s="917"/>
      <c r="D37" s="918">
        <v>7.94626034259833E-3</v>
      </c>
      <c r="E37" s="918">
        <v>1.265100928481909E-2</v>
      </c>
      <c r="F37" s="918">
        <v>0.97940273037258241</v>
      </c>
      <c r="G37" s="918">
        <v>0.97065075489721431</v>
      </c>
      <c r="H37" s="918">
        <v>0.95618343672941897</v>
      </c>
      <c r="I37" s="918">
        <v>1.4467318167795073E-2</v>
      </c>
      <c r="J37" s="918">
        <v>0.96412969707201712</v>
      </c>
      <c r="K37" s="918">
        <v>8.7519754753684186E-3</v>
      </c>
      <c r="L37" s="919">
        <v>2.7118327452614166E-2</v>
      </c>
      <c r="O37" s="1257"/>
      <c r="P37" s="1258"/>
      <c r="Q37" s="1258"/>
      <c r="R37" s="1258"/>
      <c r="S37" s="1258"/>
      <c r="T37" s="1258"/>
      <c r="U37" s="1258"/>
      <c r="V37" s="1258"/>
      <c r="W37" s="1258"/>
      <c r="X37" s="1258"/>
      <c r="Y37" s="1258"/>
      <c r="AF37" s="1247"/>
      <c r="AG37" s="1248"/>
      <c r="AH37" s="1248"/>
      <c r="AI37" s="1248"/>
      <c r="AJ37" s="1248"/>
      <c r="AK37" s="1248"/>
      <c r="AL37" s="1248"/>
      <c r="AM37" s="1248"/>
      <c r="AN37" s="1248"/>
      <c r="AO37" s="1248"/>
      <c r="AP37" s="1248"/>
      <c r="AQ37" s="1247"/>
      <c r="AR37" s="1249"/>
      <c r="AS37" s="1249"/>
      <c r="AT37" s="1249"/>
      <c r="AU37" s="1249"/>
      <c r="AV37" s="1249"/>
      <c r="AW37" s="1249"/>
      <c r="AX37" s="1249"/>
      <c r="AY37" s="1249"/>
      <c r="AZ37" s="1249"/>
      <c r="BA37" s="1249"/>
    </row>
    <row r="38" spans="1:53" ht="20.149999999999999" customHeight="1">
      <c r="B38" s="359" t="s">
        <v>426</v>
      </c>
      <c r="C38" s="358">
        <v>81270.546315000029</v>
      </c>
      <c r="D38" s="360">
        <v>66606.245082083769</v>
      </c>
      <c r="E38" s="360">
        <v>0.1667620812656819</v>
      </c>
      <c r="F38" s="360">
        <v>14664.134470834999</v>
      </c>
      <c r="G38" s="360">
        <v>10656.471036498499</v>
      </c>
      <c r="H38" s="360">
        <v>10613.308652996231</v>
      </c>
      <c r="I38" s="360">
        <v>43.16238350223432</v>
      </c>
      <c r="J38" s="360">
        <v>77219.55373508</v>
      </c>
      <c r="K38" s="360">
        <v>4007.6634343365004</v>
      </c>
      <c r="L38" s="361">
        <v>43.329145583500001</v>
      </c>
      <c r="O38" s="1257"/>
      <c r="P38" s="1259"/>
      <c r="Q38" s="1260"/>
      <c r="R38" s="1260"/>
      <c r="S38" s="1260"/>
      <c r="T38" s="1260"/>
      <c r="U38" s="1260"/>
      <c r="V38" s="1260"/>
      <c r="W38" s="1260"/>
      <c r="X38" s="1260"/>
      <c r="Y38" s="1260"/>
      <c r="AF38" s="1244"/>
      <c r="AG38" s="1248"/>
      <c r="AH38" s="1250"/>
      <c r="AI38" s="1250"/>
      <c r="AJ38" s="1250"/>
      <c r="AK38" s="1250"/>
      <c r="AL38" s="1250"/>
      <c r="AM38" s="1250"/>
      <c r="AN38" s="1250"/>
      <c r="AO38" s="1250"/>
      <c r="AP38" s="1250"/>
      <c r="AQ38" s="1244"/>
      <c r="AR38" s="1251"/>
      <c r="AS38" s="1252"/>
      <c r="AT38" s="1252"/>
      <c r="AU38" s="1252"/>
      <c r="AV38" s="1252"/>
      <c r="AW38" s="1252"/>
      <c r="AX38" s="1252"/>
      <c r="AY38" s="1252"/>
      <c r="AZ38" s="1252"/>
      <c r="BA38" s="1252"/>
    </row>
    <row r="39" spans="1:53" ht="20.149999999999999" customHeight="1">
      <c r="B39" s="357" t="s">
        <v>423</v>
      </c>
      <c r="C39" s="917"/>
      <c r="D39" s="918">
        <v>0.81956192128845473</v>
      </c>
      <c r="E39" s="918">
        <v>2.051937495526627E-6</v>
      </c>
      <c r="F39" s="918">
        <v>0.1804360267740498</v>
      </c>
      <c r="G39" s="918">
        <v>0.13112340841409656</v>
      </c>
      <c r="H39" s="918">
        <v>0.13059231338078681</v>
      </c>
      <c r="I39" s="918">
        <v>5.3109503330935374E-4</v>
      </c>
      <c r="J39" s="918">
        <v>0.95015423466924154</v>
      </c>
      <c r="K39" s="918">
        <v>4.9312618359953236E-2</v>
      </c>
      <c r="L39" s="919">
        <v>5.3314697080488035E-4</v>
      </c>
      <c r="O39" s="1257"/>
      <c r="P39" s="1258"/>
      <c r="Q39" s="1258"/>
      <c r="R39" s="1258"/>
      <c r="S39" s="1258"/>
      <c r="T39" s="1258"/>
      <c r="U39" s="1258"/>
      <c r="V39" s="1258"/>
      <c r="W39" s="1258"/>
      <c r="X39" s="1258"/>
      <c r="Y39" s="1258"/>
      <c r="AF39" s="1247"/>
      <c r="AG39" s="1248"/>
      <c r="AH39" s="1248"/>
      <c r="AI39" s="1248"/>
      <c r="AJ39" s="1248"/>
      <c r="AK39" s="1248"/>
      <c r="AL39" s="1248"/>
      <c r="AM39" s="1248"/>
      <c r="AN39" s="1248"/>
      <c r="AO39" s="1248"/>
      <c r="AP39" s="1248"/>
      <c r="AQ39" s="1247"/>
      <c r="AR39" s="1249"/>
      <c r="AS39" s="1249"/>
      <c r="AT39" s="1249"/>
      <c r="AU39" s="1249"/>
      <c r="AV39" s="1249"/>
      <c r="AW39" s="1249"/>
      <c r="AX39" s="1249"/>
      <c r="AY39" s="1249"/>
      <c r="AZ39" s="1249"/>
      <c r="BA39" s="1249"/>
    </row>
    <row r="40" spans="1:53" ht="20.149999999999999" customHeight="1">
      <c r="B40" s="359" t="s">
        <v>153</v>
      </c>
      <c r="C40" s="358">
        <v>167.53165202568272</v>
      </c>
      <c r="D40" s="360">
        <v>5.6347122974382042</v>
      </c>
      <c r="E40" s="360">
        <v>1.0514541469782157</v>
      </c>
      <c r="F40" s="360">
        <v>160.84548558126627</v>
      </c>
      <c r="G40" s="360">
        <v>64.186445966252236</v>
      </c>
      <c r="H40" s="360">
        <v>56.952472069057514</v>
      </c>
      <c r="I40" s="360">
        <v>7.2339738971947289</v>
      </c>
      <c r="J40" s="360">
        <v>62.587184366495705</v>
      </c>
      <c r="K40" s="360">
        <v>96.659039615014009</v>
      </c>
      <c r="L40" s="361">
        <v>8.285428044172944</v>
      </c>
      <c r="O40" s="1257"/>
      <c r="P40" s="1258"/>
      <c r="Q40" s="1258"/>
      <c r="R40" s="1258"/>
      <c r="S40" s="1258"/>
      <c r="T40" s="1258"/>
      <c r="U40" s="1258"/>
      <c r="V40" s="1258"/>
      <c r="W40" s="1258"/>
      <c r="X40" s="1258"/>
      <c r="Y40" s="1258"/>
      <c r="AF40" s="1244"/>
      <c r="AG40" s="1248"/>
      <c r="AH40" s="1250"/>
      <c r="AI40" s="1250"/>
      <c r="AJ40" s="1250"/>
      <c r="AK40" s="1250"/>
      <c r="AL40" s="1250"/>
      <c r="AM40" s="1250"/>
      <c r="AN40" s="1250"/>
      <c r="AO40" s="1250"/>
      <c r="AP40" s="1250"/>
      <c r="AQ40" s="1244"/>
      <c r="AR40" s="1251"/>
      <c r="AS40" s="1252"/>
      <c r="AT40" s="1252"/>
      <c r="AU40" s="1252"/>
      <c r="AV40" s="1252"/>
      <c r="AW40" s="1252"/>
      <c r="AX40" s="1252"/>
      <c r="AY40" s="1252"/>
      <c r="AZ40" s="1252"/>
      <c r="BA40" s="1252"/>
    </row>
    <row r="41" spans="1:53" ht="20.149999999999999" customHeight="1">
      <c r="B41" s="357" t="s">
        <v>423</v>
      </c>
      <c r="C41" s="917"/>
      <c r="D41" s="918">
        <v>3.3633717744121563E-2</v>
      </c>
      <c r="E41" s="918">
        <v>6.2761522032685922E-3</v>
      </c>
      <c r="F41" s="918">
        <v>0.96009013005260968</v>
      </c>
      <c r="G41" s="918">
        <v>0.38313026338695932</v>
      </c>
      <c r="H41" s="918">
        <v>0.33995051908356194</v>
      </c>
      <c r="I41" s="918">
        <v>4.3179744303397403E-2</v>
      </c>
      <c r="J41" s="918">
        <v>0.37358423682768344</v>
      </c>
      <c r="K41" s="918">
        <v>0.57695986666565025</v>
      </c>
      <c r="L41" s="919">
        <v>4.9455896506665986E-2</v>
      </c>
      <c r="O41" s="1257"/>
      <c r="P41" s="1258"/>
      <c r="Q41" s="1258"/>
      <c r="R41" s="1258"/>
      <c r="S41" s="1258"/>
      <c r="T41" s="1258"/>
      <c r="U41" s="1258"/>
      <c r="V41" s="1258"/>
      <c r="W41" s="1258"/>
      <c r="X41" s="1258"/>
      <c r="Y41" s="1258"/>
      <c r="AF41" s="1247"/>
      <c r="AG41" s="1248"/>
      <c r="AH41" s="1248"/>
      <c r="AI41" s="1248"/>
      <c r="AJ41" s="1248"/>
      <c r="AK41" s="1248"/>
      <c r="AL41" s="1248"/>
      <c r="AM41" s="1248"/>
      <c r="AN41" s="1248"/>
      <c r="AO41" s="1248"/>
      <c r="AP41" s="1248"/>
      <c r="AQ41" s="1247"/>
      <c r="AR41" s="1249"/>
      <c r="AS41" s="1249"/>
      <c r="AT41" s="1249"/>
      <c r="AU41" s="1249"/>
      <c r="AV41" s="1249"/>
      <c r="AW41" s="1249"/>
      <c r="AX41" s="1249"/>
      <c r="AY41" s="1249"/>
      <c r="AZ41" s="1249"/>
      <c r="BA41" s="1249"/>
    </row>
    <row r="42" spans="1:53" ht="20.149999999999999" customHeight="1">
      <c r="B42" s="359" t="s">
        <v>399</v>
      </c>
      <c r="C42" s="358">
        <v>16797.743559571059</v>
      </c>
      <c r="D42" s="360">
        <v>2315.3444573512165</v>
      </c>
      <c r="E42" s="360">
        <v>1130.2514322261295</v>
      </c>
      <c r="F42" s="360">
        <v>13352.14766999371</v>
      </c>
      <c r="G42" s="360">
        <v>12096.82913121463</v>
      </c>
      <c r="H42" s="360">
        <v>11905.179484878823</v>
      </c>
      <c r="I42" s="360">
        <v>191.64964633580882</v>
      </c>
      <c r="J42" s="360">
        <v>14220.52394223004</v>
      </c>
      <c r="K42" s="360">
        <v>1255.3185387790768</v>
      </c>
      <c r="L42" s="361">
        <v>1321.9010785619384</v>
      </c>
      <c r="O42" s="1261"/>
      <c r="P42" s="1258"/>
      <c r="Q42" s="1258"/>
      <c r="R42" s="1258"/>
      <c r="S42" s="1258"/>
      <c r="T42" s="1258"/>
      <c r="U42" s="1258"/>
      <c r="V42" s="1258"/>
      <c r="W42" s="1258"/>
      <c r="X42" s="1258"/>
      <c r="Y42" s="1258"/>
      <c r="AF42" s="1244"/>
      <c r="AG42" s="1248"/>
      <c r="AH42" s="1250"/>
      <c r="AI42" s="1250"/>
      <c r="AJ42" s="1250"/>
      <c r="AK42" s="1250"/>
      <c r="AL42" s="1250"/>
      <c r="AM42" s="1250"/>
      <c r="AN42" s="1250"/>
      <c r="AO42" s="1250"/>
      <c r="AP42" s="1250"/>
      <c r="AQ42" s="1244"/>
      <c r="AR42" s="1251"/>
      <c r="AS42" s="1252"/>
      <c r="AT42" s="1252"/>
      <c r="AU42" s="1252"/>
      <c r="AV42" s="1252"/>
      <c r="AW42" s="1252"/>
      <c r="AX42" s="1252"/>
      <c r="AY42" s="1252"/>
      <c r="AZ42" s="1252"/>
      <c r="BA42" s="1252"/>
    </row>
    <row r="43" spans="1:53" ht="20.149999999999999" customHeight="1" thickBot="1">
      <c r="B43" s="363" t="s">
        <v>423</v>
      </c>
      <c r="C43" s="920"/>
      <c r="D43" s="921">
        <v>0.13783663556597003</v>
      </c>
      <c r="E43" s="921">
        <v>6.7285908266061845E-2</v>
      </c>
      <c r="F43" s="921">
        <v>0.7948774561679679</v>
      </c>
      <c r="G43" s="921">
        <v>0.72014607725822011</v>
      </c>
      <c r="H43" s="921">
        <v>0.70873682781610636</v>
      </c>
      <c r="I43" s="921">
        <v>1.1409249442113922E-2</v>
      </c>
      <c r="J43" s="921">
        <v>0.8465734633820764</v>
      </c>
      <c r="K43" s="921">
        <v>7.473137890974757E-2</v>
      </c>
      <c r="L43" s="922">
        <v>7.869515770817577E-2</v>
      </c>
      <c r="O43" s="1257"/>
      <c r="P43" s="1258"/>
      <c r="Q43" s="1258"/>
      <c r="R43" s="1258"/>
      <c r="S43" s="1258"/>
      <c r="T43" s="1258"/>
      <c r="U43" s="1258"/>
      <c r="V43" s="1258"/>
      <c r="W43" s="1258"/>
      <c r="X43" s="1258"/>
      <c r="Y43" s="1258"/>
      <c r="AF43" s="1247"/>
      <c r="AG43" s="1248"/>
      <c r="AH43" s="1248"/>
      <c r="AI43" s="1248"/>
      <c r="AJ43" s="1248"/>
      <c r="AK43" s="1248"/>
      <c r="AL43" s="1248"/>
      <c r="AM43" s="1248"/>
      <c r="AN43" s="1248"/>
      <c r="AO43" s="1248"/>
      <c r="AP43" s="1248"/>
      <c r="AQ43" s="1247"/>
      <c r="AR43" s="1249"/>
      <c r="AS43" s="1249"/>
      <c r="AT43" s="1249"/>
      <c r="AU43" s="1249"/>
      <c r="AV43" s="1249"/>
      <c r="AW43" s="1249"/>
      <c r="AX43" s="1249"/>
      <c r="AY43" s="1249"/>
      <c r="AZ43" s="1249"/>
      <c r="BA43" s="1249"/>
    </row>
    <row r="44" spans="1:53" ht="20.149999999999999" customHeight="1" thickTop="1">
      <c r="B44" s="353" t="s">
        <v>427</v>
      </c>
      <c r="C44" s="354">
        <v>375916.76810956321</v>
      </c>
      <c r="D44" s="355">
        <v>76377.726194784336</v>
      </c>
      <c r="E44" s="355">
        <v>4460.8360832457292</v>
      </c>
      <c r="F44" s="355">
        <v>295078.20583153312</v>
      </c>
      <c r="G44" s="355">
        <v>131708.21425311995</v>
      </c>
      <c r="H44" s="355">
        <v>127344.45036387592</v>
      </c>
      <c r="I44" s="355">
        <v>4363.7638892439772</v>
      </c>
      <c r="J44" s="355">
        <v>203722.17655866026</v>
      </c>
      <c r="K44" s="355">
        <v>163369.99157841314</v>
      </c>
      <c r="L44" s="356">
        <v>8824.5999724897083</v>
      </c>
      <c r="O44" s="1257"/>
      <c r="P44" s="1258"/>
      <c r="Q44" s="1258"/>
      <c r="R44" s="1258"/>
      <c r="S44" s="1258"/>
      <c r="T44" s="1258"/>
      <c r="U44" s="1258"/>
      <c r="V44" s="1258"/>
      <c r="W44" s="1258"/>
      <c r="X44" s="1258"/>
      <c r="Y44" s="1258"/>
      <c r="AF44" s="1244"/>
      <c r="AG44" s="1248"/>
      <c r="AH44" s="1250"/>
      <c r="AI44" s="1250"/>
      <c r="AJ44" s="1250"/>
      <c r="AK44" s="1250"/>
      <c r="AL44" s="1250"/>
      <c r="AM44" s="1250"/>
      <c r="AN44" s="1250"/>
      <c r="AO44" s="1250"/>
      <c r="AP44" s="1250"/>
      <c r="AQ44" s="1244"/>
      <c r="AR44" s="1251"/>
      <c r="AS44" s="1252"/>
      <c r="AT44" s="1252"/>
      <c r="AU44" s="1252"/>
      <c r="AV44" s="1252"/>
      <c r="AW44" s="1252"/>
      <c r="AX44" s="1252"/>
      <c r="AY44" s="1252"/>
      <c r="AZ44" s="1252"/>
      <c r="BA44" s="1252"/>
    </row>
    <row r="45" spans="1:53" ht="20.149999999999999" customHeight="1" thickBot="1">
      <c r="B45" s="364" t="s">
        <v>423</v>
      </c>
      <c r="C45" s="365"/>
      <c r="D45" s="923">
        <v>0.20317722611544581</v>
      </c>
      <c r="E45" s="923">
        <v>1.186655255012618E-2</v>
      </c>
      <c r="F45" s="923">
        <v>0.78495622133442788</v>
      </c>
      <c r="G45" s="923">
        <v>0.35036536123531686</v>
      </c>
      <c r="H45" s="923">
        <v>0.33875703657560868</v>
      </c>
      <c r="I45" s="923">
        <v>1.1608324659708001E-2</v>
      </c>
      <c r="J45" s="923">
        <v>0.54193426269105449</v>
      </c>
      <c r="K45" s="923">
        <v>0.43459086009911102</v>
      </c>
      <c r="L45" s="924">
        <v>2.3474877209834186E-2</v>
      </c>
      <c r="O45" s="1257"/>
      <c r="P45" s="1258"/>
      <c r="Q45" s="1258"/>
      <c r="R45" s="1258"/>
      <c r="S45" s="1258"/>
      <c r="T45" s="1258"/>
      <c r="U45" s="1258"/>
      <c r="V45" s="1258"/>
      <c r="W45" s="1258"/>
      <c r="X45" s="1258"/>
      <c r="Y45" s="1258"/>
      <c r="AF45" s="1247"/>
      <c r="AG45" s="1248"/>
      <c r="AH45" s="1248"/>
      <c r="AI45" s="1248"/>
      <c r="AJ45" s="1248"/>
      <c r="AK45" s="1248"/>
      <c r="AL45" s="1248"/>
      <c r="AM45" s="1248"/>
      <c r="AN45" s="1248"/>
      <c r="AO45" s="1248"/>
      <c r="AP45" s="1248"/>
      <c r="AQ45" s="1247"/>
      <c r="AR45" s="1249"/>
      <c r="AS45" s="1249"/>
      <c r="AT45" s="1249"/>
      <c r="AU45" s="1249"/>
      <c r="AV45" s="1249"/>
      <c r="AW45" s="1249"/>
      <c r="AX45" s="1249"/>
      <c r="AY45" s="1249"/>
      <c r="AZ45" s="1249"/>
      <c r="BA45" s="1249"/>
    </row>
    <row r="46" spans="1:53" ht="20.149999999999999" customHeight="1">
      <c r="B46" s="345" t="s">
        <v>814</v>
      </c>
      <c r="C46" s="345"/>
      <c r="H46" s="345"/>
      <c r="I46" s="345"/>
      <c r="J46" s="345"/>
      <c r="L46" s="345"/>
      <c r="O46" s="1257"/>
      <c r="P46" s="1258"/>
      <c r="Q46" s="1258"/>
      <c r="R46" s="1258"/>
      <c r="S46" s="1258"/>
      <c r="T46" s="1258"/>
      <c r="U46" s="1258"/>
      <c r="V46" s="1258"/>
      <c r="W46" s="1258"/>
      <c r="X46" s="1258"/>
      <c r="Y46" s="1258"/>
      <c r="AF46" s="1244"/>
      <c r="AG46" s="1262"/>
      <c r="AH46" s="1250"/>
      <c r="AI46" s="1250"/>
      <c r="AJ46" s="1250"/>
      <c r="AK46" s="1250"/>
      <c r="AL46" s="1250"/>
      <c r="AM46" s="1250"/>
      <c r="AN46" s="1250"/>
      <c r="AO46" s="1250"/>
      <c r="AP46" s="1250"/>
      <c r="AQ46" s="1244"/>
      <c r="AR46" s="1251"/>
      <c r="AS46" s="1252"/>
      <c r="AT46" s="1252"/>
      <c r="AU46" s="1252"/>
      <c r="AV46" s="1252"/>
      <c r="AW46" s="1252"/>
      <c r="AX46" s="1252"/>
      <c r="AY46" s="1252"/>
      <c r="AZ46" s="1252"/>
      <c r="BA46" s="1252"/>
    </row>
    <row r="47" spans="1:53">
      <c r="B47" s="345" t="s">
        <v>793</v>
      </c>
      <c r="C47" s="345"/>
      <c r="H47" s="345"/>
      <c r="I47" s="345"/>
      <c r="J47" s="345"/>
      <c r="O47" s="1257"/>
      <c r="P47" s="1258"/>
      <c r="Q47" s="1258"/>
      <c r="R47" s="1258"/>
      <c r="S47" s="1258"/>
      <c r="T47" s="1258"/>
      <c r="U47" s="1258"/>
      <c r="V47" s="1258"/>
      <c r="W47" s="1258"/>
      <c r="X47" s="1258"/>
      <c r="Y47" s="1258"/>
    </row>
    <row r="48" spans="1:53" s="1246" customFormat="1" ht="19.5" customHeight="1">
      <c r="A48" s="349"/>
      <c r="B48" s="1241"/>
      <c r="C48" s="1241"/>
      <c r="L48" s="1241"/>
      <c r="M48" s="345"/>
      <c r="N48" s="349"/>
      <c r="O48" s="1257"/>
      <c r="P48" s="1258"/>
      <c r="Q48" s="1258"/>
      <c r="R48" s="1258"/>
      <c r="S48" s="1258"/>
      <c r="T48" s="1258"/>
      <c r="U48" s="1258"/>
      <c r="V48" s="1258"/>
      <c r="W48" s="1258"/>
      <c r="X48" s="1258"/>
      <c r="Y48" s="1258"/>
      <c r="Z48" s="1241"/>
      <c r="AA48" s="1241"/>
      <c r="AB48" s="1241"/>
    </row>
    <row r="49" spans="2:25">
      <c r="B49" s="1241"/>
      <c r="C49" s="1241"/>
      <c r="D49" s="1241"/>
      <c r="E49" s="1241"/>
      <c r="F49" s="1241"/>
      <c r="G49" s="1241"/>
      <c r="H49" s="1241"/>
      <c r="I49" s="1241"/>
      <c r="J49" s="1246"/>
      <c r="K49" s="1241"/>
      <c r="L49" s="1267"/>
      <c r="M49" s="349"/>
      <c r="O49" s="1257"/>
      <c r="P49" s="1258"/>
      <c r="Q49" s="1258"/>
      <c r="R49" s="1258"/>
      <c r="S49" s="1258"/>
      <c r="T49" s="1258"/>
      <c r="U49" s="1258"/>
      <c r="V49" s="1258"/>
      <c r="W49" s="1258"/>
      <c r="X49" s="1258"/>
      <c r="Y49" s="1258"/>
    </row>
    <row r="50" spans="2:25" ht="20.25" customHeight="1">
      <c r="B50" s="1241"/>
      <c r="C50" s="1241"/>
      <c r="D50" s="1241"/>
      <c r="E50" s="1241"/>
      <c r="F50" s="1241"/>
      <c r="G50" s="1241"/>
      <c r="H50" s="1241"/>
      <c r="I50" s="1241"/>
      <c r="J50" s="1267"/>
      <c r="K50" s="1267"/>
      <c r="L50" s="1267"/>
      <c r="O50" s="1263"/>
      <c r="P50" s="1258"/>
      <c r="Q50" s="1258"/>
      <c r="R50" s="1258"/>
      <c r="S50" s="1258"/>
      <c r="T50" s="1258"/>
      <c r="U50" s="1258"/>
      <c r="V50" s="1258"/>
      <c r="W50" s="1258"/>
      <c r="X50" s="1258"/>
      <c r="Y50" s="1258"/>
    </row>
    <row r="51" spans="2:25" ht="25.5" customHeight="1">
      <c r="B51" s="1241"/>
      <c r="C51" s="1241"/>
      <c r="D51" s="1268"/>
      <c r="E51" s="1268"/>
      <c r="F51" s="1268"/>
      <c r="G51" s="1268"/>
      <c r="H51" s="1268"/>
      <c r="I51" s="1268"/>
      <c r="J51" s="1268"/>
      <c r="K51" s="1268"/>
      <c r="L51" s="1268"/>
      <c r="O51" s="1257"/>
      <c r="P51" s="1258"/>
      <c r="Q51" s="1258"/>
      <c r="R51" s="1258"/>
      <c r="S51" s="1258"/>
      <c r="T51" s="1258"/>
      <c r="U51" s="1258"/>
      <c r="V51" s="1258"/>
      <c r="W51" s="1258"/>
      <c r="X51" s="1258"/>
      <c r="Y51" s="1258"/>
    </row>
    <row r="52" spans="2:25" ht="25.5" customHeight="1">
      <c r="B52" s="1241"/>
      <c r="C52" s="1241"/>
      <c r="D52" s="1241"/>
      <c r="E52" s="1241"/>
      <c r="F52" s="1241"/>
      <c r="G52" s="1241"/>
      <c r="H52" s="1241"/>
      <c r="I52" s="1241"/>
      <c r="J52" s="1241"/>
      <c r="K52" s="1241"/>
      <c r="L52" s="1241"/>
      <c r="O52" s="1257"/>
      <c r="P52" s="1258"/>
      <c r="Q52" s="1258"/>
      <c r="R52" s="1258"/>
      <c r="S52" s="1258"/>
      <c r="T52" s="1258"/>
      <c r="U52" s="1258"/>
      <c r="V52" s="1258"/>
      <c r="W52" s="1258"/>
      <c r="X52" s="1258"/>
      <c r="Y52" s="1258"/>
    </row>
    <row r="53" spans="2:25" ht="25.5" customHeight="1">
      <c r="B53" s="1241"/>
      <c r="C53" s="1241"/>
      <c r="D53" s="1241"/>
      <c r="E53" s="1241"/>
      <c r="F53" s="1241"/>
      <c r="G53" s="1241"/>
      <c r="H53" s="1241"/>
      <c r="I53" s="1241"/>
      <c r="J53" s="1241"/>
      <c r="K53" s="1241"/>
      <c r="L53" s="1241"/>
      <c r="O53" s="1257"/>
      <c r="P53" s="1258"/>
      <c r="Q53" s="1258"/>
      <c r="R53" s="1258"/>
      <c r="S53" s="1258"/>
      <c r="T53" s="1258"/>
      <c r="U53" s="1258"/>
      <c r="V53" s="1258"/>
      <c r="W53" s="1258"/>
      <c r="X53" s="1258"/>
      <c r="Y53" s="1258"/>
    </row>
    <row r="54" spans="2:25" ht="25.5" customHeight="1">
      <c r="B54" s="1241"/>
      <c r="C54" s="1241"/>
      <c r="D54" s="1241"/>
      <c r="E54" s="1241"/>
      <c r="F54" s="1241"/>
      <c r="G54" s="1241"/>
      <c r="H54" s="1241"/>
      <c r="I54" s="1241"/>
      <c r="J54" s="1241"/>
      <c r="K54" s="1241"/>
      <c r="L54" s="1241"/>
      <c r="O54" s="1257"/>
      <c r="P54" s="1258"/>
      <c r="Q54" s="1258"/>
      <c r="R54" s="1258"/>
      <c r="S54" s="1258"/>
      <c r="T54" s="1258"/>
      <c r="U54" s="1258"/>
      <c r="V54" s="1258"/>
      <c r="W54" s="1258"/>
      <c r="X54" s="1258"/>
      <c r="Y54" s="1258"/>
    </row>
    <row r="55" spans="2:25" ht="25.5" customHeight="1">
      <c r="B55" s="1241"/>
      <c r="C55" s="1241"/>
      <c r="D55" s="1241"/>
      <c r="E55" s="1241"/>
      <c r="F55" s="1241"/>
      <c r="G55" s="1241"/>
      <c r="H55" s="1241"/>
      <c r="I55" s="1241"/>
      <c r="J55" s="1241"/>
      <c r="K55" s="1241"/>
      <c r="L55" s="1241"/>
      <c r="O55" s="1257"/>
      <c r="P55" s="1258"/>
      <c r="Q55" s="1258"/>
      <c r="R55" s="1258"/>
      <c r="S55" s="1258"/>
      <c r="T55" s="1258"/>
      <c r="U55" s="1258"/>
      <c r="V55" s="1258"/>
      <c r="W55" s="1258"/>
      <c r="X55" s="1258"/>
      <c r="Y55" s="1258"/>
    </row>
    <row r="56" spans="2:25" ht="25.5" customHeight="1">
      <c r="B56" s="1241"/>
      <c r="C56" s="1241"/>
      <c r="D56" s="1241"/>
      <c r="E56" s="1241"/>
      <c r="F56" s="1241"/>
      <c r="G56" s="1241"/>
      <c r="H56" s="1241"/>
      <c r="I56" s="1241"/>
      <c r="J56" s="1241"/>
      <c r="K56" s="1241"/>
      <c r="L56" s="1241"/>
      <c r="P56" s="1264"/>
      <c r="Q56" s="1264"/>
      <c r="R56" s="1264"/>
      <c r="S56" s="1264"/>
      <c r="T56" s="1264"/>
      <c r="U56" s="1264"/>
      <c r="V56" s="1264"/>
      <c r="W56" s="1264"/>
      <c r="X56" s="1264"/>
      <c r="Y56" s="1264"/>
    </row>
    <row r="57" spans="2:25" ht="25.5" customHeight="1">
      <c r="B57" s="1241"/>
      <c r="C57" s="1241"/>
      <c r="D57" s="1241"/>
      <c r="E57" s="1241"/>
      <c r="F57" s="1241"/>
      <c r="G57" s="1241"/>
      <c r="H57" s="1241"/>
      <c r="I57" s="1241"/>
      <c r="J57" s="1241"/>
      <c r="K57" s="1241"/>
      <c r="L57" s="1241"/>
    </row>
    <row r="58" spans="2:25" ht="25.5" customHeight="1">
      <c r="B58" s="1241"/>
      <c r="C58" s="1241"/>
      <c r="D58" s="1241"/>
      <c r="E58" s="1241"/>
      <c r="F58" s="1241"/>
      <c r="G58" s="1241"/>
      <c r="H58" s="1241"/>
      <c r="I58" s="1241"/>
      <c r="J58" s="1241"/>
      <c r="K58" s="1241"/>
      <c r="L58" s="1241"/>
    </row>
    <row r="59" spans="2:25" ht="25.5" customHeight="1">
      <c r="B59" s="1269"/>
      <c r="C59" s="1269"/>
      <c r="D59" s="1269"/>
      <c r="E59" s="1269"/>
      <c r="F59" s="1269"/>
      <c r="G59" s="1269"/>
      <c r="H59" s="1269"/>
      <c r="I59" s="1269"/>
      <c r="J59" s="1269"/>
      <c r="K59" s="1269"/>
      <c r="L59" s="1269"/>
      <c r="U59" s="1265"/>
      <c r="V59" s="1265"/>
      <c r="W59" s="1265"/>
      <c r="X59" s="1265"/>
    </row>
    <row r="60" spans="2:25">
      <c r="B60" s="1270"/>
      <c r="C60" s="1271"/>
      <c r="D60" s="1269"/>
      <c r="E60" s="1269"/>
      <c r="F60" s="1269"/>
      <c r="G60" s="1269"/>
      <c r="H60" s="1271"/>
      <c r="I60" s="1269"/>
      <c r="J60" s="1269"/>
      <c r="K60" s="1269"/>
      <c r="L60" s="1269"/>
    </row>
    <row r="61" spans="2:25">
      <c r="B61" s="1476"/>
      <c r="C61" s="1475"/>
      <c r="D61" s="1475"/>
      <c r="E61" s="1475"/>
      <c r="F61" s="1477"/>
      <c r="G61" s="1477"/>
      <c r="H61" s="1477"/>
      <c r="I61" s="1477"/>
      <c r="J61" s="1475"/>
      <c r="K61" s="1475"/>
      <c r="L61" s="1475"/>
    </row>
    <row r="62" spans="2:25">
      <c r="B62" s="1476"/>
      <c r="C62" s="1475"/>
      <c r="D62" s="1475"/>
      <c r="E62" s="1475"/>
      <c r="F62" s="1273"/>
      <c r="G62" s="1273"/>
      <c r="H62" s="1273"/>
      <c r="I62" s="1273"/>
      <c r="J62" s="1475"/>
      <c r="K62" s="1475"/>
      <c r="L62" s="1475"/>
    </row>
    <row r="63" spans="2:25">
      <c r="B63" s="1476"/>
      <c r="C63" s="1272"/>
      <c r="D63" s="1272"/>
      <c r="E63" s="1272"/>
      <c r="F63" s="1272"/>
      <c r="G63" s="1272"/>
      <c r="H63" s="1272"/>
      <c r="I63" s="1272"/>
      <c r="J63" s="1272"/>
      <c r="K63" s="1272"/>
      <c r="L63" s="1272"/>
    </row>
    <row r="64" spans="2:25">
      <c r="B64" s="1274"/>
      <c r="C64" s="1275"/>
      <c r="D64" s="1275"/>
      <c r="E64" s="1275"/>
      <c r="F64" s="1275"/>
      <c r="G64" s="1275"/>
      <c r="H64" s="1275"/>
      <c r="I64" s="1275"/>
      <c r="J64" s="1275"/>
      <c r="K64" s="1275"/>
      <c r="L64" s="1275"/>
      <c r="O64" s="1266"/>
      <c r="P64" s="1266"/>
      <c r="Q64" s="1266"/>
      <c r="R64" s="1266"/>
      <c r="S64" s="1266"/>
      <c r="T64" s="1266"/>
      <c r="U64" s="1266"/>
      <c r="V64" s="1266"/>
      <c r="W64" s="1266"/>
      <c r="X64" s="1266"/>
    </row>
    <row r="65" spans="2:25">
      <c r="B65" s="1272"/>
      <c r="C65" s="1275"/>
      <c r="D65" s="1276"/>
      <c r="E65" s="1276"/>
      <c r="F65" s="1276"/>
      <c r="G65" s="1276"/>
      <c r="H65" s="1276"/>
      <c r="I65" s="1276"/>
      <c r="J65" s="1276"/>
      <c r="K65" s="1276"/>
      <c r="L65" s="1276"/>
      <c r="O65" s="1266"/>
      <c r="P65" s="1266"/>
      <c r="Q65" s="1266"/>
      <c r="R65" s="1266"/>
      <c r="S65" s="1266"/>
      <c r="T65" s="1266"/>
      <c r="U65" s="1266"/>
      <c r="V65" s="1266"/>
      <c r="W65" s="1266"/>
      <c r="X65" s="1266"/>
    </row>
    <row r="66" spans="2:25">
      <c r="B66" s="1274"/>
      <c r="C66" s="1275"/>
      <c r="D66" s="1275"/>
      <c r="E66" s="1275"/>
      <c r="F66" s="1275"/>
      <c r="G66" s="1275"/>
      <c r="H66" s="1275"/>
      <c r="I66" s="1275"/>
      <c r="J66" s="1275"/>
      <c r="K66" s="1275"/>
      <c r="L66" s="1275"/>
      <c r="O66" s="1266"/>
      <c r="P66" s="1266"/>
      <c r="Q66" s="1266"/>
      <c r="R66" s="1266"/>
      <c r="S66" s="1266"/>
      <c r="T66" s="1266"/>
      <c r="U66" s="1266"/>
      <c r="V66" s="1266"/>
      <c r="W66" s="1266"/>
      <c r="X66" s="1266"/>
      <c r="Y66" s="1266"/>
    </row>
    <row r="67" spans="2:25">
      <c r="B67" s="1272"/>
      <c r="C67" s="1275"/>
      <c r="D67" s="1276"/>
      <c r="E67" s="1276"/>
      <c r="F67" s="1276"/>
      <c r="G67" s="1276"/>
      <c r="H67" s="1276"/>
      <c r="I67" s="1276"/>
      <c r="J67" s="1276"/>
      <c r="K67" s="1276"/>
      <c r="L67" s="1276"/>
      <c r="O67" s="1266"/>
      <c r="P67" s="1266"/>
      <c r="Q67" s="1266"/>
      <c r="R67" s="1266"/>
      <c r="S67" s="1266"/>
      <c r="T67" s="1266"/>
      <c r="U67" s="1266"/>
      <c r="V67" s="1266"/>
      <c r="W67" s="1266"/>
      <c r="X67" s="1266"/>
      <c r="Y67" s="1266"/>
    </row>
    <row r="68" spans="2:25">
      <c r="B68" s="1274"/>
      <c r="C68" s="1275"/>
      <c r="D68" s="1275"/>
      <c r="E68" s="1275"/>
      <c r="F68" s="1275"/>
      <c r="G68" s="1275"/>
      <c r="H68" s="1275"/>
      <c r="I68" s="1275"/>
      <c r="J68" s="1275"/>
      <c r="K68" s="1275"/>
      <c r="L68" s="1275"/>
      <c r="O68" s="1266"/>
      <c r="P68" s="1266"/>
      <c r="Q68" s="1266"/>
      <c r="R68" s="1266"/>
      <c r="S68" s="1266"/>
      <c r="T68" s="1266"/>
      <c r="U68" s="1266"/>
      <c r="V68" s="1266"/>
      <c r="W68" s="1266"/>
      <c r="X68" s="1266"/>
      <c r="Y68" s="1266"/>
    </row>
    <row r="69" spans="2:25">
      <c r="B69" s="1272"/>
      <c r="C69" s="1275"/>
      <c r="D69" s="1276"/>
      <c r="E69" s="1276"/>
      <c r="F69" s="1276"/>
      <c r="G69" s="1276"/>
      <c r="H69" s="1276"/>
      <c r="I69" s="1276"/>
      <c r="J69" s="1276"/>
      <c r="K69" s="1276"/>
      <c r="L69" s="1276"/>
      <c r="O69" s="1266"/>
      <c r="P69" s="1266"/>
      <c r="Q69" s="1266"/>
      <c r="R69" s="1266"/>
      <c r="S69" s="1266"/>
      <c r="T69" s="1266"/>
      <c r="U69" s="1266"/>
      <c r="V69" s="1266"/>
      <c r="W69" s="1266"/>
      <c r="X69" s="1266"/>
    </row>
    <row r="70" spans="2:25">
      <c r="B70" s="1274"/>
      <c r="C70" s="1275"/>
      <c r="D70" s="1275"/>
      <c r="E70" s="1275"/>
      <c r="F70" s="1275"/>
      <c r="G70" s="1275"/>
      <c r="H70" s="1275"/>
      <c r="I70" s="1275"/>
      <c r="J70" s="1275"/>
      <c r="K70" s="1275"/>
      <c r="L70" s="1275"/>
      <c r="O70" s="1266"/>
      <c r="P70" s="1266"/>
      <c r="Q70" s="1266"/>
      <c r="R70" s="1266"/>
      <c r="S70" s="1266"/>
      <c r="T70" s="1266"/>
      <c r="U70" s="1266"/>
      <c r="V70" s="1266"/>
      <c r="W70" s="1266"/>
      <c r="X70" s="1266"/>
    </row>
    <row r="71" spans="2:25">
      <c r="B71" s="1272"/>
      <c r="C71" s="1275"/>
      <c r="D71" s="1276"/>
      <c r="E71" s="1276"/>
      <c r="F71" s="1276"/>
      <c r="G71" s="1276"/>
      <c r="H71" s="1276"/>
      <c r="I71" s="1276"/>
      <c r="J71" s="1276"/>
      <c r="K71" s="1276"/>
      <c r="L71" s="1276"/>
      <c r="O71" s="1266"/>
      <c r="P71" s="1266"/>
      <c r="Q71" s="1266"/>
      <c r="R71" s="1266"/>
      <c r="S71" s="1266"/>
      <c r="T71" s="1266"/>
      <c r="U71" s="1266"/>
      <c r="V71" s="1266"/>
      <c r="W71" s="1266"/>
      <c r="X71" s="1266"/>
    </row>
    <row r="72" spans="2:25">
      <c r="B72" s="1274"/>
      <c r="C72" s="1275"/>
      <c r="D72" s="1275"/>
      <c r="E72" s="1275"/>
      <c r="F72" s="1275"/>
      <c r="G72" s="1275"/>
      <c r="H72" s="1275"/>
      <c r="I72" s="1275"/>
      <c r="J72" s="1275"/>
      <c r="K72" s="1275"/>
      <c r="L72" s="1275"/>
      <c r="O72" s="1266"/>
      <c r="P72" s="1266"/>
      <c r="Q72" s="1266"/>
      <c r="R72" s="1266"/>
      <c r="S72" s="1266"/>
      <c r="T72" s="1266"/>
      <c r="U72" s="1266"/>
      <c r="V72" s="1266"/>
      <c r="W72" s="1266"/>
      <c r="X72" s="1266"/>
    </row>
    <row r="73" spans="2:25">
      <c r="B73" s="1272"/>
      <c r="C73" s="1275"/>
      <c r="D73" s="1276"/>
      <c r="E73" s="1276"/>
      <c r="F73" s="1276"/>
      <c r="G73" s="1276"/>
      <c r="H73" s="1276"/>
      <c r="I73" s="1276"/>
      <c r="J73" s="1276"/>
      <c r="K73" s="1276"/>
      <c r="L73" s="1276"/>
      <c r="O73" s="1266"/>
      <c r="P73" s="1266"/>
      <c r="Q73" s="1266"/>
      <c r="R73" s="1266"/>
      <c r="S73" s="1266"/>
      <c r="T73" s="1266"/>
      <c r="U73" s="1266"/>
      <c r="V73" s="1266"/>
      <c r="W73" s="1266"/>
      <c r="X73" s="1266"/>
    </row>
    <row r="74" spans="2:25">
      <c r="B74" s="1274"/>
      <c r="C74" s="1275"/>
      <c r="D74" s="1275"/>
      <c r="E74" s="1275"/>
      <c r="F74" s="1275"/>
      <c r="G74" s="1275"/>
      <c r="H74" s="1275"/>
      <c r="I74" s="1275"/>
      <c r="J74" s="1275"/>
      <c r="K74" s="1275"/>
      <c r="L74" s="1275"/>
      <c r="O74" s="1266"/>
      <c r="P74" s="1266"/>
      <c r="Q74" s="1266"/>
      <c r="R74" s="1266"/>
      <c r="S74" s="1266"/>
      <c r="T74" s="1266"/>
      <c r="U74" s="1266"/>
      <c r="V74" s="1266"/>
      <c r="W74" s="1266"/>
      <c r="X74" s="1266"/>
    </row>
    <row r="75" spans="2:25">
      <c r="B75" s="1272"/>
      <c r="C75" s="1275"/>
      <c r="D75" s="1276"/>
      <c r="E75" s="1276"/>
      <c r="F75" s="1276"/>
      <c r="G75" s="1276"/>
      <c r="H75" s="1276"/>
      <c r="I75" s="1276"/>
      <c r="J75" s="1276"/>
      <c r="K75" s="1276"/>
      <c r="L75" s="1276"/>
      <c r="O75" s="1266"/>
      <c r="P75" s="1266"/>
      <c r="Q75" s="1266"/>
      <c r="R75" s="1266"/>
      <c r="S75" s="1266"/>
      <c r="T75" s="1266"/>
      <c r="U75" s="1266"/>
      <c r="V75" s="1266"/>
      <c r="W75" s="1266"/>
      <c r="X75" s="1266"/>
    </row>
    <row r="76" spans="2:25">
      <c r="B76" s="1274"/>
      <c r="C76" s="1275"/>
      <c r="D76" s="1275"/>
      <c r="E76" s="1275"/>
      <c r="F76" s="1275"/>
      <c r="G76" s="1275"/>
      <c r="H76" s="1275"/>
      <c r="I76" s="1275"/>
      <c r="J76" s="1275"/>
      <c r="K76" s="1275"/>
      <c r="L76" s="1275"/>
      <c r="O76" s="1266"/>
      <c r="P76" s="1266"/>
      <c r="Q76" s="1266"/>
      <c r="R76" s="1266"/>
      <c r="S76" s="1266"/>
      <c r="T76" s="1266"/>
      <c r="U76" s="1266"/>
      <c r="V76" s="1266"/>
      <c r="W76" s="1266"/>
      <c r="X76" s="1266"/>
    </row>
    <row r="77" spans="2:25">
      <c r="B77" s="1272"/>
      <c r="C77" s="1275"/>
      <c r="D77" s="1276"/>
      <c r="E77" s="1276"/>
      <c r="F77" s="1276"/>
      <c r="G77" s="1276"/>
      <c r="H77" s="1276"/>
      <c r="I77" s="1276"/>
      <c r="J77" s="1276"/>
      <c r="K77" s="1276"/>
      <c r="L77" s="1276"/>
      <c r="O77" s="1266"/>
      <c r="P77" s="1266"/>
      <c r="Q77" s="1266"/>
      <c r="R77" s="1266"/>
      <c r="S77" s="1266"/>
      <c r="T77" s="1266"/>
      <c r="U77" s="1266"/>
      <c r="V77" s="1266"/>
      <c r="W77" s="1266"/>
      <c r="X77" s="1266"/>
    </row>
    <row r="78" spans="2:25">
      <c r="B78" s="1274"/>
      <c r="C78" s="1275"/>
      <c r="D78" s="1275"/>
      <c r="E78" s="1275"/>
      <c r="F78" s="1275"/>
      <c r="G78" s="1275"/>
      <c r="H78" s="1275"/>
      <c r="I78" s="1275"/>
      <c r="J78" s="1275"/>
      <c r="K78" s="1275"/>
      <c r="L78" s="1275"/>
      <c r="O78" s="1266"/>
      <c r="P78" s="1266"/>
      <c r="Q78" s="1266"/>
      <c r="R78" s="1266"/>
      <c r="S78" s="1266"/>
      <c r="T78" s="1266"/>
      <c r="U78" s="1266"/>
      <c r="V78" s="1266"/>
      <c r="W78" s="1266"/>
      <c r="X78" s="1266"/>
    </row>
    <row r="79" spans="2:25">
      <c r="B79" s="1272"/>
      <c r="C79" s="1275"/>
      <c r="D79" s="1276"/>
      <c r="E79" s="1276"/>
      <c r="F79" s="1276"/>
      <c r="G79" s="1276"/>
      <c r="H79" s="1276"/>
      <c r="I79" s="1276"/>
      <c r="J79" s="1276"/>
      <c r="K79" s="1276"/>
      <c r="L79" s="1276"/>
      <c r="O79" s="1266"/>
      <c r="P79" s="1266"/>
      <c r="Q79" s="1266"/>
      <c r="R79" s="1266"/>
      <c r="S79" s="1266"/>
      <c r="T79" s="1266"/>
      <c r="U79" s="1266"/>
      <c r="V79" s="1266"/>
      <c r="W79" s="1266"/>
      <c r="X79" s="1266"/>
    </row>
    <row r="80" spans="2:25">
      <c r="B80" s="1274"/>
      <c r="C80" s="1275"/>
      <c r="D80" s="1275"/>
      <c r="E80" s="1275"/>
      <c r="F80" s="1275"/>
      <c r="G80" s="1275"/>
      <c r="H80" s="1275"/>
      <c r="I80" s="1275"/>
      <c r="J80" s="1275"/>
      <c r="K80" s="1275"/>
      <c r="L80" s="1275"/>
      <c r="O80" s="1266"/>
      <c r="P80" s="1266"/>
      <c r="Q80" s="1266"/>
      <c r="R80" s="1266"/>
      <c r="S80" s="1266"/>
      <c r="T80" s="1266"/>
      <c r="U80" s="1266"/>
      <c r="V80" s="1266"/>
      <c r="W80" s="1266"/>
      <c r="X80" s="1266"/>
    </row>
    <row r="81" spans="2:25">
      <c r="B81" s="1272"/>
      <c r="C81" s="1275"/>
      <c r="D81" s="1276"/>
      <c r="E81" s="1276"/>
      <c r="F81" s="1276"/>
      <c r="G81" s="1276"/>
      <c r="H81" s="1276"/>
      <c r="I81" s="1276"/>
      <c r="J81" s="1276"/>
      <c r="K81" s="1276"/>
      <c r="L81" s="1276"/>
    </row>
    <row r="82" spans="2:25">
      <c r="B82" s="1274"/>
      <c r="C82" s="1275"/>
      <c r="D82" s="1275"/>
      <c r="E82" s="1275"/>
      <c r="F82" s="1275"/>
      <c r="G82" s="1275"/>
      <c r="H82" s="1275"/>
      <c r="I82" s="1275"/>
      <c r="J82" s="1275"/>
      <c r="K82" s="1275"/>
      <c r="L82" s="1275"/>
    </row>
    <row r="83" spans="2:25">
      <c r="B83" s="1272"/>
      <c r="C83" s="1275"/>
      <c r="D83" s="1276"/>
      <c r="E83" s="1276"/>
      <c r="F83" s="1276"/>
      <c r="G83" s="1276"/>
      <c r="H83" s="1276"/>
      <c r="I83" s="1276"/>
      <c r="J83" s="1276"/>
      <c r="K83" s="1276"/>
      <c r="L83" s="1276"/>
    </row>
    <row r="84" spans="2:25">
      <c r="B84" s="1274"/>
      <c r="C84" s="1275"/>
      <c r="D84" s="1275"/>
      <c r="E84" s="1275"/>
      <c r="F84" s="1275"/>
      <c r="G84" s="1275"/>
      <c r="H84" s="1275"/>
      <c r="I84" s="1275"/>
      <c r="J84" s="1275"/>
      <c r="K84" s="1275"/>
      <c r="L84" s="1275"/>
    </row>
    <row r="85" spans="2:25">
      <c r="B85" s="1272"/>
      <c r="C85" s="1275"/>
      <c r="D85" s="1276"/>
      <c r="E85" s="1276"/>
      <c r="F85" s="1276"/>
      <c r="G85" s="1276"/>
      <c r="H85" s="1276"/>
      <c r="I85" s="1276"/>
      <c r="J85" s="1276"/>
      <c r="K85" s="1276"/>
      <c r="L85" s="1276"/>
    </row>
    <row r="86" spans="2:25">
      <c r="B86" s="1274"/>
      <c r="C86" s="1275"/>
      <c r="D86" s="1275"/>
      <c r="E86" s="1275"/>
      <c r="F86" s="1275"/>
      <c r="G86" s="1275"/>
      <c r="H86" s="1275"/>
      <c r="I86" s="1275"/>
      <c r="J86" s="1275"/>
      <c r="K86" s="1275"/>
      <c r="L86" s="1275"/>
      <c r="O86" s="1266"/>
      <c r="P86" s="1266"/>
      <c r="Q86" s="1266"/>
      <c r="R86" s="1266"/>
      <c r="S86" s="1266"/>
      <c r="T86" s="1266"/>
      <c r="U86" s="1266"/>
      <c r="V86" s="1266"/>
      <c r="W86" s="1266"/>
      <c r="X86" s="1266"/>
      <c r="Y86" s="1266"/>
    </row>
    <row r="87" spans="2:25">
      <c r="B87" s="1272"/>
      <c r="C87" s="1275"/>
      <c r="D87" s="1276"/>
      <c r="E87" s="1276"/>
      <c r="F87" s="1276"/>
      <c r="G87" s="1276"/>
      <c r="H87" s="1276"/>
      <c r="I87" s="1276"/>
      <c r="J87" s="1276"/>
      <c r="K87" s="1276"/>
      <c r="L87" s="1276"/>
      <c r="O87" s="1266"/>
      <c r="P87" s="1266"/>
      <c r="Q87" s="1266"/>
      <c r="R87" s="1266"/>
      <c r="S87" s="1266"/>
      <c r="T87" s="1266"/>
      <c r="U87" s="1266"/>
      <c r="V87" s="1266"/>
      <c r="W87" s="1266"/>
      <c r="X87" s="1266"/>
      <c r="Y87" s="1266"/>
    </row>
    <row r="88" spans="2:25">
      <c r="B88" s="1274"/>
      <c r="C88" s="1275"/>
      <c r="D88" s="1275"/>
      <c r="E88" s="1275"/>
      <c r="F88" s="1275"/>
      <c r="G88" s="1275"/>
      <c r="H88" s="1275"/>
      <c r="I88" s="1275"/>
      <c r="J88" s="1275"/>
      <c r="K88" s="1275"/>
      <c r="L88" s="1275"/>
      <c r="O88" s="1266"/>
      <c r="P88" s="1266"/>
      <c r="Q88" s="1266"/>
      <c r="R88" s="1266"/>
      <c r="S88" s="1266"/>
      <c r="T88" s="1266"/>
      <c r="U88" s="1266"/>
      <c r="V88" s="1266"/>
      <c r="W88" s="1266"/>
      <c r="X88" s="1266"/>
      <c r="Y88" s="1266"/>
    </row>
    <row r="89" spans="2:25">
      <c r="B89" s="1272"/>
      <c r="C89" s="1275"/>
      <c r="D89" s="1276"/>
      <c r="E89" s="1276"/>
      <c r="F89" s="1276"/>
      <c r="G89" s="1276"/>
      <c r="H89" s="1276"/>
      <c r="I89" s="1276"/>
      <c r="J89" s="1276"/>
      <c r="K89" s="1276"/>
      <c r="L89" s="1276"/>
      <c r="O89" s="1266"/>
      <c r="P89" s="1266"/>
      <c r="Q89" s="1266"/>
      <c r="R89" s="1266"/>
      <c r="S89" s="1266"/>
      <c r="T89" s="1266"/>
      <c r="U89" s="1266"/>
      <c r="V89" s="1266"/>
      <c r="W89" s="1266"/>
      <c r="X89" s="1266"/>
    </row>
    <row r="90" spans="2:25">
      <c r="B90" s="1277"/>
      <c r="C90" s="1275"/>
      <c r="D90" s="1275"/>
      <c r="E90" s="1275"/>
      <c r="F90" s="1275"/>
      <c r="G90" s="1275"/>
      <c r="H90" s="1275"/>
      <c r="I90" s="1275"/>
      <c r="J90" s="1275"/>
      <c r="K90" s="1275"/>
      <c r="L90" s="1275"/>
      <c r="O90" s="1266"/>
      <c r="P90" s="1266"/>
      <c r="Q90" s="1266"/>
      <c r="R90" s="1266"/>
      <c r="S90" s="1266"/>
      <c r="T90" s="1266"/>
      <c r="U90" s="1266"/>
      <c r="V90" s="1266"/>
      <c r="W90" s="1266"/>
      <c r="X90" s="1266"/>
    </row>
    <row r="91" spans="2:25">
      <c r="B91" s="1272"/>
      <c r="C91" s="1275"/>
      <c r="D91" s="1276"/>
      <c r="E91" s="1276"/>
      <c r="F91" s="1276"/>
      <c r="G91" s="1276"/>
      <c r="H91" s="1276"/>
      <c r="I91" s="1276"/>
      <c r="J91" s="1276"/>
      <c r="K91" s="1276"/>
      <c r="L91" s="1276"/>
      <c r="O91" s="1266"/>
      <c r="P91" s="1266"/>
      <c r="Q91" s="1266"/>
      <c r="R91" s="1266"/>
      <c r="S91" s="1266"/>
      <c r="T91" s="1266"/>
      <c r="U91" s="1266"/>
      <c r="V91" s="1266"/>
      <c r="W91" s="1266"/>
      <c r="X91" s="1266"/>
    </row>
    <row r="92" spans="2:25">
      <c r="B92" s="1274"/>
      <c r="C92" s="1275"/>
      <c r="D92" s="1275"/>
      <c r="E92" s="1275"/>
      <c r="F92" s="1275"/>
      <c r="G92" s="1275"/>
      <c r="H92" s="1275"/>
      <c r="I92" s="1275"/>
      <c r="J92" s="1275"/>
      <c r="K92" s="1275"/>
      <c r="L92" s="1275"/>
      <c r="O92" s="1266"/>
      <c r="P92" s="1266"/>
      <c r="Q92" s="1266"/>
      <c r="R92" s="1266"/>
      <c r="S92" s="1266"/>
      <c r="T92" s="1266"/>
      <c r="U92" s="1266"/>
      <c r="V92" s="1266"/>
      <c r="W92" s="1266"/>
      <c r="X92" s="1266"/>
    </row>
    <row r="93" spans="2:25">
      <c r="B93" s="1272"/>
      <c r="C93" s="1275"/>
      <c r="D93" s="1276"/>
      <c r="E93" s="1276"/>
      <c r="F93" s="1276"/>
      <c r="G93" s="1276"/>
      <c r="H93" s="1276"/>
      <c r="I93" s="1276"/>
      <c r="J93" s="1276"/>
      <c r="K93" s="1276"/>
      <c r="L93" s="1276"/>
      <c r="O93" s="1266"/>
      <c r="P93" s="1266"/>
      <c r="Q93" s="1266"/>
      <c r="R93" s="1266"/>
      <c r="S93" s="1266"/>
      <c r="T93" s="1266"/>
      <c r="U93" s="1266"/>
      <c r="V93" s="1266"/>
      <c r="W93" s="1266"/>
      <c r="X93" s="1266"/>
    </row>
    <row r="94" spans="2:25">
      <c r="B94" s="1274"/>
      <c r="C94" s="1275"/>
      <c r="D94" s="1275"/>
      <c r="E94" s="1275"/>
      <c r="F94" s="1275"/>
      <c r="G94" s="1275"/>
      <c r="H94" s="1275"/>
      <c r="I94" s="1275"/>
      <c r="J94" s="1275"/>
      <c r="K94" s="1275"/>
      <c r="L94" s="1275"/>
      <c r="O94" s="1266"/>
      <c r="P94" s="1266"/>
      <c r="Q94" s="1266"/>
      <c r="R94" s="1266"/>
      <c r="S94" s="1266"/>
      <c r="T94" s="1266"/>
      <c r="U94" s="1266"/>
      <c r="V94" s="1266"/>
      <c r="W94" s="1266"/>
      <c r="X94" s="1266"/>
    </row>
    <row r="95" spans="2:25">
      <c r="B95" s="1272"/>
      <c r="C95" s="1275"/>
      <c r="D95" s="1276"/>
      <c r="E95" s="1276"/>
      <c r="F95" s="1276"/>
      <c r="G95" s="1276"/>
      <c r="H95" s="1276"/>
      <c r="I95" s="1276"/>
      <c r="J95" s="1276"/>
      <c r="K95" s="1276"/>
      <c r="L95" s="1276"/>
      <c r="O95" s="1266"/>
      <c r="P95" s="1266"/>
      <c r="Q95" s="1266"/>
      <c r="R95" s="1266"/>
      <c r="S95" s="1266"/>
      <c r="T95" s="1266"/>
      <c r="U95" s="1266"/>
      <c r="V95" s="1266"/>
      <c r="W95" s="1266"/>
      <c r="X95" s="1266"/>
    </row>
    <row r="96" spans="2:25">
      <c r="B96" s="1274"/>
      <c r="C96" s="1275"/>
      <c r="D96" s="1275"/>
      <c r="E96" s="1275"/>
      <c r="F96" s="1275"/>
      <c r="G96" s="1275"/>
      <c r="H96" s="1275"/>
      <c r="I96" s="1275"/>
      <c r="J96" s="1275"/>
      <c r="K96" s="1275"/>
      <c r="L96" s="1275"/>
      <c r="O96" s="1266"/>
      <c r="P96" s="1266"/>
      <c r="Q96" s="1266"/>
      <c r="R96" s="1266"/>
      <c r="S96" s="1266"/>
      <c r="T96" s="1266"/>
      <c r="U96" s="1266"/>
      <c r="V96" s="1266"/>
      <c r="W96" s="1266"/>
      <c r="X96" s="1266"/>
    </row>
    <row r="97" spans="2:24">
      <c r="B97" s="1272"/>
      <c r="C97" s="1275"/>
      <c r="D97" s="1276"/>
      <c r="E97" s="1276"/>
      <c r="F97" s="1276"/>
      <c r="G97" s="1276"/>
      <c r="H97" s="1276"/>
      <c r="I97" s="1276"/>
      <c r="J97" s="1276"/>
      <c r="K97" s="1276"/>
      <c r="L97" s="1276"/>
      <c r="O97" s="1266"/>
      <c r="P97" s="1266"/>
      <c r="Q97" s="1266"/>
      <c r="R97" s="1266"/>
      <c r="S97" s="1266"/>
      <c r="T97" s="1266"/>
      <c r="U97" s="1266"/>
      <c r="V97" s="1266"/>
      <c r="W97" s="1266"/>
      <c r="X97" s="1266"/>
    </row>
    <row r="98" spans="2:24">
      <c r="B98" s="1274"/>
      <c r="C98" s="1275"/>
      <c r="D98" s="1275"/>
      <c r="E98" s="1275"/>
      <c r="F98" s="1275"/>
      <c r="G98" s="1275"/>
      <c r="H98" s="1275"/>
      <c r="I98" s="1275"/>
      <c r="J98" s="1275"/>
      <c r="K98" s="1275"/>
      <c r="L98" s="1275"/>
      <c r="O98" s="1266"/>
      <c r="P98" s="1266"/>
      <c r="Q98" s="1266"/>
      <c r="R98" s="1266"/>
      <c r="S98" s="1266"/>
      <c r="T98" s="1266"/>
      <c r="U98" s="1266"/>
      <c r="V98" s="1266"/>
      <c r="W98" s="1266"/>
      <c r="X98" s="1266"/>
    </row>
    <row r="99" spans="2:24">
      <c r="B99" s="1272"/>
      <c r="C99" s="1275"/>
      <c r="D99" s="1276"/>
      <c r="E99" s="1276"/>
      <c r="F99" s="1276"/>
      <c r="G99" s="1276"/>
      <c r="H99" s="1276"/>
      <c r="I99" s="1276"/>
      <c r="J99" s="1276"/>
      <c r="K99" s="1276"/>
      <c r="L99" s="1276"/>
      <c r="O99" s="1266"/>
      <c r="P99" s="1266"/>
      <c r="Q99" s="1266"/>
      <c r="R99" s="1266"/>
      <c r="S99" s="1266"/>
      <c r="T99" s="1266"/>
      <c r="U99" s="1266"/>
      <c r="V99" s="1266"/>
      <c r="W99" s="1266"/>
      <c r="X99" s="1266"/>
    </row>
    <row r="100" spans="2:24">
      <c r="B100" s="1274"/>
      <c r="C100" s="1275"/>
      <c r="D100" s="1275"/>
      <c r="E100" s="1275"/>
      <c r="F100" s="1275"/>
      <c r="G100" s="1275"/>
      <c r="H100" s="1275"/>
      <c r="I100" s="1275"/>
      <c r="J100" s="1275"/>
      <c r="K100" s="1275"/>
      <c r="L100" s="1275"/>
      <c r="O100" s="1266"/>
      <c r="P100" s="1266"/>
      <c r="Q100" s="1266"/>
      <c r="R100" s="1266"/>
      <c r="S100" s="1266"/>
      <c r="T100" s="1266"/>
      <c r="U100" s="1266"/>
      <c r="V100" s="1266"/>
      <c r="W100" s="1266"/>
      <c r="X100" s="1266"/>
    </row>
    <row r="101" spans="2:24">
      <c r="B101" s="1272"/>
      <c r="C101" s="1275"/>
      <c r="D101" s="1276"/>
      <c r="E101" s="1276"/>
      <c r="F101" s="1276"/>
      <c r="G101" s="1276"/>
      <c r="H101" s="1276"/>
      <c r="I101" s="1276"/>
      <c r="J101" s="1276"/>
      <c r="K101" s="1276"/>
      <c r="L101" s="1276"/>
    </row>
    <row r="102" spans="2:24">
      <c r="B102" s="1274"/>
      <c r="C102" s="1275"/>
      <c r="D102" s="1275"/>
      <c r="E102" s="1275"/>
      <c r="F102" s="1275"/>
      <c r="G102" s="1275"/>
      <c r="H102" s="1275"/>
      <c r="I102" s="1275"/>
      <c r="J102" s="1275"/>
      <c r="K102" s="1275"/>
      <c r="L102" s="1275"/>
    </row>
    <row r="103" spans="2:24">
      <c r="B103" s="1272"/>
      <c r="C103" s="1278"/>
      <c r="D103" s="1276"/>
      <c r="E103" s="1276"/>
      <c r="F103" s="1276"/>
      <c r="G103" s="1276"/>
      <c r="H103" s="1276"/>
      <c r="I103" s="1276"/>
      <c r="J103" s="1276"/>
      <c r="K103" s="1276"/>
      <c r="L103" s="1276"/>
    </row>
    <row r="104" spans="2:24">
      <c r="B104" s="761"/>
      <c r="C104" s="762"/>
      <c r="D104" s="761"/>
      <c r="E104" s="761"/>
      <c r="F104" s="761"/>
      <c r="G104" s="761"/>
      <c r="H104" s="762"/>
      <c r="I104" s="762"/>
      <c r="J104" s="762"/>
      <c r="K104" s="761"/>
      <c r="L104" s="762"/>
    </row>
  </sheetData>
  <mergeCells count="32">
    <mergeCell ref="BA4:BA5"/>
    <mergeCell ref="AS4:AS5"/>
    <mergeCell ref="AT4:AT5"/>
    <mergeCell ref="AU4:AX4"/>
    <mergeCell ref="AY4:AY5"/>
    <mergeCell ref="AZ4:AZ5"/>
    <mergeCell ref="AN4:AN5"/>
    <mergeCell ref="AO4:AO5"/>
    <mergeCell ref="AP4:AP5"/>
    <mergeCell ref="AQ4:AQ6"/>
    <mergeCell ref="AR4:AR5"/>
    <mergeCell ref="AF4:AF6"/>
    <mergeCell ref="AG4:AG5"/>
    <mergeCell ref="AH4:AH5"/>
    <mergeCell ref="AI4:AI5"/>
    <mergeCell ref="AJ4:AM4"/>
    <mergeCell ref="J61:J62"/>
    <mergeCell ref="K61:K62"/>
    <mergeCell ref="L61:L62"/>
    <mergeCell ref="B61:B63"/>
    <mergeCell ref="C61:C62"/>
    <mergeCell ref="D61:D62"/>
    <mergeCell ref="E61:E62"/>
    <mergeCell ref="F61:I61"/>
    <mergeCell ref="K3:K4"/>
    <mergeCell ref="L3:L4"/>
    <mergeCell ref="B3:B5"/>
    <mergeCell ref="C3:C4"/>
    <mergeCell ref="D3:D4"/>
    <mergeCell ref="E3:E4"/>
    <mergeCell ref="F3:I3"/>
    <mergeCell ref="J3:J4"/>
  </mergeCells>
  <phoneticPr fontId="18"/>
  <conditionalFormatting sqref="AR7:BA46">
    <cfRule type="cellIs" dxfId="0" priority="1" operator="notEqual">
      <formula>0</formula>
    </cfRule>
  </conditionalFormatting>
  <pageMargins left="0.7" right="0.7" top="0.75" bottom="0.75" header="0.3" footer="0.3"/>
  <pageSetup paperSize="9" scale="5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">
    <tabColor theme="9" tint="0.59999389629810485"/>
  </sheetPr>
  <dimension ref="A1:I62"/>
  <sheetViews>
    <sheetView topLeftCell="C1" workbookViewId="0">
      <selection activeCell="I16" sqref="I16"/>
    </sheetView>
  </sheetViews>
  <sheetFormatPr defaultRowHeight="13"/>
  <cols>
    <col min="1" max="1" width="40.453125" customWidth="1"/>
    <col min="2" max="2" width="75.7265625" customWidth="1"/>
    <col min="3" max="3" width="3.36328125" customWidth="1"/>
    <col min="6" max="6" width="10.7265625" customWidth="1"/>
    <col min="7" max="7" width="75.453125" customWidth="1"/>
    <col min="8" max="8" width="3.36328125" customWidth="1"/>
  </cols>
  <sheetData>
    <row r="1" spans="1:9">
      <c r="A1" t="s">
        <v>523</v>
      </c>
    </row>
    <row r="2" spans="1:9">
      <c r="A2" t="s">
        <v>524</v>
      </c>
    </row>
    <row r="4" spans="1:9">
      <c r="A4" t="s">
        <v>599</v>
      </c>
    </row>
    <row r="5" spans="1:9">
      <c r="A5" t="s">
        <v>529</v>
      </c>
      <c r="D5" t="s">
        <v>527</v>
      </c>
      <c r="F5" t="s">
        <v>530</v>
      </c>
      <c r="I5" t="s">
        <v>527</v>
      </c>
    </row>
    <row r="6" spans="1:9">
      <c r="A6" t="s">
        <v>544</v>
      </c>
    </row>
    <row r="7" spans="1:9">
      <c r="A7" t="s">
        <v>542</v>
      </c>
    </row>
    <row r="8" spans="1:9">
      <c r="A8" t="s">
        <v>525</v>
      </c>
      <c r="B8" t="s">
        <v>543</v>
      </c>
      <c r="C8" t="s">
        <v>526</v>
      </c>
      <c r="D8" s="509">
        <v>9</v>
      </c>
    </row>
    <row r="10" spans="1:9">
      <c r="A10" t="s">
        <v>545</v>
      </c>
    </row>
    <row r="11" spans="1:9">
      <c r="A11" t="s">
        <v>546</v>
      </c>
    </row>
    <row r="12" spans="1:9">
      <c r="A12" t="s">
        <v>528</v>
      </c>
      <c r="B12" t="s">
        <v>547</v>
      </c>
      <c r="C12" t="s">
        <v>526</v>
      </c>
      <c r="D12" s="509">
        <v>22</v>
      </c>
    </row>
    <row r="13" spans="1:9">
      <c r="A13" t="s">
        <v>532</v>
      </c>
      <c r="B13" t="s">
        <v>548</v>
      </c>
      <c r="C13" t="s">
        <v>526</v>
      </c>
      <c r="D13" s="509">
        <v>24</v>
      </c>
      <c r="F13" t="s">
        <v>531</v>
      </c>
      <c r="G13" t="s">
        <v>551</v>
      </c>
      <c r="H13" t="s">
        <v>526</v>
      </c>
      <c r="I13" s="509">
        <v>23</v>
      </c>
    </row>
    <row r="14" spans="1:9">
      <c r="A14" t="s">
        <v>534</v>
      </c>
      <c r="B14" t="s">
        <v>549</v>
      </c>
      <c r="C14" t="s">
        <v>526</v>
      </c>
      <c r="D14" s="509">
        <v>26</v>
      </c>
      <c r="F14" t="s">
        <v>533</v>
      </c>
      <c r="G14" t="s">
        <v>549</v>
      </c>
      <c r="H14" t="s">
        <v>526</v>
      </c>
      <c r="I14" s="509">
        <v>25</v>
      </c>
    </row>
    <row r="15" spans="1:9">
      <c r="A15" t="s">
        <v>536</v>
      </c>
      <c r="B15" t="s">
        <v>550</v>
      </c>
      <c r="C15" t="s">
        <v>526</v>
      </c>
      <c r="D15" s="509">
        <v>27</v>
      </c>
      <c r="F15" t="s">
        <v>535</v>
      </c>
      <c r="G15" t="s">
        <v>550</v>
      </c>
      <c r="H15" t="s">
        <v>526</v>
      </c>
      <c r="I15" s="509">
        <v>27</v>
      </c>
    </row>
    <row r="16" spans="1:9">
      <c r="A16" t="s">
        <v>537</v>
      </c>
      <c r="B16" t="s">
        <v>754</v>
      </c>
      <c r="C16" t="s">
        <v>526</v>
      </c>
      <c r="D16" s="509">
        <v>29</v>
      </c>
      <c r="F16" t="s">
        <v>541</v>
      </c>
      <c r="G16" t="s">
        <v>554</v>
      </c>
      <c r="H16" t="s">
        <v>526</v>
      </c>
      <c r="I16" s="509">
        <v>33</v>
      </c>
    </row>
    <row r="17" spans="1:9">
      <c r="A17" t="s">
        <v>538</v>
      </c>
      <c r="B17" t="s">
        <v>552</v>
      </c>
      <c r="C17" t="s">
        <v>526</v>
      </c>
      <c r="D17" s="509">
        <v>30</v>
      </c>
      <c r="F17" t="s">
        <v>555</v>
      </c>
      <c r="G17" t="s">
        <v>556</v>
      </c>
      <c r="H17" t="s">
        <v>526</v>
      </c>
      <c r="I17" s="509">
        <v>34</v>
      </c>
    </row>
    <row r="18" spans="1:9">
      <c r="A18" t="s">
        <v>539</v>
      </c>
      <c r="B18" t="s">
        <v>553</v>
      </c>
      <c r="C18" t="s">
        <v>526</v>
      </c>
      <c r="D18" s="509">
        <v>31</v>
      </c>
      <c r="F18" t="s">
        <v>560</v>
      </c>
      <c r="G18" t="s">
        <v>561</v>
      </c>
      <c r="H18" t="s">
        <v>526</v>
      </c>
      <c r="I18" s="509">
        <v>36</v>
      </c>
    </row>
    <row r="19" spans="1:9">
      <c r="A19" t="s">
        <v>540</v>
      </c>
      <c r="B19" t="s">
        <v>557</v>
      </c>
      <c r="C19" t="s">
        <v>526</v>
      </c>
      <c r="D19" s="509">
        <v>32</v>
      </c>
      <c r="F19" t="s">
        <v>562</v>
      </c>
      <c r="G19" t="s">
        <v>563</v>
      </c>
      <c r="H19" t="s">
        <v>526</v>
      </c>
      <c r="I19" s="509">
        <v>37</v>
      </c>
    </row>
    <row r="20" spans="1:9">
      <c r="A20" t="s">
        <v>558</v>
      </c>
      <c r="B20" t="s">
        <v>559</v>
      </c>
      <c r="C20" t="s">
        <v>526</v>
      </c>
      <c r="D20" s="509">
        <v>35</v>
      </c>
      <c r="F20" t="s">
        <v>564</v>
      </c>
      <c r="G20" t="s">
        <v>565</v>
      </c>
      <c r="H20" t="s">
        <v>526</v>
      </c>
      <c r="I20" s="509">
        <v>38</v>
      </c>
    </row>
    <row r="21" spans="1:9">
      <c r="F21" t="s">
        <v>566</v>
      </c>
      <c r="G21" t="s">
        <v>567</v>
      </c>
      <c r="H21" t="s">
        <v>526</v>
      </c>
      <c r="I21" s="509">
        <v>39</v>
      </c>
    </row>
    <row r="22" spans="1:9">
      <c r="F22" t="s">
        <v>568</v>
      </c>
      <c r="G22" t="s">
        <v>569</v>
      </c>
      <c r="H22" t="s">
        <v>526</v>
      </c>
      <c r="I22" s="509">
        <v>40</v>
      </c>
    </row>
    <row r="23" spans="1:9">
      <c r="F23" t="s">
        <v>570</v>
      </c>
      <c r="G23" t="s">
        <v>571</v>
      </c>
      <c r="H23" t="s">
        <v>526</v>
      </c>
      <c r="I23" s="509">
        <v>41</v>
      </c>
    </row>
    <row r="25" spans="1:9">
      <c r="A25" t="s">
        <v>572</v>
      </c>
    </row>
    <row r="26" spans="1:9">
      <c r="A26" t="s">
        <v>573</v>
      </c>
    </row>
    <row r="27" spans="1:9">
      <c r="F27" t="s">
        <v>574</v>
      </c>
      <c r="G27" t="s">
        <v>575</v>
      </c>
      <c r="H27" t="s">
        <v>526</v>
      </c>
      <c r="I27" s="509">
        <v>42</v>
      </c>
    </row>
    <row r="28" spans="1:9">
      <c r="F28" t="s">
        <v>576</v>
      </c>
      <c r="G28" t="s">
        <v>577</v>
      </c>
      <c r="H28" t="s">
        <v>526</v>
      </c>
      <c r="I28" s="509">
        <v>43</v>
      </c>
    </row>
    <row r="29" spans="1:9">
      <c r="F29" t="s">
        <v>579</v>
      </c>
      <c r="G29" t="s">
        <v>578</v>
      </c>
      <c r="H29" t="s">
        <v>526</v>
      </c>
      <c r="I29" s="509">
        <v>44</v>
      </c>
    </row>
    <row r="30" spans="1:9">
      <c r="F30" t="s">
        <v>580</v>
      </c>
      <c r="G30" t="s">
        <v>581</v>
      </c>
      <c r="H30" t="s">
        <v>526</v>
      </c>
      <c r="I30" s="509">
        <v>45</v>
      </c>
    </row>
    <row r="31" spans="1:9">
      <c r="F31" t="s">
        <v>582</v>
      </c>
      <c r="G31" t="s">
        <v>583</v>
      </c>
      <c r="H31" t="s">
        <v>526</v>
      </c>
      <c r="I31" s="509">
        <v>46</v>
      </c>
    </row>
    <row r="32" spans="1:9">
      <c r="F32" t="s">
        <v>584</v>
      </c>
      <c r="G32" t="s">
        <v>585</v>
      </c>
      <c r="H32" t="s">
        <v>526</v>
      </c>
      <c r="I32" s="509">
        <v>47</v>
      </c>
    </row>
    <row r="34" spans="1:9">
      <c r="A34" t="s">
        <v>586</v>
      </c>
    </row>
    <row r="35" spans="1:9">
      <c r="A35" t="s">
        <v>587</v>
      </c>
      <c r="B35" t="s">
        <v>588</v>
      </c>
      <c r="C35" t="s">
        <v>526</v>
      </c>
      <c r="D35" s="509">
        <v>48</v>
      </c>
      <c r="F35" t="s">
        <v>591</v>
      </c>
      <c r="G35" t="s">
        <v>592</v>
      </c>
      <c r="H35" t="s">
        <v>526</v>
      </c>
      <c r="I35" s="509">
        <v>51</v>
      </c>
    </row>
    <row r="36" spans="1:9">
      <c r="A36" t="s">
        <v>589</v>
      </c>
      <c r="B36" t="s">
        <v>590</v>
      </c>
      <c r="C36" t="s">
        <v>526</v>
      </c>
      <c r="D36" s="509">
        <v>50</v>
      </c>
      <c r="F36" t="s">
        <v>593</v>
      </c>
      <c r="G36" t="s">
        <v>594</v>
      </c>
      <c r="H36" t="s">
        <v>526</v>
      </c>
      <c r="I36" s="509">
        <v>51</v>
      </c>
    </row>
    <row r="37" spans="1:9">
      <c r="A37" t="s">
        <v>595</v>
      </c>
      <c r="B37" t="s">
        <v>596</v>
      </c>
      <c r="C37" t="s">
        <v>526</v>
      </c>
      <c r="D37" s="509">
        <v>52</v>
      </c>
      <c r="F37" t="s">
        <v>597</v>
      </c>
      <c r="G37" t="s">
        <v>596</v>
      </c>
      <c r="H37" t="s">
        <v>526</v>
      </c>
      <c r="I37" s="509">
        <v>52</v>
      </c>
    </row>
    <row r="40" spans="1:9">
      <c r="A40" t="s">
        <v>600</v>
      </c>
    </row>
    <row r="41" spans="1:9">
      <c r="A41" s="510" t="s">
        <v>602</v>
      </c>
      <c r="B41" t="s">
        <v>704</v>
      </c>
      <c r="C41" t="s">
        <v>526</v>
      </c>
      <c r="D41" s="509">
        <v>69</v>
      </c>
    </row>
    <row r="42" spans="1:9">
      <c r="B42" t="s">
        <v>705</v>
      </c>
      <c r="C42" t="s">
        <v>526</v>
      </c>
      <c r="D42" s="509">
        <v>70</v>
      </c>
    </row>
    <row r="43" spans="1:9" ht="34.5" customHeight="1">
      <c r="B43" s="589" t="s">
        <v>752</v>
      </c>
      <c r="C43" t="s">
        <v>526</v>
      </c>
      <c r="D43" s="509">
        <v>71</v>
      </c>
    </row>
    <row r="44" spans="1:9" ht="33" customHeight="1">
      <c r="B44" s="589" t="s">
        <v>753</v>
      </c>
      <c r="C44" t="s">
        <v>526</v>
      </c>
      <c r="D44" s="509">
        <v>72</v>
      </c>
    </row>
    <row r="46" spans="1:9">
      <c r="A46" t="s">
        <v>706</v>
      </c>
      <c r="B46" t="s">
        <v>707</v>
      </c>
      <c r="C46" t="s">
        <v>526</v>
      </c>
      <c r="D46" s="590" t="s">
        <v>708</v>
      </c>
    </row>
    <row r="48" spans="1:9">
      <c r="A48" s="591" t="s">
        <v>709</v>
      </c>
      <c r="B48" s="592" t="s">
        <v>710</v>
      </c>
      <c r="C48" t="s">
        <v>526</v>
      </c>
      <c r="D48" s="590">
        <v>75</v>
      </c>
    </row>
    <row r="49" spans="1:4">
      <c r="B49" s="737" t="s">
        <v>744</v>
      </c>
      <c r="C49" t="s">
        <v>526</v>
      </c>
      <c r="D49" s="509">
        <v>76</v>
      </c>
    </row>
    <row r="51" spans="1:4">
      <c r="A51" s="591" t="s">
        <v>749</v>
      </c>
      <c r="B51" t="s">
        <v>745</v>
      </c>
      <c r="C51" t="s">
        <v>526</v>
      </c>
      <c r="D51" s="509">
        <v>207</v>
      </c>
    </row>
    <row r="52" spans="1:4">
      <c r="A52" s="591"/>
      <c r="B52" t="s">
        <v>746</v>
      </c>
      <c r="C52" t="s">
        <v>526</v>
      </c>
      <c r="D52" s="509">
        <v>208</v>
      </c>
    </row>
    <row r="53" spans="1:4">
      <c r="A53" s="591"/>
      <c r="B53" t="s">
        <v>747</v>
      </c>
      <c r="C53" t="s">
        <v>526</v>
      </c>
      <c r="D53" s="739">
        <v>209210</v>
      </c>
    </row>
    <row r="54" spans="1:4">
      <c r="A54" s="591"/>
    </row>
    <row r="55" spans="1:4" ht="13.5">
      <c r="A55" s="591" t="s">
        <v>748</v>
      </c>
      <c r="B55" s="738" t="s">
        <v>750</v>
      </c>
      <c r="C55" t="s">
        <v>526</v>
      </c>
      <c r="D55" s="509">
        <v>211</v>
      </c>
    </row>
    <row r="56" spans="1:4">
      <c r="A56" s="591"/>
    </row>
    <row r="58" spans="1:4">
      <c r="A58" t="s">
        <v>601</v>
      </c>
      <c r="C58" t="s">
        <v>526</v>
      </c>
      <c r="D58" s="509">
        <v>213</v>
      </c>
    </row>
    <row r="60" spans="1:4">
      <c r="D60" s="509"/>
    </row>
    <row r="61" spans="1:4">
      <c r="D61" s="509"/>
    </row>
    <row r="62" spans="1:4">
      <c r="D62" s="509"/>
    </row>
  </sheetData>
  <phoneticPr fontId="18"/>
  <hyperlinks>
    <hyperlink ref="D8" location="表Ⅱ・4!B4" display="表Ⅱ・4!B4" xr:uid="{00000000-0004-0000-1900-000000000000}"/>
    <hyperlink ref="D12" location="表Ⅲ・1!C3" display="表Ⅲ・1!C3" xr:uid="{00000000-0004-0000-1900-000001000000}"/>
    <hyperlink ref="D13" location="図Ⅲ・1表Ⅲ・2!B1" display="図Ⅲ・1表Ⅲ・2!B1" xr:uid="{00000000-0004-0000-1900-000002000000}"/>
    <hyperlink ref="D14" location="図Ⅲ・2表Ⅲ・3!B1" display="図Ⅲ・2表Ⅲ・3!B1" xr:uid="{00000000-0004-0000-1900-000003000000}"/>
    <hyperlink ref="D15" location="図Ⅲ・3表Ⅲ・4!B1" display="図Ⅲ・3表Ⅲ・4!B1" xr:uid="{00000000-0004-0000-1900-000004000000}"/>
    <hyperlink ref="D16" location="表Ⅲ・5!J1" display="表Ⅲ・5!J1" xr:uid="{00000000-0004-0000-1900-000005000000}"/>
    <hyperlink ref="D17" location="表Ⅲ・6!J1" display="表Ⅲ・6!J1" xr:uid="{00000000-0004-0000-1900-000006000000}"/>
    <hyperlink ref="D18" location="表Ⅲ・7!B1" display="表Ⅲ・7!B1" xr:uid="{00000000-0004-0000-1900-000007000000}"/>
    <hyperlink ref="D19" location="表Ⅲ・8!B1" display="表Ⅲ・8!B1" xr:uid="{00000000-0004-0000-1900-000008000000}"/>
    <hyperlink ref="D20" location="表Ⅲ・9!B1" display="表Ⅲ・9!B1" xr:uid="{00000000-0004-0000-1900-000009000000}"/>
    <hyperlink ref="I13" location="図Ⅲ・1表Ⅲ・2!O36" display="図Ⅲ・1表Ⅲ・2!O36" xr:uid="{00000000-0004-0000-1900-00000A000000}"/>
    <hyperlink ref="I14" location="図Ⅲ・2表Ⅲ・3!O18" display="図Ⅲ・2表Ⅲ・3!O18" xr:uid="{00000000-0004-0000-1900-00000B000000}"/>
    <hyperlink ref="I15" location="図Ⅲ・3表Ⅲ・4!I30" display="図Ⅲ・3表Ⅲ・4!I30" xr:uid="{00000000-0004-0000-1900-00000C000000}"/>
    <hyperlink ref="I16" location="図Ⅲ・4!A1" display="図Ⅲ・4!A1" xr:uid="{00000000-0004-0000-1900-00000D000000}"/>
    <hyperlink ref="I17" location="図Ⅲ・5_H25!K2" display="図Ⅲ・5_H25!K2" xr:uid="{00000000-0004-0000-1900-00000E000000}"/>
    <hyperlink ref="I18" location="図Ⅲ6_7_H25!J2" display="図Ⅲ6_7_H25!J2" xr:uid="{00000000-0004-0000-1900-00000F000000}"/>
    <hyperlink ref="I19" location="図Ⅲ6_7_H25!K50" display="図Ⅲ6_7_H25!K50" xr:uid="{00000000-0004-0000-1900-000010000000}"/>
    <hyperlink ref="I20" location="図Ⅲ8_9_H25!J2" display="図Ⅲ8_9_H25!J2" xr:uid="{00000000-0004-0000-1900-000011000000}"/>
    <hyperlink ref="I21" location="図Ⅲ8_9_H25!L49" display="図Ⅲ8_9_H25!L49" xr:uid="{00000000-0004-0000-1900-000012000000}"/>
    <hyperlink ref="I22" location="図Ⅲ10_11_H25!J2" display="図Ⅲ10_11_H25!J2" xr:uid="{00000000-0004-0000-1900-000013000000}"/>
    <hyperlink ref="I23" location="図Ⅲ10_11_H25!L46" display="図Ⅲ10_11_H25!L46" xr:uid="{00000000-0004-0000-1900-000014000000}"/>
    <hyperlink ref="I27" location="図Ⅳ5!G2" display="図Ⅳ5!G2" xr:uid="{00000000-0004-0000-1900-000015000000}"/>
    <hyperlink ref="I28" location="図Ⅲ・1表Ⅲ・2!O36" display="図Ⅲ・1表Ⅲ・2!O36" xr:uid="{00000000-0004-0000-1900-000016000000}"/>
    <hyperlink ref="I29" location="図Ⅲ・2表Ⅲ・3!Q18" display="図Ⅲ・2表Ⅲ・3!Q18" xr:uid="{00000000-0004-0000-1900-000017000000}"/>
    <hyperlink ref="I30" location="図Ⅲ・3表Ⅲ・4!I30" display="図Ⅲ・3表Ⅲ・4!I30" xr:uid="{00000000-0004-0000-1900-000018000000}"/>
    <hyperlink ref="I31" location="図Ⅳ5!G1" display="図Ⅳ5!G1" xr:uid="{00000000-0004-0000-1900-000019000000}"/>
    <hyperlink ref="I32" location="図Ⅳ6!G1" display="図Ⅳ6!G1" xr:uid="{00000000-0004-0000-1900-00001A000000}"/>
    <hyperlink ref="D35" location="表V1!B4" display="表V1!B4" xr:uid="{00000000-0004-0000-1900-00001B000000}"/>
    <hyperlink ref="D36" location="表V2!B4" display="表V2!B4" xr:uid="{00000000-0004-0000-1900-00001C000000}"/>
    <hyperlink ref="D37" location="表V3図V2!B4" display="表V3図V2!B4" xr:uid="{00000000-0004-0000-1900-00001D000000}"/>
    <hyperlink ref="I35" location="図V1!J2" display="図V1!J2" xr:uid="{00000000-0004-0000-1900-00001E000000}"/>
    <hyperlink ref="I37" location="表V3図V2!H22" display="表V3図V2!H22" xr:uid="{00000000-0004-0000-1900-00001F000000}"/>
    <hyperlink ref="I36" location="図V1!Q2" display="図V1!Q2" xr:uid="{00000000-0004-0000-1900-000020000000}"/>
    <hyperlink ref="D58" location="資_Ⅸ_種類別処理フロ!C3" display="資_Ⅸ_種類別処理フロ!C3" xr:uid="{00000000-0004-0000-1900-000021000000}"/>
    <hyperlink ref="D41" location="旧分類!B2" display="旧分類!B2" xr:uid="{00000000-0004-0000-1900-000022000000}"/>
    <hyperlink ref="D42" location="新分類!B1" display="新分類!B1" xr:uid="{00000000-0004-0000-1900-000023000000}"/>
    <hyperlink ref="D43" location="H25活動指標!B2" display="H25活動指標!B2" xr:uid="{00000000-0004-0000-1900-000024000000}"/>
    <hyperlink ref="D44" location="H25活動指標!B2" display="H25活動指標!B2" xr:uid="{00000000-0004-0000-1900-000025000000}"/>
    <hyperlink ref="D46" location="'２５年度係数'!B2" display="73,74" xr:uid="{00000000-0004-0000-1900-000026000000}"/>
    <hyperlink ref="D48" location="全国25!B1" display="75,76" xr:uid="{00000000-0004-0000-1900-000027000000}"/>
    <hyperlink ref="D49" location="'00_全国25'!B1" display="'00_全国25'!B1" xr:uid="{00000000-0004-0000-1900-000028000000}"/>
    <hyperlink ref="D52" location="表資Ⅶ2!A1" display="表資Ⅶ2!A1" xr:uid="{00000000-0004-0000-1900-000029000000}"/>
    <hyperlink ref="D51" location="表資Ⅶ1!A1" display="表資Ⅶ1!A1" xr:uid="{00000000-0004-0000-1900-00002A000000}"/>
    <hyperlink ref="D53" location="表資Ⅶ3!A1" display="表資Ⅶ3!A1" xr:uid="{00000000-0004-0000-1900-00002B000000}"/>
    <hyperlink ref="D55" location="濃縮汚泥!C3" display="濃縮汚泥!C3" xr:uid="{00000000-0004-0000-1900-00002C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">
    <tabColor rgb="FFFF0000"/>
  </sheetPr>
  <dimension ref="B3:G25"/>
  <sheetViews>
    <sheetView showGridLines="0" zoomScale="85" zoomScaleNormal="85" workbookViewId="0">
      <selection activeCell="I16" sqref="I16"/>
    </sheetView>
  </sheetViews>
  <sheetFormatPr defaultRowHeight="13"/>
  <cols>
    <col min="2" max="2" width="3" customWidth="1"/>
    <col min="3" max="3" width="21.26953125" customWidth="1"/>
    <col min="4" max="4" width="14.90625" customWidth="1"/>
    <col min="5" max="5" width="5.90625" customWidth="1"/>
    <col min="6" max="6" width="16.6328125" customWidth="1"/>
    <col min="7" max="7" width="9.7265625" customWidth="1"/>
  </cols>
  <sheetData>
    <row r="3" spans="2:7">
      <c r="B3" s="1"/>
    </row>
    <row r="4" spans="2:7">
      <c r="B4" s="2" t="s">
        <v>598</v>
      </c>
    </row>
    <row r="6" spans="2:7" ht="13.5" thickBot="1"/>
    <row r="7" spans="2:7" ht="13.5" thickBot="1">
      <c r="B7" s="1487" t="s">
        <v>0</v>
      </c>
      <c r="C7" s="1488"/>
      <c r="D7" s="6" t="s">
        <v>1</v>
      </c>
      <c r="E7" s="6" t="s">
        <v>2</v>
      </c>
      <c r="F7" s="6" t="s">
        <v>3</v>
      </c>
      <c r="G7" s="7" t="s">
        <v>4</v>
      </c>
    </row>
    <row r="8" spans="2:7" ht="22.5" customHeight="1">
      <c r="B8" s="1489" t="s">
        <v>5</v>
      </c>
      <c r="C8" s="4" t="s">
        <v>6</v>
      </c>
      <c r="D8" s="4" t="s">
        <v>7</v>
      </c>
      <c r="E8" s="5" t="s">
        <v>8</v>
      </c>
      <c r="F8" s="4" t="s">
        <v>41</v>
      </c>
      <c r="G8" s="8" t="s">
        <v>755</v>
      </c>
    </row>
    <row r="9" spans="2:7" ht="22.5" customHeight="1">
      <c r="B9" s="1490"/>
      <c r="C9" s="3" t="s">
        <v>9</v>
      </c>
      <c r="D9" s="3" t="s">
        <v>37</v>
      </c>
      <c r="E9" s="3" t="s">
        <v>10</v>
      </c>
      <c r="F9" s="3" t="s">
        <v>40</v>
      </c>
      <c r="G9" s="9" t="s">
        <v>382</v>
      </c>
    </row>
    <row r="10" spans="2:7" ht="22.5" customHeight="1">
      <c r="B10" s="1490" t="s">
        <v>46</v>
      </c>
      <c r="C10" s="1486"/>
      <c r="D10" s="3" t="s">
        <v>11</v>
      </c>
      <c r="E10" s="3" t="s">
        <v>12</v>
      </c>
      <c r="F10" s="3" t="s">
        <v>13</v>
      </c>
      <c r="G10" s="9" t="s">
        <v>383</v>
      </c>
    </row>
    <row r="11" spans="2:7" ht="22.5" hidden="1" customHeight="1">
      <c r="B11" s="1490" t="s">
        <v>44</v>
      </c>
      <c r="C11" s="1486"/>
      <c r="D11" s="3" t="s">
        <v>11</v>
      </c>
      <c r="E11" s="3" t="s">
        <v>12</v>
      </c>
      <c r="F11" s="3" t="s">
        <v>13</v>
      </c>
      <c r="G11" s="9" t="s">
        <v>38</v>
      </c>
    </row>
    <row r="12" spans="2:7" ht="22.5" hidden="1" customHeight="1">
      <c r="B12" s="1490" t="s">
        <v>45</v>
      </c>
      <c r="C12" s="1486"/>
      <c r="D12" s="3" t="s">
        <v>11</v>
      </c>
      <c r="E12" s="3" t="s">
        <v>12</v>
      </c>
      <c r="F12" s="3" t="s">
        <v>13</v>
      </c>
      <c r="G12" s="9" t="s">
        <v>38</v>
      </c>
    </row>
    <row r="13" spans="2:7" ht="22.5" customHeight="1">
      <c r="B13" s="1490" t="s">
        <v>14</v>
      </c>
      <c r="C13" s="1486"/>
      <c r="D13" s="3" t="s">
        <v>15</v>
      </c>
      <c r="E13" s="3" t="s">
        <v>16</v>
      </c>
      <c r="F13" s="3" t="s">
        <v>17</v>
      </c>
      <c r="G13" s="9" t="s">
        <v>384</v>
      </c>
    </row>
    <row r="14" spans="2:7" ht="22.5" customHeight="1">
      <c r="B14" s="1490" t="s">
        <v>18</v>
      </c>
      <c r="C14" s="1486"/>
      <c r="D14" s="3" t="s">
        <v>19</v>
      </c>
      <c r="E14" s="3" t="s">
        <v>16</v>
      </c>
      <c r="F14" s="3" t="s">
        <v>20</v>
      </c>
      <c r="G14" s="9" t="s">
        <v>384</v>
      </c>
    </row>
    <row r="15" spans="2:7" ht="22.5" customHeight="1">
      <c r="B15" s="1485" t="s">
        <v>21</v>
      </c>
      <c r="C15" s="1486"/>
      <c r="D15" s="3" t="s">
        <v>11</v>
      </c>
      <c r="E15" s="3" t="s">
        <v>12</v>
      </c>
      <c r="F15" s="3" t="s">
        <v>13</v>
      </c>
      <c r="G15" s="9" t="s">
        <v>383</v>
      </c>
    </row>
    <row r="16" spans="2:7" ht="22.5" customHeight="1">
      <c r="B16" s="10"/>
      <c r="C16" s="3" t="s">
        <v>22</v>
      </c>
      <c r="D16" s="3" t="s">
        <v>23</v>
      </c>
      <c r="E16" s="3" t="s">
        <v>12</v>
      </c>
      <c r="F16" s="3" t="s">
        <v>42</v>
      </c>
      <c r="G16" s="9" t="s">
        <v>384</v>
      </c>
    </row>
    <row r="17" spans="2:7" ht="22.5" customHeight="1">
      <c r="B17" s="11"/>
      <c r="C17" s="3" t="s">
        <v>386</v>
      </c>
      <c r="D17" s="3" t="s">
        <v>24</v>
      </c>
      <c r="E17" s="3" t="s">
        <v>12</v>
      </c>
      <c r="F17" s="3" t="s">
        <v>25</v>
      </c>
      <c r="G17" s="9" t="s">
        <v>384</v>
      </c>
    </row>
    <row r="18" spans="2:7" ht="74.25" customHeight="1">
      <c r="B18" s="1490" t="s">
        <v>48</v>
      </c>
      <c r="C18" s="1486"/>
      <c r="D18" s="3" t="s">
        <v>11</v>
      </c>
      <c r="E18" s="3" t="s">
        <v>12</v>
      </c>
      <c r="F18" s="3" t="s">
        <v>13</v>
      </c>
      <c r="G18" s="9" t="s">
        <v>383</v>
      </c>
    </row>
    <row r="19" spans="2:7" ht="22.5" hidden="1" customHeight="1">
      <c r="B19" s="1490" t="s">
        <v>36</v>
      </c>
      <c r="C19" s="1486"/>
      <c r="D19" s="3" t="s">
        <v>11</v>
      </c>
      <c r="E19" s="3" t="s">
        <v>12</v>
      </c>
      <c r="F19" s="3" t="s">
        <v>13</v>
      </c>
      <c r="G19" s="9" t="s">
        <v>38</v>
      </c>
    </row>
    <row r="20" spans="2:7" ht="22.5" hidden="1" customHeight="1">
      <c r="B20" s="1483" t="s">
        <v>47</v>
      </c>
      <c r="C20" s="1484"/>
      <c r="D20" s="3"/>
      <c r="E20" s="3"/>
      <c r="F20" s="3"/>
      <c r="G20" s="9"/>
    </row>
    <row r="21" spans="2:7" ht="22.5" hidden="1" customHeight="1">
      <c r="B21" s="1483" t="s">
        <v>43</v>
      </c>
      <c r="C21" s="1484"/>
      <c r="D21" s="3"/>
      <c r="E21" s="3"/>
      <c r="F21" s="3"/>
      <c r="G21" s="9"/>
    </row>
    <row r="22" spans="2:7" ht="22.5" customHeight="1">
      <c r="B22" s="1490" t="s">
        <v>26</v>
      </c>
      <c r="C22" s="1486"/>
      <c r="D22" s="3" t="s">
        <v>27</v>
      </c>
      <c r="E22" s="3" t="s">
        <v>28</v>
      </c>
      <c r="F22" s="3" t="s">
        <v>29</v>
      </c>
      <c r="G22" s="9" t="s">
        <v>384</v>
      </c>
    </row>
    <row r="23" spans="2:7" ht="22.5" customHeight="1">
      <c r="B23" s="1485" t="s">
        <v>35</v>
      </c>
      <c r="C23" s="1486"/>
      <c r="D23" s="3" t="s">
        <v>11</v>
      </c>
      <c r="E23" s="3" t="s">
        <v>12</v>
      </c>
      <c r="F23" s="3" t="s">
        <v>13</v>
      </c>
      <c r="G23" s="9" t="s">
        <v>383</v>
      </c>
    </row>
    <row r="24" spans="2:7" ht="22.5" customHeight="1">
      <c r="B24" s="11"/>
      <c r="C24" s="3" t="s">
        <v>34</v>
      </c>
      <c r="D24" s="3" t="s">
        <v>30</v>
      </c>
      <c r="E24" s="3" t="s">
        <v>31</v>
      </c>
      <c r="F24" s="3" t="s">
        <v>32</v>
      </c>
      <c r="G24" s="9" t="s">
        <v>384</v>
      </c>
    </row>
    <row r="25" spans="2:7" ht="22.5" customHeight="1" thickBot="1">
      <c r="B25" s="1481" t="s">
        <v>33</v>
      </c>
      <c r="C25" s="1482"/>
      <c r="D25" s="12" t="s">
        <v>11</v>
      </c>
      <c r="E25" s="12" t="s">
        <v>12</v>
      </c>
      <c r="F25" s="12" t="s">
        <v>39</v>
      </c>
      <c r="G25" s="13" t="s">
        <v>385</v>
      </c>
    </row>
  </sheetData>
  <mergeCells count="15">
    <mergeCell ref="B25:C25"/>
    <mergeCell ref="B21:C21"/>
    <mergeCell ref="B23:C23"/>
    <mergeCell ref="B7:C7"/>
    <mergeCell ref="B8:B9"/>
    <mergeCell ref="B14:C14"/>
    <mergeCell ref="B15:C15"/>
    <mergeCell ref="B19:C19"/>
    <mergeCell ref="B20:C20"/>
    <mergeCell ref="B22:C22"/>
    <mergeCell ref="B18:C18"/>
    <mergeCell ref="B10:C10"/>
    <mergeCell ref="B11:C11"/>
    <mergeCell ref="B12:C12"/>
    <mergeCell ref="B13:C13"/>
  </mergeCells>
  <phoneticPr fontId="18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theme="4"/>
    <pageSetUpPr fitToPage="1"/>
  </sheetPr>
  <dimension ref="B1:U182"/>
  <sheetViews>
    <sheetView showGridLines="0" showZeros="0" zoomScale="85" zoomScaleNormal="85" zoomScaleSheetLayoutView="100" workbookViewId="0">
      <selection activeCell="L99" sqref="L99"/>
    </sheetView>
  </sheetViews>
  <sheetFormatPr defaultColWidth="10.6328125" defaultRowHeight="11"/>
  <cols>
    <col min="1" max="1" width="1.6328125" style="366" customWidth="1"/>
    <col min="2" max="2" width="7.6328125" style="366" customWidth="1"/>
    <col min="3" max="3" width="2.6328125" style="366" hidden="1" customWidth="1"/>
    <col min="4" max="4" width="22.6328125" style="366" customWidth="1"/>
    <col min="5" max="5" width="5.90625" style="366" customWidth="1"/>
    <col min="6" max="21" width="10.453125" style="366" customWidth="1"/>
    <col min="22" max="22" width="2.36328125" style="366" customWidth="1"/>
    <col min="23" max="245" width="10.6328125" style="366"/>
    <col min="246" max="246" width="1.6328125" style="366" customWidth="1"/>
    <col min="247" max="247" width="7.6328125" style="366" customWidth="1"/>
    <col min="248" max="248" width="2.6328125" style="366" customWidth="1"/>
    <col min="249" max="249" width="22.6328125" style="366" customWidth="1"/>
    <col min="250" max="250" width="5.90625" style="366" customWidth="1"/>
    <col min="251" max="271" width="9.6328125" style="366" customWidth="1"/>
    <col min="272" max="272" width="9.36328125" style="366" customWidth="1"/>
    <col min="273" max="273" width="10.36328125" style="366" customWidth="1"/>
    <col min="274" max="274" width="1.6328125" style="366" customWidth="1"/>
    <col min="275" max="501" width="10.6328125" style="366"/>
    <col min="502" max="502" width="1.6328125" style="366" customWidth="1"/>
    <col min="503" max="503" width="7.6328125" style="366" customWidth="1"/>
    <col min="504" max="504" width="2.6328125" style="366" customWidth="1"/>
    <col min="505" max="505" width="22.6328125" style="366" customWidth="1"/>
    <col min="506" max="506" width="5.90625" style="366" customWidth="1"/>
    <col min="507" max="527" width="9.6328125" style="366" customWidth="1"/>
    <col min="528" max="528" width="9.36328125" style="366" customWidth="1"/>
    <col min="529" max="529" width="10.36328125" style="366" customWidth="1"/>
    <col min="530" max="530" width="1.6328125" style="366" customWidth="1"/>
    <col min="531" max="757" width="10.6328125" style="366"/>
    <col min="758" max="758" width="1.6328125" style="366" customWidth="1"/>
    <col min="759" max="759" width="7.6328125" style="366" customWidth="1"/>
    <col min="760" max="760" width="2.6328125" style="366" customWidth="1"/>
    <col min="761" max="761" width="22.6328125" style="366" customWidth="1"/>
    <col min="762" max="762" width="5.90625" style="366" customWidth="1"/>
    <col min="763" max="783" width="9.6328125" style="366" customWidth="1"/>
    <col min="784" max="784" width="9.36328125" style="366" customWidth="1"/>
    <col min="785" max="785" width="10.36328125" style="366" customWidth="1"/>
    <col min="786" max="786" width="1.6328125" style="366" customWidth="1"/>
    <col min="787" max="1013" width="10.6328125" style="366"/>
    <col min="1014" max="1014" width="1.6328125" style="366" customWidth="1"/>
    <col min="1015" max="1015" width="7.6328125" style="366" customWidth="1"/>
    <col min="1016" max="1016" width="2.6328125" style="366" customWidth="1"/>
    <col min="1017" max="1017" width="22.6328125" style="366" customWidth="1"/>
    <col min="1018" max="1018" width="5.90625" style="366" customWidth="1"/>
    <col min="1019" max="1039" width="9.6328125" style="366" customWidth="1"/>
    <col min="1040" max="1040" width="9.36328125" style="366" customWidth="1"/>
    <col min="1041" max="1041" width="10.36328125" style="366" customWidth="1"/>
    <col min="1042" max="1042" width="1.6328125" style="366" customWidth="1"/>
    <col min="1043" max="1269" width="10.6328125" style="366"/>
    <col min="1270" max="1270" width="1.6328125" style="366" customWidth="1"/>
    <col min="1271" max="1271" width="7.6328125" style="366" customWidth="1"/>
    <col min="1272" max="1272" width="2.6328125" style="366" customWidth="1"/>
    <col min="1273" max="1273" width="22.6328125" style="366" customWidth="1"/>
    <col min="1274" max="1274" width="5.90625" style="366" customWidth="1"/>
    <col min="1275" max="1295" width="9.6328125" style="366" customWidth="1"/>
    <col min="1296" max="1296" width="9.36328125" style="366" customWidth="1"/>
    <col min="1297" max="1297" width="10.36328125" style="366" customWidth="1"/>
    <col min="1298" max="1298" width="1.6328125" style="366" customWidth="1"/>
    <col min="1299" max="1525" width="10.6328125" style="366"/>
    <col min="1526" max="1526" width="1.6328125" style="366" customWidth="1"/>
    <col min="1527" max="1527" width="7.6328125" style="366" customWidth="1"/>
    <col min="1528" max="1528" width="2.6328125" style="366" customWidth="1"/>
    <col min="1529" max="1529" width="22.6328125" style="366" customWidth="1"/>
    <col min="1530" max="1530" width="5.90625" style="366" customWidth="1"/>
    <col min="1531" max="1551" width="9.6328125" style="366" customWidth="1"/>
    <col min="1552" max="1552" width="9.36328125" style="366" customWidth="1"/>
    <col min="1553" max="1553" width="10.36328125" style="366" customWidth="1"/>
    <col min="1554" max="1554" width="1.6328125" style="366" customWidth="1"/>
    <col min="1555" max="1781" width="10.6328125" style="366"/>
    <col min="1782" max="1782" width="1.6328125" style="366" customWidth="1"/>
    <col min="1783" max="1783" width="7.6328125" style="366" customWidth="1"/>
    <col min="1784" max="1784" width="2.6328125" style="366" customWidth="1"/>
    <col min="1785" max="1785" width="22.6328125" style="366" customWidth="1"/>
    <col min="1786" max="1786" width="5.90625" style="366" customWidth="1"/>
    <col min="1787" max="1807" width="9.6328125" style="366" customWidth="1"/>
    <col min="1808" max="1808" width="9.36328125" style="366" customWidth="1"/>
    <col min="1809" max="1809" width="10.36328125" style="366" customWidth="1"/>
    <col min="1810" max="1810" width="1.6328125" style="366" customWidth="1"/>
    <col min="1811" max="2037" width="10.6328125" style="366"/>
    <col min="2038" max="2038" width="1.6328125" style="366" customWidth="1"/>
    <col min="2039" max="2039" width="7.6328125" style="366" customWidth="1"/>
    <col min="2040" max="2040" width="2.6328125" style="366" customWidth="1"/>
    <col min="2041" max="2041" width="22.6328125" style="366" customWidth="1"/>
    <col min="2042" max="2042" width="5.90625" style="366" customWidth="1"/>
    <col min="2043" max="2063" width="9.6328125" style="366" customWidth="1"/>
    <col min="2064" max="2064" width="9.36328125" style="366" customWidth="1"/>
    <col min="2065" max="2065" width="10.36328125" style="366" customWidth="1"/>
    <col min="2066" max="2066" width="1.6328125" style="366" customWidth="1"/>
    <col min="2067" max="2293" width="10.6328125" style="366"/>
    <col min="2294" max="2294" width="1.6328125" style="366" customWidth="1"/>
    <col min="2295" max="2295" width="7.6328125" style="366" customWidth="1"/>
    <col min="2296" max="2296" width="2.6328125" style="366" customWidth="1"/>
    <col min="2297" max="2297" width="22.6328125" style="366" customWidth="1"/>
    <col min="2298" max="2298" width="5.90625" style="366" customWidth="1"/>
    <col min="2299" max="2319" width="9.6328125" style="366" customWidth="1"/>
    <col min="2320" max="2320" width="9.36328125" style="366" customWidth="1"/>
    <col min="2321" max="2321" width="10.36328125" style="366" customWidth="1"/>
    <col min="2322" max="2322" width="1.6328125" style="366" customWidth="1"/>
    <col min="2323" max="2549" width="10.6328125" style="366"/>
    <col min="2550" max="2550" width="1.6328125" style="366" customWidth="1"/>
    <col min="2551" max="2551" width="7.6328125" style="366" customWidth="1"/>
    <col min="2552" max="2552" width="2.6328125" style="366" customWidth="1"/>
    <col min="2553" max="2553" width="22.6328125" style="366" customWidth="1"/>
    <col min="2554" max="2554" width="5.90625" style="366" customWidth="1"/>
    <col min="2555" max="2575" width="9.6328125" style="366" customWidth="1"/>
    <col min="2576" max="2576" width="9.36328125" style="366" customWidth="1"/>
    <col min="2577" max="2577" width="10.36328125" style="366" customWidth="1"/>
    <col min="2578" max="2578" width="1.6328125" style="366" customWidth="1"/>
    <col min="2579" max="2805" width="10.6328125" style="366"/>
    <col min="2806" max="2806" width="1.6328125" style="366" customWidth="1"/>
    <col min="2807" max="2807" width="7.6328125" style="366" customWidth="1"/>
    <col min="2808" max="2808" width="2.6328125" style="366" customWidth="1"/>
    <col min="2809" max="2809" width="22.6328125" style="366" customWidth="1"/>
    <col min="2810" max="2810" width="5.90625" style="366" customWidth="1"/>
    <col min="2811" max="2831" width="9.6328125" style="366" customWidth="1"/>
    <col min="2832" max="2832" width="9.36328125" style="366" customWidth="1"/>
    <col min="2833" max="2833" width="10.36328125" style="366" customWidth="1"/>
    <col min="2834" max="2834" width="1.6328125" style="366" customWidth="1"/>
    <col min="2835" max="3061" width="10.6328125" style="366"/>
    <col min="3062" max="3062" width="1.6328125" style="366" customWidth="1"/>
    <col min="3063" max="3063" width="7.6328125" style="366" customWidth="1"/>
    <col min="3064" max="3064" width="2.6328125" style="366" customWidth="1"/>
    <col min="3065" max="3065" width="22.6328125" style="366" customWidth="1"/>
    <col min="3066" max="3066" width="5.90625" style="366" customWidth="1"/>
    <col min="3067" max="3087" width="9.6328125" style="366" customWidth="1"/>
    <col min="3088" max="3088" width="9.36328125" style="366" customWidth="1"/>
    <col min="3089" max="3089" width="10.36328125" style="366" customWidth="1"/>
    <col min="3090" max="3090" width="1.6328125" style="366" customWidth="1"/>
    <col min="3091" max="3317" width="10.6328125" style="366"/>
    <col min="3318" max="3318" width="1.6328125" style="366" customWidth="1"/>
    <col min="3319" max="3319" width="7.6328125" style="366" customWidth="1"/>
    <col min="3320" max="3320" width="2.6328125" style="366" customWidth="1"/>
    <col min="3321" max="3321" width="22.6328125" style="366" customWidth="1"/>
    <col min="3322" max="3322" width="5.90625" style="366" customWidth="1"/>
    <col min="3323" max="3343" width="9.6328125" style="366" customWidth="1"/>
    <col min="3344" max="3344" width="9.36328125" style="366" customWidth="1"/>
    <col min="3345" max="3345" width="10.36328125" style="366" customWidth="1"/>
    <col min="3346" max="3346" width="1.6328125" style="366" customWidth="1"/>
    <col min="3347" max="3573" width="10.6328125" style="366"/>
    <col min="3574" max="3574" width="1.6328125" style="366" customWidth="1"/>
    <col min="3575" max="3575" width="7.6328125" style="366" customWidth="1"/>
    <col min="3576" max="3576" width="2.6328125" style="366" customWidth="1"/>
    <col min="3577" max="3577" width="22.6328125" style="366" customWidth="1"/>
    <col min="3578" max="3578" width="5.90625" style="366" customWidth="1"/>
    <col min="3579" max="3599" width="9.6328125" style="366" customWidth="1"/>
    <col min="3600" max="3600" width="9.36328125" style="366" customWidth="1"/>
    <col min="3601" max="3601" width="10.36328125" style="366" customWidth="1"/>
    <col min="3602" max="3602" width="1.6328125" style="366" customWidth="1"/>
    <col min="3603" max="3829" width="10.6328125" style="366"/>
    <col min="3830" max="3830" width="1.6328125" style="366" customWidth="1"/>
    <col min="3831" max="3831" width="7.6328125" style="366" customWidth="1"/>
    <col min="3832" max="3832" width="2.6328125" style="366" customWidth="1"/>
    <col min="3833" max="3833" width="22.6328125" style="366" customWidth="1"/>
    <col min="3834" max="3834" width="5.90625" style="366" customWidth="1"/>
    <col min="3835" max="3855" width="9.6328125" style="366" customWidth="1"/>
    <col min="3856" max="3856" width="9.36328125" style="366" customWidth="1"/>
    <col min="3857" max="3857" width="10.36328125" style="366" customWidth="1"/>
    <col min="3858" max="3858" width="1.6328125" style="366" customWidth="1"/>
    <col min="3859" max="4085" width="10.6328125" style="366"/>
    <col min="4086" max="4086" width="1.6328125" style="366" customWidth="1"/>
    <col min="4087" max="4087" width="7.6328125" style="366" customWidth="1"/>
    <col min="4088" max="4088" width="2.6328125" style="366" customWidth="1"/>
    <col min="4089" max="4089" width="22.6328125" style="366" customWidth="1"/>
    <col min="4090" max="4090" width="5.90625" style="366" customWidth="1"/>
    <col min="4091" max="4111" width="9.6328125" style="366" customWidth="1"/>
    <col min="4112" max="4112" width="9.36328125" style="366" customWidth="1"/>
    <col min="4113" max="4113" width="10.36328125" style="366" customWidth="1"/>
    <col min="4114" max="4114" width="1.6328125" style="366" customWidth="1"/>
    <col min="4115" max="4341" width="10.6328125" style="366"/>
    <col min="4342" max="4342" width="1.6328125" style="366" customWidth="1"/>
    <col min="4343" max="4343" width="7.6328125" style="366" customWidth="1"/>
    <col min="4344" max="4344" width="2.6328125" style="366" customWidth="1"/>
    <col min="4345" max="4345" width="22.6328125" style="366" customWidth="1"/>
    <col min="4346" max="4346" width="5.90625" style="366" customWidth="1"/>
    <col min="4347" max="4367" width="9.6328125" style="366" customWidth="1"/>
    <col min="4368" max="4368" width="9.36328125" style="366" customWidth="1"/>
    <col min="4369" max="4369" width="10.36328125" style="366" customWidth="1"/>
    <col min="4370" max="4370" width="1.6328125" style="366" customWidth="1"/>
    <col min="4371" max="4597" width="10.6328125" style="366"/>
    <col min="4598" max="4598" width="1.6328125" style="366" customWidth="1"/>
    <col min="4599" max="4599" width="7.6328125" style="366" customWidth="1"/>
    <col min="4600" max="4600" width="2.6328125" style="366" customWidth="1"/>
    <col min="4601" max="4601" width="22.6328125" style="366" customWidth="1"/>
    <col min="4602" max="4602" width="5.90625" style="366" customWidth="1"/>
    <col min="4603" max="4623" width="9.6328125" style="366" customWidth="1"/>
    <col min="4624" max="4624" width="9.36328125" style="366" customWidth="1"/>
    <col min="4625" max="4625" width="10.36328125" style="366" customWidth="1"/>
    <col min="4626" max="4626" width="1.6328125" style="366" customWidth="1"/>
    <col min="4627" max="4853" width="10.6328125" style="366"/>
    <col min="4854" max="4854" width="1.6328125" style="366" customWidth="1"/>
    <col min="4855" max="4855" width="7.6328125" style="366" customWidth="1"/>
    <col min="4856" max="4856" width="2.6328125" style="366" customWidth="1"/>
    <col min="4857" max="4857" width="22.6328125" style="366" customWidth="1"/>
    <col min="4858" max="4858" width="5.90625" style="366" customWidth="1"/>
    <col min="4859" max="4879" width="9.6328125" style="366" customWidth="1"/>
    <col min="4880" max="4880" width="9.36328125" style="366" customWidth="1"/>
    <col min="4881" max="4881" width="10.36328125" style="366" customWidth="1"/>
    <col min="4882" max="4882" width="1.6328125" style="366" customWidth="1"/>
    <col min="4883" max="5109" width="10.6328125" style="366"/>
    <col min="5110" max="5110" width="1.6328125" style="366" customWidth="1"/>
    <col min="5111" max="5111" width="7.6328125" style="366" customWidth="1"/>
    <col min="5112" max="5112" width="2.6328125" style="366" customWidth="1"/>
    <col min="5113" max="5113" width="22.6328125" style="366" customWidth="1"/>
    <col min="5114" max="5114" width="5.90625" style="366" customWidth="1"/>
    <col min="5115" max="5135" width="9.6328125" style="366" customWidth="1"/>
    <col min="5136" max="5136" width="9.36328125" style="366" customWidth="1"/>
    <col min="5137" max="5137" width="10.36328125" style="366" customWidth="1"/>
    <col min="5138" max="5138" width="1.6328125" style="366" customWidth="1"/>
    <col min="5139" max="5365" width="10.6328125" style="366"/>
    <col min="5366" max="5366" width="1.6328125" style="366" customWidth="1"/>
    <col min="5367" max="5367" width="7.6328125" style="366" customWidth="1"/>
    <col min="5368" max="5368" width="2.6328125" style="366" customWidth="1"/>
    <col min="5369" max="5369" width="22.6328125" style="366" customWidth="1"/>
    <col min="5370" max="5370" width="5.90625" style="366" customWidth="1"/>
    <col min="5371" max="5391" width="9.6328125" style="366" customWidth="1"/>
    <col min="5392" max="5392" width="9.36328125" style="366" customWidth="1"/>
    <col min="5393" max="5393" width="10.36328125" style="366" customWidth="1"/>
    <col min="5394" max="5394" width="1.6328125" style="366" customWidth="1"/>
    <col min="5395" max="5621" width="10.6328125" style="366"/>
    <col min="5622" max="5622" width="1.6328125" style="366" customWidth="1"/>
    <col min="5623" max="5623" width="7.6328125" style="366" customWidth="1"/>
    <col min="5624" max="5624" width="2.6328125" style="366" customWidth="1"/>
    <col min="5625" max="5625" width="22.6328125" style="366" customWidth="1"/>
    <col min="5626" max="5626" width="5.90625" style="366" customWidth="1"/>
    <col min="5627" max="5647" width="9.6328125" style="366" customWidth="1"/>
    <col min="5648" max="5648" width="9.36328125" style="366" customWidth="1"/>
    <col min="5649" max="5649" width="10.36328125" style="366" customWidth="1"/>
    <col min="5650" max="5650" width="1.6328125" style="366" customWidth="1"/>
    <col min="5651" max="5877" width="10.6328125" style="366"/>
    <col min="5878" max="5878" width="1.6328125" style="366" customWidth="1"/>
    <col min="5879" max="5879" width="7.6328125" style="366" customWidth="1"/>
    <col min="5880" max="5880" width="2.6328125" style="366" customWidth="1"/>
    <col min="5881" max="5881" width="22.6328125" style="366" customWidth="1"/>
    <col min="5882" max="5882" width="5.90625" style="366" customWidth="1"/>
    <col min="5883" max="5903" width="9.6328125" style="366" customWidth="1"/>
    <col min="5904" max="5904" width="9.36328125" style="366" customWidth="1"/>
    <col min="5905" max="5905" width="10.36328125" style="366" customWidth="1"/>
    <col min="5906" max="5906" width="1.6328125" style="366" customWidth="1"/>
    <col min="5907" max="6133" width="10.6328125" style="366"/>
    <col min="6134" max="6134" width="1.6328125" style="366" customWidth="1"/>
    <col min="6135" max="6135" width="7.6328125" style="366" customWidth="1"/>
    <col min="6136" max="6136" width="2.6328125" style="366" customWidth="1"/>
    <col min="6137" max="6137" width="22.6328125" style="366" customWidth="1"/>
    <col min="6138" max="6138" width="5.90625" style="366" customWidth="1"/>
    <col min="6139" max="6159" width="9.6328125" style="366" customWidth="1"/>
    <col min="6160" max="6160" width="9.36328125" style="366" customWidth="1"/>
    <col min="6161" max="6161" width="10.36328125" style="366" customWidth="1"/>
    <col min="6162" max="6162" width="1.6328125" style="366" customWidth="1"/>
    <col min="6163" max="6389" width="10.6328125" style="366"/>
    <col min="6390" max="6390" width="1.6328125" style="366" customWidth="1"/>
    <col min="6391" max="6391" width="7.6328125" style="366" customWidth="1"/>
    <col min="6392" max="6392" width="2.6328125" style="366" customWidth="1"/>
    <col min="6393" max="6393" width="22.6328125" style="366" customWidth="1"/>
    <col min="6394" max="6394" width="5.90625" style="366" customWidth="1"/>
    <col min="6395" max="6415" width="9.6328125" style="366" customWidth="1"/>
    <col min="6416" max="6416" width="9.36328125" style="366" customWidth="1"/>
    <col min="6417" max="6417" width="10.36328125" style="366" customWidth="1"/>
    <col min="6418" max="6418" width="1.6328125" style="366" customWidth="1"/>
    <col min="6419" max="6645" width="10.6328125" style="366"/>
    <col min="6646" max="6646" width="1.6328125" style="366" customWidth="1"/>
    <col min="6647" max="6647" width="7.6328125" style="366" customWidth="1"/>
    <col min="6648" max="6648" width="2.6328125" style="366" customWidth="1"/>
    <col min="6649" max="6649" width="22.6328125" style="366" customWidth="1"/>
    <col min="6650" max="6650" width="5.90625" style="366" customWidth="1"/>
    <col min="6651" max="6671" width="9.6328125" style="366" customWidth="1"/>
    <col min="6672" max="6672" width="9.36328125" style="366" customWidth="1"/>
    <col min="6673" max="6673" width="10.36328125" style="366" customWidth="1"/>
    <col min="6674" max="6674" width="1.6328125" style="366" customWidth="1"/>
    <col min="6675" max="6901" width="10.6328125" style="366"/>
    <col min="6902" max="6902" width="1.6328125" style="366" customWidth="1"/>
    <col min="6903" max="6903" width="7.6328125" style="366" customWidth="1"/>
    <col min="6904" max="6904" width="2.6328125" style="366" customWidth="1"/>
    <col min="6905" max="6905" width="22.6328125" style="366" customWidth="1"/>
    <col min="6906" max="6906" width="5.90625" style="366" customWidth="1"/>
    <col min="6907" max="6927" width="9.6328125" style="366" customWidth="1"/>
    <col min="6928" max="6928" width="9.36328125" style="366" customWidth="1"/>
    <col min="6929" max="6929" width="10.36328125" style="366" customWidth="1"/>
    <col min="6930" max="6930" width="1.6328125" style="366" customWidth="1"/>
    <col min="6931" max="7157" width="10.6328125" style="366"/>
    <col min="7158" max="7158" width="1.6328125" style="366" customWidth="1"/>
    <col min="7159" max="7159" width="7.6328125" style="366" customWidth="1"/>
    <col min="7160" max="7160" width="2.6328125" style="366" customWidth="1"/>
    <col min="7161" max="7161" width="22.6328125" style="366" customWidth="1"/>
    <col min="7162" max="7162" width="5.90625" style="366" customWidth="1"/>
    <col min="7163" max="7183" width="9.6328125" style="366" customWidth="1"/>
    <col min="7184" max="7184" width="9.36328125" style="366" customWidth="1"/>
    <col min="7185" max="7185" width="10.36328125" style="366" customWidth="1"/>
    <col min="7186" max="7186" width="1.6328125" style="366" customWidth="1"/>
    <col min="7187" max="7413" width="10.6328125" style="366"/>
    <col min="7414" max="7414" width="1.6328125" style="366" customWidth="1"/>
    <col min="7415" max="7415" width="7.6328125" style="366" customWidth="1"/>
    <col min="7416" max="7416" width="2.6328125" style="366" customWidth="1"/>
    <col min="7417" max="7417" width="22.6328125" style="366" customWidth="1"/>
    <col min="7418" max="7418" width="5.90625" style="366" customWidth="1"/>
    <col min="7419" max="7439" width="9.6328125" style="366" customWidth="1"/>
    <col min="7440" max="7440" width="9.36328125" style="366" customWidth="1"/>
    <col min="7441" max="7441" width="10.36328125" style="366" customWidth="1"/>
    <col min="7442" max="7442" width="1.6328125" style="366" customWidth="1"/>
    <col min="7443" max="7669" width="10.6328125" style="366"/>
    <col min="7670" max="7670" width="1.6328125" style="366" customWidth="1"/>
    <col min="7671" max="7671" width="7.6328125" style="366" customWidth="1"/>
    <col min="7672" max="7672" width="2.6328125" style="366" customWidth="1"/>
    <col min="7673" max="7673" width="22.6328125" style="366" customWidth="1"/>
    <col min="7674" max="7674" width="5.90625" style="366" customWidth="1"/>
    <col min="7675" max="7695" width="9.6328125" style="366" customWidth="1"/>
    <col min="7696" max="7696" width="9.36328125" style="366" customWidth="1"/>
    <col min="7697" max="7697" width="10.36328125" style="366" customWidth="1"/>
    <col min="7698" max="7698" width="1.6328125" style="366" customWidth="1"/>
    <col min="7699" max="7925" width="10.6328125" style="366"/>
    <col min="7926" max="7926" width="1.6328125" style="366" customWidth="1"/>
    <col min="7927" max="7927" width="7.6328125" style="366" customWidth="1"/>
    <col min="7928" max="7928" width="2.6328125" style="366" customWidth="1"/>
    <col min="7929" max="7929" width="22.6328125" style="366" customWidth="1"/>
    <col min="7930" max="7930" width="5.90625" style="366" customWidth="1"/>
    <col min="7931" max="7951" width="9.6328125" style="366" customWidth="1"/>
    <col min="7952" max="7952" width="9.36328125" style="366" customWidth="1"/>
    <col min="7953" max="7953" width="10.36328125" style="366" customWidth="1"/>
    <col min="7954" max="7954" width="1.6328125" style="366" customWidth="1"/>
    <col min="7955" max="8181" width="10.6328125" style="366"/>
    <col min="8182" max="8182" width="1.6328125" style="366" customWidth="1"/>
    <col min="8183" max="8183" width="7.6328125" style="366" customWidth="1"/>
    <col min="8184" max="8184" width="2.6328125" style="366" customWidth="1"/>
    <col min="8185" max="8185" width="22.6328125" style="366" customWidth="1"/>
    <col min="8186" max="8186" width="5.90625" style="366" customWidth="1"/>
    <col min="8187" max="8207" width="9.6328125" style="366" customWidth="1"/>
    <col min="8208" max="8208" width="9.36328125" style="366" customWidth="1"/>
    <col min="8209" max="8209" width="10.36328125" style="366" customWidth="1"/>
    <col min="8210" max="8210" width="1.6328125" style="366" customWidth="1"/>
    <col min="8211" max="8437" width="10.6328125" style="366"/>
    <col min="8438" max="8438" width="1.6328125" style="366" customWidth="1"/>
    <col min="8439" max="8439" width="7.6328125" style="366" customWidth="1"/>
    <col min="8440" max="8440" width="2.6328125" style="366" customWidth="1"/>
    <col min="8441" max="8441" width="22.6328125" style="366" customWidth="1"/>
    <col min="8442" max="8442" width="5.90625" style="366" customWidth="1"/>
    <col min="8443" max="8463" width="9.6328125" style="366" customWidth="1"/>
    <col min="8464" max="8464" width="9.36328125" style="366" customWidth="1"/>
    <col min="8465" max="8465" width="10.36328125" style="366" customWidth="1"/>
    <col min="8466" max="8466" width="1.6328125" style="366" customWidth="1"/>
    <col min="8467" max="8693" width="10.6328125" style="366"/>
    <col min="8694" max="8694" width="1.6328125" style="366" customWidth="1"/>
    <col min="8695" max="8695" width="7.6328125" style="366" customWidth="1"/>
    <col min="8696" max="8696" width="2.6328125" style="366" customWidth="1"/>
    <col min="8697" max="8697" width="22.6328125" style="366" customWidth="1"/>
    <col min="8698" max="8698" width="5.90625" style="366" customWidth="1"/>
    <col min="8699" max="8719" width="9.6328125" style="366" customWidth="1"/>
    <col min="8720" max="8720" width="9.36328125" style="366" customWidth="1"/>
    <col min="8721" max="8721" width="10.36328125" style="366" customWidth="1"/>
    <col min="8722" max="8722" width="1.6328125" style="366" customWidth="1"/>
    <col min="8723" max="8949" width="10.6328125" style="366"/>
    <col min="8950" max="8950" width="1.6328125" style="366" customWidth="1"/>
    <col min="8951" max="8951" width="7.6328125" style="366" customWidth="1"/>
    <col min="8952" max="8952" width="2.6328125" style="366" customWidth="1"/>
    <col min="8953" max="8953" width="22.6328125" style="366" customWidth="1"/>
    <col min="8954" max="8954" width="5.90625" style="366" customWidth="1"/>
    <col min="8955" max="8975" width="9.6328125" style="366" customWidth="1"/>
    <col min="8976" max="8976" width="9.36328125" style="366" customWidth="1"/>
    <col min="8977" max="8977" width="10.36328125" style="366" customWidth="1"/>
    <col min="8978" max="8978" width="1.6328125" style="366" customWidth="1"/>
    <col min="8979" max="9205" width="10.6328125" style="366"/>
    <col min="9206" max="9206" width="1.6328125" style="366" customWidth="1"/>
    <col min="9207" max="9207" width="7.6328125" style="366" customWidth="1"/>
    <col min="9208" max="9208" width="2.6328125" style="366" customWidth="1"/>
    <col min="9209" max="9209" width="22.6328125" style="366" customWidth="1"/>
    <col min="9210" max="9210" width="5.90625" style="366" customWidth="1"/>
    <col min="9211" max="9231" width="9.6328125" style="366" customWidth="1"/>
    <col min="9232" max="9232" width="9.36328125" style="366" customWidth="1"/>
    <col min="9233" max="9233" width="10.36328125" style="366" customWidth="1"/>
    <col min="9234" max="9234" width="1.6328125" style="366" customWidth="1"/>
    <col min="9235" max="9461" width="10.6328125" style="366"/>
    <col min="9462" max="9462" width="1.6328125" style="366" customWidth="1"/>
    <col min="9463" max="9463" width="7.6328125" style="366" customWidth="1"/>
    <col min="9464" max="9464" width="2.6328125" style="366" customWidth="1"/>
    <col min="9465" max="9465" width="22.6328125" style="366" customWidth="1"/>
    <col min="9466" max="9466" width="5.90625" style="366" customWidth="1"/>
    <col min="9467" max="9487" width="9.6328125" style="366" customWidth="1"/>
    <col min="9488" max="9488" width="9.36328125" style="366" customWidth="1"/>
    <col min="9489" max="9489" width="10.36328125" style="366" customWidth="1"/>
    <col min="9490" max="9490" width="1.6328125" style="366" customWidth="1"/>
    <col min="9491" max="9717" width="10.6328125" style="366"/>
    <col min="9718" max="9718" width="1.6328125" style="366" customWidth="1"/>
    <col min="9719" max="9719" width="7.6328125" style="366" customWidth="1"/>
    <col min="9720" max="9720" width="2.6328125" style="366" customWidth="1"/>
    <col min="9721" max="9721" width="22.6328125" style="366" customWidth="1"/>
    <col min="9722" max="9722" width="5.90625" style="366" customWidth="1"/>
    <col min="9723" max="9743" width="9.6328125" style="366" customWidth="1"/>
    <col min="9744" max="9744" width="9.36328125" style="366" customWidth="1"/>
    <col min="9745" max="9745" width="10.36328125" style="366" customWidth="1"/>
    <col min="9746" max="9746" width="1.6328125" style="366" customWidth="1"/>
    <col min="9747" max="9973" width="10.6328125" style="366"/>
    <col min="9974" max="9974" width="1.6328125" style="366" customWidth="1"/>
    <col min="9975" max="9975" width="7.6328125" style="366" customWidth="1"/>
    <col min="9976" max="9976" width="2.6328125" style="366" customWidth="1"/>
    <col min="9977" max="9977" width="22.6328125" style="366" customWidth="1"/>
    <col min="9978" max="9978" width="5.90625" style="366" customWidth="1"/>
    <col min="9979" max="9999" width="9.6328125" style="366" customWidth="1"/>
    <col min="10000" max="10000" width="9.36328125" style="366" customWidth="1"/>
    <col min="10001" max="10001" width="10.36328125" style="366" customWidth="1"/>
    <col min="10002" max="10002" width="1.6328125" style="366" customWidth="1"/>
    <col min="10003" max="10229" width="10.6328125" style="366"/>
    <col min="10230" max="10230" width="1.6328125" style="366" customWidth="1"/>
    <col min="10231" max="10231" width="7.6328125" style="366" customWidth="1"/>
    <col min="10232" max="10232" width="2.6328125" style="366" customWidth="1"/>
    <col min="10233" max="10233" width="22.6328125" style="366" customWidth="1"/>
    <col min="10234" max="10234" width="5.90625" style="366" customWidth="1"/>
    <col min="10235" max="10255" width="9.6328125" style="366" customWidth="1"/>
    <col min="10256" max="10256" width="9.36328125" style="366" customWidth="1"/>
    <col min="10257" max="10257" width="10.36328125" style="366" customWidth="1"/>
    <col min="10258" max="10258" width="1.6328125" style="366" customWidth="1"/>
    <col min="10259" max="10485" width="10.6328125" style="366"/>
    <col min="10486" max="10486" width="1.6328125" style="366" customWidth="1"/>
    <col min="10487" max="10487" width="7.6328125" style="366" customWidth="1"/>
    <col min="10488" max="10488" width="2.6328125" style="366" customWidth="1"/>
    <col min="10489" max="10489" width="22.6328125" style="366" customWidth="1"/>
    <col min="10490" max="10490" width="5.90625" style="366" customWidth="1"/>
    <col min="10491" max="10511" width="9.6328125" style="366" customWidth="1"/>
    <col min="10512" max="10512" width="9.36328125" style="366" customWidth="1"/>
    <col min="10513" max="10513" width="10.36328125" style="366" customWidth="1"/>
    <col min="10514" max="10514" width="1.6328125" style="366" customWidth="1"/>
    <col min="10515" max="10741" width="10.6328125" style="366"/>
    <col min="10742" max="10742" width="1.6328125" style="366" customWidth="1"/>
    <col min="10743" max="10743" width="7.6328125" style="366" customWidth="1"/>
    <col min="10744" max="10744" width="2.6328125" style="366" customWidth="1"/>
    <col min="10745" max="10745" width="22.6328125" style="366" customWidth="1"/>
    <col min="10746" max="10746" width="5.90625" style="366" customWidth="1"/>
    <col min="10747" max="10767" width="9.6328125" style="366" customWidth="1"/>
    <col min="10768" max="10768" width="9.36328125" style="366" customWidth="1"/>
    <col min="10769" max="10769" width="10.36328125" style="366" customWidth="1"/>
    <col min="10770" max="10770" width="1.6328125" style="366" customWidth="1"/>
    <col min="10771" max="10997" width="10.6328125" style="366"/>
    <col min="10998" max="10998" width="1.6328125" style="366" customWidth="1"/>
    <col min="10999" max="10999" width="7.6328125" style="366" customWidth="1"/>
    <col min="11000" max="11000" width="2.6328125" style="366" customWidth="1"/>
    <col min="11001" max="11001" width="22.6328125" style="366" customWidth="1"/>
    <col min="11002" max="11002" width="5.90625" style="366" customWidth="1"/>
    <col min="11003" max="11023" width="9.6328125" style="366" customWidth="1"/>
    <col min="11024" max="11024" width="9.36328125" style="366" customWidth="1"/>
    <col min="11025" max="11025" width="10.36328125" style="366" customWidth="1"/>
    <col min="11026" max="11026" width="1.6328125" style="366" customWidth="1"/>
    <col min="11027" max="11253" width="10.6328125" style="366"/>
    <col min="11254" max="11254" width="1.6328125" style="366" customWidth="1"/>
    <col min="11255" max="11255" width="7.6328125" style="366" customWidth="1"/>
    <col min="11256" max="11256" width="2.6328125" style="366" customWidth="1"/>
    <col min="11257" max="11257" width="22.6328125" style="366" customWidth="1"/>
    <col min="11258" max="11258" width="5.90625" style="366" customWidth="1"/>
    <col min="11259" max="11279" width="9.6328125" style="366" customWidth="1"/>
    <col min="11280" max="11280" width="9.36328125" style="366" customWidth="1"/>
    <col min="11281" max="11281" width="10.36328125" style="366" customWidth="1"/>
    <col min="11282" max="11282" width="1.6328125" style="366" customWidth="1"/>
    <col min="11283" max="11509" width="10.6328125" style="366"/>
    <col min="11510" max="11510" width="1.6328125" style="366" customWidth="1"/>
    <col min="11511" max="11511" width="7.6328125" style="366" customWidth="1"/>
    <col min="11512" max="11512" width="2.6328125" style="366" customWidth="1"/>
    <col min="11513" max="11513" width="22.6328125" style="366" customWidth="1"/>
    <col min="11514" max="11514" width="5.90625" style="366" customWidth="1"/>
    <col min="11515" max="11535" width="9.6328125" style="366" customWidth="1"/>
    <col min="11536" max="11536" width="9.36328125" style="366" customWidth="1"/>
    <col min="11537" max="11537" width="10.36328125" style="366" customWidth="1"/>
    <col min="11538" max="11538" width="1.6328125" style="366" customWidth="1"/>
    <col min="11539" max="11765" width="10.6328125" style="366"/>
    <col min="11766" max="11766" width="1.6328125" style="366" customWidth="1"/>
    <col min="11767" max="11767" width="7.6328125" style="366" customWidth="1"/>
    <col min="11768" max="11768" width="2.6328125" style="366" customWidth="1"/>
    <col min="11769" max="11769" width="22.6328125" style="366" customWidth="1"/>
    <col min="11770" max="11770" width="5.90625" style="366" customWidth="1"/>
    <col min="11771" max="11791" width="9.6328125" style="366" customWidth="1"/>
    <col min="11792" max="11792" width="9.36328125" style="366" customWidth="1"/>
    <col min="11793" max="11793" width="10.36328125" style="366" customWidth="1"/>
    <col min="11794" max="11794" width="1.6328125" style="366" customWidth="1"/>
    <col min="11795" max="12021" width="10.6328125" style="366"/>
    <col min="12022" max="12022" width="1.6328125" style="366" customWidth="1"/>
    <col min="12023" max="12023" width="7.6328125" style="366" customWidth="1"/>
    <col min="12024" max="12024" width="2.6328125" style="366" customWidth="1"/>
    <col min="12025" max="12025" width="22.6328125" style="366" customWidth="1"/>
    <col min="12026" max="12026" width="5.90625" style="366" customWidth="1"/>
    <col min="12027" max="12047" width="9.6328125" style="366" customWidth="1"/>
    <col min="12048" max="12048" width="9.36328125" style="366" customWidth="1"/>
    <col min="12049" max="12049" width="10.36328125" style="366" customWidth="1"/>
    <col min="12050" max="12050" width="1.6328125" style="366" customWidth="1"/>
    <col min="12051" max="12277" width="10.6328125" style="366"/>
    <col min="12278" max="12278" width="1.6328125" style="366" customWidth="1"/>
    <col min="12279" max="12279" width="7.6328125" style="366" customWidth="1"/>
    <col min="12280" max="12280" width="2.6328125" style="366" customWidth="1"/>
    <col min="12281" max="12281" width="22.6328125" style="366" customWidth="1"/>
    <col min="12282" max="12282" width="5.90625" style="366" customWidth="1"/>
    <col min="12283" max="12303" width="9.6328125" style="366" customWidth="1"/>
    <col min="12304" max="12304" width="9.36328125" style="366" customWidth="1"/>
    <col min="12305" max="12305" width="10.36328125" style="366" customWidth="1"/>
    <col min="12306" max="12306" width="1.6328125" style="366" customWidth="1"/>
    <col min="12307" max="12533" width="10.6328125" style="366"/>
    <col min="12534" max="12534" width="1.6328125" style="366" customWidth="1"/>
    <col min="12535" max="12535" width="7.6328125" style="366" customWidth="1"/>
    <col min="12536" max="12536" width="2.6328125" style="366" customWidth="1"/>
    <col min="12537" max="12537" width="22.6328125" style="366" customWidth="1"/>
    <col min="12538" max="12538" width="5.90625" style="366" customWidth="1"/>
    <col min="12539" max="12559" width="9.6328125" style="366" customWidth="1"/>
    <col min="12560" max="12560" width="9.36328125" style="366" customWidth="1"/>
    <col min="12561" max="12561" width="10.36328125" style="366" customWidth="1"/>
    <col min="12562" max="12562" width="1.6328125" style="366" customWidth="1"/>
    <col min="12563" max="12789" width="10.6328125" style="366"/>
    <col min="12790" max="12790" width="1.6328125" style="366" customWidth="1"/>
    <col min="12791" max="12791" width="7.6328125" style="366" customWidth="1"/>
    <col min="12792" max="12792" width="2.6328125" style="366" customWidth="1"/>
    <col min="12793" max="12793" width="22.6328125" style="366" customWidth="1"/>
    <col min="12794" max="12794" width="5.90625" style="366" customWidth="1"/>
    <col min="12795" max="12815" width="9.6328125" style="366" customWidth="1"/>
    <col min="12816" max="12816" width="9.36328125" style="366" customWidth="1"/>
    <col min="12817" max="12817" width="10.36328125" style="366" customWidth="1"/>
    <col min="12818" max="12818" width="1.6328125" style="366" customWidth="1"/>
    <col min="12819" max="13045" width="10.6328125" style="366"/>
    <col min="13046" max="13046" width="1.6328125" style="366" customWidth="1"/>
    <col min="13047" max="13047" width="7.6328125" style="366" customWidth="1"/>
    <col min="13048" max="13048" width="2.6328125" style="366" customWidth="1"/>
    <col min="13049" max="13049" width="22.6328125" style="366" customWidth="1"/>
    <col min="13050" max="13050" width="5.90625" style="366" customWidth="1"/>
    <col min="13051" max="13071" width="9.6328125" style="366" customWidth="1"/>
    <col min="13072" max="13072" width="9.36328125" style="366" customWidth="1"/>
    <col min="13073" max="13073" width="10.36328125" style="366" customWidth="1"/>
    <col min="13074" max="13074" width="1.6328125" style="366" customWidth="1"/>
    <col min="13075" max="13301" width="10.6328125" style="366"/>
    <col min="13302" max="13302" width="1.6328125" style="366" customWidth="1"/>
    <col min="13303" max="13303" width="7.6328125" style="366" customWidth="1"/>
    <col min="13304" max="13304" width="2.6328125" style="366" customWidth="1"/>
    <col min="13305" max="13305" width="22.6328125" style="366" customWidth="1"/>
    <col min="13306" max="13306" width="5.90625" style="366" customWidth="1"/>
    <col min="13307" max="13327" width="9.6328125" style="366" customWidth="1"/>
    <col min="13328" max="13328" width="9.36328125" style="366" customWidth="1"/>
    <col min="13329" max="13329" width="10.36328125" style="366" customWidth="1"/>
    <col min="13330" max="13330" width="1.6328125" style="366" customWidth="1"/>
    <col min="13331" max="13557" width="10.6328125" style="366"/>
    <col min="13558" max="13558" width="1.6328125" style="366" customWidth="1"/>
    <col min="13559" max="13559" width="7.6328125" style="366" customWidth="1"/>
    <col min="13560" max="13560" width="2.6328125" style="366" customWidth="1"/>
    <col min="13561" max="13561" width="22.6328125" style="366" customWidth="1"/>
    <col min="13562" max="13562" width="5.90625" style="366" customWidth="1"/>
    <col min="13563" max="13583" width="9.6328125" style="366" customWidth="1"/>
    <col min="13584" max="13584" width="9.36328125" style="366" customWidth="1"/>
    <col min="13585" max="13585" width="10.36328125" style="366" customWidth="1"/>
    <col min="13586" max="13586" width="1.6328125" style="366" customWidth="1"/>
    <col min="13587" max="13813" width="10.6328125" style="366"/>
    <col min="13814" max="13814" width="1.6328125" style="366" customWidth="1"/>
    <col min="13815" max="13815" width="7.6328125" style="366" customWidth="1"/>
    <col min="13816" max="13816" width="2.6328125" style="366" customWidth="1"/>
    <col min="13817" max="13817" width="22.6328125" style="366" customWidth="1"/>
    <col min="13818" max="13818" width="5.90625" style="366" customWidth="1"/>
    <col min="13819" max="13839" width="9.6328125" style="366" customWidth="1"/>
    <col min="13840" max="13840" width="9.36328125" style="366" customWidth="1"/>
    <col min="13841" max="13841" width="10.36328125" style="366" customWidth="1"/>
    <col min="13842" max="13842" width="1.6328125" style="366" customWidth="1"/>
    <col min="13843" max="14069" width="10.6328125" style="366"/>
    <col min="14070" max="14070" width="1.6328125" style="366" customWidth="1"/>
    <col min="14071" max="14071" width="7.6328125" style="366" customWidth="1"/>
    <col min="14072" max="14072" width="2.6328125" style="366" customWidth="1"/>
    <col min="14073" max="14073" width="22.6328125" style="366" customWidth="1"/>
    <col min="14074" max="14074" width="5.90625" style="366" customWidth="1"/>
    <col min="14075" max="14095" width="9.6328125" style="366" customWidth="1"/>
    <col min="14096" max="14096" width="9.36328125" style="366" customWidth="1"/>
    <col min="14097" max="14097" width="10.36328125" style="366" customWidth="1"/>
    <col min="14098" max="14098" width="1.6328125" style="366" customWidth="1"/>
    <col min="14099" max="14325" width="10.6328125" style="366"/>
    <col min="14326" max="14326" width="1.6328125" style="366" customWidth="1"/>
    <col min="14327" max="14327" width="7.6328125" style="366" customWidth="1"/>
    <col min="14328" max="14328" width="2.6328125" style="366" customWidth="1"/>
    <col min="14329" max="14329" width="22.6328125" style="366" customWidth="1"/>
    <col min="14330" max="14330" width="5.90625" style="366" customWidth="1"/>
    <col min="14331" max="14351" width="9.6328125" style="366" customWidth="1"/>
    <col min="14352" max="14352" width="9.36328125" style="366" customWidth="1"/>
    <col min="14353" max="14353" width="10.36328125" style="366" customWidth="1"/>
    <col min="14354" max="14354" width="1.6328125" style="366" customWidth="1"/>
    <col min="14355" max="14581" width="10.6328125" style="366"/>
    <col min="14582" max="14582" width="1.6328125" style="366" customWidth="1"/>
    <col min="14583" max="14583" width="7.6328125" style="366" customWidth="1"/>
    <col min="14584" max="14584" width="2.6328125" style="366" customWidth="1"/>
    <col min="14585" max="14585" width="22.6328125" style="366" customWidth="1"/>
    <col min="14586" max="14586" width="5.90625" style="366" customWidth="1"/>
    <col min="14587" max="14607" width="9.6328125" style="366" customWidth="1"/>
    <col min="14608" max="14608" width="9.36328125" style="366" customWidth="1"/>
    <col min="14609" max="14609" width="10.36328125" style="366" customWidth="1"/>
    <col min="14610" max="14610" width="1.6328125" style="366" customWidth="1"/>
    <col min="14611" max="14837" width="10.6328125" style="366"/>
    <col min="14838" max="14838" width="1.6328125" style="366" customWidth="1"/>
    <col min="14839" max="14839" width="7.6328125" style="366" customWidth="1"/>
    <col min="14840" max="14840" width="2.6328125" style="366" customWidth="1"/>
    <col min="14841" max="14841" width="22.6328125" style="366" customWidth="1"/>
    <col min="14842" max="14842" width="5.90625" style="366" customWidth="1"/>
    <col min="14843" max="14863" width="9.6328125" style="366" customWidth="1"/>
    <col min="14864" max="14864" width="9.36328125" style="366" customWidth="1"/>
    <col min="14865" max="14865" width="10.36328125" style="366" customWidth="1"/>
    <col min="14866" max="14866" width="1.6328125" style="366" customWidth="1"/>
    <col min="14867" max="15093" width="10.6328125" style="366"/>
    <col min="15094" max="15094" width="1.6328125" style="366" customWidth="1"/>
    <col min="15095" max="15095" width="7.6328125" style="366" customWidth="1"/>
    <col min="15096" max="15096" width="2.6328125" style="366" customWidth="1"/>
    <col min="15097" max="15097" width="22.6328125" style="366" customWidth="1"/>
    <col min="15098" max="15098" width="5.90625" style="366" customWidth="1"/>
    <col min="15099" max="15119" width="9.6328125" style="366" customWidth="1"/>
    <col min="15120" max="15120" width="9.36328125" style="366" customWidth="1"/>
    <col min="15121" max="15121" width="10.36328125" style="366" customWidth="1"/>
    <col min="15122" max="15122" width="1.6328125" style="366" customWidth="1"/>
    <col min="15123" max="15349" width="10.6328125" style="366"/>
    <col min="15350" max="15350" width="1.6328125" style="366" customWidth="1"/>
    <col min="15351" max="15351" width="7.6328125" style="366" customWidth="1"/>
    <col min="15352" max="15352" width="2.6328125" style="366" customWidth="1"/>
    <col min="15353" max="15353" width="22.6328125" style="366" customWidth="1"/>
    <col min="15354" max="15354" width="5.90625" style="366" customWidth="1"/>
    <col min="15355" max="15375" width="9.6328125" style="366" customWidth="1"/>
    <col min="15376" max="15376" width="9.36328125" style="366" customWidth="1"/>
    <col min="15377" max="15377" width="10.36328125" style="366" customWidth="1"/>
    <col min="15378" max="15378" width="1.6328125" style="366" customWidth="1"/>
    <col min="15379" max="15605" width="10.6328125" style="366"/>
    <col min="15606" max="15606" width="1.6328125" style="366" customWidth="1"/>
    <col min="15607" max="15607" width="7.6328125" style="366" customWidth="1"/>
    <col min="15608" max="15608" width="2.6328125" style="366" customWidth="1"/>
    <col min="15609" max="15609" width="22.6328125" style="366" customWidth="1"/>
    <col min="15610" max="15610" width="5.90625" style="366" customWidth="1"/>
    <col min="15611" max="15631" width="9.6328125" style="366" customWidth="1"/>
    <col min="15632" max="15632" width="9.36328125" style="366" customWidth="1"/>
    <col min="15633" max="15633" width="10.36328125" style="366" customWidth="1"/>
    <col min="15634" max="15634" width="1.6328125" style="366" customWidth="1"/>
    <col min="15635" max="15861" width="10.6328125" style="366"/>
    <col min="15862" max="15862" width="1.6328125" style="366" customWidth="1"/>
    <col min="15863" max="15863" width="7.6328125" style="366" customWidth="1"/>
    <col min="15864" max="15864" width="2.6328125" style="366" customWidth="1"/>
    <col min="15865" max="15865" width="22.6328125" style="366" customWidth="1"/>
    <col min="15866" max="15866" width="5.90625" style="366" customWidth="1"/>
    <col min="15867" max="15887" width="9.6328125" style="366" customWidth="1"/>
    <col min="15888" max="15888" width="9.36328125" style="366" customWidth="1"/>
    <col min="15889" max="15889" width="10.36328125" style="366" customWidth="1"/>
    <col min="15890" max="15890" width="1.6328125" style="366" customWidth="1"/>
    <col min="15891" max="16117" width="10.6328125" style="366"/>
    <col min="16118" max="16118" width="1.6328125" style="366" customWidth="1"/>
    <col min="16119" max="16119" width="7.6328125" style="366" customWidth="1"/>
    <col min="16120" max="16120" width="2.6328125" style="366" customWidth="1"/>
    <col min="16121" max="16121" width="22.6328125" style="366" customWidth="1"/>
    <col min="16122" max="16122" width="5.90625" style="366" customWidth="1"/>
    <col min="16123" max="16143" width="9.6328125" style="366" customWidth="1"/>
    <col min="16144" max="16144" width="9.36328125" style="366" customWidth="1"/>
    <col min="16145" max="16145" width="10.36328125" style="366" customWidth="1"/>
    <col min="16146" max="16146" width="1.6328125" style="366" customWidth="1"/>
    <col min="16147" max="16384" width="10.6328125" style="366"/>
  </cols>
  <sheetData>
    <row r="1" spans="2:21">
      <c r="B1" s="14"/>
    </row>
    <row r="2" spans="2:21">
      <c r="B2" s="1313" t="s">
        <v>842</v>
      </c>
    </row>
    <row r="4" spans="2:21" ht="20.149999999999999" customHeight="1" thickBot="1">
      <c r="B4" s="367"/>
      <c r="C4" s="367"/>
      <c r="D4" s="368"/>
      <c r="E4" s="369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S4" s="370"/>
      <c r="T4" s="370"/>
      <c r="U4" s="370"/>
    </row>
    <row r="5" spans="2:21" ht="10.9" customHeight="1">
      <c r="B5" s="371" t="s">
        <v>215</v>
      </c>
      <c r="C5" s="372" t="s">
        <v>430</v>
      </c>
      <c r="D5" s="373" t="s">
        <v>217</v>
      </c>
      <c r="E5" s="374" t="s">
        <v>218</v>
      </c>
      <c r="F5" s="375" t="s">
        <v>431</v>
      </c>
      <c r="G5" s="376"/>
      <c r="H5" s="376"/>
      <c r="I5" s="376"/>
      <c r="J5" s="375" t="s">
        <v>432</v>
      </c>
      <c r="K5" s="376"/>
      <c r="L5" s="376"/>
      <c r="M5" s="377"/>
      <c r="N5" s="375" t="s">
        <v>433</v>
      </c>
      <c r="O5" s="376"/>
      <c r="P5" s="375"/>
      <c r="Q5" s="378"/>
      <c r="R5" s="379" t="s">
        <v>434</v>
      </c>
      <c r="S5" s="376"/>
      <c r="T5" s="376"/>
      <c r="U5" s="380"/>
    </row>
    <row r="6" spans="2:21" ht="22.5" thickBot="1">
      <c r="B6" s="381"/>
      <c r="C6" s="382" t="s">
        <v>435</v>
      </c>
      <c r="D6" s="383"/>
      <c r="E6" s="384"/>
      <c r="F6" s="927" t="s">
        <v>801</v>
      </c>
      <c r="G6" s="926" t="s">
        <v>802</v>
      </c>
      <c r="H6" s="387" t="s">
        <v>438</v>
      </c>
      <c r="I6" s="391" t="s">
        <v>439</v>
      </c>
      <c r="J6" s="926" t="s">
        <v>801</v>
      </c>
      <c r="K6" s="926" t="s">
        <v>802</v>
      </c>
      <c r="L6" s="391" t="s">
        <v>440</v>
      </c>
      <c r="M6" s="391" t="s">
        <v>439</v>
      </c>
      <c r="N6" s="926" t="s">
        <v>801</v>
      </c>
      <c r="O6" s="926" t="s">
        <v>802</v>
      </c>
      <c r="P6" s="391" t="s">
        <v>440</v>
      </c>
      <c r="Q6" s="937" t="s">
        <v>441</v>
      </c>
      <c r="R6" s="925" t="s">
        <v>801</v>
      </c>
      <c r="S6" s="926" t="s">
        <v>802</v>
      </c>
      <c r="T6" s="391" t="s">
        <v>440</v>
      </c>
      <c r="U6" s="392" t="s">
        <v>441</v>
      </c>
    </row>
    <row r="7" spans="2:21" ht="12.65" customHeight="1">
      <c r="B7" s="393"/>
      <c r="C7" s="394"/>
      <c r="D7" s="395" t="s">
        <v>326</v>
      </c>
      <c r="E7" s="396" t="s">
        <v>442</v>
      </c>
      <c r="F7" s="928">
        <v>7215.0129999999954</v>
      </c>
      <c r="G7" s="929">
        <v>0</v>
      </c>
      <c r="H7" s="399"/>
      <c r="I7" s="400">
        <v>0</v>
      </c>
      <c r="J7" s="399">
        <v>1728.73</v>
      </c>
      <c r="K7" s="398">
        <v>0</v>
      </c>
      <c r="L7" s="399"/>
      <c r="M7" s="400">
        <v>0</v>
      </c>
      <c r="N7" s="402">
        <v>0</v>
      </c>
      <c r="O7" s="398">
        <v>0</v>
      </c>
      <c r="P7" s="399">
        <v>0</v>
      </c>
      <c r="Q7" s="400"/>
      <c r="R7" s="403">
        <v>8943.7429999999949</v>
      </c>
      <c r="S7" s="404">
        <v>0</v>
      </c>
      <c r="T7" s="399">
        <v>0</v>
      </c>
      <c r="U7" s="405">
        <v>0</v>
      </c>
    </row>
    <row r="8" spans="2:21" ht="12" customHeight="1">
      <c r="B8" s="406"/>
      <c r="C8" s="407">
        <v>1</v>
      </c>
      <c r="D8" s="408" t="s">
        <v>6</v>
      </c>
      <c r="E8" s="409" t="s">
        <v>227</v>
      </c>
      <c r="F8" s="930">
        <v>0</v>
      </c>
      <c r="G8" s="412">
        <v>0</v>
      </c>
      <c r="H8" s="412">
        <v>0</v>
      </c>
      <c r="I8" s="413"/>
      <c r="J8" s="414">
        <v>0</v>
      </c>
      <c r="K8" s="411">
        <v>0</v>
      </c>
      <c r="L8" s="412">
        <v>0</v>
      </c>
      <c r="M8" s="413"/>
      <c r="N8" s="414">
        <v>0</v>
      </c>
      <c r="O8" s="411">
        <v>0</v>
      </c>
      <c r="P8" s="412">
        <v>0</v>
      </c>
      <c r="Q8" s="413"/>
      <c r="R8" s="415">
        <v>0</v>
      </c>
      <c r="S8" s="414">
        <v>0</v>
      </c>
      <c r="T8" s="412">
        <v>0</v>
      </c>
      <c r="U8" s="416"/>
    </row>
    <row r="9" spans="2:21" ht="12" customHeight="1">
      <c r="B9" s="406" t="s">
        <v>443</v>
      </c>
      <c r="C9" s="407">
        <v>2</v>
      </c>
      <c r="D9" s="408" t="s">
        <v>9</v>
      </c>
      <c r="E9" s="409" t="s">
        <v>228</v>
      </c>
      <c r="F9" s="930">
        <v>0</v>
      </c>
      <c r="G9" s="412">
        <v>0</v>
      </c>
      <c r="H9" s="412">
        <v>0</v>
      </c>
      <c r="I9" s="413"/>
      <c r="J9" s="414">
        <v>0</v>
      </c>
      <c r="K9" s="411">
        <v>0</v>
      </c>
      <c r="L9" s="412">
        <v>0</v>
      </c>
      <c r="M9" s="413"/>
      <c r="N9" s="417">
        <v>0</v>
      </c>
      <c r="O9" s="412">
        <v>0</v>
      </c>
      <c r="P9" s="412">
        <v>0</v>
      </c>
      <c r="Q9" s="413"/>
      <c r="R9" s="418">
        <v>0</v>
      </c>
      <c r="S9" s="419">
        <v>0</v>
      </c>
      <c r="T9" s="412">
        <v>0</v>
      </c>
      <c r="U9" s="416"/>
    </row>
    <row r="10" spans="2:21" ht="12" customHeight="1">
      <c r="B10" s="406"/>
      <c r="C10" s="407">
        <v>3</v>
      </c>
      <c r="D10" s="408" t="s">
        <v>444</v>
      </c>
      <c r="E10" s="409" t="s">
        <v>445</v>
      </c>
      <c r="F10" s="930">
        <v>0</v>
      </c>
      <c r="G10" s="412">
        <v>0</v>
      </c>
      <c r="H10" s="412">
        <v>0</v>
      </c>
      <c r="I10" s="413"/>
      <c r="J10" s="414">
        <v>0</v>
      </c>
      <c r="K10" s="411">
        <v>0</v>
      </c>
      <c r="L10" s="412">
        <v>0</v>
      </c>
      <c r="M10" s="413"/>
      <c r="N10" s="414">
        <v>0</v>
      </c>
      <c r="O10" s="411">
        <v>0</v>
      </c>
      <c r="P10" s="412">
        <v>0</v>
      </c>
      <c r="Q10" s="413"/>
      <c r="R10" s="418">
        <v>0</v>
      </c>
      <c r="S10" s="419">
        <v>0</v>
      </c>
      <c r="T10" s="412">
        <v>0</v>
      </c>
      <c r="U10" s="416"/>
    </row>
    <row r="11" spans="2:21" ht="12" customHeight="1">
      <c r="B11" s="420"/>
      <c r="C11" s="407">
        <v>4</v>
      </c>
      <c r="D11" s="408" t="s">
        <v>332</v>
      </c>
      <c r="E11" s="409"/>
      <c r="F11" s="930">
        <v>0</v>
      </c>
      <c r="G11" s="412">
        <v>0</v>
      </c>
      <c r="H11" s="412">
        <v>0</v>
      </c>
      <c r="I11" s="413"/>
      <c r="J11" s="414">
        <v>0</v>
      </c>
      <c r="K11" s="411">
        <v>0</v>
      </c>
      <c r="L11" s="412">
        <v>0</v>
      </c>
      <c r="M11" s="413"/>
      <c r="N11" s="414">
        <v>0</v>
      </c>
      <c r="O11" s="411">
        <v>0</v>
      </c>
      <c r="P11" s="412">
        <v>0</v>
      </c>
      <c r="Q11" s="413"/>
      <c r="R11" s="418">
        <v>0</v>
      </c>
      <c r="S11" s="419">
        <v>0</v>
      </c>
      <c r="T11" s="412">
        <v>0</v>
      </c>
      <c r="U11" s="416"/>
    </row>
    <row r="12" spans="2:21" ht="12" customHeight="1">
      <c r="B12" s="421"/>
      <c r="C12" s="422"/>
      <c r="D12" s="423" t="s">
        <v>230</v>
      </c>
      <c r="E12" s="424" t="s">
        <v>446</v>
      </c>
      <c r="F12" s="931">
        <v>116.28299999999999</v>
      </c>
      <c r="G12" s="427">
        <v>0</v>
      </c>
      <c r="H12" s="427">
        <v>0</v>
      </c>
      <c r="I12" s="428">
        <v>0</v>
      </c>
      <c r="J12" s="429">
        <v>0.06</v>
      </c>
      <c r="K12" s="426">
        <v>0</v>
      </c>
      <c r="L12" s="427">
        <v>0</v>
      </c>
      <c r="M12" s="428">
        <v>0</v>
      </c>
      <c r="N12" s="429">
        <v>0</v>
      </c>
      <c r="O12" s="426">
        <v>0</v>
      </c>
      <c r="P12" s="427">
        <v>0</v>
      </c>
      <c r="Q12" s="428"/>
      <c r="R12" s="430">
        <v>116.34299999999999</v>
      </c>
      <c r="S12" s="431">
        <v>0</v>
      </c>
      <c r="T12" s="427">
        <v>0</v>
      </c>
      <c r="U12" s="432">
        <v>0</v>
      </c>
    </row>
    <row r="13" spans="2:21" ht="12" customHeight="1">
      <c r="B13" s="433" t="s">
        <v>447</v>
      </c>
      <c r="C13" s="407">
        <v>5</v>
      </c>
      <c r="D13" s="408" t="s">
        <v>448</v>
      </c>
      <c r="E13" s="409" t="s">
        <v>449</v>
      </c>
      <c r="F13" s="930">
        <v>0</v>
      </c>
      <c r="G13" s="412">
        <v>0</v>
      </c>
      <c r="H13" s="412">
        <v>0</v>
      </c>
      <c r="I13" s="413"/>
      <c r="J13" s="414">
        <v>0</v>
      </c>
      <c r="K13" s="411">
        <v>0</v>
      </c>
      <c r="L13" s="412">
        <v>0</v>
      </c>
      <c r="M13" s="413"/>
      <c r="N13" s="414">
        <v>0</v>
      </c>
      <c r="O13" s="411">
        <v>0</v>
      </c>
      <c r="P13" s="412">
        <v>0</v>
      </c>
      <c r="Q13" s="413"/>
      <c r="R13" s="418">
        <v>0</v>
      </c>
      <c r="S13" s="419">
        <v>0</v>
      </c>
      <c r="T13" s="412">
        <v>0</v>
      </c>
      <c r="U13" s="416"/>
    </row>
    <row r="14" spans="2:21" ht="12" customHeight="1">
      <c r="B14" s="434"/>
      <c r="C14" s="407">
        <v>6</v>
      </c>
      <c r="D14" s="408" t="s">
        <v>61</v>
      </c>
      <c r="E14" s="409" t="s">
        <v>450</v>
      </c>
      <c r="F14" s="930">
        <v>0</v>
      </c>
      <c r="G14" s="412">
        <v>0</v>
      </c>
      <c r="H14" s="412">
        <v>0</v>
      </c>
      <c r="I14" s="413"/>
      <c r="J14" s="414">
        <v>0</v>
      </c>
      <c r="K14" s="411">
        <v>0</v>
      </c>
      <c r="L14" s="412">
        <v>0</v>
      </c>
      <c r="M14" s="413"/>
      <c r="N14" s="414">
        <v>0</v>
      </c>
      <c r="O14" s="411">
        <v>0</v>
      </c>
      <c r="P14" s="412">
        <v>0</v>
      </c>
      <c r="Q14" s="413"/>
      <c r="R14" s="418">
        <v>0</v>
      </c>
      <c r="S14" s="419">
        <v>0</v>
      </c>
      <c r="T14" s="412">
        <v>0</v>
      </c>
      <c r="U14" s="416"/>
    </row>
    <row r="15" spans="2:21" ht="12" customHeight="1">
      <c r="B15" s="435" t="s">
        <v>62</v>
      </c>
      <c r="C15" s="422">
        <v>7</v>
      </c>
      <c r="D15" s="423" t="s">
        <v>334</v>
      </c>
      <c r="E15" s="424" t="s">
        <v>451</v>
      </c>
      <c r="F15" s="931">
        <v>91.177999999999997</v>
      </c>
      <c r="G15" s="427">
        <v>0</v>
      </c>
      <c r="H15" s="427">
        <v>0</v>
      </c>
      <c r="I15" s="428">
        <v>0</v>
      </c>
      <c r="J15" s="429">
        <v>199.78900000000002</v>
      </c>
      <c r="K15" s="426">
        <v>0</v>
      </c>
      <c r="L15" s="427">
        <v>0</v>
      </c>
      <c r="M15" s="428">
        <v>0</v>
      </c>
      <c r="N15" s="429">
        <v>0</v>
      </c>
      <c r="O15" s="426">
        <v>0</v>
      </c>
      <c r="P15" s="427">
        <v>0</v>
      </c>
      <c r="Q15" s="428"/>
      <c r="R15" s="430">
        <v>290.96699999999998</v>
      </c>
      <c r="S15" s="431">
        <v>0</v>
      </c>
      <c r="T15" s="427">
        <v>0</v>
      </c>
      <c r="U15" s="432">
        <v>0</v>
      </c>
    </row>
    <row r="16" spans="2:21" ht="12" customHeight="1">
      <c r="B16" s="435" t="s">
        <v>14</v>
      </c>
      <c r="C16" s="422">
        <v>8</v>
      </c>
      <c r="D16" s="423" t="s">
        <v>452</v>
      </c>
      <c r="E16" s="424" t="s">
        <v>453</v>
      </c>
      <c r="F16" s="931">
        <v>192120.75639971899</v>
      </c>
      <c r="G16" s="427">
        <v>330.32377002425699</v>
      </c>
      <c r="H16" s="427">
        <v>5</v>
      </c>
      <c r="I16" s="436">
        <v>1.719354931837756E-3</v>
      </c>
      <c r="J16" s="429">
        <v>257344.42695159893</v>
      </c>
      <c r="K16" s="426">
        <v>1532.3619902220014</v>
      </c>
      <c r="L16" s="427">
        <v>5</v>
      </c>
      <c r="M16" s="436">
        <v>5.9545178746389033E-3</v>
      </c>
      <c r="N16" s="429">
        <v>5864599.1017294396</v>
      </c>
      <c r="O16" s="426">
        <v>26055.716702576505</v>
      </c>
      <c r="P16" s="427">
        <v>5</v>
      </c>
      <c r="Q16" s="436">
        <v>4.4428811331524449E-3</v>
      </c>
      <c r="R16" s="430">
        <v>6314064.285080757</v>
      </c>
      <c r="S16" s="431">
        <v>27918.402462822763</v>
      </c>
      <c r="T16" s="427">
        <v>0</v>
      </c>
      <c r="U16" s="432">
        <v>4.4216215106947848E-3</v>
      </c>
    </row>
    <row r="17" spans="2:21" ht="12" customHeight="1">
      <c r="B17" s="435"/>
      <c r="C17" s="422"/>
      <c r="D17" s="423" t="s">
        <v>335</v>
      </c>
      <c r="E17" s="424" t="s">
        <v>454</v>
      </c>
      <c r="F17" s="931">
        <v>417204.06202070927</v>
      </c>
      <c r="G17" s="427">
        <v>269.03521164573056</v>
      </c>
      <c r="H17" s="427">
        <v>3</v>
      </c>
      <c r="I17" s="428">
        <v>6.4485280978011212E-4</v>
      </c>
      <c r="J17" s="429">
        <v>423993.58210313256</v>
      </c>
      <c r="K17" s="426">
        <v>573.2854535448713</v>
      </c>
      <c r="L17" s="427">
        <v>5</v>
      </c>
      <c r="M17" s="428">
        <v>1.3521088000936412E-3</v>
      </c>
      <c r="N17" s="429">
        <v>29406.828693907948</v>
      </c>
      <c r="O17" s="426">
        <v>70.647382446650766</v>
      </c>
      <c r="P17" s="427">
        <v>1</v>
      </c>
      <c r="Q17" s="428">
        <v>2.4024141869227267E-3</v>
      </c>
      <c r="R17" s="430">
        <v>870604.47281774972</v>
      </c>
      <c r="S17" s="431">
        <v>912.96804763725265</v>
      </c>
      <c r="T17" s="427">
        <v>0</v>
      </c>
      <c r="U17" s="432">
        <v>1.0486599554013218E-3</v>
      </c>
    </row>
    <row r="18" spans="2:21" ht="12" customHeight="1">
      <c r="B18" s="437"/>
      <c r="C18" s="407">
        <v>9</v>
      </c>
      <c r="D18" s="408" t="s">
        <v>63</v>
      </c>
      <c r="E18" s="409" t="s">
        <v>336</v>
      </c>
      <c r="F18" s="930">
        <v>25836.820592713484</v>
      </c>
      <c r="G18" s="412">
        <v>15.609506680151016</v>
      </c>
      <c r="H18" s="412">
        <v>1</v>
      </c>
      <c r="I18" s="413">
        <v>6.0415741264051737E-4</v>
      </c>
      <c r="J18" s="414">
        <v>18923.16032682715</v>
      </c>
      <c r="K18" s="411">
        <v>64.290600145734501</v>
      </c>
      <c r="L18" s="412">
        <v>3</v>
      </c>
      <c r="M18" s="413">
        <v>3.3974557650706181E-3</v>
      </c>
      <c r="N18" s="414">
        <v>0</v>
      </c>
      <c r="O18" s="411">
        <v>0</v>
      </c>
      <c r="P18" s="412">
        <v>0</v>
      </c>
      <c r="Q18" s="413"/>
      <c r="R18" s="418">
        <v>44759.980919540634</v>
      </c>
      <c r="S18" s="419">
        <v>79.900106825885516</v>
      </c>
      <c r="T18" s="412">
        <v>0</v>
      </c>
      <c r="U18" s="416">
        <v>1.7850791082666421E-3</v>
      </c>
    </row>
    <row r="19" spans="2:21" ht="12" customHeight="1">
      <c r="B19" s="437"/>
      <c r="C19" s="407">
        <v>10</v>
      </c>
      <c r="D19" s="408" t="s">
        <v>64</v>
      </c>
      <c r="E19" s="409" t="s">
        <v>240</v>
      </c>
      <c r="F19" s="930">
        <v>3106.2003531403925</v>
      </c>
      <c r="G19" s="412">
        <v>1.0954598918053184</v>
      </c>
      <c r="H19" s="412">
        <v>1</v>
      </c>
      <c r="I19" s="413">
        <v>3.5266878091034924E-4</v>
      </c>
      <c r="J19" s="414">
        <v>556.37676872388658</v>
      </c>
      <c r="K19" s="411">
        <v>0.9870663648603839</v>
      </c>
      <c r="L19" s="412">
        <v>1</v>
      </c>
      <c r="M19" s="413">
        <v>1.7740970154529149E-3</v>
      </c>
      <c r="N19" s="414">
        <v>0</v>
      </c>
      <c r="O19" s="411">
        <v>0</v>
      </c>
      <c r="P19" s="412">
        <v>0</v>
      </c>
      <c r="Q19" s="413"/>
      <c r="R19" s="418">
        <v>3662.577121864279</v>
      </c>
      <c r="S19" s="419">
        <v>2.0825262566657026</v>
      </c>
      <c r="T19" s="412">
        <v>0</v>
      </c>
      <c r="U19" s="416">
        <v>5.6859587863249724E-4</v>
      </c>
    </row>
    <row r="20" spans="2:21" ht="12" customHeight="1">
      <c r="B20" s="437"/>
      <c r="C20" s="407">
        <v>11</v>
      </c>
      <c r="D20" s="408" t="s">
        <v>65</v>
      </c>
      <c r="E20" s="409" t="s">
        <v>241</v>
      </c>
      <c r="F20" s="930">
        <v>14916.557133175229</v>
      </c>
      <c r="G20" s="412">
        <v>3.4294989063470624</v>
      </c>
      <c r="H20" s="412">
        <v>1</v>
      </c>
      <c r="I20" s="413">
        <v>2.2991222945941537E-4</v>
      </c>
      <c r="J20" s="414">
        <v>186.31899999999999</v>
      </c>
      <c r="K20" s="411">
        <v>1.6</v>
      </c>
      <c r="L20" s="412">
        <v>1</v>
      </c>
      <c r="M20" s="413">
        <v>8.5874226461069465E-3</v>
      </c>
      <c r="N20" s="414">
        <v>0</v>
      </c>
      <c r="O20" s="411">
        <v>0</v>
      </c>
      <c r="P20" s="412">
        <v>0</v>
      </c>
      <c r="Q20" s="413"/>
      <c r="R20" s="418">
        <v>15102.876133175228</v>
      </c>
      <c r="S20" s="419">
        <v>5.0294989063470625</v>
      </c>
      <c r="T20" s="412">
        <v>0</v>
      </c>
      <c r="U20" s="416">
        <v>3.3301596742220391E-4</v>
      </c>
    </row>
    <row r="21" spans="2:21" ht="12" customHeight="1">
      <c r="B21" s="437"/>
      <c r="C21" s="407">
        <v>12</v>
      </c>
      <c r="D21" s="408" t="s">
        <v>455</v>
      </c>
      <c r="E21" s="409" t="s">
        <v>242</v>
      </c>
      <c r="F21" s="930">
        <v>10977.4602</v>
      </c>
      <c r="G21" s="412">
        <v>32.565727367853363</v>
      </c>
      <c r="H21" s="412">
        <v>1</v>
      </c>
      <c r="I21" s="413">
        <v>2.9665994478261341E-3</v>
      </c>
      <c r="J21" s="414">
        <v>1974.1259999999977</v>
      </c>
      <c r="K21" s="411">
        <v>20.110269784255053</v>
      </c>
      <c r="L21" s="412">
        <v>4</v>
      </c>
      <c r="M21" s="413">
        <v>1.0186923116485511E-2</v>
      </c>
      <c r="N21" s="414">
        <v>0</v>
      </c>
      <c r="O21" s="411">
        <v>0</v>
      </c>
      <c r="P21" s="412">
        <v>0</v>
      </c>
      <c r="Q21" s="413"/>
      <c r="R21" s="418">
        <v>12951.586199999998</v>
      </c>
      <c r="S21" s="419">
        <v>52.675997152108415</v>
      </c>
      <c r="T21" s="412">
        <v>0</v>
      </c>
      <c r="U21" s="416">
        <v>4.0671463972581541E-3</v>
      </c>
    </row>
    <row r="22" spans="2:21" ht="12" customHeight="1">
      <c r="B22" s="437"/>
      <c r="C22" s="407">
        <v>13</v>
      </c>
      <c r="D22" s="408" t="s">
        <v>67</v>
      </c>
      <c r="E22" s="409" t="s">
        <v>243</v>
      </c>
      <c r="F22" s="930">
        <v>1160.8613</v>
      </c>
      <c r="G22" s="412">
        <v>1.307254231354892</v>
      </c>
      <c r="H22" s="412">
        <v>1</v>
      </c>
      <c r="I22" s="413">
        <v>1.126107168319671E-3</v>
      </c>
      <c r="J22" s="414">
        <v>67.365000000000009</v>
      </c>
      <c r="K22" s="411">
        <v>0</v>
      </c>
      <c r="L22" s="412">
        <v>0</v>
      </c>
      <c r="M22" s="413">
        <v>0</v>
      </c>
      <c r="N22" s="414">
        <v>0</v>
      </c>
      <c r="O22" s="411">
        <v>0</v>
      </c>
      <c r="P22" s="412">
        <v>0</v>
      </c>
      <c r="Q22" s="413"/>
      <c r="R22" s="418">
        <v>1228.2263</v>
      </c>
      <c r="S22" s="419">
        <v>1.307254231354892</v>
      </c>
      <c r="T22" s="412">
        <v>0</v>
      </c>
      <c r="U22" s="416">
        <v>1.0643431355890133E-3</v>
      </c>
    </row>
    <row r="23" spans="2:21" ht="12" customHeight="1">
      <c r="B23" s="437"/>
      <c r="C23" s="407">
        <v>14</v>
      </c>
      <c r="D23" s="408" t="s">
        <v>68</v>
      </c>
      <c r="E23" s="409" t="s">
        <v>244</v>
      </c>
      <c r="F23" s="930">
        <v>131402.85892592423</v>
      </c>
      <c r="G23" s="412">
        <v>27.907669821506772</v>
      </c>
      <c r="H23" s="412">
        <v>1</v>
      </c>
      <c r="I23" s="438">
        <v>2.1238251625285543E-4</v>
      </c>
      <c r="J23" s="414">
        <v>2360.0181160413772</v>
      </c>
      <c r="K23" s="411">
        <v>2.664912125866405</v>
      </c>
      <c r="L23" s="412">
        <v>2</v>
      </c>
      <c r="M23" s="438">
        <v>1.1291913853341295E-3</v>
      </c>
      <c r="N23" s="414">
        <v>1.1911899661984358</v>
      </c>
      <c r="O23" s="411">
        <v>3.8513059188939156E-3</v>
      </c>
      <c r="P23" s="412">
        <v>1</v>
      </c>
      <c r="Q23" s="438">
        <v>3.2331584618572429E-3</v>
      </c>
      <c r="R23" s="418">
        <v>133764.0682319318</v>
      </c>
      <c r="S23" s="419">
        <v>30.57643325329207</v>
      </c>
      <c r="T23" s="412">
        <v>0</v>
      </c>
      <c r="U23" s="416">
        <v>2.2858480350848768E-4</v>
      </c>
    </row>
    <row r="24" spans="2:21" ht="12" customHeight="1">
      <c r="B24" s="437"/>
      <c r="C24" s="407">
        <v>15</v>
      </c>
      <c r="D24" s="408" t="s">
        <v>69</v>
      </c>
      <c r="E24" s="409" t="s">
        <v>245</v>
      </c>
      <c r="F24" s="930">
        <v>13821.637250000003</v>
      </c>
      <c r="G24" s="412">
        <v>0.2271204907597012</v>
      </c>
      <c r="H24" s="412">
        <v>1</v>
      </c>
      <c r="I24" s="438">
        <v>1.6432242190388924E-5</v>
      </c>
      <c r="J24" s="414">
        <v>525.32200000000012</v>
      </c>
      <c r="K24" s="411">
        <v>0</v>
      </c>
      <c r="L24" s="412">
        <v>0</v>
      </c>
      <c r="M24" s="438">
        <v>0</v>
      </c>
      <c r="N24" s="414">
        <v>0</v>
      </c>
      <c r="O24" s="411">
        <v>0</v>
      </c>
      <c r="P24" s="412">
        <v>0</v>
      </c>
      <c r="Q24" s="438"/>
      <c r="R24" s="418">
        <v>14346.959250000004</v>
      </c>
      <c r="S24" s="419">
        <v>0.2271204907597012</v>
      </c>
      <c r="T24" s="412">
        <v>0</v>
      </c>
      <c r="U24" s="416">
        <v>1.5830566380099053E-5</v>
      </c>
    </row>
    <row r="25" spans="2:21" ht="12" customHeight="1">
      <c r="B25" s="437"/>
      <c r="C25" s="407">
        <v>16</v>
      </c>
      <c r="D25" s="408" t="s">
        <v>70</v>
      </c>
      <c r="E25" s="409" t="s">
        <v>246</v>
      </c>
      <c r="F25" s="930">
        <v>31274.118069572789</v>
      </c>
      <c r="G25" s="412">
        <v>42.879405444732264</v>
      </c>
      <c r="H25" s="412">
        <v>1</v>
      </c>
      <c r="I25" s="413">
        <v>1.3710828023780625E-3</v>
      </c>
      <c r="J25" s="414">
        <v>5238.394734913476</v>
      </c>
      <c r="K25" s="411">
        <v>189.30782465939117</v>
      </c>
      <c r="L25" s="412">
        <v>3</v>
      </c>
      <c r="M25" s="413">
        <v>3.6138518427729374E-2</v>
      </c>
      <c r="N25" s="414">
        <v>123.79071464349923</v>
      </c>
      <c r="O25" s="411">
        <v>2.3301846482139854E-3</v>
      </c>
      <c r="P25" s="412">
        <v>1</v>
      </c>
      <c r="Q25" s="413">
        <v>1.8823581840726962E-5</v>
      </c>
      <c r="R25" s="418">
        <v>36636.303519129768</v>
      </c>
      <c r="S25" s="419">
        <v>232.18956028877164</v>
      </c>
      <c r="T25" s="412">
        <v>0</v>
      </c>
      <c r="U25" s="416">
        <v>6.3376907052736121E-3</v>
      </c>
    </row>
    <row r="26" spans="2:21" ht="12" customHeight="1">
      <c r="B26" s="437"/>
      <c r="C26" s="407">
        <v>17</v>
      </c>
      <c r="D26" s="408" t="s">
        <v>71</v>
      </c>
      <c r="E26" s="409" t="s">
        <v>247</v>
      </c>
      <c r="F26" s="930">
        <v>1014.0057692307691</v>
      </c>
      <c r="G26" s="412">
        <v>4.7691574357364992E-2</v>
      </c>
      <c r="H26" s="412">
        <v>1</v>
      </c>
      <c r="I26" s="413">
        <v>4.7032843209111231E-5</v>
      </c>
      <c r="J26" s="414">
        <v>4308.2310000000007</v>
      </c>
      <c r="K26" s="411">
        <v>0</v>
      </c>
      <c r="L26" s="412">
        <v>0</v>
      </c>
      <c r="M26" s="413">
        <v>0</v>
      </c>
      <c r="N26" s="414">
        <v>0</v>
      </c>
      <c r="O26" s="411">
        <v>0</v>
      </c>
      <c r="P26" s="412">
        <v>0</v>
      </c>
      <c r="Q26" s="413"/>
      <c r="R26" s="418">
        <v>5322.2367692307698</v>
      </c>
      <c r="S26" s="419">
        <v>4.7691574357364992E-2</v>
      </c>
      <c r="T26" s="412">
        <v>0</v>
      </c>
      <c r="U26" s="416">
        <v>8.9608141135475861E-6</v>
      </c>
    </row>
    <row r="27" spans="2:21" ht="12" customHeight="1">
      <c r="B27" s="437" t="s">
        <v>18</v>
      </c>
      <c r="C27" s="407">
        <v>18</v>
      </c>
      <c r="D27" s="408" t="s">
        <v>456</v>
      </c>
      <c r="E27" s="409" t="s">
        <v>248</v>
      </c>
      <c r="F27" s="930">
        <v>39711.662367342324</v>
      </c>
      <c r="G27" s="412">
        <v>4.38651780131456</v>
      </c>
      <c r="H27" s="412">
        <v>1</v>
      </c>
      <c r="I27" s="413">
        <v>1.104591835198997E-4</v>
      </c>
      <c r="J27" s="414">
        <v>1254.9727072767478</v>
      </c>
      <c r="K27" s="411">
        <v>7.9041260185818089E-3</v>
      </c>
      <c r="L27" s="412">
        <v>1</v>
      </c>
      <c r="M27" s="413">
        <v>6.2982453504773976E-6</v>
      </c>
      <c r="N27" s="414">
        <v>0</v>
      </c>
      <c r="O27" s="411">
        <v>0</v>
      </c>
      <c r="P27" s="412">
        <v>0</v>
      </c>
      <c r="Q27" s="413"/>
      <c r="R27" s="418">
        <v>40966.635074619073</v>
      </c>
      <c r="S27" s="419">
        <v>4.3944219273331422</v>
      </c>
      <c r="T27" s="412">
        <v>0</v>
      </c>
      <c r="U27" s="416">
        <v>1.0726831528459391E-4</v>
      </c>
    </row>
    <row r="28" spans="2:21" ht="12" customHeight="1">
      <c r="B28" s="437"/>
      <c r="C28" s="407">
        <v>19</v>
      </c>
      <c r="D28" s="408" t="s">
        <v>73</v>
      </c>
      <c r="E28" s="409" t="s">
        <v>249</v>
      </c>
      <c r="F28" s="930">
        <v>38733.25827424568</v>
      </c>
      <c r="G28" s="412">
        <v>76.468010403430071</v>
      </c>
      <c r="H28" s="412">
        <v>1</v>
      </c>
      <c r="I28" s="413">
        <v>1.9742209617896979E-3</v>
      </c>
      <c r="J28" s="414">
        <v>151.79972043047522</v>
      </c>
      <c r="K28" s="411">
        <v>2.8716009565641257E-2</v>
      </c>
      <c r="L28" s="412">
        <v>1</v>
      </c>
      <c r="M28" s="413">
        <v>1.8917037188347975E-4</v>
      </c>
      <c r="N28" s="414">
        <v>0</v>
      </c>
      <c r="O28" s="411">
        <v>0</v>
      </c>
      <c r="P28" s="412">
        <v>0</v>
      </c>
      <c r="Q28" s="413"/>
      <c r="R28" s="418">
        <v>38885.057994676157</v>
      </c>
      <c r="S28" s="419">
        <v>76.496726412995713</v>
      </c>
      <c r="T28" s="412">
        <v>0</v>
      </c>
      <c r="U28" s="416">
        <v>1.9672524706911602E-3</v>
      </c>
    </row>
    <row r="29" spans="2:21" ht="12" customHeight="1">
      <c r="B29" s="437"/>
      <c r="C29" s="407">
        <v>20</v>
      </c>
      <c r="D29" s="408" t="s">
        <v>74</v>
      </c>
      <c r="E29" s="409" t="s">
        <v>250</v>
      </c>
      <c r="F29" s="930">
        <v>190.32</v>
      </c>
      <c r="G29" s="412">
        <v>0.60903005946004884</v>
      </c>
      <c r="H29" s="412">
        <v>1</v>
      </c>
      <c r="I29" s="413">
        <v>3.20003183827264E-3</v>
      </c>
      <c r="J29" s="414">
        <v>0</v>
      </c>
      <c r="K29" s="411">
        <v>0</v>
      </c>
      <c r="L29" s="412">
        <v>0</v>
      </c>
      <c r="M29" s="413"/>
      <c r="N29" s="414">
        <v>0</v>
      </c>
      <c r="O29" s="411">
        <v>0</v>
      </c>
      <c r="P29" s="412">
        <v>0</v>
      </c>
      <c r="Q29" s="413"/>
      <c r="R29" s="418">
        <v>190.32</v>
      </c>
      <c r="S29" s="419">
        <v>0.60903005946004884</v>
      </c>
      <c r="T29" s="412">
        <v>0</v>
      </c>
      <c r="U29" s="416">
        <v>3.20003183827264E-3</v>
      </c>
    </row>
    <row r="30" spans="2:21" ht="12" customHeight="1">
      <c r="B30" s="437"/>
      <c r="C30" s="407">
        <v>21</v>
      </c>
      <c r="D30" s="408" t="s">
        <v>75</v>
      </c>
      <c r="E30" s="409" t="s">
        <v>251</v>
      </c>
      <c r="F30" s="930">
        <v>10046.877700808562</v>
      </c>
      <c r="G30" s="412">
        <v>8.8799786755452956</v>
      </c>
      <c r="H30" s="412">
        <v>1</v>
      </c>
      <c r="I30" s="413">
        <v>8.8385456058956955E-4</v>
      </c>
      <c r="J30" s="414">
        <v>348651.5967980742</v>
      </c>
      <c r="K30" s="411">
        <v>92.695105283044256</v>
      </c>
      <c r="L30" s="412">
        <v>4</v>
      </c>
      <c r="M30" s="413">
        <v>2.6586743366252173E-4</v>
      </c>
      <c r="N30" s="414">
        <v>29006.573870169312</v>
      </c>
      <c r="O30" s="411">
        <v>69.852304086542532</v>
      </c>
      <c r="P30" s="412">
        <v>1</v>
      </c>
      <c r="Q30" s="413">
        <v>2.4081542480402841E-3</v>
      </c>
      <c r="R30" s="418">
        <v>387705.04836905206</v>
      </c>
      <c r="S30" s="419">
        <v>171.42738804513209</v>
      </c>
      <c r="T30" s="412">
        <v>0</v>
      </c>
      <c r="U30" s="416">
        <v>4.4215928775307638E-4</v>
      </c>
    </row>
    <row r="31" spans="2:21" ht="12" customHeight="1">
      <c r="B31" s="437"/>
      <c r="C31" s="407">
        <v>22</v>
      </c>
      <c r="D31" s="408" t="s">
        <v>76</v>
      </c>
      <c r="E31" s="409" t="s">
        <v>252</v>
      </c>
      <c r="F31" s="930">
        <v>3838.1233376224768</v>
      </c>
      <c r="G31" s="412">
        <v>9.6643210756581919</v>
      </c>
      <c r="H31" s="412">
        <v>2</v>
      </c>
      <c r="I31" s="413">
        <v>2.5179808530188478E-3</v>
      </c>
      <c r="J31" s="414">
        <v>7020.4568658976368</v>
      </c>
      <c r="K31" s="411">
        <v>74.986412827726241</v>
      </c>
      <c r="L31" s="412">
        <v>5</v>
      </c>
      <c r="M31" s="413">
        <v>1.0681130054651858E-2</v>
      </c>
      <c r="N31" s="414">
        <v>0</v>
      </c>
      <c r="O31" s="411">
        <v>0</v>
      </c>
      <c r="P31" s="412">
        <v>0</v>
      </c>
      <c r="Q31" s="413"/>
      <c r="R31" s="418">
        <v>10858.580203520114</v>
      </c>
      <c r="S31" s="419">
        <v>84.650733903384435</v>
      </c>
      <c r="T31" s="412">
        <v>0</v>
      </c>
      <c r="U31" s="416">
        <v>7.7957460659490753E-3</v>
      </c>
    </row>
    <row r="32" spans="2:21" ht="12" customHeight="1">
      <c r="B32" s="437"/>
      <c r="C32" s="407">
        <v>23</v>
      </c>
      <c r="D32" s="408" t="s">
        <v>77</v>
      </c>
      <c r="E32" s="409" t="s">
        <v>253</v>
      </c>
      <c r="F32" s="930">
        <v>3715.2395741070868</v>
      </c>
      <c r="G32" s="412">
        <v>12.121467720230447</v>
      </c>
      <c r="H32" s="412">
        <v>3</v>
      </c>
      <c r="I32" s="413">
        <v>3.2626342066093264E-3</v>
      </c>
      <c r="J32" s="414">
        <v>5077.7148451194644</v>
      </c>
      <c r="K32" s="411">
        <v>14.937732953748977</v>
      </c>
      <c r="L32" s="412">
        <v>2</v>
      </c>
      <c r="M32" s="413">
        <v>2.9418219434095721E-3</v>
      </c>
      <c r="N32" s="414">
        <v>20.011000000000003</v>
      </c>
      <c r="O32" s="411">
        <v>0</v>
      </c>
      <c r="P32" s="412">
        <v>0</v>
      </c>
      <c r="Q32" s="413">
        <v>0</v>
      </c>
      <c r="R32" s="418">
        <v>8812.9654192265516</v>
      </c>
      <c r="S32" s="419">
        <v>27.059200673979426</v>
      </c>
      <c r="T32" s="412">
        <v>0</v>
      </c>
      <c r="U32" s="416">
        <v>3.0703854363193688E-3</v>
      </c>
    </row>
    <row r="33" spans="2:21" ht="12" customHeight="1">
      <c r="B33" s="437"/>
      <c r="C33" s="407">
        <v>24</v>
      </c>
      <c r="D33" s="408" t="s">
        <v>78</v>
      </c>
      <c r="E33" s="409" t="s">
        <v>254</v>
      </c>
      <c r="F33" s="930">
        <v>10702.773039631606</v>
      </c>
      <c r="G33" s="412">
        <v>3.5264933577614239</v>
      </c>
      <c r="H33" s="412">
        <v>1</v>
      </c>
      <c r="I33" s="413">
        <v>3.2949342611518251E-4</v>
      </c>
      <c r="J33" s="414">
        <v>10223.645633920674</v>
      </c>
      <c r="K33" s="411">
        <v>17.03650660380411</v>
      </c>
      <c r="L33" s="412">
        <v>3</v>
      </c>
      <c r="M33" s="413">
        <v>1.6663827380009419E-3</v>
      </c>
      <c r="N33" s="414">
        <v>242.71035428606589</v>
      </c>
      <c r="O33" s="411">
        <v>0.78472103574036323</v>
      </c>
      <c r="P33" s="412">
        <v>1</v>
      </c>
      <c r="Q33" s="413">
        <v>3.2331584618572429E-3</v>
      </c>
      <c r="R33" s="418">
        <v>21169.129027838346</v>
      </c>
      <c r="S33" s="419">
        <v>21.347720997305899</v>
      </c>
      <c r="T33" s="412">
        <v>0</v>
      </c>
      <c r="U33" s="416">
        <v>1.0084364344528627E-3</v>
      </c>
    </row>
    <row r="34" spans="2:21" ht="12" customHeight="1">
      <c r="B34" s="437"/>
      <c r="C34" s="407">
        <v>25</v>
      </c>
      <c r="D34" s="408" t="s">
        <v>79</v>
      </c>
      <c r="E34" s="409" t="s">
        <v>255</v>
      </c>
      <c r="F34" s="930">
        <v>2400.1729741541335</v>
      </c>
      <c r="G34" s="412">
        <v>0.64382199410431218</v>
      </c>
      <c r="H34" s="412">
        <v>1</v>
      </c>
      <c r="I34" s="413">
        <v>2.6823983147764892E-4</v>
      </c>
      <c r="J34" s="414">
        <v>495.52900000000011</v>
      </c>
      <c r="K34" s="411">
        <v>0</v>
      </c>
      <c r="L34" s="412">
        <v>0</v>
      </c>
      <c r="M34" s="413">
        <v>0</v>
      </c>
      <c r="N34" s="414">
        <v>0</v>
      </c>
      <c r="O34" s="411">
        <v>0</v>
      </c>
      <c r="P34" s="412">
        <v>0</v>
      </c>
      <c r="Q34" s="413"/>
      <c r="R34" s="418">
        <v>2895.7019741541335</v>
      </c>
      <c r="S34" s="419">
        <v>0.64382199410431218</v>
      </c>
      <c r="T34" s="412">
        <v>0</v>
      </c>
      <c r="U34" s="416">
        <v>2.2233710507877098E-4</v>
      </c>
    </row>
    <row r="35" spans="2:21" ht="12" customHeight="1">
      <c r="B35" s="437"/>
      <c r="C35" s="407">
        <v>26</v>
      </c>
      <c r="D35" s="408" t="s">
        <v>80</v>
      </c>
      <c r="E35" s="409" t="s">
        <v>256</v>
      </c>
      <c r="F35" s="930">
        <v>2657.5001425319447</v>
      </c>
      <c r="G35" s="412">
        <v>1.2188847118403885</v>
      </c>
      <c r="H35" s="412">
        <v>1</v>
      </c>
      <c r="I35" s="413">
        <v>4.5865838060843558E-4</v>
      </c>
      <c r="J35" s="414">
        <v>307.77724179143382</v>
      </c>
      <c r="K35" s="411">
        <v>5.0919316998236389E-2</v>
      </c>
      <c r="L35" s="412">
        <v>2</v>
      </c>
      <c r="M35" s="413">
        <v>1.6544211229478111E-4</v>
      </c>
      <c r="N35" s="414">
        <v>0</v>
      </c>
      <c r="O35" s="411">
        <v>0</v>
      </c>
      <c r="P35" s="412">
        <v>0</v>
      </c>
      <c r="Q35" s="413"/>
      <c r="R35" s="418">
        <v>2965.2773843233786</v>
      </c>
      <c r="S35" s="419">
        <v>1.269804028838625</v>
      </c>
      <c r="T35" s="412">
        <v>0</v>
      </c>
      <c r="U35" s="416">
        <v>4.2822436631113713E-4</v>
      </c>
    </row>
    <row r="36" spans="2:21" ht="12" customHeight="1">
      <c r="B36" s="437"/>
      <c r="C36" s="407">
        <v>27</v>
      </c>
      <c r="D36" s="408" t="s">
        <v>81</v>
      </c>
      <c r="E36" s="409" t="s">
        <v>257</v>
      </c>
      <c r="F36" s="930">
        <v>1265.2028646921374</v>
      </c>
      <c r="G36" s="412">
        <v>1.4574640874290661E-2</v>
      </c>
      <c r="H36" s="412">
        <v>1</v>
      </c>
      <c r="I36" s="413">
        <v>1.1519607867657744E-5</v>
      </c>
      <c r="J36" s="414">
        <v>333.505</v>
      </c>
      <c r="K36" s="411">
        <v>0</v>
      </c>
      <c r="L36" s="412">
        <v>0</v>
      </c>
      <c r="M36" s="413">
        <v>0</v>
      </c>
      <c r="N36" s="414">
        <v>0</v>
      </c>
      <c r="O36" s="411">
        <v>0</v>
      </c>
      <c r="P36" s="412">
        <v>0</v>
      </c>
      <c r="Q36" s="413"/>
      <c r="R36" s="418">
        <v>1598.7078646921373</v>
      </c>
      <c r="S36" s="419">
        <v>1.4574640874290661E-2</v>
      </c>
      <c r="T36" s="412">
        <v>0</v>
      </c>
      <c r="U36" s="416">
        <v>9.1165129015595948E-6</v>
      </c>
    </row>
    <row r="37" spans="2:21" ht="12" customHeight="1">
      <c r="B37" s="437"/>
      <c r="C37" s="407">
        <v>28</v>
      </c>
      <c r="D37" s="408" t="s">
        <v>82</v>
      </c>
      <c r="E37" s="409" t="s">
        <v>258</v>
      </c>
      <c r="F37" s="930">
        <v>7539.5691546208391</v>
      </c>
      <c r="G37" s="412">
        <v>1.3135066897862566</v>
      </c>
      <c r="H37" s="412">
        <v>1</v>
      </c>
      <c r="I37" s="413">
        <v>1.7421508614736119E-4</v>
      </c>
      <c r="J37" s="414">
        <v>335.33978881076848</v>
      </c>
      <c r="K37" s="411">
        <v>0.68925908302650829</v>
      </c>
      <c r="L37" s="412">
        <v>3</v>
      </c>
      <c r="M37" s="413">
        <v>2.0554050131386457E-3</v>
      </c>
      <c r="N37" s="414">
        <v>0.21072026988836243</v>
      </c>
      <c r="O37" s="411">
        <v>6.8129202367440099E-4</v>
      </c>
      <c r="P37" s="412">
        <v>1</v>
      </c>
      <c r="Q37" s="413">
        <v>3.2331584618572429E-3</v>
      </c>
      <c r="R37" s="418">
        <v>7875.1196637014955</v>
      </c>
      <c r="S37" s="419">
        <v>2.0034470648364393</v>
      </c>
      <c r="T37" s="412">
        <v>0</v>
      </c>
      <c r="U37" s="416">
        <v>2.5440211074770781E-4</v>
      </c>
    </row>
    <row r="38" spans="2:21" ht="12" customHeight="1">
      <c r="B38" s="437"/>
      <c r="C38" s="407">
        <v>29</v>
      </c>
      <c r="D38" s="408" t="s">
        <v>83</v>
      </c>
      <c r="E38" s="409" t="s">
        <v>259</v>
      </c>
      <c r="F38" s="930">
        <v>12464.46617360977</v>
      </c>
      <c r="G38" s="412">
        <v>5.8651820536215551</v>
      </c>
      <c r="H38" s="412">
        <v>2</v>
      </c>
      <c r="I38" s="413">
        <v>4.7055220592114375E-4</v>
      </c>
      <c r="J38" s="414">
        <v>4974.7921141770066</v>
      </c>
      <c r="K38" s="411">
        <v>18.661233952874099</v>
      </c>
      <c r="L38" s="412">
        <v>5</v>
      </c>
      <c r="M38" s="413">
        <v>3.7511585458403175E-3</v>
      </c>
      <c r="N38" s="414">
        <v>1.1508445729848009</v>
      </c>
      <c r="O38" s="411">
        <v>3.4945417770982871E-3</v>
      </c>
      <c r="P38" s="412">
        <v>1</v>
      </c>
      <c r="Q38" s="413">
        <v>3.0365019387760882E-3</v>
      </c>
      <c r="R38" s="418">
        <v>17440.40913235976</v>
      </c>
      <c r="S38" s="419">
        <v>24.529910548272753</v>
      </c>
      <c r="T38" s="412">
        <v>0</v>
      </c>
      <c r="U38" s="416">
        <v>1.4064985724881187E-3</v>
      </c>
    </row>
    <row r="39" spans="2:21" ht="12" customHeight="1">
      <c r="B39" s="437"/>
      <c r="C39" s="407">
        <v>30</v>
      </c>
      <c r="D39" s="408" t="s">
        <v>84</v>
      </c>
      <c r="E39" s="409" t="s">
        <v>260</v>
      </c>
      <c r="F39" s="932">
        <v>779.39841132956735</v>
      </c>
      <c r="G39" s="933">
        <v>8.9598617188659732E-2</v>
      </c>
      <c r="H39" s="412">
        <v>1</v>
      </c>
      <c r="I39" s="413">
        <v>1.149586859380614E-4</v>
      </c>
      <c r="J39" s="441">
        <v>36.465105792886362</v>
      </c>
      <c r="K39" s="440">
        <v>5.9289206306081595E-2</v>
      </c>
      <c r="L39" s="412">
        <v>2</v>
      </c>
      <c r="M39" s="413">
        <v>1.6259162017198308E-3</v>
      </c>
      <c r="N39" s="441">
        <v>0.36</v>
      </c>
      <c r="O39" s="440">
        <v>0</v>
      </c>
      <c r="P39" s="412">
        <v>0</v>
      </c>
      <c r="Q39" s="413">
        <v>0</v>
      </c>
      <c r="R39" s="442">
        <v>816.2235171224537</v>
      </c>
      <c r="S39" s="441">
        <v>0.14888782349474133</v>
      </c>
      <c r="T39" s="412">
        <v>0</v>
      </c>
      <c r="U39" s="416">
        <v>1.8241060245315682E-4</v>
      </c>
    </row>
    <row r="40" spans="2:21" ht="12" customHeight="1">
      <c r="B40" s="437"/>
      <c r="C40" s="407">
        <v>31</v>
      </c>
      <c r="D40" s="408" t="s">
        <v>85</v>
      </c>
      <c r="E40" s="409" t="s">
        <v>261</v>
      </c>
      <c r="F40" s="932">
        <v>15551.518216191109</v>
      </c>
      <c r="G40" s="933">
        <v>6.2496442752147798</v>
      </c>
      <c r="H40" s="412">
        <v>1</v>
      </c>
      <c r="I40" s="413">
        <v>4.0186714816744422E-4</v>
      </c>
      <c r="J40" s="414">
        <v>3623.9003353354447</v>
      </c>
      <c r="K40" s="440">
        <v>15.021701101650955</v>
      </c>
      <c r="L40" s="412">
        <v>2</v>
      </c>
      <c r="M40" s="413">
        <v>4.1451750080374319E-3</v>
      </c>
      <c r="N40" s="444">
        <v>10.83</v>
      </c>
      <c r="O40" s="440">
        <v>0</v>
      </c>
      <c r="P40" s="412">
        <v>0</v>
      </c>
      <c r="Q40" s="413">
        <v>0</v>
      </c>
      <c r="R40" s="415">
        <v>19186.248551526554</v>
      </c>
      <c r="S40" s="414">
        <v>21.271345376865735</v>
      </c>
      <c r="T40" s="412">
        <v>0</v>
      </c>
      <c r="U40" s="416">
        <v>1.1086766295005221E-3</v>
      </c>
    </row>
    <row r="41" spans="2:21" ht="12" customHeight="1">
      <c r="B41" s="437"/>
      <c r="C41" s="407">
        <v>32</v>
      </c>
      <c r="D41" s="408" t="s">
        <v>86</v>
      </c>
      <c r="E41" s="409" t="s">
        <v>262</v>
      </c>
      <c r="F41" s="930">
        <v>34097.460196065083</v>
      </c>
      <c r="G41" s="412">
        <v>12.914845160832538</v>
      </c>
      <c r="H41" s="412">
        <v>3</v>
      </c>
      <c r="I41" s="413">
        <v>3.7876267283751936E-4</v>
      </c>
      <c r="J41" s="414">
        <v>7366.7739999999894</v>
      </c>
      <c r="K41" s="411">
        <v>60.15</v>
      </c>
      <c r="L41" s="412">
        <v>2</v>
      </c>
      <c r="M41" s="413">
        <v>8.1650394053082234E-3</v>
      </c>
      <c r="N41" s="414">
        <v>0</v>
      </c>
      <c r="O41" s="411">
        <v>0</v>
      </c>
      <c r="P41" s="412">
        <v>0</v>
      </c>
      <c r="Q41" s="413"/>
      <c r="R41" s="418">
        <v>41464.234196065074</v>
      </c>
      <c r="S41" s="419">
        <v>73.064845160832533</v>
      </c>
      <c r="T41" s="412">
        <v>0</v>
      </c>
      <c r="U41" s="416">
        <v>1.7621173181528657E-3</v>
      </c>
    </row>
    <row r="42" spans="2:21" ht="12" customHeight="1">
      <c r="B42" s="435"/>
      <c r="C42" s="422"/>
      <c r="D42" s="445" t="s">
        <v>337</v>
      </c>
      <c r="E42" s="424" t="s">
        <v>457</v>
      </c>
      <c r="F42" s="931">
        <v>1804.2106512353241</v>
      </c>
      <c r="G42" s="427">
        <v>1.1403661934702054</v>
      </c>
      <c r="H42" s="427">
        <v>1</v>
      </c>
      <c r="I42" s="428">
        <v>6.3205823149830567E-4</v>
      </c>
      <c r="J42" s="429">
        <v>13961.96600524548</v>
      </c>
      <c r="K42" s="426">
        <v>32.019125212411048</v>
      </c>
      <c r="L42" s="427">
        <v>2</v>
      </c>
      <c r="M42" s="428">
        <v>2.2933106412364513E-3</v>
      </c>
      <c r="N42" s="429">
        <v>785.5659354440146</v>
      </c>
      <c r="O42" s="426">
        <v>1.6523248221631843</v>
      </c>
      <c r="P42" s="427">
        <v>1</v>
      </c>
      <c r="Q42" s="428">
        <v>2.1033559980286869E-3</v>
      </c>
      <c r="R42" s="430">
        <v>16551.74259192482</v>
      </c>
      <c r="S42" s="431">
        <v>34.811816228044442</v>
      </c>
      <c r="T42" s="427">
        <v>0</v>
      </c>
      <c r="U42" s="432">
        <v>2.1032115521799049E-3</v>
      </c>
    </row>
    <row r="43" spans="2:21" ht="12" customHeight="1">
      <c r="B43" s="437" t="s">
        <v>263</v>
      </c>
      <c r="C43" s="407">
        <v>33</v>
      </c>
      <c r="D43" s="408" t="s">
        <v>458</v>
      </c>
      <c r="E43" s="409" t="s">
        <v>267</v>
      </c>
      <c r="F43" s="930">
        <v>1393.2676472694902</v>
      </c>
      <c r="G43" s="412">
        <v>1.0542154402733885</v>
      </c>
      <c r="H43" s="412">
        <v>1</v>
      </c>
      <c r="I43" s="413">
        <v>7.566496231642411E-4</v>
      </c>
      <c r="J43" s="414">
        <v>13178.143005090062</v>
      </c>
      <c r="K43" s="411">
        <v>13.873942458894204</v>
      </c>
      <c r="L43" s="412">
        <v>2</v>
      </c>
      <c r="M43" s="413">
        <v>1.0527995069969562E-3</v>
      </c>
      <c r="N43" s="414">
        <v>775.35593544401456</v>
      </c>
      <c r="O43" s="411">
        <v>1.6234850486834178</v>
      </c>
      <c r="P43" s="412">
        <v>1</v>
      </c>
      <c r="Q43" s="413">
        <v>2.0938577683728113E-3</v>
      </c>
      <c r="R43" s="418">
        <v>15346.766587803566</v>
      </c>
      <c r="S43" s="419">
        <v>16.551642947851011</v>
      </c>
      <c r="T43" s="412">
        <v>0</v>
      </c>
      <c r="U43" s="416">
        <v>1.0785101117654966E-3</v>
      </c>
    </row>
    <row r="44" spans="2:21" ht="12" customHeight="1">
      <c r="B44" s="437" t="s">
        <v>266</v>
      </c>
      <c r="C44" s="407">
        <v>34</v>
      </c>
      <c r="D44" s="408" t="s">
        <v>459</v>
      </c>
      <c r="E44" s="409" t="s">
        <v>269</v>
      </c>
      <c r="F44" s="930">
        <v>246.58199999999997</v>
      </c>
      <c r="G44" s="412">
        <v>3.6373032695893988E-2</v>
      </c>
      <c r="H44" s="412">
        <v>1</v>
      </c>
      <c r="I44" s="413">
        <v>1.4750887208269051E-4</v>
      </c>
      <c r="J44" s="414">
        <v>394.57</v>
      </c>
      <c r="K44" s="411">
        <v>18.143233158461854</v>
      </c>
      <c r="L44" s="412">
        <v>2</v>
      </c>
      <c r="M44" s="413">
        <v>4.5982292517073912E-2</v>
      </c>
      <c r="N44" s="414">
        <v>8.92</v>
      </c>
      <c r="O44" s="411">
        <v>2.8839773479766604E-2</v>
      </c>
      <c r="P44" s="412">
        <v>1</v>
      </c>
      <c r="Q44" s="413">
        <v>3.2331584618572424E-3</v>
      </c>
      <c r="R44" s="418">
        <v>650.07199999999989</v>
      </c>
      <c r="S44" s="419">
        <v>18.208445964637516</v>
      </c>
      <c r="T44" s="412">
        <v>0</v>
      </c>
      <c r="U44" s="416">
        <v>2.8009891157652567E-2</v>
      </c>
    </row>
    <row r="45" spans="2:21" ht="12" customHeight="1">
      <c r="B45" s="437" t="s">
        <v>268</v>
      </c>
      <c r="C45" s="407">
        <v>35</v>
      </c>
      <c r="D45" s="408" t="s">
        <v>460</v>
      </c>
      <c r="E45" s="409" t="s">
        <v>270</v>
      </c>
      <c r="F45" s="930">
        <v>0</v>
      </c>
      <c r="G45" s="412">
        <v>0</v>
      </c>
      <c r="H45" s="412">
        <v>0</v>
      </c>
      <c r="I45" s="413"/>
      <c r="J45" s="414">
        <v>0</v>
      </c>
      <c r="K45" s="411">
        <v>0</v>
      </c>
      <c r="L45" s="412">
        <v>0</v>
      </c>
      <c r="M45" s="413"/>
      <c r="N45" s="414">
        <v>0</v>
      </c>
      <c r="O45" s="411">
        <v>0</v>
      </c>
      <c r="P45" s="412">
        <v>0</v>
      </c>
      <c r="Q45" s="413"/>
      <c r="R45" s="418">
        <v>0</v>
      </c>
      <c r="S45" s="419">
        <v>0</v>
      </c>
      <c r="T45" s="412">
        <v>0</v>
      </c>
      <c r="U45" s="416"/>
    </row>
    <row r="46" spans="2:21" ht="12" customHeight="1">
      <c r="B46" s="437"/>
      <c r="C46" s="407">
        <v>36</v>
      </c>
      <c r="D46" s="408" t="s">
        <v>22</v>
      </c>
      <c r="E46" s="409" t="s">
        <v>461</v>
      </c>
      <c r="F46" s="930">
        <v>28.617999999999999</v>
      </c>
      <c r="G46" s="412">
        <v>2.9098426156715193E-5</v>
      </c>
      <c r="H46" s="412">
        <v>1</v>
      </c>
      <c r="I46" s="413">
        <v>1.0167875517756376E-6</v>
      </c>
      <c r="J46" s="414">
        <v>117.09</v>
      </c>
      <c r="K46" s="411">
        <v>0</v>
      </c>
      <c r="L46" s="412">
        <v>0</v>
      </c>
      <c r="M46" s="413">
        <v>0</v>
      </c>
      <c r="N46" s="414">
        <v>1.29</v>
      </c>
      <c r="O46" s="411">
        <v>0</v>
      </c>
      <c r="P46" s="412">
        <v>0</v>
      </c>
      <c r="Q46" s="413">
        <v>0</v>
      </c>
      <c r="R46" s="418">
        <v>146.99799999999999</v>
      </c>
      <c r="S46" s="419">
        <v>2.9098426156715193E-5</v>
      </c>
      <c r="T46" s="412">
        <v>0</v>
      </c>
      <c r="U46" s="416">
        <v>1.9795117046976961E-7</v>
      </c>
    </row>
    <row r="47" spans="2:21" ht="12" customHeight="1">
      <c r="B47" s="437"/>
      <c r="C47" s="407">
        <v>37</v>
      </c>
      <c r="D47" s="408" t="s">
        <v>91</v>
      </c>
      <c r="E47" s="409" t="s">
        <v>462</v>
      </c>
      <c r="F47" s="930">
        <v>135.74300396583368</v>
      </c>
      <c r="G47" s="412">
        <v>4.9748622074766179E-2</v>
      </c>
      <c r="H47" s="412">
        <v>1</v>
      </c>
      <c r="I47" s="413">
        <v>3.6649124169439951E-4</v>
      </c>
      <c r="J47" s="414">
        <v>272.16300015541674</v>
      </c>
      <c r="K47" s="411">
        <v>1.949595054986937E-3</v>
      </c>
      <c r="L47" s="412">
        <v>1</v>
      </c>
      <c r="M47" s="413">
        <v>7.1633361400103422E-6</v>
      </c>
      <c r="N47" s="414">
        <v>0</v>
      </c>
      <c r="O47" s="411">
        <v>0</v>
      </c>
      <c r="P47" s="412">
        <v>0</v>
      </c>
      <c r="Q47" s="413"/>
      <c r="R47" s="418">
        <v>407.90600412125042</v>
      </c>
      <c r="S47" s="419">
        <v>5.1698217129753116E-2</v>
      </c>
      <c r="T47" s="412">
        <v>0</v>
      </c>
      <c r="U47" s="416">
        <v>1.2674051523494067E-4</v>
      </c>
    </row>
    <row r="48" spans="2:21" ht="12" customHeight="1">
      <c r="B48" s="446"/>
      <c r="C48" s="422"/>
      <c r="D48" s="423" t="s">
        <v>338</v>
      </c>
      <c r="E48" s="424" t="s">
        <v>463</v>
      </c>
      <c r="F48" s="931">
        <v>1842.2932857988126</v>
      </c>
      <c r="G48" s="427">
        <v>0</v>
      </c>
      <c r="H48" s="427"/>
      <c r="I48" s="428">
        <v>0</v>
      </c>
      <c r="J48" s="429">
        <v>2280.1689999999999</v>
      </c>
      <c r="K48" s="426">
        <v>0</v>
      </c>
      <c r="L48" s="427">
        <v>0</v>
      </c>
      <c r="M48" s="428">
        <v>0</v>
      </c>
      <c r="N48" s="429">
        <v>1868.7652315362684</v>
      </c>
      <c r="O48" s="426">
        <v>0</v>
      </c>
      <c r="P48" s="427"/>
      <c r="Q48" s="428">
        <v>0</v>
      </c>
      <c r="R48" s="430">
        <v>5991.2275173350808</v>
      </c>
      <c r="S48" s="431">
        <v>0</v>
      </c>
      <c r="T48" s="427">
        <v>0</v>
      </c>
      <c r="U48" s="432">
        <v>0</v>
      </c>
    </row>
    <row r="49" spans="2:21" ht="12" customHeight="1">
      <c r="B49" s="437"/>
      <c r="C49" s="407">
        <v>38</v>
      </c>
      <c r="D49" s="408" t="s">
        <v>339</v>
      </c>
      <c r="E49" s="409" t="s">
        <v>275</v>
      </c>
      <c r="F49" s="930">
        <v>718.18212836224893</v>
      </c>
      <c r="G49" s="412">
        <v>0</v>
      </c>
      <c r="H49" s="412">
        <v>0</v>
      </c>
      <c r="I49" s="413">
        <v>0</v>
      </c>
      <c r="J49" s="414">
        <v>2280.1689999999999</v>
      </c>
      <c r="K49" s="411">
        <v>0</v>
      </c>
      <c r="L49" s="412">
        <v>0</v>
      </c>
      <c r="M49" s="413">
        <v>0</v>
      </c>
      <c r="N49" s="414">
        <v>0</v>
      </c>
      <c r="O49" s="411">
        <v>0</v>
      </c>
      <c r="P49" s="412"/>
      <c r="Q49" s="413"/>
      <c r="R49" s="418">
        <v>2998.3511283622488</v>
      </c>
      <c r="S49" s="419">
        <v>0</v>
      </c>
      <c r="T49" s="412">
        <v>0</v>
      </c>
      <c r="U49" s="416">
        <v>0</v>
      </c>
    </row>
    <row r="50" spans="2:21" ht="12" customHeight="1">
      <c r="B50" s="437" t="s">
        <v>464</v>
      </c>
      <c r="C50" s="407">
        <v>39</v>
      </c>
      <c r="D50" s="408" t="s">
        <v>340</v>
      </c>
      <c r="E50" s="409" t="s">
        <v>276</v>
      </c>
      <c r="F50" s="930">
        <v>608.89354361147207</v>
      </c>
      <c r="G50" s="412">
        <v>0</v>
      </c>
      <c r="H50" s="412">
        <v>0</v>
      </c>
      <c r="I50" s="413">
        <v>0</v>
      </c>
      <c r="J50" s="414">
        <v>0</v>
      </c>
      <c r="K50" s="411">
        <v>0</v>
      </c>
      <c r="L50" s="412">
        <v>0</v>
      </c>
      <c r="M50" s="413"/>
      <c r="N50" s="414">
        <v>0</v>
      </c>
      <c r="O50" s="411">
        <v>0</v>
      </c>
      <c r="P50" s="412"/>
      <c r="Q50" s="413"/>
      <c r="R50" s="418">
        <v>608.89354361147207</v>
      </c>
      <c r="S50" s="419">
        <v>0</v>
      </c>
      <c r="T50" s="412">
        <v>0</v>
      </c>
      <c r="U50" s="416">
        <v>0</v>
      </c>
    </row>
    <row r="51" spans="2:21" ht="12" customHeight="1">
      <c r="B51" s="437"/>
      <c r="C51" s="407">
        <v>40</v>
      </c>
      <c r="D51" s="408" t="s">
        <v>341</v>
      </c>
      <c r="E51" s="409" t="s">
        <v>277</v>
      </c>
      <c r="F51" s="930">
        <v>421.54168403871131</v>
      </c>
      <c r="G51" s="412">
        <v>0</v>
      </c>
      <c r="H51" s="412">
        <v>0</v>
      </c>
      <c r="I51" s="413">
        <v>0</v>
      </c>
      <c r="J51" s="414">
        <v>0</v>
      </c>
      <c r="K51" s="411">
        <v>0</v>
      </c>
      <c r="L51" s="412">
        <v>0</v>
      </c>
      <c r="M51" s="413"/>
      <c r="N51" s="414">
        <v>0</v>
      </c>
      <c r="O51" s="411">
        <v>0</v>
      </c>
      <c r="P51" s="412"/>
      <c r="Q51" s="413"/>
      <c r="R51" s="418">
        <v>421.54168403871131</v>
      </c>
      <c r="S51" s="419">
        <v>0</v>
      </c>
      <c r="T51" s="412">
        <v>0</v>
      </c>
      <c r="U51" s="416">
        <v>0</v>
      </c>
    </row>
    <row r="52" spans="2:21" ht="12" customHeight="1">
      <c r="B52" s="437"/>
      <c r="C52" s="407">
        <v>41</v>
      </c>
      <c r="D52" s="408" t="s">
        <v>342</v>
      </c>
      <c r="E52" s="409" t="s">
        <v>278</v>
      </c>
      <c r="F52" s="930">
        <v>0</v>
      </c>
      <c r="G52" s="412">
        <v>0</v>
      </c>
      <c r="H52" s="412">
        <v>0</v>
      </c>
      <c r="I52" s="413"/>
      <c r="J52" s="414">
        <v>0</v>
      </c>
      <c r="K52" s="411">
        <v>0</v>
      </c>
      <c r="L52" s="412">
        <v>0</v>
      </c>
      <c r="M52" s="413"/>
      <c r="N52" s="414">
        <v>0</v>
      </c>
      <c r="O52" s="411">
        <v>0</v>
      </c>
      <c r="P52" s="412"/>
      <c r="Q52" s="413"/>
      <c r="R52" s="418">
        <v>0</v>
      </c>
      <c r="S52" s="419">
        <v>0</v>
      </c>
      <c r="T52" s="412">
        <v>0</v>
      </c>
      <c r="U52" s="416"/>
    </row>
    <row r="53" spans="2:21" ht="12" customHeight="1">
      <c r="B53" s="437"/>
      <c r="C53" s="407">
        <v>42</v>
      </c>
      <c r="D53" s="408" t="s">
        <v>343</v>
      </c>
      <c r="E53" s="409" t="s">
        <v>279</v>
      </c>
      <c r="F53" s="930">
        <v>93.675929786380294</v>
      </c>
      <c r="G53" s="412">
        <v>0</v>
      </c>
      <c r="H53" s="412">
        <v>0</v>
      </c>
      <c r="I53" s="438">
        <v>0</v>
      </c>
      <c r="J53" s="414">
        <v>0</v>
      </c>
      <c r="K53" s="411">
        <v>0</v>
      </c>
      <c r="L53" s="412">
        <v>0</v>
      </c>
      <c r="M53" s="438"/>
      <c r="N53" s="414">
        <v>0</v>
      </c>
      <c r="O53" s="411">
        <v>0</v>
      </c>
      <c r="P53" s="412"/>
      <c r="Q53" s="438"/>
      <c r="R53" s="418">
        <v>93.675929786380294</v>
      </c>
      <c r="S53" s="419">
        <v>0</v>
      </c>
      <c r="T53" s="412">
        <v>0</v>
      </c>
      <c r="U53" s="416">
        <v>0</v>
      </c>
    </row>
    <row r="54" spans="2:21" ht="12" customHeight="1">
      <c r="B54" s="435"/>
      <c r="C54" s="422"/>
      <c r="D54" s="423" t="s">
        <v>344</v>
      </c>
      <c r="E54" s="424" t="s">
        <v>465</v>
      </c>
      <c r="F54" s="931">
        <v>14372.432393741305</v>
      </c>
      <c r="G54" s="427">
        <v>0</v>
      </c>
      <c r="H54" s="427"/>
      <c r="I54" s="428">
        <v>0</v>
      </c>
      <c r="J54" s="429">
        <v>5677.8374168927112</v>
      </c>
      <c r="K54" s="426">
        <v>0</v>
      </c>
      <c r="L54" s="427"/>
      <c r="M54" s="428">
        <v>0</v>
      </c>
      <c r="N54" s="429">
        <v>418.42302155712508</v>
      </c>
      <c r="O54" s="426">
        <v>0</v>
      </c>
      <c r="P54" s="427"/>
      <c r="Q54" s="428">
        <v>0</v>
      </c>
      <c r="R54" s="430">
        <v>20468.692832191144</v>
      </c>
      <c r="S54" s="431">
        <v>0</v>
      </c>
      <c r="T54" s="427">
        <v>0</v>
      </c>
      <c r="U54" s="432">
        <v>0</v>
      </c>
    </row>
    <row r="55" spans="2:21" ht="12" customHeight="1">
      <c r="B55" s="437" t="s">
        <v>466</v>
      </c>
      <c r="C55" s="407">
        <v>43</v>
      </c>
      <c r="D55" s="408" t="s">
        <v>99</v>
      </c>
      <c r="E55" s="409" t="s">
        <v>282</v>
      </c>
      <c r="F55" s="930">
        <v>4096.883305448715</v>
      </c>
      <c r="G55" s="412">
        <v>0</v>
      </c>
      <c r="H55" s="412">
        <v>0</v>
      </c>
      <c r="I55" s="413">
        <v>0</v>
      </c>
      <c r="J55" s="414">
        <v>2777.2040234293136</v>
      </c>
      <c r="K55" s="411">
        <v>0</v>
      </c>
      <c r="L55" s="412"/>
      <c r="M55" s="413">
        <v>0</v>
      </c>
      <c r="N55" s="414">
        <v>321.53738425781614</v>
      </c>
      <c r="O55" s="411">
        <v>0</v>
      </c>
      <c r="P55" s="412"/>
      <c r="Q55" s="413">
        <v>0</v>
      </c>
      <c r="R55" s="418">
        <v>7195.624713135845</v>
      </c>
      <c r="S55" s="419">
        <v>0</v>
      </c>
      <c r="T55" s="412">
        <v>0</v>
      </c>
      <c r="U55" s="416">
        <v>0</v>
      </c>
    </row>
    <row r="56" spans="2:21" ht="12" customHeight="1">
      <c r="B56" s="437" t="s">
        <v>346</v>
      </c>
      <c r="C56" s="407">
        <v>44</v>
      </c>
      <c r="D56" s="408" t="s">
        <v>100</v>
      </c>
      <c r="E56" s="409" t="s">
        <v>283</v>
      </c>
      <c r="F56" s="930">
        <v>1469.361304946015</v>
      </c>
      <c r="G56" s="412">
        <v>0</v>
      </c>
      <c r="H56" s="412">
        <v>0</v>
      </c>
      <c r="I56" s="413">
        <v>0</v>
      </c>
      <c r="J56" s="414">
        <v>407.82017838229496</v>
      </c>
      <c r="K56" s="411">
        <v>0</v>
      </c>
      <c r="L56" s="412"/>
      <c r="M56" s="413">
        <v>0</v>
      </c>
      <c r="N56" s="414">
        <v>0.56371499548304005</v>
      </c>
      <c r="O56" s="411">
        <v>0</v>
      </c>
      <c r="P56" s="412"/>
      <c r="Q56" s="413">
        <v>0</v>
      </c>
      <c r="R56" s="418">
        <v>1877.7451983237929</v>
      </c>
      <c r="S56" s="419">
        <v>0</v>
      </c>
      <c r="T56" s="412">
        <v>0</v>
      </c>
      <c r="U56" s="416">
        <v>0</v>
      </c>
    </row>
    <row r="57" spans="2:21" ht="12" customHeight="1">
      <c r="B57" s="437"/>
      <c r="C57" s="407">
        <v>45</v>
      </c>
      <c r="D57" s="408" t="s">
        <v>101</v>
      </c>
      <c r="E57" s="409" t="s">
        <v>284</v>
      </c>
      <c r="F57" s="930">
        <v>7669.6969466724258</v>
      </c>
      <c r="G57" s="412">
        <v>0</v>
      </c>
      <c r="H57" s="412">
        <v>0</v>
      </c>
      <c r="I57" s="413">
        <v>0</v>
      </c>
      <c r="J57" s="414">
        <v>2121.2533256803722</v>
      </c>
      <c r="K57" s="411">
        <v>0</v>
      </c>
      <c r="L57" s="412"/>
      <c r="M57" s="413">
        <v>0</v>
      </c>
      <c r="N57" s="414">
        <v>24.086238017846902</v>
      </c>
      <c r="O57" s="411">
        <v>0</v>
      </c>
      <c r="P57" s="412"/>
      <c r="Q57" s="413">
        <v>0</v>
      </c>
      <c r="R57" s="418">
        <v>9815.0365103706463</v>
      </c>
      <c r="S57" s="419">
        <v>0</v>
      </c>
      <c r="T57" s="412">
        <v>0</v>
      </c>
      <c r="U57" s="416">
        <v>0</v>
      </c>
    </row>
    <row r="58" spans="2:21" ht="12" customHeight="1">
      <c r="B58" s="437"/>
      <c r="C58" s="407">
        <v>46</v>
      </c>
      <c r="D58" s="408" t="s">
        <v>347</v>
      </c>
      <c r="E58" s="409"/>
      <c r="F58" s="930">
        <v>1136.4908366741463</v>
      </c>
      <c r="G58" s="412">
        <v>0</v>
      </c>
      <c r="H58" s="412">
        <v>0</v>
      </c>
      <c r="I58" s="413">
        <v>0</v>
      </c>
      <c r="J58" s="414">
        <v>371.55988940072996</v>
      </c>
      <c r="K58" s="411">
        <v>0</v>
      </c>
      <c r="L58" s="412"/>
      <c r="M58" s="413">
        <v>0</v>
      </c>
      <c r="N58" s="414">
        <v>72.235684285979019</v>
      </c>
      <c r="O58" s="411">
        <v>0</v>
      </c>
      <c r="P58" s="412"/>
      <c r="Q58" s="413">
        <v>0</v>
      </c>
      <c r="R58" s="418">
        <v>1580.2864103608554</v>
      </c>
      <c r="S58" s="419">
        <v>0</v>
      </c>
      <c r="T58" s="412">
        <v>0</v>
      </c>
      <c r="U58" s="416">
        <v>0</v>
      </c>
    </row>
    <row r="59" spans="2:21" ht="12" customHeight="1">
      <c r="B59" s="435"/>
      <c r="C59" s="422"/>
      <c r="D59" s="423" t="s">
        <v>348</v>
      </c>
      <c r="E59" s="424" t="s">
        <v>467</v>
      </c>
      <c r="F59" s="931">
        <v>40030.857256927382</v>
      </c>
      <c r="G59" s="427">
        <v>0</v>
      </c>
      <c r="H59" s="427"/>
      <c r="I59" s="428">
        <v>0</v>
      </c>
      <c r="J59" s="429">
        <v>8826.0078775498478</v>
      </c>
      <c r="K59" s="426">
        <v>0</v>
      </c>
      <c r="L59" s="427"/>
      <c r="M59" s="428">
        <v>0</v>
      </c>
      <c r="N59" s="429">
        <v>2496.2984456432632</v>
      </c>
      <c r="O59" s="426">
        <v>0</v>
      </c>
      <c r="P59" s="427"/>
      <c r="Q59" s="428">
        <v>0</v>
      </c>
      <c r="R59" s="430">
        <v>51353.16358012049</v>
      </c>
      <c r="S59" s="431">
        <v>0</v>
      </c>
      <c r="T59" s="427">
        <v>0</v>
      </c>
      <c r="U59" s="432">
        <v>0</v>
      </c>
    </row>
    <row r="60" spans="2:21" ht="12" customHeight="1">
      <c r="B60" s="437"/>
      <c r="C60" s="447">
        <v>47</v>
      </c>
      <c r="D60" s="448" t="s">
        <v>104</v>
      </c>
      <c r="E60" s="409" t="s">
        <v>468</v>
      </c>
      <c r="F60" s="930">
        <v>0</v>
      </c>
      <c r="G60" s="412">
        <v>0</v>
      </c>
      <c r="H60" s="412">
        <v>0</v>
      </c>
      <c r="I60" s="413"/>
      <c r="J60" s="414">
        <v>0</v>
      </c>
      <c r="K60" s="411">
        <v>0</v>
      </c>
      <c r="L60" s="412">
        <v>0</v>
      </c>
      <c r="M60" s="413"/>
      <c r="N60" s="414">
        <v>0</v>
      </c>
      <c r="O60" s="411">
        <v>0</v>
      </c>
      <c r="P60" s="412">
        <v>0</v>
      </c>
      <c r="Q60" s="413"/>
      <c r="R60" s="418">
        <v>0</v>
      </c>
      <c r="S60" s="419">
        <v>0</v>
      </c>
      <c r="T60" s="412">
        <v>0</v>
      </c>
      <c r="U60" s="416"/>
    </row>
    <row r="61" spans="2:21" ht="12" customHeight="1">
      <c r="B61" s="437"/>
      <c r="C61" s="449">
        <v>48</v>
      </c>
      <c r="D61" s="248" t="s">
        <v>469</v>
      </c>
      <c r="E61" s="409" t="s">
        <v>470</v>
      </c>
      <c r="F61" s="930">
        <v>3166.3552785552679</v>
      </c>
      <c r="G61" s="412">
        <v>0</v>
      </c>
      <c r="H61" s="412">
        <v>0</v>
      </c>
      <c r="I61" s="413">
        <v>0</v>
      </c>
      <c r="J61" s="414">
        <v>7853.3859772064989</v>
      </c>
      <c r="K61" s="411">
        <v>0</v>
      </c>
      <c r="L61" s="412">
        <v>0</v>
      </c>
      <c r="M61" s="413">
        <v>0</v>
      </c>
      <c r="N61" s="414">
        <v>1457.3701093503178</v>
      </c>
      <c r="O61" s="411">
        <v>0</v>
      </c>
      <c r="P61" s="412">
        <v>0</v>
      </c>
      <c r="Q61" s="413">
        <v>0</v>
      </c>
      <c r="R61" s="418">
        <v>12477.111365112083</v>
      </c>
      <c r="S61" s="419">
        <v>0</v>
      </c>
      <c r="T61" s="412">
        <v>0</v>
      </c>
      <c r="U61" s="416">
        <v>0</v>
      </c>
    </row>
    <row r="62" spans="2:21" ht="12" customHeight="1">
      <c r="B62" s="406"/>
      <c r="C62" s="447">
        <v>49</v>
      </c>
      <c r="D62" s="450" t="s">
        <v>106</v>
      </c>
      <c r="E62" s="409" t="s">
        <v>471</v>
      </c>
      <c r="F62" s="930">
        <v>2199.4508427977139</v>
      </c>
      <c r="G62" s="412">
        <v>0</v>
      </c>
      <c r="H62" s="412">
        <v>0</v>
      </c>
      <c r="I62" s="413">
        <v>0</v>
      </c>
      <c r="J62" s="414">
        <v>5.4970801456755947</v>
      </c>
      <c r="K62" s="411">
        <v>0</v>
      </c>
      <c r="L62" s="412">
        <v>0</v>
      </c>
      <c r="M62" s="413">
        <v>0</v>
      </c>
      <c r="N62" s="414">
        <v>32.998304891926303</v>
      </c>
      <c r="O62" s="411">
        <v>0</v>
      </c>
      <c r="P62" s="412">
        <v>0</v>
      </c>
      <c r="Q62" s="413">
        <v>0</v>
      </c>
      <c r="R62" s="418">
        <v>2237.9462278353158</v>
      </c>
      <c r="S62" s="419">
        <v>0</v>
      </c>
      <c r="T62" s="412">
        <v>0</v>
      </c>
      <c r="U62" s="416">
        <v>0</v>
      </c>
    </row>
    <row r="63" spans="2:21" ht="12" customHeight="1">
      <c r="B63" s="406" t="s">
        <v>350</v>
      </c>
      <c r="C63" s="449">
        <v>50</v>
      </c>
      <c r="D63" s="408" t="s">
        <v>107</v>
      </c>
      <c r="E63" s="409" t="s">
        <v>472</v>
      </c>
      <c r="F63" s="930">
        <v>5823.8747916091488</v>
      </c>
      <c r="G63" s="412">
        <v>0</v>
      </c>
      <c r="H63" s="412">
        <v>0</v>
      </c>
      <c r="I63" s="413">
        <v>0</v>
      </c>
      <c r="J63" s="414">
        <v>436.43404140558914</v>
      </c>
      <c r="K63" s="411">
        <v>0</v>
      </c>
      <c r="L63" s="412">
        <v>0</v>
      </c>
      <c r="M63" s="413">
        <v>0</v>
      </c>
      <c r="N63" s="414">
        <v>70.406864412571878</v>
      </c>
      <c r="O63" s="411">
        <v>0</v>
      </c>
      <c r="P63" s="412">
        <v>0</v>
      </c>
      <c r="Q63" s="413">
        <v>0</v>
      </c>
      <c r="R63" s="418">
        <v>6330.7156974273103</v>
      </c>
      <c r="S63" s="419">
        <v>0</v>
      </c>
      <c r="T63" s="412">
        <v>0</v>
      </c>
      <c r="U63" s="416">
        <v>0</v>
      </c>
    </row>
    <row r="64" spans="2:21" ht="12" customHeight="1">
      <c r="B64" s="437" t="s">
        <v>473</v>
      </c>
      <c r="C64" s="447">
        <v>51</v>
      </c>
      <c r="D64" s="408" t="s">
        <v>474</v>
      </c>
      <c r="E64" s="409" t="s">
        <v>475</v>
      </c>
      <c r="F64" s="930">
        <v>5848.6792666980145</v>
      </c>
      <c r="G64" s="412">
        <v>0</v>
      </c>
      <c r="H64" s="412">
        <v>0</v>
      </c>
      <c r="I64" s="413">
        <v>0</v>
      </c>
      <c r="J64" s="414">
        <v>49.18027072602257</v>
      </c>
      <c r="K64" s="411">
        <v>0</v>
      </c>
      <c r="L64" s="412">
        <v>0</v>
      </c>
      <c r="M64" s="413">
        <v>0</v>
      </c>
      <c r="N64" s="414">
        <v>551.65179529236423</v>
      </c>
      <c r="O64" s="411">
        <v>0</v>
      </c>
      <c r="P64" s="412">
        <v>0</v>
      </c>
      <c r="Q64" s="413">
        <v>0</v>
      </c>
      <c r="R64" s="418">
        <v>6449.5113327164008</v>
      </c>
      <c r="S64" s="419">
        <v>0</v>
      </c>
      <c r="T64" s="412">
        <v>0</v>
      </c>
      <c r="U64" s="416">
        <v>0</v>
      </c>
    </row>
    <row r="65" spans="2:21" ht="12" customHeight="1">
      <c r="B65" s="437"/>
      <c r="C65" s="449">
        <v>52</v>
      </c>
      <c r="D65" s="408" t="s">
        <v>476</v>
      </c>
      <c r="E65" s="409" t="s">
        <v>477</v>
      </c>
      <c r="F65" s="930">
        <v>512.85114071739008</v>
      </c>
      <c r="G65" s="412">
        <v>0</v>
      </c>
      <c r="H65" s="412">
        <v>0</v>
      </c>
      <c r="I65" s="413">
        <v>0</v>
      </c>
      <c r="J65" s="414">
        <v>0.91106170012128129</v>
      </c>
      <c r="K65" s="411">
        <v>0</v>
      </c>
      <c r="L65" s="412">
        <v>0</v>
      </c>
      <c r="M65" s="413">
        <v>0</v>
      </c>
      <c r="N65" s="414">
        <v>61.68382513623385</v>
      </c>
      <c r="O65" s="411">
        <v>0</v>
      </c>
      <c r="P65" s="412">
        <v>0</v>
      </c>
      <c r="Q65" s="413">
        <v>0</v>
      </c>
      <c r="R65" s="418">
        <v>575.44602755374524</v>
      </c>
      <c r="S65" s="419">
        <v>0</v>
      </c>
      <c r="T65" s="412">
        <v>0</v>
      </c>
      <c r="U65" s="416">
        <v>0</v>
      </c>
    </row>
    <row r="66" spans="2:21" ht="12" customHeight="1">
      <c r="B66" s="437"/>
      <c r="C66" s="447">
        <v>53</v>
      </c>
      <c r="D66" s="408" t="s">
        <v>478</v>
      </c>
      <c r="E66" s="409" t="s">
        <v>479</v>
      </c>
      <c r="F66" s="930">
        <v>31.110302010850937</v>
      </c>
      <c r="G66" s="412">
        <v>0</v>
      </c>
      <c r="H66" s="412">
        <v>0</v>
      </c>
      <c r="I66" s="413">
        <v>0</v>
      </c>
      <c r="J66" s="414">
        <v>0</v>
      </c>
      <c r="K66" s="411">
        <v>0</v>
      </c>
      <c r="L66" s="412">
        <v>0</v>
      </c>
      <c r="M66" s="413"/>
      <c r="N66" s="414">
        <v>0</v>
      </c>
      <c r="O66" s="411">
        <v>0</v>
      </c>
      <c r="P66" s="412">
        <v>0</v>
      </c>
      <c r="Q66" s="413"/>
      <c r="R66" s="418">
        <v>31.110302010850937</v>
      </c>
      <c r="S66" s="419">
        <v>0</v>
      </c>
      <c r="T66" s="412">
        <v>0</v>
      </c>
      <c r="U66" s="416">
        <v>0</v>
      </c>
    </row>
    <row r="67" spans="2:21" ht="12" customHeight="1">
      <c r="B67" s="437"/>
      <c r="C67" s="449">
        <v>54</v>
      </c>
      <c r="D67" s="408" t="s">
        <v>111</v>
      </c>
      <c r="E67" s="409" t="s">
        <v>480</v>
      </c>
      <c r="F67" s="930">
        <v>2289.384412165934</v>
      </c>
      <c r="G67" s="412">
        <v>0</v>
      </c>
      <c r="H67" s="412">
        <v>0</v>
      </c>
      <c r="I67" s="413">
        <v>0</v>
      </c>
      <c r="J67" s="414">
        <v>251.21076188999569</v>
      </c>
      <c r="K67" s="411">
        <v>0</v>
      </c>
      <c r="L67" s="412">
        <v>0</v>
      </c>
      <c r="M67" s="413">
        <v>0</v>
      </c>
      <c r="N67" s="414">
        <v>192.02319921816937</v>
      </c>
      <c r="O67" s="411">
        <v>0</v>
      </c>
      <c r="P67" s="412">
        <v>0</v>
      </c>
      <c r="Q67" s="413">
        <v>0</v>
      </c>
      <c r="R67" s="418">
        <v>2732.6183732740992</v>
      </c>
      <c r="S67" s="419">
        <v>0</v>
      </c>
      <c r="T67" s="412">
        <v>0</v>
      </c>
      <c r="U67" s="416">
        <v>0</v>
      </c>
    </row>
    <row r="68" spans="2:21" ht="12" customHeight="1">
      <c r="B68" s="451"/>
      <c r="C68" s="447">
        <v>55</v>
      </c>
      <c r="D68" s="408" t="s">
        <v>353</v>
      </c>
      <c r="E68" s="409"/>
      <c r="F68" s="930">
        <v>20159.151222373061</v>
      </c>
      <c r="G68" s="412">
        <v>0</v>
      </c>
      <c r="H68" s="412">
        <v>0</v>
      </c>
      <c r="I68" s="413">
        <v>0</v>
      </c>
      <c r="J68" s="414">
        <v>229.38868447594464</v>
      </c>
      <c r="K68" s="411">
        <v>0</v>
      </c>
      <c r="L68" s="412">
        <v>0</v>
      </c>
      <c r="M68" s="413">
        <v>0</v>
      </c>
      <c r="N68" s="414">
        <v>130.16434734167979</v>
      </c>
      <c r="O68" s="411">
        <v>0</v>
      </c>
      <c r="P68" s="412">
        <v>0</v>
      </c>
      <c r="Q68" s="413">
        <v>0</v>
      </c>
      <c r="R68" s="415">
        <v>20518.704254190685</v>
      </c>
      <c r="S68" s="414">
        <v>0</v>
      </c>
      <c r="T68" s="412">
        <v>0</v>
      </c>
      <c r="U68" s="416">
        <v>0</v>
      </c>
    </row>
    <row r="69" spans="2:21" ht="12" customHeight="1">
      <c r="B69" s="437" t="s">
        <v>481</v>
      </c>
      <c r="C69" s="422"/>
      <c r="D69" s="423" t="s">
        <v>355</v>
      </c>
      <c r="E69" s="424" t="s">
        <v>482</v>
      </c>
      <c r="F69" s="931">
        <v>1333.5756374466612</v>
      </c>
      <c r="G69" s="427">
        <v>0</v>
      </c>
      <c r="H69" s="427"/>
      <c r="I69" s="428">
        <v>0</v>
      </c>
      <c r="J69" s="429">
        <v>3888.9980000000005</v>
      </c>
      <c r="K69" s="426">
        <v>0</v>
      </c>
      <c r="L69" s="427"/>
      <c r="M69" s="428">
        <v>0</v>
      </c>
      <c r="N69" s="429">
        <v>0</v>
      </c>
      <c r="O69" s="426">
        <v>0</v>
      </c>
      <c r="P69" s="427">
        <v>0</v>
      </c>
      <c r="Q69" s="428"/>
      <c r="R69" s="430">
        <v>5222.5736374466615</v>
      </c>
      <c r="S69" s="431">
        <v>0</v>
      </c>
      <c r="T69" s="427">
        <v>0</v>
      </c>
      <c r="U69" s="432">
        <v>0</v>
      </c>
    </row>
    <row r="70" spans="2:21" ht="12" customHeight="1">
      <c r="B70" s="452" t="s">
        <v>483</v>
      </c>
      <c r="C70" s="407">
        <v>56</v>
      </c>
      <c r="D70" s="408" t="s">
        <v>484</v>
      </c>
      <c r="E70" s="409" t="s">
        <v>485</v>
      </c>
      <c r="F70" s="930">
        <v>1333.5756374466612</v>
      </c>
      <c r="G70" s="412">
        <v>0</v>
      </c>
      <c r="H70" s="412"/>
      <c r="I70" s="413">
        <v>0</v>
      </c>
      <c r="J70" s="414">
        <v>3888.9980000000005</v>
      </c>
      <c r="K70" s="411">
        <v>0</v>
      </c>
      <c r="L70" s="412"/>
      <c r="M70" s="413">
        <v>0</v>
      </c>
      <c r="N70" s="414">
        <v>0</v>
      </c>
      <c r="O70" s="411">
        <v>0</v>
      </c>
      <c r="P70" s="412">
        <v>0</v>
      </c>
      <c r="Q70" s="413"/>
      <c r="R70" s="415">
        <v>5222.5736374466615</v>
      </c>
      <c r="S70" s="414">
        <v>0</v>
      </c>
      <c r="T70" s="412">
        <v>0</v>
      </c>
      <c r="U70" s="416">
        <v>0</v>
      </c>
    </row>
    <row r="71" spans="2:21" ht="12" customHeight="1">
      <c r="B71" s="437" t="s">
        <v>357</v>
      </c>
      <c r="C71" s="453"/>
      <c r="D71" s="454" t="s">
        <v>358</v>
      </c>
      <c r="E71" s="455" t="s">
        <v>486</v>
      </c>
      <c r="F71" s="931">
        <v>1580.8237464584367</v>
      </c>
      <c r="G71" s="427">
        <v>0</v>
      </c>
      <c r="H71" s="427"/>
      <c r="I71" s="428">
        <v>0</v>
      </c>
      <c r="J71" s="429">
        <v>571.33756627071602</v>
      </c>
      <c r="K71" s="426">
        <v>0</v>
      </c>
      <c r="L71" s="427"/>
      <c r="M71" s="428">
        <v>0</v>
      </c>
      <c r="N71" s="429">
        <v>1501.2704690456865</v>
      </c>
      <c r="O71" s="426">
        <v>0</v>
      </c>
      <c r="P71" s="427"/>
      <c r="Q71" s="428">
        <v>0</v>
      </c>
      <c r="R71" s="430">
        <v>3653.4317817748397</v>
      </c>
      <c r="S71" s="431">
        <v>0</v>
      </c>
      <c r="T71" s="427">
        <v>0</v>
      </c>
      <c r="U71" s="432">
        <v>0</v>
      </c>
    </row>
    <row r="72" spans="2:21" ht="12" customHeight="1">
      <c r="B72" s="437" t="s">
        <v>359</v>
      </c>
      <c r="C72" s="407">
        <v>57</v>
      </c>
      <c r="D72" s="408" t="s">
        <v>360</v>
      </c>
      <c r="E72" s="409" t="s">
        <v>487</v>
      </c>
      <c r="F72" s="930">
        <v>1526.4302895362716</v>
      </c>
      <c r="G72" s="412">
        <v>0</v>
      </c>
      <c r="H72" s="412"/>
      <c r="I72" s="413">
        <v>0</v>
      </c>
      <c r="J72" s="414">
        <v>571.06005137433272</v>
      </c>
      <c r="K72" s="411">
        <v>0</v>
      </c>
      <c r="L72" s="412"/>
      <c r="M72" s="413">
        <v>0</v>
      </c>
      <c r="N72" s="414">
        <v>1501.2704690456865</v>
      </c>
      <c r="O72" s="411">
        <v>0</v>
      </c>
      <c r="P72" s="412">
        <v>0</v>
      </c>
      <c r="Q72" s="413">
        <v>0</v>
      </c>
      <c r="R72" s="415">
        <v>3598.7608099562913</v>
      </c>
      <c r="S72" s="414">
        <v>0</v>
      </c>
      <c r="T72" s="412">
        <v>0</v>
      </c>
      <c r="U72" s="416">
        <v>0</v>
      </c>
    </row>
    <row r="73" spans="2:21" ht="12" customHeight="1">
      <c r="B73" s="437"/>
      <c r="C73" s="407">
        <v>58</v>
      </c>
      <c r="D73" s="408" t="s">
        <v>117</v>
      </c>
      <c r="E73" s="409" t="s">
        <v>488</v>
      </c>
      <c r="F73" s="930">
        <v>54.393456922165072</v>
      </c>
      <c r="G73" s="412">
        <v>0</v>
      </c>
      <c r="H73" s="412"/>
      <c r="I73" s="413">
        <v>0</v>
      </c>
      <c r="J73" s="414">
        <v>0.27751489638334348</v>
      </c>
      <c r="K73" s="411">
        <v>0</v>
      </c>
      <c r="L73" s="412"/>
      <c r="M73" s="413">
        <v>0</v>
      </c>
      <c r="N73" s="414">
        <v>0</v>
      </c>
      <c r="O73" s="411">
        <v>0</v>
      </c>
      <c r="P73" s="412">
        <v>0</v>
      </c>
      <c r="Q73" s="413"/>
      <c r="R73" s="415">
        <v>54.670971818548416</v>
      </c>
      <c r="S73" s="414">
        <v>0</v>
      </c>
      <c r="T73" s="412">
        <v>0</v>
      </c>
      <c r="U73" s="416">
        <v>0</v>
      </c>
    </row>
    <row r="74" spans="2:21" ht="12" customHeight="1">
      <c r="B74" s="456" t="s">
        <v>361</v>
      </c>
      <c r="C74" s="422"/>
      <c r="D74" s="423" t="s">
        <v>362</v>
      </c>
      <c r="E74" s="424" t="s">
        <v>489</v>
      </c>
      <c r="F74" s="934">
        <v>1730.8920885626007</v>
      </c>
      <c r="G74" s="935">
        <v>0</v>
      </c>
      <c r="H74" s="427"/>
      <c r="I74" s="428">
        <v>0</v>
      </c>
      <c r="J74" s="431">
        <v>562.76926947037259</v>
      </c>
      <c r="K74" s="458">
        <v>0</v>
      </c>
      <c r="L74" s="427"/>
      <c r="M74" s="428">
        <v>0</v>
      </c>
      <c r="N74" s="429">
        <v>0</v>
      </c>
      <c r="O74" s="458">
        <v>0</v>
      </c>
      <c r="P74" s="427">
        <v>0</v>
      </c>
      <c r="Q74" s="428"/>
      <c r="R74" s="430">
        <v>2293.6613580329731</v>
      </c>
      <c r="S74" s="431">
        <v>0</v>
      </c>
      <c r="T74" s="427">
        <v>0</v>
      </c>
      <c r="U74" s="432">
        <v>0</v>
      </c>
    </row>
    <row r="75" spans="2:21" ht="12" customHeight="1">
      <c r="B75" s="459" t="s">
        <v>490</v>
      </c>
      <c r="C75" s="407">
        <v>59</v>
      </c>
      <c r="D75" s="408" t="s">
        <v>491</v>
      </c>
      <c r="E75" s="409" t="s">
        <v>492</v>
      </c>
      <c r="F75" s="932">
        <v>1673.1937197221816</v>
      </c>
      <c r="G75" s="933">
        <v>0</v>
      </c>
      <c r="H75" s="412"/>
      <c r="I75" s="413">
        <v>0</v>
      </c>
      <c r="J75" s="441">
        <v>507.10097121031043</v>
      </c>
      <c r="K75" s="440">
        <v>0</v>
      </c>
      <c r="L75" s="412">
        <v>0</v>
      </c>
      <c r="M75" s="413">
        <v>0</v>
      </c>
      <c r="N75" s="441">
        <v>0</v>
      </c>
      <c r="O75" s="440">
        <v>0</v>
      </c>
      <c r="P75" s="412">
        <v>0</v>
      </c>
      <c r="Q75" s="413"/>
      <c r="R75" s="415">
        <v>2180.2946909324919</v>
      </c>
      <c r="S75" s="414">
        <v>0</v>
      </c>
      <c r="T75" s="412">
        <v>0</v>
      </c>
      <c r="U75" s="416">
        <v>0</v>
      </c>
    </row>
    <row r="76" spans="2:21" ht="12" customHeight="1">
      <c r="B76" s="451"/>
      <c r="C76" s="407">
        <v>60</v>
      </c>
      <c r="D76" s="408" t="s">
        <v>493</v>
      </c>
      <c r="E76" s="409"/>
      <c r="F76" s="930">
        <v>57.698368840418979</v>
      </c>
      <c r="G76" s="412">
        <v>0</v>
      </c>
      <c r="H76" s="412"/>
      <c r="I76" s="413">
        <v>0</v>
      </c>
      <c r="J76" s="414">
        <v>55.668298260062144</v>
      </c>
      <c r="K76" s="411">
        <v>0</v>
      </c>
      <c r="L76" s="412">
        <v>0</v>
      </c>
      <c r="M76" s="413">
        <v>0</v>
      </c>
      <c r="N76" s="414">
        <v>0</v>
      </c>
      <c r="O76" s="411">
        <v>0</v>
      </c>
      <c r="P76" s="412">
        <v>0</v>
      </c>
      <c r="Q76" s="413"/>
      <c r="R76" s="415">
        <v>113.36666710048112</v>
      </c>
      <c r="S76" s="414">
        <v>0</v>
      </c>
      <c r="T76" s="412">
        <v>0</v>
      </c>
      <c r="U76" s="416">
        <v>0</v>
      </c>
    </row>
    <row r="77" spans="2:21" ht="12" customHeight="1">
      <c r="B77" s="459" t="s">
        <v>494</v>
      </c>
      <c r="C77" s="422"/>
      <c r="D77" s="423" t="s">
        <v>367</v>
      </c>
      <c r="E77" s="424" t="s">
        <v>495</v>
      </c>
      <c r="F77" s="931">
        <v>4605.9825000000001</v>
      </c>
      <c r="G77" s="427">
        <v>0</v>
      </c>
      <c r="H77" s="427"/>
      <c r="I77" s="428">
        <v>0</v>
      </c>
      <c r="J77" s="429">
        <v>2110.5969999999988</v>
      </c>
      <c r="K77" s="426">
        <v>0</v>
      </c>
      <c r="L77" s="427">
        <v>0</v>
      </c>
      <c r="M77" s="428">
        <v>0</v>
      </c>
      <c r="N77" s="429">
        <v>0</v>
      </c>
      <c r="O77" s="426">
        <v>0</v>
      </c>
      <c r="P77" s="427">
        <v>0</v>
      </c>
      <c r="Q77" s="428"/>
      <c r="R77" s="430">
        <v>6716.5794999999989</v>
      </c>
      <c r="S77" s="431">
        <v>0</v>
      </c>
      <c r="T77" s="427">
        <v>0</v>
      </c>
      <c r="U77" s="432">
        <v>0</v>
      </c>
    </row>
    <row r="78" spans="2:21" ht="12" customHeight="1">
      <c r="B78" s="460" t="s">
        <v>496</v>
      </c>
      <c r="C78" s="407">
        <v>61</v>
      </c>
      <c r="D78" s="408" t="s">
        <v>122</v>
      </c>
      <c r="E78" s="409" t="s">
        <v>497</v>
      </c>
      <c r="F78" s="930">
        <v>0</v>
      </c>
      <c r="G78" s="412">
        <v>0</v>
      </c>
      <c r="H78" s="412"/>
      <c r="I78" s="413"/>
      <c r="J78" s="414">
        <v>0</v>
      </c>
      <c r="K78" s="411">
        <v>0</v>
      </c>
      <c r="L78" s="412">
        <v>0</v>
      </c>
      <c r="M78" s="413"/>
      <c r="N78" s="414">
        <v>0</v>
      </c>
      <c r="O78" s="411">
        <v>0</v>
      </c>
      <c r="P78" s="412">
        <v>0</v>
      </c>
      <c r="Q78" s="413"/>
      <c r="R78" s="415">
        <v>0</v>
      </c>
      <c r="S78" s="414">
        <v>0</v>
      </c>
      <c r="T78" s="412">
        <v>0</v>
      </c>
      <c r="U78" s="416"/>
    </row>
    <row r="79" spans="2:21" ht="12" customHeight="1">
      <c r="B79" s="461" t="s">
        <v>369</v>
      </c>
      <c r="C79" s="422">
        <v>62</v>
      </c>
      <c r="D79" s="423" t="s">
        <v>369</v>
      </c>
      <c r="E79" s="424" t="s">
        <v>498</v>
      </c>
      <c r="F79" s="931">
        <v>2251.6523283804336</v>
      </c>
      <c r="G79" s="427">
        <v>0.41724016120866331</v>
      </c>
      <c r="H79" s="427">
        <v>1</v>
      </c>
      <c r="I79" s="428">
        <v>1.8530399029621745E-4</v>
      </c>
      <c r="J79" s="429">
        <v>588.87309987409924</v>
      </c>
      <c r="K79" s="426">
        <v>8.1104102924477936E-2</v>
      </c>
      <c r="L79" s="427">
        <v>1</v>
      </c>
      <c r="M79" s="428">
        <v>1.3772764105172736E-4</v>
      </c>
      <c r="N79" s="429">
        <v>0</v>
      </c>
      <c r="O79" s="426">
        <v>0</v>
      </c>
      <c r="P79" s="427">
        <v>0</v>
      </c>
      <c r="Q79" s="428"/>
      <c r="R79" s="462">
        <v>2840.5254282545329</v>
      </c>
      <c r="S79" s="429">
        <v>0.49834426413314126</v>
      </c>
      <c r="T79" s="427">
        <v>1</v>
      </c>
      <c r="U79" s="432">
        <v>1.7544087413410959E-4</v>
      </c>
    </row>
    <row r="80" spans="2:21" ht="12" customHeight="1">
      <c r="B80" s="446"/>
      <c r="C80" s="422"/>
      <c r="D80" s="423" t="s">
        <v>370</v>
      </c>
      <c r="E80" s="424" t="s">
        <v>499</v>
      </c>
      <c r="F80" s="931">
        <v>16052.847400059025</v>
      </c>
      <c r="G80" s="427">
        <v>0</v>
      </c>
      <c r="H80" s="427"/>
      <c r="I80" s="428">
        <v>0</v>
      </c>
      <c r="J80" s="429">
        <v>2479.8957904742701</v>
      </c>
      <c r="K80" s="426">
        <v>0</v>
      </c>
      <c r="L80" s="427"/>
      <c r="M80" s="428">
        <v>0</v>
      </c>
      <c r="N80" s="429">
        <v>0</v>
      </c>
      <c r="O80" s="426">
        <v>0</v>
      </c>
      <c r="P80" s="427">
        <v>0</v>
      </c>
      <c r="Q80" s="428"/>
      <c r="R80" s="430">
        <v>18532.743190533296</v>
      </c>
      <c r="S80" s="431">
        <v>0</v>
      </c>
      <c r="T80" s="427">
        <v>0</v>
      </c>
      <c r="U80" s="432">
        <v>0</v>
      </c>
    </row>
    <row r="81" spans="2:21" ht="12" customHeight="1">
      <c r="B81" s="437" t="s">
        <v>500</v>
      </c>
      <c r="C81" s="407">
        <v>63</v>
      </c>
      <c r="D81" s="408" t="s">
        <v>124</v>
      </c>
      <c r="E81" s="409" t="s">
        <v>501</v>
      </c>
      <c r="F81" s="930">
        <v>13953.313446557617</v>
      </c>
      <c r="G81" s="412">
        <v>0</v>
      </c>
      <c r="H81" s="412">
        <v>0</v>
      </c>
      <c r="I81" s="413">
        <v>0</v>
      </c>
      <c r="J81" s="414">
        <v>2179.855627805161</v>
      </c>
      <c r="K81" s="411">
        <v>0</v>
      </c>
      <c r="L81" s="412">
        <v>0</v>
      </c>
      <c r="M81" s="413">
        <v>0</v>
      </c>
      <c r="N81" s="414">
        <v>0</v>
      </c>
      <c r="O81" s="411">
        <v>0</v>
      </c>
      <c r="P81" s="412">
        <v>0</v>
      </c>
      <c r="Q81" s="413"/>
      <c r="R81" s="415">
        <v>16133.169074362777</v>
      </c>
      <c r="S81" s="414">
        <v>0</v>
      </c>
      <c r="T81" s="412">
        <v>0</v>
      </c>
      <c r="U81" s="416">
        <v>0</v>
      </c>
    </row>
    <row r="82" spans="2:21" ht="12" customHeight="1">
      <c r="B82" s="437"/>
      <c r="C82" s="407">
        <v>64</v>
      </c>
      <c r="D82" s="408" t="s">
        <v>373</v>
      </c>
      <c r="E82" s="409"/>
      <c r="F82" s="930">
        <v>2099.5339535014068</v>
      </c>
      <c r="G82" s="412">
        <v>0</v>
      </c>
      <c r="H82" s="412">
        <v>0</v>
      </c>
      <c r="I82" s="413">
        <v>0</v>
      </c>
      <c r="J82" s="414">
        <v>300.04016266910924</v>
      </c>
      <c r="K82" s="411">
        <v>0</v>
      </c>
      <c r="L82" s="412">
        <v>0</v>
      </c>
      <c r="M82" s="413">
        <v>0</v>
      </c>
      <c r="N82" s="414">
        <v>0</v>
      </c>
      <c r="O82" s="411">
        <v>0</v>
      </c>
      <c r="P82" s="412">
        <v>0</v>
      </c>
      <c r="Q82" s="413"/>
      <c r="R82" s="415">
        <v>2399.5741161705159</v>
      </c>
      <c r="S82" s="414">
        <v>0</v>
      </c>
      <c r="T82" s="412">
        <v>0</v>
      </c>
      <c r="U82" s="416">
        <v>0</v>
      </c>
    </row>
    <row r="83" spans="2:21">
      <c r="B83" s="461" t="s">
        <v>374</v>
      </c>
      <c r="C83" s="422">
        <v>65</v>
      </c>
      <c r="D83" s="423" t="s">
        <v>375</v>
      </c>
      <c r="E83" s="424" t="s">
        <v>502</v>
      </c>
      <c r="F83" s="931">
        <v>351.53140397022685</v>
      </c>
      <c r="G83" s="427">
        <v>1.0576999984701978</v>
      </c>
      <c r="H83" s="427">
        <v>1</v>
      </c>
      <c r="I83" s="428">
        <v>3.0088350187904701E-3</v>
      </c>
      <c r="J83" s="429">
        <v>6.8507016611256031</v>
      </c>
      <c r="K83" s="426">
        <v>2.5445494163046283E-4</v>
      </c>
      <c r="L83" s="427">
        <v>1</v>
      </c>
      <c r="M83" s="428">
        <v>3.714290217516999E-5</v>
      </c>
      <c r="N83" s="429">
        <v>0</v>
      </c>
      <c r="O83" s="426">
        <v>0</v>
      </c>
      <c r="P83" s="427">
        <v>0</v>
      </c>
      <c r="Q83" s="428"/>
      <c r="R83" s="462">
        <v>358.38210563135243</v>
      </c>
      <c r="S83" s="429">
        <v>1.0579544534118284</v>
      </c>
      <c r="T83" s="427">
        <v>1</v>
      </c>
      <c r="U83" s="432">
        <v>2.9520292358014293E-3</v>
      </c>
    </row>
    <row r="84" spans="2:21" ht="12" customHeight="1">
      <c r="B84" s="446"/>
      <c r="C84" s="422"/>
      <c r="D84" s="423" t="s">
        <v>376</v>
      </c>
      <c r="E84" s="424" t="s">
        <v>503</v>
      </c>
      <c r="F84" s="931">
        <v>184102.74693618898</v>
      </c>
      <c r="G84" s="427">
        <v>0</v>
      </c>
      <c r="H84" s="427"/>
      <c r="I84" s="428">
        <v>0</v>
      </c>
      <c r="J84" s="429">
        <v>83037.917745976636</v>
      </c>
      <c r="K84" s="426">
        <v>0</v>
      </c>
      <c r="L84" s="427"/>
      <c r="M84" s="428">
        <v>0</v>
      </c>
      <c r="N84" s="429">
        <v>12817.35</v>
      </c>
      <c r="O84" s="426">
        <v>0</v>
      </c>
      <c r="P84" s="427">
        <v>0</v>
      </c>
      <c r="Q84" s="428">
        <v>0</v>
      </c>
      <c r="R84" s="462">
        <v>279958.01468216558</v>
      </c>
      <c r="S84" s="429">
        <v>0</v>
      </c>
      <c r="T84" s="427">
        <v>0</v>
      </c>
      <c r="U84" s="432">
        <v>0</v>
      </c>
    </row>
    <row r="85" spans="2:21" ht="12" customHeight="1">
      <c r="B85" s="437" t="s">
        <v>490</v>
      </c>
      <c r="C85" s="407">
        <v>66</v>
      </c>
      <c r="D85" s="408" t="s">
        <v>128</v>
      </c>
      <c r="E85" s="409" t="s">
        <v>504</v>
      </c>
      <c r="F85" s="930">
        <v>166749.24518564236</v>
      </c>
      <c r="G85" s="412">
        <v>0</v>
      </c>
      <c r="H85" s="412">
        <v>0</v>
      </c>
      <c r="I85" s="413">
        <v>0</v>
      </c>
      <c r="J85" s="414">
        <v>74817.764337424742</v>
      </c>
      <c r="K85" s="411">
        <v>0</v>
      </c>
      <c r="L85" s="412">
        <v>0</v>
      </c>
      <c r="M85" s="413">
        <v>0</v>
      </c>
      <c r="N85" s="414">
        <v>1354.7263775846034</v>
      </c>
      <c r="O85" s="411">
        <v>0</v>
      </c>
      <c r="P85" s="412">
        <v>0</v>
      </c>
      <c r="Q85" s="413">
        <v>0</v>
      </c>
      <c r="R85" s="415">
        <v>242921.73590065169</v>
      </c>
      <c r="S85" s="414">
        <v>0</v>
      </c>
      <c r="T85" s="412">
        <v>0</v>
      </c>
      <c r="U85" s="416">
        <v>0</v>
      </c>
    </row>
    <row r="86" spans="2:21" ht="12" customHeight="1">
      <c r="B86" s="437"/>
      <c r="C86" s="463">
        <v>67</v>
      </c>
      <c r="D86" s="408" t="s">
        <v>505</v>
      </c>
      <c r="E86" s="409" t="s">
        <v>506</v>
      </c>
      <c r="F86" s="930">
        <v>1247.9850188974094</v>
      </c>
      <c r="G86" s="412">
        <v>0</v>
      </c>
      <c r="H86" s="412">
        <v>0</v>
      </c>
      <c r="I86" s="413">
        <v>0</v>
      </c>
      <c r="J86" s="414">
        <v>492.73085995563929</v>
      </c>
      <c r="K86" s="411">
        <v>0</v>
      </c>
      <c r="L86" s="412">
        <v>0</v>
      </c>
      <c r="M86" s="413">
        <v>0</v>
      </c>
      <c r="N86" s="414">
        <v>4.6209209761331804</v>
      </c>
      <c r="O86" s="411">
        <v>0</v>
      </c>
      <c r="P86" s="412">
        <v>0</v>
      </c>
      <c r="Q86" s="413">
        <v>0</v>
      </c>
      <c r="R86" s="415">
        <v>1745.3367998291819</v>
      </c>
      <c r="S86" s="414">
        <v>0</v>
      </c>
      <c r="T86" s="412">
        <v>0</v>
      </c>
      <c r="U86" s="416">
        <v>0</v>
      </c>
    </row>
    <row r="87" spans="2:21" ht="12" customHeight="1">
      <c r="B87" s="437"/>
      <c r="C87" s="463">
        <v>68</v>
      </c>
      <c r="D87" s="408" t="s">
        <v>130</v>
      </c>
      <c r="E87" s="409"/>
      <c r="F87" s="930">
        <v>16105.516731649221</v>
      </c>
      <c r="G87" s="412">
        <v>0</v>
      </c>
      <c r="H87" s="412">
        <v>0</v>
      </c>
      <c r="I87" s="413">
        <v>0</v>
      </c>
      <c r="J87" s="414">
        <v>7727.4225485962716</v>
      </c>
      <c r="K87" s="411">
        <v>0</v>
      </c>
      <c r="L87" s="412">
        <v>0</v>
      </c>
      <c r="M87" s="413">
        <v>0</v>
      </c>
      <c r="N87" s="414">
        <v>11458.002701439264</v>
      </c>
      <c r="O87" s="411">
        <v>0</v>
      </c>
      <c r="P87" s="412">
        <v>0</v>
      </c>
      <c r="Q87" s="413">
        <v>0</v>
      </c>
      <c r="R87" s="415">
        <v>35290.941981684759</v>
      </c>
      <c r="S87" s="414">
        <v>0</v>
      </c>
      <c r="T87" s="412">
        <v>0</v>
      </c>
      <c r="U87" s="416">
        <v>0</v>
      </c>
    </row>
    <row r="88" spans="2:21" ht="12" customHeight="1" thickBot="1">
      <c r="B88" s="464" t="s">
        <v>378</v>
      </c>
      <c r="C88" s="422">
        <v>69</v>
      </c>
      <c r="D88" s="423" t="s">
        <v>378</v>
      </c>
      <c r="E88" s="424" t="s">
        <v>507</v>
      </c>
      <c r="F88" s="931">
        <v>1672.7642416894791</v>
      </c>
      <c r="G88" s="427">
        <v>7.9931491380980536E-3</v>
      </c>
      <c r="H88" s="426">
        <v>1</v>
      </c>
      <c r="I88" s="465">
        <v>4.7784074640578361E-6</v>
      </c>
      <c r="J88" s="429">
        <v>1108.1820025420409</v>
      </c>
      <c r="K88" s="426">
        <v>0.13008407033883113</v>
      </c>
      <c r="L88" s="426">
        <v>2</v>
      </c>
      <c r="M88" s="465">
        <v>1.1738511367305494E-4</v>
      </c>
      <c r="N88" s="429">
        <v>0</v>
      </c>
      <c r="O88" s="426">
        <v>0</v>
      </c>
      <c r="P88" s="426">
        <v>0</v>
      </c>
      <c r="Q88" s="465"/>
      <c r="R88" s="462">
        <v>2780.9462442315198</v>
      </c>
      <c r="S88" s="429">
        <v>0.13807721947692919</v>
      </c>
      <c r="T88" s="427">
        <v>0</v>
      </c>
      <c r="U88" s="432">
        <v>4.9651164513999851E-5</v>
      </c>
    </row>
    <row r="89" spans="2:21" ht="12" customHeight="1" thickTop="1" thickBot="1">
      <c r="B89" s="466"/>
      <c r="C89" s="467"/>
      <c r="D89" s="467" t="s">
        <v>380</v>
      </c>
      <c r="E89" s="468"/>
      <c r="F89" s="936">
        <v>888479.90229088697</v>
      </c>
      <c r="G89" s="472">
        <v>601.98228117227461</v>
      </c>
      <c r="H89" s="470">
        <f>SUM(H18:H88,H16)</f>
        <v>43</v>
      </c>
      <c r="I89" s="471">
        <v>6.7754181002868262E-4</v>
      </c>
      <c r="J89" s="472">
        <v>808367.98953068885</v>
      </c>
      <c r="K89" s="470">
        <v>2137.8780116074886</v>
      </c>
      <c r="L89" s="470">
        <f>SUM(L18:L88,L16)</f>
        <v>62</v>
      </c>
      <c r="M89" s="471">
        <v>2.6446841528802597E-3</v>
      </c>
      <c r="N89" s="472">
        <v>5913893.6035265727</v>
      </c>
      <c r="O89" s="470">
        <v>26128.016409845321</v>
      </c>
      <c r="P89" s="470">
        <f>SUM(P18:P88,P16)</f>
        <v>14</v>
      </c>
      <c r="Q89" s="471">
        <v>4.4180734658913487E-3</v>
      </c>
      <c r="R89" s="473">
        <v>7610741.495348149</v>
      </c>
      <c r="S89" s="472">
        <v>28867.876702625083</v>
      </c>
      <c r="T89" s="472">
        <v>0</v>
      </c>
      <c r="U89" s="474">
        <v>3.7930439130365624E-3</v>
      </c>
    </row>
    <row r="90" spans="2:21" ht="12" customHeight="1">
      <c r="B90" s="366" t="s">
        <v>832</v>
      </c>
      <c r="F90" s="974"/>
      <c r="G90" s="974"/>
      <c r="H90" s="974"/>
      <c r="I90" s="975"/>
      <c r="J90" s="974"/>
      <c r="K90" s="974"/>
      <c r="L90" s="974"/>
      <c r="M90" s="975"/>
      <c r="N90" s="974"/>
      <c r="O90" s="974"/>
      <c r="P90" s="974"/>
      <c r="Q90" s="975"/>
      <c r="R90" s="974"/>
      <c r="S90" s="974"/>
      <c r="T90" s="974"/>
      <c r="U90" s="975"/>
    </row>
    <row r="91" spans="2:21" ht="12" customHeight="1">
      <c r="B91" s="366" t="s">
        <v>814</v>
      </c>
      <c r="F91" s="974"/>
      <c r="G91" s="974"/>
      <c r="H91" s="974"/>
      <c r="I91" s="975"/>
      <c r="J91" s="974"/>
      <c r="K91" s="974"/>
      <c r="L91" s="974"/>
      <c r="M91" s="975"/>
      <c r="N91" s="974"/>
      <c r="O91" s="974"/>
      <c r="P91" s="974"/>
      <c r="Q91" s="975"/>
      <c r="R91" s="974"/>
      <c r="S91" s="974"/>
      <c r="T91" s="974"/>
      <c r="U91" s="975"/>
    </row>
    <row r="92" spans="2:21" ht="12" customHeight="1">
      <c r="B92" s="366" t="s">
        <v>819</v>
      </c>
      <c r="F92" s="974"/>
      <c r="G92" s="974"/>
      <c r="H92" s="974"/>
      <c r="I92" s="975"/>
      <c r="J92" s="974"/>
      <c r="K92" s="974"/>
      <c r="L92" s="974"/>
      <c r="M92" s="975"/>
      <c r="N92" s="974"/>
      <c r="O92" s="974"/>
      <c r="P92" s="974"/>
      <c r="Q92" s="975"/>
      <c r="R92" s="974"/>
      <c r="S92" s="974"/>
      <c r="T92" s="974"/>
      <c r="U92" s="975"/>
    </row>
    <row r="93" spans="2:21">
      <c r="G93" s="804"/>
      <c r="K93" s="804"/>
      <c r="O93" s="804"/>
      <c r="S93" s="804"/>
    </row>
    <row r="98" ht="10.9" customHeight="1"/>
    <row r="100" ht="12.65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</sheetData>
  <sheetProtection selectLockedCells="1"/>
  <phoneticPr fontId="18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FBA8-44D9-4D07-BC2F-9E0E8A696B71}">
  <sheetPr>
    <tabColor theme="1"/>
    <pageSetUpPr fitToPage="1"/>
  </sheetPr>
  <dimension ref="B3:U181"/>
  <sheetViews>
    <sheetView showGridLines="0" showZeros="0" zoomScale="80" zoomScaleNormal="80" zoomScaleSheetLayoutView="100" workbookViewId="0">
      <selection activeCell="L32" sqref="L32"/>
    </sheetView>
  </sheetViews>
  <sheetFormatPr defaultColWidth="10.6328125" defaultRowHeight="11"/>
  <cols>
    <col min="1" max="1" width="1.6328125" style="366" customWidth="1"/>
    <col min="2" max="2" width="7.6328125" style="366" customWidth="1"/>
    <col min="3" max="3" width="2.6328125" style="366" hidden="1" customWidth="1"/>
    <col min="4" max="4" width="22.6328125" style="366" customWidth="1"/>
    <col min="5" max="5" width="5.90625" style="366" customWidth="1"/>
    <col min="6" max="21" width="10.453125" style="366" customWidth="1"/>
    <col min="22" max="22" width="2.36328125" style="366" customWidth="1"/>
    <col min="23" max="245" width="10.6328125" style="366"/>
    <col min="246" max="246" width="1.6328125" style="366" customWidth="1"/>
    <col min="247" max="247" width="7.6328125" style="366" customWidth="1"/>
    <col min="248" max="248" width="2.6328125" style="366" customWidth="1"/>
    <col min="249" max="249" width="22.6328125" style="366" customWidth="1"/>
    <col min="250" max="250" width="5.90625" style="366" customWidth="1"/>
    <col min="251" max="271" width="9.6328125" style="366" customWidth="1"/>
    <col min="272" max="272" width="9.36328125" style="366" customWidth="1"/>
    <col min="273" max="273" width="10.36328125" style="366" customWidth="1"/>
    <col min="274" max="274" width="1.6328125" style="366" customWidth="1"/>
    <col min="275" max="501" width="10.6328125" style="366"/>
    <col min="502" max="502" width="1.6328125" style="366" customWidth="1"/>
    <col min="503" max="503" width="7.6328125" style="366" customWidth="1"/>
    <col min="504" max="504" width="2.6328125" style="366" customWidth="1"/>
    <col min="505" max="505" width="22.6328125" style="366" customWidth="1"/>
    <col min="506" max="506" width="5.90625" style="366" customWidth="1"/>
    <col min="507" max="527" width="9.6328125" style="366" customWidth="1"/>
    <col min="528" max="528" width="9.36328125" style="366" customWidth="1"/>
    <col min="529" max="529" width="10.36328125" style="366" customWidth="1"/>
    <col min="530" max="530" width="1.6328125" style="366" customWidth="1"/>
    <col min="531" max="757" width="10.6328125" style="366"/>
    <col min="758" max="758" width="1.6328125" style="366" customWidth="1"/>
    <col min="759" max="759" width="7.6328125" style="366" customWidth="1"/>
    <col min="760" max="760" width="2.6328125" style="366" customWidth="1"/>
    <col min="761" max="761" width="22.6328125" style="366" customWidth="1"/>
    <col min="762" max="762" width="5.90625" style="366" customWidth="1"/>
    <col min="763" max="783" width="9.6328125" style="366" customWidth="1"/>
    <col min="784" max="784" width="9.36328125" style="366" customWidth="1"/>
    <col min="785" max="785" width="10.36328125" style="366" customWidth="1"/>
    <col min="786" max="786" width="1.6328125" style="366" customWidth="1"/>
    <col min="787" max="1013" width="10.6328125" style="366"/>
    <col min="1014" max="1014" width="1.6328125" style="366" customWidth="1"/>
    <col min="1015" max="1015" width="7.6328125" style="366" customWidth="1"/>
    <col min="1016" max="1016" width="2.6328125" style="366" customWidth="1"/>
    <col min="1017" max="1017" width="22.6328125" style="366" customWidth="1"/>
    <col min="1018" max="1018" width="5.90625" style="366" customWidth="1"/>
    <col min="1019" max="1039" width="9.6328125" style="366" customWidth="1"/>
    <col min="1040" max="1040" width="9.36328125" style="366" customWidth="1"/>
    <col min="1041" max="1041" width="10.36328125" style="366" customWidth="1"/>
    <col min="1042" max="1042" width="1.6328125" style="366" customWidth="1"/>
    <col min="1043" max="1269" width="10.6328125" style="366"/>
    <col min="1270" max="1270" width="1.6328125" style="366" customWidth="1"/>
    <col min="1271" max="1271" width="7.6328125" style="366" customWidth="1"/>
    <col min="1272" max="1272" width="2.6328125" style="366" customWidth="1"/>
    <col min="1273" max="1273" width="22.6328125" style="366" customWidth="1"/>
    <col min="1274" max="1274" width="5.90625" style="366" customWidth="1"/>
    <col min="1275" max="1295" width="9.6328125" style="366" customWidth="1"/>
    <col min="1296" max="1296" width="9.36328125" style="366" customWidth="1"/>
    <col min="1297" max="1297" width="10.36328125" style="366" customWidth="1"/>
    <col min="1298" max="1298" width="1.6328125" style="366" customWidth="1"/>
    <col min="1299" max="1525" width="10.6328125" style="366"/>
    <col min="1526" max="1526" width="1.6328125" style="366" customWidth="1"/>
    <col min="1527" max="1527" width="7.6328125" style="366" customWidth="1"/>
    <col min="1528" max="1528" width="2.6328125" style="366" customWidth="1"/>
    <col min="1529" max="1529" width="22.6328125" style="366" customWidth="1"/>
    <col min="1530" max="1530" width="5.90625" style="366" customWidth="1"/>
    <col min="1531" max="1551" width="9.6328125" style="366" customWidth="1"/>
    <col min="1552" max="1552" width="9.36328125" style="366" customWidth="1"/>
    <col min="1553" max="1553" width="10.36328125" style="366" customWidth="1"/>
    <col min="1554" max="1554" width="1.6328125" style="366" customWidth="1"/>
    <col min="1555" max="1781" width="10.6328125" style="366"/>
    <col min="1782" max="1782" width="1.6328125" style="366" customWidth="1"/>
    <col min="1783" max="1783" width="7.6328125" style="366" customWidth="1"/>
    <col min="1784" max="1784" width="2.6328125" style="366" customWidth="1"/>
    <col min="1785" max="1785" width="22.6328125" style="366" customWidth="1"/>
    <col min="1786" max="1786" width="5.90625" style="366" customWidth="1"/>
    <col min="1787" max="1807" width="9.6328125" style="366" customWidth="1"/>
    <col min="1808" max="1808" width="9.36328125" style="366" customWidth="1"/>
    <col min="1809" max="1809" width="10.36328125" style="366" customWidth="1"/>
    <col min="1810" max="1810" width="1.6328125" style="366" customWidth="1"/>
    <col min="1811" max="2037" width="10.6328125" style="366"/>
    <col min="2038" max="2038" width="1.6328125" style="366" customWidth="1"/>
    <col min="2039" max="2039" width="7.6328125" style="366" customWidth="1"/>
    <col min="2040" max="2040" width="2.6328125" style="366" customWidth="1"/>
    <col min="2041" max="2041" width="22.6328125" style="366" customWidth="1"/>
    <col min="2042" max="2042" width="5.90625" style="366" customWidth="1"/>
    <col min="2043" max="2063" width="9.6328125" style="366" customWidth="1"/>
    <col min="2064" max="2064" width="9.36328125" style="366" customWidth="1"/>
    <col min="2065" max="2065" width="10.36328125" style="366" customWidth="1"/>
    <col min="2066" max="2066" width="1.6328125" style="366" customWidth="1"/>
    <col min="2067" max="2293" width="10.6328125" style="366"/>
    <col min="2294" max="2294" width="1.6328125" style="366" customWidth="1"/>
    <col min="2295" max="2295" width="7.6328125" style="366" customWidth="1"/>
    <col min="2296" max="2296" width="2.6328125" style="366" customWidth="1"/>
    <col min="2297" max="2297" width="22.6328125" style="366" customWidth="1"/>
    <col min="2298" max="2298" width="5.90625" style="366" customWidth="1"/>
    <col min="2299" max="2319" width="9.6328125" style="366" customWidth="1"/>
    <col min="2320" max="2320" width="9.36328125" style="366" customWidth="1"/>
    <col min="2321" max="2321" width="10.36328125" style="366" customWidth="1"/>
    <col min="2322" max="2322" width="1.6328125" style="366" customWidth="1"/>
    <col min="2323" max="2549" width="10.6328125" style="366"/>
    <col min="2550" max="2550" width="1.6328125" style="366" customWidth="1"/>
    <col min="2551" max="2551" width="7.6328125" style="366" customWidth="1"/>
    <col min="2552" max="2552" width="2.6328125" style="366" customWidth="1"/>
    <col min="2553" max="2553" width="22.6328125" style="366" customWidth="1"/>
    <col min="2554" max="2554" width="5.90625" style="366" customWidth="1"/>
    <col min="2555" max="2575" width="9.6328125" style="366" customWidth="1"/>
    <col min="2576" max="2576" width="9.36328125" style="366" customWidth="1"/>
    <col min="2577" max="2577" width="10.36328125" style="366" customWidth="1"/>
    <col min="2578" max="2578" width="1.6328125" style="366" customWidth="1"/>
    <col min="2579" max="2805" width="10.6328125" style="366"/>
    <col min="2806" max="2806" width="1.6328125" style="366" customWidth="1"/>
    <col min="2807" max="2807" width="7.6328125" style="366" customWidth="1"/>
    <col min="2808" max="2808" width="2.6328125" style="366" customWidth="1"/>
    <col min="2809" max="2809" width="22.6328125" style="366" customWidth="1"/>
    <col min="2810" max="2810" width="5.90625" style="366" customWidth="1"/>
    <col min="2811" max="2831" width="9.6328125" style="366" customWidth="1"/>
    <col min="2832" max="2832" width="9.36328125" style="366" customWidth="1"/>
    <col min="2833" max="2833" width="10.36328125" style="366" customWidth="1"/>
    <col min="2834" max="2834" width="1.6328125" style="366" customWidth="1"/>
    <col min="2835" max="3061" width="10.6328125" style="366"/>
    <col min="3062" max="3062" width="1.6328125" style="366" customWidth="1"/>
    <col min="3063" max="3063" width="7.6328125" style="366" customWidth="1"/>
    <col min="3064" max="3064" width="2.6328125" style="366" customWidth="1"/>
    <col min="3065" max="3065" width="22.6328125" style="366" customWidth="1"/>
    <col min="3066" max="3066" width="5.90625" style="366" customWidth="1"/>
    <col min="3067" max="3087" width="9.6328125" style="366" customWidth="1"/>
    <col min="3088" max="3088" width="9.36328125" style="366" customWidth="1"/>
    <col min="3089" max="3089" width="10.36328125" style="366" customWidth="1"/>
    <col min="3090" max="3090" width="1.6328125" style="366" customWidth="1"/>
    <col min="3091" max="3317" width="10.6328125" style="366"/>
    <col min="3318" max="3318" width="1.6328125" style="366" customWidth="1"/>
    <col min="3319" max="3319" width="7.6328125" style="366" customWidth="1"/>
    <col min="3320" max="3320" width="2.6328125" style="366" customWidth="1"/>
    <col min="3321" max="3321" width="22.6328125" style="366" customWidth="1"/>
    <col min="3322" max="3322" width="5.90625" style="366" customWidth="1"/>
    <col min="3323" max="3343" width="9.6328125" style="366" customWidth="1"/>
    <col min="3344" max="3344" width="9.36328125" style="366" customWidth="1"/>
    <col min="3345" max="3345" width="10.36328125" style="366" customWidth="1"/>
    <col min="3346" max="3346" width="1.6328125" style="366" customWidth="1"/>
    <col min="3347" max="3573" width="10.6328125" style="366"/>
    <col min="3574" max="3574" width="1.6328125" style="366" customWidth="1"/>
    <col min="3575" max="3575" width="7.6328125" style="366" customWidth="1"/>
    <col min="3576" max="3576" width="2.6328125" style="366" customWidth="1"/>
    <col min="3577" max="3577" width="22.6328125" style="366" customWidth="1"/>
    <col min="3578" max="3578" width="5.90625" style="366" customWidth="1"/>
    <col min="3579" max="3599" width="9.6328125" style="366" customWidth="1"/>
    <col min="3600" max="3600" width="9.36328125" style="366" customWidth="1"/>
    <col min="3601" max="3601" width="10.36328125" style="366" customWidth="1"/>
    <col min="3602" max="3602" width="1.6328125" style="366" customWidth="1"/>
    <col min="3603" max="3829" width="10.6328125" style="366"/>
    <col min="3830" max="3830" width="1.6328125" style="366" customWidth="1"/>
    <col min="3831" max="3831" width="7.6328125" style="366" customWidth="1"/>
    <col min="3832" max="3832" width="2.6328125" style="366" customWidth="1"/>
    <col min="3833" max="3833" width="22.6328125" style="366" customWidth="1"/>
    <col min="3834" max="3834" width="5.90625" style="366" customWidth="1"/>
    <col min="3835" max="3855" width="9.6328125" style="366" customWidth="1"/>
    <col min="3856" max="3856" width="9.36328125" style="366" customWidth="1"/>
    <col min="3857" max="3857" width="10.36328125" style="366" customWidth="1"/>
    <col min="3858" max="3858" width="1.6328125" style="366" customWidth="1"/>
    <col min="3859" max="4085" width="10.6328125" style="366"/>
    <col min="4086" max="4086" width="1.6328125" style="366" customWidth="1"/>
    <col min="4087" max="4087" width="7.6328125" style="366" customWidth="1"/>
    <col min="4088" max="4088" width="2.6328125" style="366" customWidth="1"/>
    <col min="4089" max="4089" width="22.6328125" style="366" customWidth="1"/>
    <col min="4090" max="4090" width="5.90625" style="366" customWidth="1"/>
    <col min="4091" max="4111" width="9.6328125" style="366" customWidth="1"/>
    <col min="4112" max="4112" width="9.36328125" style="366" customWidth="1"/>
    <col min="4113" max="4113" width="10.36328125" style="366" customWidth="1"/>
    <col min="4114" max="4114" width="1.6328125" style="366" customWidth="1"/>
    <col min="4115" max="4341" width="10.6328125" style="366"/>
    <col min="4342" max="4342" width="1.6328125" style="366" customWidth="1"/>
    <col min="4343" max="4343" width="7.6328125" style="366" customWidth="1"/>
    <col min="4344" max="4344" width="2.6328125" style="366" customWidth="1"/>
    <col min="4345" max="4345" width="22.6328125" style="366" customWidth="1"/>
    <col min="4346" max="4346" width="5.90625" style="366" customWidth="1"/>
    <col min="4347" max="4367" width="9.6328125" style="366" customWidth="1"/>
    <col min="4368" max="4368" width="9.36328125" style="366" customWidth="1"/>
    <col min="4369" max="4369" width="10.36328125" style="366" customWidth="1"/>
    <col min="4370" max="4370" width="1.6328125" style="366" customWidth="1"/>
    <col min="4371" max="4597" width="10.6328125" style="366"/>
    <col min="4598" max="4598" width="1.6328125" style="366" customWidth="1"/>
    <col min="4599" max="4599" width="7.6328125" style="366" customWidth="1"/>
    <col min="4600" max="4600" width="2.6328125" style="366" customWidth="1"/>
    <col min="4601" max="4601" width="22.6328125" style="366" customWidth="1"/>
    <col min="4602" max="4602" width="5.90625" style="366" customWidth="1"/>
    <col min="4603" max="4623" width="9.6328125" style="366" customWidth="1"/>
    <col min="4624" max="4624" width="9.36328125" style="366" customWidth="1"/>
    <col min="4625" max="4625" width="10.36328125" style="366" customWidth="1"/>
    <col min="4626" max="4626" width="1.6328125" style="366" customWidth="1"/>
    <col min="4627" max="4853" width="10.6328125" style="366"/>
    <col min="4854" max="4854" width="1.6328125" style="366" customWidth="1"/>
    <col min="4855" max="4855" width="7.6328125" style="366" customWidth="1"/>
    <col min="4856" max="4856" width="2.6328125" style="366" customWidth="1"/>
    <col min="4857" max="4857" width="22.6328125" style="366" customWidth="1"/>
    <col min="4858" max="4858" width="5.90625" style="366" customWidth="1"/>
    <col min="4859" max="4879" width="9.6328125" style="366" customWidth="1"/>
    <col min="4880" max="4880" width="9.36328125" style="366" customWidth="1"/>
    <col min="4881" max="4881" width="10.36328125" style="366" customWidth="1"/>
    <col min="4882" max="4882" width="1.6328125" style="366" customWidth="1"/>
    <col min="4883" max="5109" width="10.6328125" style="366"/>
    <col min="5110" max="5110" width="1.6328125" style="366" customWidth="1"/>
    <col min="5111" max="5111" width="7.6328125" style="366" customWidth="1"/>
    <col min="5112" max="5112" width="2.6328125" style="366" customWidth="1"/>
    <col min="5113" max="5113" width="22.6328125" style="366" customWidth="1"/>
    <col min="5114" max="5114" width="5.90625" style="366" customWidth="1"/>
    <col min="5115" max="5135" width="9.6328125" style="366" customWidth="1"/>
    <col min="5136" max="5136" width="9.36328125" style="366" customWidth="1"/>
    <col min="5137" max="5137" width="10.36328125" style="366" customWidth="1"/>
    <col min="5138" max="5138" width="1.6328125" style="366" customWidth="1"/>
    <col min="5139" max="5365" width="10.6328125" style="366"/>
    <col min="5366" max="5366" width="1.6328125" style="366" customWidth="1"/>
    <col min="5367" max="5367" width="7.6328125" style="366" customWidth="1"/>
    <col min="5368" max="5368" width="2.6328125" style="366" customWidth="1"/>
    <col min="5369" max="5369" width="22.6328125" style="366" customWidth="1"/>
    <col min="5370" max="5370" width="5.90625" style="366" customWidth="1"/>
    <col min="5371" max="5391" width="9.6328125" style="366" customWidth="1"/>
    <col min="5392" max="5392" width="9.36328125" style="366" customWidth="1"/>
    <col min="5393" max="5393" width="10.36328125" style="366" customWidth="1"/>
    <col min="5394" max="5394" width="1.6328125" style="366" customWidth="1"/>
    <col min="5395" max="5621" width="10.6328125" style="366"/>
    <col min="5622" max="5622" width="1.6328125" style="366" customWidth="1"/>
    <col min="5623" max="5623" width="7.6328125" style="366" customWidth="1"/>
    <col min="5624" max="5624" width="2.6328125" style="366" customWidth="1"/>
    <col min="5625" max="5625" width="22.6328125" style="366" customWidth="1"/>
    <col min="5626" max="5626" width="5.90625" style="366" customWidth="1"/>
    <col min="5627" max="5647" width="9.6328125" style="366" customWidth="1"/>
    <col min="5648" max="5648" width="9.36328125" style="366" customWidth="1"/>
    <col min="5649" max="5649" width="10.36328125" style="366" customWidth="1"/>
    <col min="5650" max="5650" width="1.6328125" style="366" customWidth="1"/>
    <col min="5651" max="5877" width="10.6328125" style="366"/>
    <col min="5878" max="5878" width="1.6328125" style="366" customWidth="1"/>
    <col min="5879" max="5879" width="7.6328125" style="366" customWidth="1"/>
    <col min="5880" max="5880" width="2.6328125" style="366" customWidth="1"/>
    <col min="5881" max="5881" width="22.6328125" style="366" customWidth="1"/>
    <col min="5882" max="5882" width="5.90625" style="366" customWidth="1"/>
    <col min="5883" max="5903" width="9.6328125" style="366" customWidth="1"/>
    <col min="5904" max="5904" width="9.36328125" style="366" customWidth="1"/>
    <col min="5905" max="5905" width="10.36328125" style="366" customWidth="1"/>
    <col min="5906" max="5906" width="1.6328125" style="366" customWidth="1"/>
    <col min="5907" max="6133" width="10.6328125" style="366"/>
    <col min="6134" max="6134" width="1.6328125" style="366" customWidth="1"/>
    <col min="6135" max="6135" width="7.6328125" style="366" customWidth="1"/>
    <col min="6136" max="6136" width="2.6328125" style="366" customWidth="1"/>
    <col min="6137" max="6137" width="22.6328125" style="366" customWidth="1"/>
    <col min="6138" max="6138" width="5.90625" style="366" customWidth="1"/>
    <col min="6139" max="6159" width="9.6328125" style="366" customWidth="1"/>
    <col min="6160" max="6160" width="9.36328125" style="366" customWidth="1"/>
    <col min="6161" max="6161" width="10.36328125" style="366" customWidth="1"/>
    <col min="6162" max="6162" width="1.6328125" style="366" customWidth="1"/>
    <col min="6163" max="6389" width="10.6328125" style="366"/>
    <col min="6390" max="6390" width="1.6328125" style="366" customWidth="1"/>
    <col min="6391" max="6391" width="7.6328125" style="366" customWidth="1"/>
    <col min="6392" max="6392" width="2.6328125" style="366" customWidth="1"/>
    <col min="6393" max="6393" width="22.6328125" style="366" customWidth="1"/>
    <col min="6394" max="6394" width="5.90625" style="366" customWidth="1"/>
    <col min="6395" max="6415" width="9.6328125" style="366" customWidth="1"/>
    <col min="6416" max="6416" width="9.36328125" style="366" customWidth="1"/>
    <col min="6417" max="6417" width="10.36328125" style="366" customWidth="1"/>
    <col min="6418" max="6418" width="1.6328125" style="366" customWidth="1"/>
    <col min="6419" max="6645" width="10.6328125" style="366"/>
    <col min="6646" max="6646" width="1.6328125" style="366" customWidth="1"/>
    <col min="6647" max="6647" width="7.6328125" style="366" customWidth="1"/>
    <col min="6648" max="6648" width="2.6328125" style="366" customWidth="1"/>
    <col min="6649" max="6649" width="22.6328125" style="366" customWidth="1"/>
    <col min="6650" max="6650" width="5.90625" style="366" customWidth="1"/>
    <col min="6651" max="6671" width="9.6328125" style="366" customWidth="1"/>
    <col min="6672" max="6672" width="9.36328125" style="366" customWidth="1"/>
    <col min="6673" max="6673" width="10.36328125" style="366" customWidth="1"/>
    <col min="6674" max="6674" width="1.6328125" style="366" customWidth="1"/>
    <col min="6675" max="6901" width="10.6328125" style="366"/>
    <col min="6902" max="6902" width="1.6328125" style="366" customWidth="1"/>
    <col min="6903" max="6903" width="7.6328125" style="366" customWidth="1"/>
    <col min="6904" max="6904" width="2.6328125" style="366" customWidth="1"/>
    <col min="6905" max="6905" width="22.6328125" style="366" customWidth="1"/>
    <col min="6906" max="6906" width="5.90625" style="366" customWidth="1"/>
    <col min="6907" max="6927" width="9.6328125" style="366" customWidth="1"/>
    <col min="6928" max="6928" width="9.36328125" style="366" customWidth="1"/>
    <col min="6929" max="6929" width="10.36328125" style="366" customWidth="1"/>
    <col min="6930" max="6930" width="1.6328125" style="366" customWidth="1"/>
    <col min="6931" max="7157" width="10.6328125" style="366"/>
    <col min="7158" max="7158" width="1.6328125" style="366" customWidth="1"/>
    <col min="7159" max="7159" width="7.6328125" style="366" customWidth="1"/>
    <col min="7160" max="7160" width="2.6328125" style="366" customWidth="1"/>
    <col min="7161" max="7161" width="22.6328125" style="366" customWidth="1"/>
    <col min="7162" max="7162" width="5.90625" style="366" customWidth="1"/>
    <col min="7163" max="7183" width="9.6328125" style="366" customWidth="1"/>
    <col min="7184" max="7184" width="9.36328125" style="366" customWidth="1"/>
    <col min="7185" max="7185" width="10.36328125" style="366" customWidth="1"/>
    <col min="7186" max="7186" width="1.6328125" style="366" customWidth="1"/>
    <col min="7187" max="7413" width="10.6328125" style="366"/>
    <col min="7414" max="7414" width="1.6328125" style="366" customWidth="1"/>
    <col min="7415" max="7415" width="7.6328125" style="366" customWidth="1"/>
    <col min="7416" max="7416" width="2.6328125" style="366" customWidth="1"/>
    <col min="7417" max="7417" width="22.6328125" style="366" customWidth="1"/>
    <col min="7418" max="7418" width="5.90625" style="366" customWidth="1"/>
    <col min="7419" max="7439" width="9.6328125" style="366" customWidth="1"/>
    <col min="7440" max="7440" width="9.36328125" style="366" customWidth="1"/>
    <col min="7441" max="7441" width="10.36328125" style="366" customWidth="1"/>
    <col min="7442" max="7442" width="1.6328125" style="366" customWidth="1"/>
    <col min="7443" max="7669" width="10.6328125" style="366"/>
    <col min="7670" max="7670" width="1.6328125" style="366" customWidth="1"/>
    <col min="7671" max="7671" width="7.6328125" style="366" customWidth="1"/>
    <col min="7672" max="7672" width="2.6328125" style="366" customWidth="1"/>
    <col min="7673" max="7673" width="22.6328125" style="366" customWidth="1"/>
    <col min="7674" max="7674" width="5.90625" style="366" customWidth="1"/>
    <col min="7675" max="7695" width="9.6328125" style="366" customWidth="1"/>
    <col min="7696" max="7696" width="9.36328125" style="366" customWidth="1"/>
    <col min="7697" max="7697" width="10.36328125" style="366" customWidth="1"/>
    <col min="7698" max="7698" width="1.6328125" style="366" customWidth="1"/>
    <col min="7699" max="7925" width="10.6328125" style="366"/>
    <col min="7926" max="7926" width="1.6328125" style="366" customWidth="1"/>
    <col min="7927" max="7927" width="7.6328125" style="366" customWidth="1"/>
    <col min="7928" max="7928" width="2.6328125" style="366" customWidth="1"/>
    <col min="7929" max="7929" width="22.6328125" style="366" customWidth="1"/>
    <col min="7930" max="7930" width="5.90625" style="366" customWidth="1"/>
    <col min="7931" max="7951" width="9.6328125" style="366" customWidth="1"/>
    <col min="7952" max="7952" width="9.36328125" style="366" customWidth="1"/>
    <col min="7953" max="7953" width="10.36328125" style="366" customWidth="1"/>
    <col min="7954" max="7954" width="1.6328125" style="366" customWidth="1"/>
    <col min="7955" max="8181" width="10.6328125" style="366"/>
    <col min="8182" max="8182" width="1.6328125" style="366" customWidth="1"/>
    <col min="8183" max="8183" width="7.6328125" style="366" customWidth="1"/>
    <col min="8184" max="8184" width="2.6328125" style="366" customWidth="1"/>
    <col min="8185" max="8185" width="22.6328125" style="366" customWidth="1"/>
    <col min="8186" max="8186" width="5.90625" style="366" customWidth="1"/>
    <col min="8187" max="8207" width="9.6328125" style="366" customWidth="1"/>
    <col min="8208" max="8208" width="9.36328125" style="366" customWidth="1"/>
    <col min="8209" max="8209" width="10.36328125" style="366" customWidth="1"/>
    <col min="8210" max="8210" width="1.6328125" style="366" customWidth="1"/>
    <col min="8211" max="8437" width="10.6328125" style="366"/>
    <col min="8438" max="8438" width="1.6328125" style="366" customWidth="1"/>
    <col min="8439" max="8439" width="7.6328125" style="366" customWidth="1"/>
    <col min="8440" max="8440" width="2.6328125" style="366" customWidth="1"/>
    <col min="8441" max="8441" width="22.6328125" style="366" customWidth="1"/>
    <col min="8442" max="8442" width="5.90625" style="366" customWidth="1"/>
    <col min="8443" max="8463" width="9.6328125" style="366" customWidth="1"/>
    <col min="8464" max="8464" width="9.36328125" style="366" customWidth="1"/>
    <col min="8465" max="8465" width="10.36328125" style="366" customWidth="1"/>
    <col min="8466" max="8466" width="1.6328125" style="366" customWidth="1"/>
    <col min="8467" max="8693" width="10.6328125" style="366"/>
    <col min="8694" max="8694" width="1.6328125" style="366" customWidth="1"/>
    <col min="8695" max="8695" width="7.6328125" style="366" customWidth="1"/>
    <col min="8696" max="8696" width="2.6328125" style="366" customWidth="1"/>
    <col min="8697" max="8697" width="22.6328125" style="366" customWidth="1"/>
    <col min="8698" max="8698" width="5.90625" style="366" customWidth="1"/>
    <col min="8699" max="8719" width="9.6328125" style="366" customWidth="1"/>
    <col min="8720" max="8720" width="9.36328125" style="366" customWidth="1"/>
    <col min="8721" max="8721" width="10.36328125" style="366" customWidth="1"/>
    <col min="8722" max="8722" width="1.6328125" style="366" customWidth="1"/>
    <col min="8723" max="8949" width="10.6328125" style="366"/>
    <col min="8950" max="8950" width="1.6328125" style="366" customWidth="1"/>
    <col min="8951" max="8951" width="7.6328125" style="366" customWidth="1"/>
    <col min="8952" max="8952" width="2.6328125" style="366" customWidth="1"/>
    <col min="8953" max="8953" width="22.6328125" style="366" customWidth="1"/>
    <col min="8954" max="8954" width="5.90625" style="366" customWidth="1"/>
    <col min="8955" max="8975" width="9.6328125" style="366" customWidth="1"/>
    <col min="8976" max="8976" width="9.36328125" style="366" customWidth="1"/>
    <col min="8977" max="8977" width="10.36328125" style="366" customWidth="1"/>
    <col min="8978" max="8978" width="1.6328125" style="366" customWidth="1"/>
    <col min="8979" max="9205" width="10.6328125" style="366"/>
    <col min="9206" max="9206" width="1.6328125" style="366" customWidth="1"/>
    <col min="9207" max="9207" width="7.6328125" style="366" customWidth="1"/>
    <col min="9208" max="9208" width="2.6328125" style="366" customWidth="1"/>
    <col min="9209" max="9209" width="22.6328125" style="366" customWidth="1"/>
    <col min="9210" max="9210" width="5.90625" style="366" customWidth="1"/>
    <col min="9211" max="9231" width="9.6328125" style="366" customWidth="1"/>
    <col min="9232" max="9232" width="9.36328125" style="366" customWidth="1"/>
    <col min="9233" max="9233" width="10.36328125" style="366" customWidth="1"/>
    <col min="9234" max="9234" width="1.6328125" style="366" customWidth="1"/>
    <col min="9235" max="9461" width="10.6328125" style="366"/>
    <col min="9462" max="9462" width="1.6328125" style="366" customWidth="1"/>
    <col min="9463" max="9463" width="7.6328125" style="366" customWidth="1"/>
    <col min="9464" max="9464" width="2.6328125" style="366" customWidth="1"/>
    <col min="9465" max="9465" width="22.6328125" style="366" customWidth="1"/>
    <col min="9466" max="9466" width="5.90625" style="366" customWidth="1"/>
    <col min="9467" max="9487" width="9.6328125" style="366" customWidth="1"/>
    <col min="9488" max="9488" width="9.36328125" style="366" customWidth="1"/>
    <col min="9489" max="9489" width="10.36328125" style="366" customWidth="1"/>
    <col min="9490" max="9490" width="1.6328125" style="366" customWidth="1"/>
    <col min="9491" max="9717" width="10.6328125" style="366"/>
    <col min="9718" max="9718" width="1.6328125" style="366" customWidth="1"/>
    <col min="9719" max="9719" width="7.6328125" style="366" customWidth="1"/>
    <col min="9720" max="9720" width="2.6328125" style="366" customWidth="1"/>
    <col min="9721" max="9721" width="22.6328125" style="366" customWidth="1"/>
    <col min="9722" max="9722" width="5.90625" style="366" customWidth="1"/>
    <col min="9723" max="9743" width="9.6328125" style="366" customWidth="1"/>
    <col min="9744" max="9744" width="9.36328125" style="366" customWidth="1"/>
    <col min="9745" max="9745" width="10.36328125" style="366" customWidth="1"/>
    <col min="9746" max="9746" width="1.6328125" style="366" customWidth="1"/>
    <col min="9747" max="9973" width="10.6328125" style="366"/>
    <col min="9974" max="9974" width="1.6328125" style="366" customWidth="1"/>
    <col min="9975" max="9975" width="7.6328125" style="366" customWidth="1"/>
    <col min="9976" max="9976" width="2.6328125" style="366" customWidth="1"/>
    <col min="9977" max="9977" width="22.6328125" style="366" customWidth="1"/>
    <col min="9978" max="9978" width="5.90625" style="366" customWidth="1"/>
    <col min="9979" max="9999" width="9.6328125" style="366" customWidth="1"/>
    <col min="10000" max="10000" width="9.36328125" style="366" customWidth="1"/>
    <col min="10001" max="10001" width="10.36328125" style="366" customWidth="1"/>
    <col min="10002" max="10002" width="1.6328125" style="366" customWidth="1"/>
    <col min="10003" max="10229" width="10.6328125" style="366"/>
    <col min="10230" max="10230" width="1.6328125" style="366" customWidth="1"/>
    <col min="10231" max="10231" width="7.6328125" style="366" customWidth="1"/>
    <col min="10232" max="10232" width="2.6328125" style="366" customWidth="1"/>
    <col min="10233" max="10233" width="22.6328125" style="366" customWidth="1"/>
    <col min="10234" max="10234" width="5.90625" style="366" customWidth="1"/>
    <col min="10235" max="10255" width="9.6328125" style="366" customWidth="1"/>
    <col min="10256" max="10256" width="9.36328125" style="366" customWidth="1"/>
    <col min="10257" max="10257" width="10.36328125" style="366" customWidth="1"/>
    <col min="10258" max="10258" width="1.6328125" style="366" customWidth="1"/>
    <col min="10259" max="10485" width="10.6328125" style="366"/>
    <col min="10486" max="10486" width="1.6328125" style="366" customWidth="1"/>
    <col min="10487" max="10487" width="7.6328125" style="366" customWidth="1"/>
    <col min="10488" max="10488" width="2.6328125" style="366" customWidth="1"/>
    <col min="10489" max="10489" width="22.6328125" style="366" customWidth="1"/>
    <col min="10490" max="10490" width="5.90625" style="366" customWidth="1"/>
    <col min="10491" max="10511" width="9.6328125" style="366" customWidth="1"/>
    <col min="10512" max="10512" width="9.36328125" style="366" customWidth="1"/>
    <col min="10513" max="10513" width="10.36328125" style="366" customWidth="1"/>
    <col min="10514" max="10514" width="1.6328125" style="366" customWidth="1"/>
    <col min="10515" max="10741" width="10.6328125" style="366"/>
    <col min="10742" max="10742" width="1.6328125" style="366" customWidth="1"/>
    <col min="10743" max="10743" width="7.6328125" style="366" customWidth="1"/>
    <col min="10744" max="10744" width="2.6328125" style="366" customWidth="1"/>
    <col min="10745" max="10745" width="22.6328125" style="366" customWidth="1"/>
    <col min="10746" max="10746" width="5.90625" style="366" customWidth="1"/>
    <col min="10747" max="10767" width="9.6328125" style="366" customWidth="1"/>
    <col min="10768" max="10768" width="9.36328125" style="366" customWidth="1"/>
    <col min="10769" max="10769" width="10.36328125" style="366" customWidth="1"/>
    <col min="10770" max="10770" width="1.6328125" style="366" customWidth="1"/>
    <col min="10771" max="10997" width="10.6328125" style="366"/>
    <col min="10998" max="10998" width="1.6328125" style="366" customWidth="1"/>
    <col min="10999" max="10999" width="7.6328125" style="366" customWidth="1"/>
    <col min="11000" max="11000" width="2.6328125" style="366" customWidth="1"/>
    <col min="11001" max="11001" width="22.6328125" style="366" customWidth="1"/>
    <col min="11002" max="11002" width="5.90625" style="366" customWidth="1"/>
    <col min="11003" max="11023" width="9.6328125" style="366" customWidth="1"/>
    <col min="11024" max="11024" width="9.36328125" style="366" customWidth="1"/>
    <col min="11025" max="11025" width="10.36328125" style="366" customWidth="1"/>
    <col min="11026" max="11026" width="1.6328125" style="366" customWidth="1"/>
    <col min="11027" max="11253" width="10.6328125" style="366"/>
    <col min="11254" max="11254" width="1.6328125" style="366" customWidth="1"/>
    <col min="11255" max="11255" width="7.6328125" style="366" customWidth="1"/>
    <col min="11256" max="11256" width="2.6328125" style="366" customWidth="1"/>
    <col min="11257" max="11257" width="22.6328125" style="366" customWidth="1"/>
    <col min="11258" max="11258" width="5.90625" style="366" customWidth="1"/>
    <col min="11259" max="11279" width="9.6328125" style="366" customWidth="1"/>
    <col min="11280" max="11280" width="9.36328125" style="366" customWidth="1"/>
    <col min="11281" max="11281" width="10.36328125" style="366" customWidth="1"/>
    <col min="11282" max="11282" width="1.6328125" style="366" customWidth="1"/>
    <col min="11283" max="11509" width="10.6328125" style="366"/>
    <col min="11510" max="11510" width="1.6328125" style="366" customWidth="1"/>
    <col min="11511" max="11511" width="7.6328125" style="366" customWidth="1"/>
    <col min="11512" max="11512" width="2.6328125" style="366" customWidth="1"/>
    <col min="11513" max="11513" width="22.6328125" style="366" customWidth="1"/>
    <col min="11514" max="11514" width="5.90625" style="366" customWidth="1"/>
    <col min="11515" max="11535" width="9.6328125" style="366" customWidth="1"/>
    <col min="11536" max="11536" width="9.36328125" style="366" customWidth="1"/>
    <col min="11537" max="11537" width="10.36328125" style="366" customWidth="1"/>
    <col min="11538" max="11538" width="1.6328125" style="366" customWidth="1"/>
    <col min="11539" max="11765" width="10.6328125" style="366"/>
    <col min="11766" max="11766" width="1.6328125" style="366" customWidth="1"/>
    <col min="11767" max="11767" width="7.6328125" style="366" customWidth="1"/>
    <col min="11768" max="11768" width="2.6328125" style="366" customWidth="1"/>
    <col min="11769" max="11769" width="22.6328125" style="366" customWidth="1"/>
    <col min="11770" max="11770" width="5.90625" style="366" customWidth="1"/>
    <col min="11771" max="11791" width="9.6328125" style="366" customWidth="1"/>
    <col min="11792" max="11792" width="9.36328125" style="366" customWidth="1"/>
    <col min="11793" max="11793" width="10.36328125" style="366" customWidth="1"/>
    <col min="11794" max="11794" width="1.6328125" style="366" customWidth="1"/>
    <col min="11795" max="12021" width="10.6328125" style="366"/>
    <col min="12022" max="12022" width="1.6328125" style="366" customWidth="1"/>
    <col min="12023" max="12023" width="7.6328125" style="366" customWidth="1"/>
    <col min="12024" max="12024" width="2.6328125" style="366" customWidth="1"/>
    <col min="12025" max="12025" width="22.6328125" style="366" customWidth="1"/>
    <col min="12026" max="12026" width="5.90625" style="366" customWidth="1"/>
    <col min="12027" max="12047" width="9.6328125" style="366" customWidth="1"/>
    <col min="12048" max="12048" width="9.36328125" style="366" customWidth="1"/>
    <col min="12049" max="12049" width="10.36328125" style="366" customWidth="1"/>
    <col min="12050" max="12050" width="1.6328125" style="366" customWidth="1"/>
    <col min="12051" max="12277" width="10.6328125" style="366"/>
    <col min="12278" max="12278" width="1.6328125" style="366" customWidth="1"/>
    <col min="12279" max="12279" width="7.6328125" style="366" customWidth="1"/>
    <col min="12280" max="12280" width="2.6328125" style="366" customWidth="1"/>
    <col min="12281" max="12281" width="22.6328125" style="366" customWidth="1"/>
    <col min="12282" max="12282" width="5.90625" style="366" customWidth="1"/>
    <col min="12283" max="12303" width="9.6328125" style="366" customWidth="1"/>
    <col min="12304" max="12304" width="9.36328125" style="366" customWidth="1"/>
    <col min="12305" max="12305" width="10.36328125" style="366" customWidth="1"/>
    <col min="12306" max="12306" width="1.6328125" style="366" customWidth="1"/>
    <col min="12307" max="12533" width="10.6328125" style="366"/>
    <col min="12534" max="12534" width="1.6328125" style="366" customWidth="1"/>
    <col min="12535" max="12535" width="7.6328125" style="366" customWidth="1"/>
    <col min="12536" max="12536" width="2.6328125" style="366" customWidth="1"/>
    <col min="12537" max="12537" width="22.6328125" style="366" customWidth="1"/>
    <col min="12538" max="12538" width="5.90625" style="366" customWidth="1"/>
    <col min="12539" max="12559" width="9.6328125" style="366" customWidth="1"/>
    <col min="12560" max="12560" width="9.36328125" style="366" customWidth="1"/>
    <col min="12561" max="12561" width="10.36328125" style="366" customWidth="1"/>
    <col min="12562" max="12562" width="1.6328125" style="366" customWidth="1"/>
    <col min="12563" max="12789" width="10.6328125" style="366"/>
    <col min="12790" max="12790" width="1.6328125" style="366" customWidth="1"/>
    <col min="12791" max="12791" width="7.6328125" style="366" customWidth="1"/>
    <col min="12792" max="12792" width="2.6328125" style="366" customWidth="1"/>
    <col min="12793" max="12793" width="22.6328125" style="366" customWidth="1"/>
    <col min="12794" max="12794" width="5.90625" style="366" customWidth="1"/>
    <col min="12795" max="12815" width="9.6328125" style="366" customWidth="1"/>
    <col min="12816" max="12816" width="9.36328125" style="366" customWidth="1"/>
    <col min="12817" max="12817" width="10.36328125" style="366" customWidth="1"/>
    <col min="12818" max="12818" width="1.6328125" style="366" customWidth="1"/>
    <col min="12819" max="13045" width="10.6328125" style="366"/>
    <col min="13046" max="13046" width="1.6328125" style="366" customWidth="1"/>
    <col min="13047" max="13047" width="7.6328125" style="366" customWidth="1"/>
    <col min="13048" max="13048" width="2.6328125" style="366" customWidth="1"/>
    <col min="13049" max="13049" width="22.6328125" style="366" customWidth="1"/>
    <col min="13050" max="13050" width="5.90625" style="366" customWidth="1"/>
    <col min="13051" max="13071" width="9.6328125" style="366" customWidth="1"/>
    <col min="13072" max="13072" width="9.36328125" style="366" customWidth="1"/>
    <col min="13073" max="13073" width="10.36328125" style="366" customWidth="1"/>
    <col min="13074" max="13074" width="1.6328125" style="366" customWidth="1"/>
    <col min="13075" max="13301" width="10.6328125" style="366"/>
    <col min="13302" max="13302" width="1.6328125" style="366" customWidth="1"/>
    <col min="13303" max="13303" width="7.6328125" style="366" customWidth="1"/>
    <col min="13304" max="13304" width="2.6328125" style="366" customWidth="1"/>
    <col min="13305" max="13305" width="22.6328125" style="366" customWidth="1"/>
    <col min="13306" max="13306" width="5.90625" style="366" customWidth="1"/>
    <col min="13307" max="13327" width="9.6328125" style="366" customWidth="1"/>
    <col min="13328" max="13328" width="9.36328125" style="366" customWidth="1"/>
    <col min="13329" max="13329" width="10.36328125" style="366" customWidth="1"/>
    <col min="13330" max="13330" width="1.6328125" style="366" customWidth="1"/>
    <col min="13331" max="13557" width="10.6328125" style="366"/>
    <col min="13558" max="13558" width="1.6328125" style="366" customWidth="1"/>
    <col min="13559" max="13559" width="7.6328125" style="366" customWidth="1"/>
    <col min="13560" max="13560" width="2.6328125" style="366" customWidth="1"/>
    <col min="13561" max="13561" width="22.6328125" style="366" customWidth="1"/>
    <col min="13562" max="13562" width="5.90625" style="366" customWidth="1"/>
    <col min="13563" max="13583" width="9.6328125" style="366" customWidth="1"/>
    <col min="13584" max="13584" width="9.36328125" style="366" customWidth="1"/>
    <col min="13585" max="13585" width="10.36328125" style="366" customWidth="1"/>
    <col min="13586" max="13586" width="1.6328125" style="366" customWidth="1"/>
    <col min="13587" max="13813" width="10.6328125" style="366"/>
    <col min="13814" max="13814" width="1.6328125" style="366" customWidth="1"/>
    <col min="13815" max="13815" width="7.6328125" style="366" customWidth="1"/>
    <col min="13816" max="13816" width="2.6328125" style="366" customWidth="1"/>
    <col min="13817" max="13817" width="22.6328125" style="366" customWidth="1"/>
    <col min="13818" max="13818" width="5.90625" style="366" customWidth="1"/>
    <col min="13819" max="13839" width="9.6328125" style="366" customWidth="1"/>
    <col min="13840" max="13840" width="9.36328125" style="366" customWidth="1"/>
    <col min="13841" max="13841" width="10.36328125" style="366" customWidth="1"/>
    <col min="13842" max="13842" width="1.6328125" style="366" customWidth="1"/>
    <col min="13843" max="14069" width="10.6328125" style="366"/>
    <col min="14070" max="14070" width="1.6328125" style="366" customWidth="1"/>
    <col min="14071" max="14071" width="7.6328125" style="366" customWidth="1"/>
    <col min="14072" max="14072" width="2.6328125" style="366" customWidth="1"/>
    <col min="14073" max="14073" width="22.6328125" style="366" customWidth="1"/>
    <col min="14074" max="14074" width="5.90625" style="366" customWidth="1"/>
    <col min="14075" max="14095" width="9.6328125" style="366" customWidth="1"/>
    <col min="14096" max="14096" width="9.36328125" style="366" customWidth="1"/>
    <col min="14097" max="14097" width="10.36328125" style="366" customWidth="1"/>
    <col min="14098" max="14098" width="1.6328125" style="366" customWidth="1"/>
    <col min="14099" max="14325" width="10.6328125" style="366"/>
    <col min="14326" max="14326" width="1.6328125" style="366" customWidth="1"/>
    <col min="14327" max="14327" width="7.6328125" style="366" customWidth="1"/>
    <col min="14328" max="14328" width="2.6328125" style="366" customWidth="1"/>
    <col min="14329" max="14329" width="22.6328125" style="366" customWidth="1"/>
    <col min="14330" max="14330" width="5.90625" style="366" customWidth="1"/>
    <col min="14331" max="14351" width="9.6328125" style="366" customWidth="1"/>
    <col min="14352" max="14352" width="9.36328125" style="366" customWidth="1"/>
    <col min="14353" max="14353" width="10.36328125" style="366" customWidth="1"/>
    <col min="14354" max="14354" width="1.6328125" style="366" customWidth="1"/>
    <col min="14355" max="14581" width="10.6328125" style="366"/>
    <col min="14582" max="14582" width="1.6328125" style="366" customWidth="1"/>
    <col min="14583" max="14583" width="7.6328125" style="366" customWidth="1"/>
    <col min="14584" max="14584" width="2.6328125" style="366" customWidth="1"/>
    <col min="14585" max="14585" width="22.6328125" style="366" customWidth="1"/>
    <col min="14586" max="14586" width="5.90625" style="366" customWidth="1"/>
    <col min="14587" max="14607" width="9.6328125" style="366" customWidth="1"/>
    <col min="14608" max="14608" width="9.36328125" style="366" customWidth="1"/>
    <col min="14609" max="14609" width="10.36328125" style="366" customWidth="1"/>
    <col min="14610" max="14610" width="1.6328125" style="366" customWidth="1"/>
    <col min="14611" max="14837" width="10.6328125" style="366"/>
    <col min="14838" max="14838" width="1.6328125" style="366" customWidth="1"/>
    <col min="14839" max="14839" width="7.6328125" style="366" customWidth="1"/>
    <col min="14840" max="14840" width="2.6328125" style="366" customWidth="1"/>
    <col min="14841" max="14841" width="22.6328125" style="366" customWidth="1"/>
    <col min="14842" max="14842" width="5.90625" style="366" customWidth="1"/>
    <col min="14843" max="14863" width="9.6328125" style="366" customWidth="1"/>
    <col min="14864" max="14864" width="9.36328125" style="366" customWidth="1"/>
    <col min="14865" max="14865" width="10.36328125" style="366" customWidth="1"/>
    <col min="14866" max="14866" width="1.6328125" style="366" customWidth="1"/>
    <col min="14867" max="15093" width="10.6328125" style="366"/>
    <col min="15094" max="15094" width="1.6328125" style="366" customWidth="1"/>
    <col min="15095" max="15095" width="7.6328125" style="366" customWidth="1"/>
    <col min="15096" max="15096" width="2.6328125" style="366" customWidth="1"/>
    <col min="15097" max="15097" width="22.6328125" style="366" customWidth="1"/>
    <col min="15098" max="15098" width="5.90625" style="366" customWidth="1"/>
    <col min="15099" max="15119" width="9.6328125" style="366" customWidth="1"/>
    <col min="15120" max="15120" width="9.36328125" style="366" customWidth="1"/>
    <col min="15121" max="15121" width="10.36328125" style="366" customWidth="1"/>
    <col min="15122" max="15122" width="1.6328125" style="366" customWidth="1"/>
    <col min="15123" max="15349" width="10.6328125" style="366"/>
    <col min="15350" max="15350" width="1.6328125" style="366" customWidth="1"/>
    <col min="15351" max="15351" width="7.6328125" style="366" customWidth="1"/>
    <col min="15352" max="15352" width="2.6328125" style="366" customWidth="1"/>
    <col min="15353" max="15353" width="22.6328125" style="366" customWidth="1"/>
    <col min="15354" max="15354" width="5.90625" style="366" customWidth="1"/>
    <col min="15355" max="15375" width="9.6328125" style="366" customWidth="1"/>
    <col min="15376" max="15376" width="9.36328125" style="366" customWidth="1"/>
    <col min="15377" max="15377" width="10.36328125" style="366" customWidth="1"/>
    <col min="15378" max="15378" width="1.6328125" style="366" customWidth="1"/>
    <col min="15379" max="15605" width="10.6328125" style="366"/>
    <col min="15606" max="15606" width="1.6328125" style="366" customWidth="1"/>
    <col min="15607" max="15607" width="7.6328125" style="366" customWidth="1"/>
    <col min="15608" max="15608" width="2.6328125" style="366" customWidth="1"/>
    <col min="15609" max="15609" width="22.6328125" style="366" customWidth="1"/>
    <col min="15610" max="15610" width="5.90625" style="366" customWidth="1"/>
    <col min="15611" max="15631" width="9.6328125" style="366" customWidth="1"/>
    <col min="15632" max="15632" width="9.36328125" style="366" customWidth="1"/>
    <col min="15633" max="15633" width="10.36328125" style="366" customWidth="1"/>
    <col min="15634" max="15634" width="1.6328125" style="366" customWidth="1"/>
    <col min="15635" max="15861" width="10.6328125" style="366"/>
    <col min="15862" max="15862" width="1.6328125" style="366" customWidth="1"/>
    <col min="15863" max="15863" width="7.6328125" style="366" customWidth="1"/>
    <col min="15864" max="15864" width="2.6328125" style="366" customWidth="1"/>
    <col min="15865" max="15865" width="22.6328125" style="366" customWidth="1"/>
    <col min="15866" max="15866" width="5.90625" style="366" customWidth="1"/>
    <col min="15867" max="15887" width="9.6328125" style="366" customWidth="1"/>
    <col min="15888" max="15888" width="9.36328125" style="366" customWidth="1"/>
    <col min="15889" max="15889" width="10.36328125" style="366" customWidth="1"/>
    <col min="15890" max="15890" width="1.6328125" style="366" customWidth="1"/>
    <col min="15891" max="16117" width="10.6328125" style="366"/>
    <col min="16118" max="16118" width="1.6328125" style="366" customWidth="1"/>
    <col min="16119" max="16119" width="7.6328125" style="366" customWidth="1"/>
    <col min="16120" max="16120" width="2.6328125" style="366" customWidth="1"/>
    <col min="16121" max="16121" width="22.6328125" style="366" customWidth="1"/>
    <col min="16122" max="16122" width="5.90625" style="366" customWidth="1"/>
    <col min="16123" max="16143" width="9.6328125" style="366" customWidth="1"/>
    <col min="16144" max="16144" width="9.36328125" style="366" customWidth="1"/>
    <col min="16145" max="16145" width="10.36328125" style="366" customWidth="1"/>
    <col min="16146" max="16146" width="1.6328125" style="366" customWidth="1"/>
    <col min="16147" max="16384" width="10.6328125" style="366"/>
  </cols>
  <sheetData>
    <row r="3" spans="2:21">
      <c r="B3" s="14" t="s">
        <v>428</v>
      </c>
    </row>
    <row r="4" spans="2:21">
      <c r="B4" s="366" t="s">
        <v>761</v>
      </c>
    </row>
    <row r="6" spans="2:21" ht="20.149999999999999" customHeight="1" thickBot="1">
      <c r="B6" s="367"/>
      <c r="C6" s="367"/>
      <c r="D6" s="368"/>
      <c r="E6" s="369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S6" s="370"/>
      <c r="T6" s="370"/>
      <c r="U6" s="370" t="s">
        <v>429</v>
      </c>
    </row>
    <row r="7" spans="2:21" ht="10.9" customHeight="1">
      <c r="B7" s="371" t="s">
        <v>215</v>
      </c>
      <c r="C7" s="372" t="s">
        <v>430</v>
      </c>
      <c r="D7" s="373" t="s">
        <v>217</v>
      </c>
      <c r="E7" s="374" t="s">
        <v>218</v>
      </c>
      <c r="F7" s="375" t="s">
        <v>431</v>
      </c>
      <c r="G7" s="376"/>
      <c r="H7" s="376"/>
      <c r="I7" s="376"/>
      <c r="J7" s="375" t="s">
        <v>432</v>
      </c>
      <c r="K7" s="376"/>
      <c r="L7" s="376"/>
      <c r="M7" s="377"/>
      <c r="N7" s="375" t="s">
        <v>433</v>
      </c>
      <c r="O7" s="376"/>
      <c r="P7" s="375"/>
      <c r="Q7" s="378"/>
      <c r="R7" s="379" t="s">
        <v>434</v>
      </c>
      <c r="S7" s="376"/>
      <c r="T7" s="376"/>
      <c r="U7" s="380"/>
    </row>
    <row r="8" spans="2:21" ht="11.5" thickBot="1">
      <c r="B8" s="381"/>
      <c r="C8" s="382" t="s">
        <v>435</v>
      </c>
      <c r="D8" s="383"/>
      <c r="E8" s="384"/>
      <c r="F8" s="385" t="s">
        <v>436</v>
      </c>
      <c r="G8" s="386" t="s">
        <v>437</v>
      </c>
      <c r="H8" s="387" t="s">
        <v>438</v>
      </c>
      <c r="I8" s="387" t="s">
        <v>439</v>
      </c>
      <c r="J8" s="385" t="s">
        <v>436</v>
      </c>
      <c r="K8" s="386" t="s">
        <v>437</v>
      </c>
      <c r="L8" s="387" t="s">
        <v>440</v>
      </c>
      <c r="M8" s="385" t="s">
        <v>439</v>
      </c>
      <c r="N8" s="388" t="s">
        <v>436</v>
      </c>
      <c r="O8" s="386" t="s">
        <v>437</v>
      </c>
      <c r="P8" s="385" t="s">
        <v>440</v>
      </c>
      <c r="Q8" s="389" t="s">
        <v>441</v>
      </c>
      <c r="R8" s="390" t="s">
        <v>436</v>
      </c>
      <c r="S8" s="391" t="s">
        <v>437</v>
      </c>
      <c r="T8" s="391" t="s">
        <v>440</v>
      </c>
      <c r="U8" s="392" t="s">
        <v>441</v>
      </c>
    </row>
    <row r="9" spans="2:21" ht="12.65" customHeight="1">
      <c r="B9" s="393"/>
      <c r="C9" s="394"/>
      <c r="D9" s="395" t="s">
        <v>326</v>
      </c>
      <c r="E9" s="396" t="s">
        <v>442</v>
      </c>
      <c r="F9" s="397">
        <v>7159.6749999999993</v>
      </c>
      <c r="G9" s="398">
        <v>0</v>
      </c>
      <c r="H9" s="399">
        <v>7</v>
      </c>
      <c r="I9" s="400">
        <v>0</v>
      </c>
      <c r="J9" s="399">
        <v>1729.9449999999999</v>
      </c>
      <c r="K9" s="398">
        <v>0</v>
      </c>
      <c r="L9" s="399">
        <v>7</v>
      </c>
      <c r="M9" s="400">
        <v>0</v>
      </c>
      <c r="N9" s="402">
        <v>10.44</v>
      </c>
      <c r="O9" s="398">
        <v>0</v>
      </c>
      <c r="P9" s="399">
        <v>7</v>
      </c>
      <c r="Q9" s="400">
        <v>0</v>
      </c>
      <c r="R9" s="403">
        <v>8900.06</v>
      </c>
      <c r="S9" s="404">
        <v>0</v>
      </c>
      <c r="T9" s="399">
        <v>0</v>
      </c>
      <c r="U9" s="405">
        <v>0</v>
      </c>
    </row>
    <row r="10" spans="2:21" ht="12" customHeight="1">
      <c r="B10" s="406"/>
      <c r="C10" s="407">
        <v>1</v>
      </c>
      <c r="D10" s="408" t="s">
        <v>6</v>
      </c>
      <c r="E10" s="409" t="s">
        <v>227</v>
      </c>
      <c r="F10" s="410">
        <v>0</v>
      </c>
      <c r="G10" s="411">
        <v>0</v>
      </c>
      <c r="H10" s="412">
        <v>0</v>
      </c>
      <c r="I10" s="413"/>
      <c r="J10" s="414">
        <v>0</v>
      </c>
      <c r="K10" s="411">
        <v>0</v>
      </c>
      <c r="L10" s="412">
        <v>0</v>
      </c>
      <c r="M10" s="413"/>
      <c r="N10" s="414">
        <v>0</v>
      </c>
      <c r="O10" s="411">
        <v>0</v>
      </c>
      <c r="P10" s="412">
        <v>0</v>
      </c>
      <c r="Q10" s="413"/>
      <c r="R10" s="415">
        <v>0</v>
      </c>
      <c r="S10" s="414">
        <v>0</v>
      </c>
      <c r="T10" s="412">
        <v>0</v>
      </c>
      <c r="U10" s="416"/>
    </row>
    <row r="11" spans="2:21" ht="12" customHeight="1">
      <c r="B11" s="406" t="s">
        <v>443</v>
      </c>
      <c r="C11" s="407">
        <v>2</v>
      </c>
      <c r="D11" s="408" t="s">
        <v>9</v>
      </c>
      <c r="E11" s="409" t="s">
        <v>228</v>
      </c>
      <c r="F11" s="410">
        <v>404.4</v>
      </c>
      <c r="G11" s="411">
        <v>0</v>
      </c>
      <c r="H11" s="412">
        <v>1</v>
      </c>
      <c r="I11" s="413">
        <v>0</v>
      </c>
      <c r="J11" s="414">
        <v>0</v>
      </c>
      <c r="K11" s="411">
        <v>0</v>
      </c>
      <c r="L11" s="412">
        <v>1</v>
      </c>
      <c r="M11" s="413"/>
      <c r="N11" s="417">
        <v>0</v>
      </c>
      <c r="O11" s="412">
        <v>0</v>
      </c>
      <c r="P11" s="412">
        <v>1</v>
      </c>
      <c r="Q11" s="413"/>
      <c r="R11" s="418">
        <v>404.4</v>
      </c>
      <c r="S11" s="419">
        <v>0</v>
      </c>
      <c r="T11" s="412">
        <v>0</v>
      </c>
      <c r="U11" s="416">
        <v>0</v>
      </c>
    </row>
    <row r="12" spans="2:21" ht="12" customHeight="1">
      <c r="B12" s="406"/>
      <c r="C12" s="407">
        <v>3</v>
      </c>
      <c r="D12" s="408" t="s">
        <v>444</v>
      </c>
      <c r="E12" s="409" t="s">
        <v>445</v>
      </c>
      <c r="F12" s="410">
        <v>1.4179999999999999</v>
      </c>
      <c r="G12" s="411">
        <v>0</v>
      </c>
      <c r="H12" s="412">
        <v>1</v>
      </c>
      <c r="I12" s="413">
        <v>0</v>
      </c>
      <c r="J12" s="414">
        <v>89.906999999999996</v>
      </c>
      <c r="K12" s="411">
        <v>0</v>
      </c>
      <c r="L12" s="412">
        <v>1</v>
      </c>
      <c r="M12" s="413">
        <v>0</v>
      </c>
      <c r="N12" s="414">
        <v>0</v>
      </c>
      <c r="O12" s="411">
        <v>0</v>
      </c>
      <c r="P12" s="412">
        <v>1</v>
      </c>
      <c r="Q12" s="413"/>
      <c r="R12" s="418">
        <v>91.325000000000003</v>
      </c>
      <c r="S12" s="419">
        <v>0</v>
      </c>
      <c r="T12" s="412">
        <v>0</v>
      </c>
      <c r="U12" s="416">
        <v>0</v>
      </c>
    </row>
    <row r="13" spans="2:21" ht="12" customHeight="1">
      <c r="B13" s="420"/>
      <c r="C13" s="407">
        <v>4</v>
      </c>
      <c r="D13" s="408" t="s">
        <v>332</v>
      </c>
      <c r="E13" s="409"/>
      <c r="F13" s="410">
        <v>0</v>
      </c>
      <c r="G13" s="411">
        <v>0</v>
      </c>
      <c r="H13" s="412">
        <v>0</v>
      </c>
      <c r="I13" s="413"/>
      <c r="J13" s="414">
        <v>0</v>
      </c>
      <c r="K13" s="411">
        <v>0</v>
      </c>
      <c r="L13" s="412">
        <v>0</v>
      </c>
      <c r="M13" s="413"/>
      <c r="N13" s="414">
        <v>0</v>
      </c>
      <c r="O13" s="411">
        <v>0</v>
      </c>
      <c r="P13" s="412">
        <v>0</v>
      </c>
      <c r="Q13" s="413"/>
      <c r="R13" s="418">
        <v>0</v>
      </c>
      <c r="S13" s="419">
        <v>0</v>
      </c>
      <c r="T13" s="412">
        <v>0</v>
      </c>
      <c r="U13" s="416"/>
    </row>
    <row r="14" spans="2:21" ht="12" customHeight="1">
      <c r="B14" s="421"/>
      <c r="C14" s="422"/>
      <c r="D14" s="423" t="s">
        <v>230</v>
      </c>
      <c r="E14" s="424" t="s">
        <v>446</v>
      </c>
      <c r="F14" s="425">
        <v>124.333</v>
      </c>
      <c r="G14" s="426">
        <v>0</v>
      </c>
      <c r="H14" s="427">
        <v>8</v>
      </c>
      <c r="I14" s="428">
        <v>0</v>
      </c>
      <c r="J14" s="429">
        <v>0.5</v>
      </c>
      <c r="K14" s="426">
        <v>0</v>
      </c>
      <c r="L14" s="427">
        <v>8</v>
      </c>
      <c r="M14" s="428">
        <v>0</v>
      </c>
      <c r="N14" s="429">
        <v>13.75</v>
      </c>
      <c r="O14" s="426">
        <v>0</v>
      </c>
      <c r="P14" s="427">
        <v>8</v>
      </c>
      <c r="Q14" s="428">
        <v>0</v>
      </c>
      <c r="R14" s="430">
        <v>138.583</v>
      </c>
      <c r="S14" s="431">
        <v>0</v>
      </c>
      <c r="T14" s="427">
        <v>0</v>
      </c>
      <c r="U14" s="432">
        <v>0</v>
      </c>
    </row>
    <row r="15" spans="2:21" ht="12" customHeight="1">
      <c r="B15" s="433" t="s">
        <v>447</v>
      </c>
      <c r="C15" s="407">
        <v>5</v>
      </c>
      <c r="D15" s="408" t="s">
        <v>448</v>
      </c>
      <c r="E15" s="409" t="s">
        <v>449</v>
      </c>
      <c r="F15" s="410">
        <v>124.333</v>
      </c>
      <c r="G15" s="411">
        <v>0</v>
      </c>
      <c r="H15" s="412">
        <v>0</v>
      </c>
      <c r="I15" s="413">
        <v>0</v>
      </c>
      <c r="J15" s="414">
        <v>0</v>
      </c>
      <c r="K15" s="411">
        <v>0</v>
      </c>
      <c r="L15" s="412">
        <v>0</v>
      </c>
      <c r="M15" s="413"/>
      <c r="N15" s="414">
        <v>13.75</v>
      </c>
      <c r="O15" s="411">
        <v>0</v>
      </c>
      <c r="P15" s="412">
        <v>0</v>
      </c>
      <c r="Q15" s="413">
        <v>0</v>
      </c>
      <c r="R15" s="418">
        <v>138.083</v>
      </c>
      <c r="S15" s="419">
        <v>0</v>
      </c>
      <c r="T15" s="412">
        <v>0</v>
      </c>
      <c r="U15" s="416">
        <v>0</v>
      </c>
    </row>
    <row r="16" spans="2:21" ht="12" customHeight="1">
      <c r="B16" s="434"/>
      <c r="C16" s="407">
        <v>6</v>
      </c>
      <c r="D16" s="408" t="s">
        <v>61</v>
      </c>
      <c r="E16" s="409" t="s">
        <v>450</v>
      </c>
      <c r="F16" s="410">
        <v>0</v>
      </c>
      <c r="G16" s="411">
        <v>0</v>
      </c>
      <c r="H16" s="412">
        <v>0</v>
      </c>
      <c r="I16" s="413"/>
      <c r="J16" s="414">
        <v>0</v>
      </c>
      <c r="K16" s="411">
        <v>0</v>
      </c>
      <c r="L16" s="412">
        <v>0</v>
      </c>
      <c r="M16" s="413"/>
      <c r="N16" s="414">
        <v>0</v>
      </c>
      <c r="O16" s="411">
        <v>0</v>
      </c>
      <c r="P16" s="412">
        <v>0</v>
      </c>
      <c r="Q16" s="413"/>
      <c r="R16" s="418">
        <v>0</v>
      </c>
      <c r="S16" s="419">
        <v>0</v>
      </c>
      <c r="T16" s="412">
        <v>0</v>
      </c>
      <c r="U16" s="416"/>
    </row>
    <row r="17" spans="2:21" ht="12" customHeight="1">
      <c r="B17" s="435" t="s">
        <v>62</v>
      </c>
      <c r="C17" s="422">
        <v>7</v>
      </c>
      <c r="D17" s="423" t="s">
        <v>334</v>
      </c>
      <c r="E17" s="424" t="s">
        <v>451</v>
      </c>
      <c r="F17" s="425">
        <v>32.899000000000001</v>
      </c>
      <c r="G17" s="426">
        <v>0</v>
      </c>
      <c r="H17" s="427">
        <v>8</v>
      </c>
      <c r="I17" s="428">
        <v>0</v>
      </c>
      <c r="J17" s="429">
        <v>40.42</v>
      </c>
      <c r="K17" s="426">
        <v>2.5</v>
      </c>
      <c r="L17" s="427">
        <v>8</v>
      </c>
      <c r="M17" s="428">
        <v>6.185056902523503E-2</v>
      </c>
      <c r="N17" s="429">
        <v>126</v>
      </c>
      <c r="O17" s="426">
        <v>0</v>
      </c>
      <c r="P17" s="427">
        <v>8</v>
      </c>
      <c r="Q17" s="428">
        <v>0</v>
      </c>
      <c r="R17" s="430">
        <v>199.31900000000002</v>
      </c>
      <c r="S17" s="431">
        <v>2.5</v>
      </c>
      <c r="T17" s="427">
        <v>0</v>
      </c>
      <c r="U17" s="432">
        <v>1.2542707920469196E-2</v>
      </c>
    </row>
    <row r="18" spans="2:21" ht="12" customHeight="1">
      <c r="B18" s="435" t="s">
        <v>14</v>
      </c>
      <c r="C18" s="422">
        <v>8</v>
      </c>
      <c r="D18" s="423" t="s">
        <v>452</v>
      </c>
      <c r="E18" s="424" t="s">
        <v>453</v>
      </c>
      <c r="F18" s="425">
        <v>251774.32802999025</v>
      </c>
      <c r="G18" s="426">
        <v>782.0569031130168</v>
      </c>
      <c r="H18" s="427">
        <v>8</v>
      </c>
      <c r="I18" s="436">
        <v>3.1061820688083083E-3</v>
      </c>
      <c r="J18" s="429">
        <v>282184.07802999963</v>
      </c>
      <c r="K18" s="426">
        <v>4132.0405143207699</v>
      </c>
      <c r="L18" s="427">
        <v>8</v>
      </c>
      <c r="M18" s="436">
        <v>1.4643067543596429E-2</v>
      </c>
      <c r="N18" s="429">
        <v>8008127.0468499418</v>
      </c>
      <c r="O18" s="426">
        <v>26366.515063940155</v>
      </c>
      <c r="P18" s="427">
        <v>8</v>
      </c>
      <c r="Q18" s="436">
        <v>3.2924696261295737E-3</v>
      </c>
      <c r="R18" s="430">
        <v>8542085.4529099315</v>
      </c>
      <c r="S18" s="431">
        <v>31280.612481373941</v>
      </c>
      <c r="T18" s="427">
        <v>0</v>
      </c>
      <c r="U18" s="432">
        <v>3.6619409456642633E-3</v>
      </c>
    </row>
    <row r="19" spans="2:21" ht="12" customHeight="1">
      <c r="B19" s="435"/>
      <c r="C19" s="422"/>
      <c r="D19" s="423" t="s">
        <v>335</v>
      </c>
      <c r="E19" s="424" t="s">
        <v>454</v>
      </c>
      <c r="F19" s="425">
        <v>457081.69200205372</v>
      </c>
      <c r="G19" s="426">
        <v>284.96608727713607</v>
      </c>
      <c r="H19" s="427">
        <v>0</v>
      </c>
      <c r="I19" s="428">
        <v>6.2344673230940891E-4</v>
      </c>
      <c r="J19" s="429">
        <v>667831.3363025547</v>
      </c>
      <c r="K19" s="426">
        <v>456.19611520572903</v>
      </c>
      <c r="L19" s="427">
        <v>0</v>
      </c>
      <c r="M19" s="428">
        <v>6.83100792681363E-4</v>
      </c>
      <c r="N19" s="429">
        <v>29042.943209999998</v>
      </c>
      <c r="O19" s="426">
        <v>64.647089598257637</v>
      </c>
      <c r="P19" s="427">
        <v>0</v>
      </c>
      <c r="Q19" s="428">
        <v>2.2259138521469996E-3</v>
      </c>
      <c r="R19" s="430">
        <v>1153955.9715146085</v>
      </c>
      <c r="S19" s="431">
        <v>805.80929208112263</v>
      </c>
      <c r="T19" s="427">
        <v>0</v>
      </c>
      <c r="U19" s="432">
        <v>6.9830159206461676E-4</v>
      </c>
    </row>
    <row r="20" spans="2:21" ht="12" customHeight="1">
      <c r="B20" s="437"/>
      <c r="C20" s="407">
        <v>9</v>
      </c>
      <c r="D20" s="408" t="s">
        <v>63</v>
      </c>
      <c r="E20" s="409" t="s">
        <v>336</v>
      </c>
      <c r="F20" s="410">
        <v>31790.035033618457</v>
      </c>
      <c r="G20" s="411">
        <v>17.500167885297948</v>
      </c>
      <c r="H20" s="412">
        <v>8</v>
      </c>
      <c r="I20" s="413">
        <v>5.5049224912118687E-4</v>
      </c>
      <c r="J20" s="414">
        <v>15992.322426302901</v>
      </c>
      <c r="K20" s="411">
        <v>31.380251944210976</v>
      </c>
      <c r="L20" s="412">
        <v>8</v>
      </c>
      <c r="M20" s="413">
        <v>1.9622073084644186E-3</v>
      </c>
      <c r="N20" s="414">
        <v>4.9130000000000003</v>
      </c>
      <c r="O20" s="411">
        <v>0</v>
      </c>
      <c r="P20" s="412">
        <v>8</v>
      </c>
      <c r="Q20" s="413">
        <v>0</v>
      </c>
      <c r="R20" s="418">
        <v>47787.270459921361</v>
      </c>
      <c r="S20" s="419">
        <v>48.880419829508924</v>
      </c>
      <c r="T20" s="412">
        <v>0</v>
      </c>
      <c r="U20" s="416">
        <v>1.0228753255640407E-3</v>
      </c>
    </row>
    <row r="21" spans="2:21" ht="12" customHeight="1">
      <c r="B21" s="437"/>
      <c r="C21" s="407">
        <v>10</v>
      </c>
      <c r="D21" s="408" t="s">
        <v>64</v>
      </c>
      <c r="E21" s="409" t="s">
        <v>240</v>
      </c>
      <c r="F21" s="410">
        <v>3428.3056000000006</v>
      </c>
      <c r="G21" s="411">
        <v>1.2674061405046297</v>
      </c>
      <c r="H21" s="412">
        <v>8</v>
      </c>
      <c r="I21" s="413">
        <v>3.6968878751784251E-4</v>
      </c>
      <c r="J21" s="414">
        <v>1288.6889999999999</v>
      </c>
      <c r="K21" s="411">
        <v>1.786446511563196</v>
      </c>
      <c r="L21" s="412">
        <v>8</v>
      </c>
      <c r="M21" s="413">
        <v>1.3862510749786769E-3</v>
      </c>
      <c r="N21" s="414">
        <v>30.58</v>
      </c>
      <c r="O21" s="411">
        <v>0</v>
      </c>
      <c r="P21" s="412">
        <v>8</v>
      </c>
      <c r="Q21" s="413">
        <v>0</v>
      </c>
      <c r="R21" s="418">
        <v>4747.5745999999999</v>
      </c>
      <c r="S21" s="419">
        <v>3.0538526520678255</v>
      </c>
      <c r="T21" s="412">
        <v>0</v>
      </c>
      <c r="U21" s="416">
        <v>6.4324479536726517E-4</v>
      </c>
    </row>
    <row r="22" spans="2:21" ht="12" customHeight="1">
      <c r="B22" s="437"/>
      <c r="C22" s="407">
        <v>11</v>
      </c>
      <c r="D22" s="408" t="s">
        <v>65</v>
      </c>
      <c r="E22" s="409" t="s">
        <v>241</v>
      </c>
      <c r="F22" s="410">
        <v>19304.901760000001</v>
      </c>
      <c r="G22" s="411">
        <v>4.1678917431723175</v>
      </c>
      <c r="H22" s="412">
        <v>8</v>
      </c>
      <c r="I22" s="413">
        <v>2.1589810686362785E-4</v>
      </c>
      <c r="J22" s="414">
        <v>546.28268000000003</v>
      </c>
      <c r="K22" s="411">
        <v>0</v>
      </c>
      <c r="L22" s="412">
        <v>8</v>
      </c>
      <c r="M22" s="413">
        <v>0</v>
      </c>
      <c r="N22" s="414">
        <v>221.80215999999999</v>
      </c>
      <c r="O22" s="411">
        <v>0</v>
      </c>
      <c r="P22" s="412">
        <v>8</v>
      </c>
      <c r="Q22" s="413">
        <v>0</v>
      </c>
      <c r="R22" s="418">
        <v>20072.9866</v>
      </c>
      <c r="S22" s="419">
        <v>4.1678917431723175</v>
      </c>
      <c r="T22" s="412">
        <v>0</v>
      </c>
      <c r="U22" s="416">
        <v>2.0763685176635935E-4</v>
      </c>
    </row>
    <row r="23" spans="2:21" ht="12" customHeight="1">
      <c r="B23" s="437"/>
      <c r="C23" s="407">
        <v>12</v>
      </c>
      <c r="D23" s="408" t="s">
        <v>455</v>
      </c>
      <c r="E23" s="409" t="s">
        <v>242</v>
      </c>
      <c r="F23" s="410">
        <v>11437.992399999999</v>
      </c>
      <c r="G23" s="411">
        <v>33.132125747797772</v>
      </c>
      <c r="H23" s="412">
        <v>8</v>
      </c>
      <c r="I23" s="413">
        <v>2.8966731738515384E-3</v>
      </c>
      <c r="J23" s="414">
        <v>4140.8269999999993</v>
      </c>
      <c r="K23" s="411">
        <v>10.121839798613477</v>
      </c>
      <c r="L23" s="412">
        <v>8</v>
      </c>
      <c r="M23" s="413">
        <v>2.4444005505696031E-3</v>
      </c>
      <c r="N23" s="414">
        <v>579.9</v>
      </c>
      <c r="O23" s="411">
        <v>0</v>
      </c>
      <c r="P23" s="412">
        <v>8</v>
      </c>
      <c r="Q23" s="413">
        <v>0</v>
      </c>
      <c r="R23" s="418">
        <v>16158.719399999998</v>
      </c>
      <c r="S23" s="419">
        <v>43.253965546411251</v>
      </c>
      <c r="T23" s="412">
        <v>0</v>
      </c>
      <c r="U23" s="416">
        <v>2.676818903508607E-3</v>
      </c>
    </row>
    <row r="24" spans="2:21" ht="12" customHeight="1">
      <c r="B24" s="437"/>
      <c r="C24" s="407">
        <v>13</v>
      </c>
      <c r="D24" s="408" t="s">
        <v>67</v>
      </c>
      <c r="E24" s="409" t="s">
        <v>243</v>
      </c>
      <c r="F24" s="410">
        <v>1122.1221900000003</v>
      </c>
      <c r="G24" s="411">
        <v>1.420837992120811</v>
      </c>
      <c r="H24" s="412">
        <v>8</v>
      </c>
      <c r="I24" s="413">
        <v>1.266206126911019E-3</v>
      </c>
      <c r="J24" s="414">
        <v>1182.3887200000001</v>
      </c>
      <c r="K24" s="411">
        <v>5.3999999999999995</v>
      </c>
      <c r="L24" s="412">
        <v>8</v>
      </c>
      <c r="M24" s="413">
        <v>4.5670259777173781E-3</v>
      </c>
      <c r="N24" s="414">
        <v>90.459639999999993</v>
      </c>
      <c r="O24" s="411">
        <v>0</v>
      </c>
      <c r="P24" s="412">
        <v>8</v>
      </c>
      <c r="Q24" s="413">
        <v>0</v>
      </c>
      <c r="R24" s="418">
        <v>2394.9705500000005</v>
      </c>
      <c r="S24" s="419">
        <v>6.8208379921208104</v>
      </c>
      <c r="T24" s="412">
        <v>0</v>
      </c>
      <c r="U24" s="416">
        <v>2.8479840773494311E-3</v>
      </c>
    </row>
    <row r="25" spans="2:21" ht="12" customHeight="1">
      <c r="B25" s="437"/>
      <c r="C25" s="407">
        <v>14</v>
      </c>
      <c r="D25" s="408" t="s">
        <v>68</v>
      </c>
      <c r="E25" s="409" t="s">
        <v>244</v>
      </c>
      <c r="F25" s="410">
        <v>123383.41381000001</v>
      </c>
      <c r="G25" s="411">
        <v>30.241741880031309</v>
      </c>
      <c r="H25" s="412">
        <v>8</v>
      </c>
      <c r="I25" s="438">
        <v>2.4510378620744782E-4</v>
      </c>
      <c r="J25" s="414">
        <v>13151.174000000003</v>
      </c>
      <c r="K25" s="411">
        <v>0.05</v>
      </c>
      <c r="L25" s="412">
        <v>8</v>
      </c>
      <c r="M25" s="438">
        <v>3.8019419406967008E-6</v>
      </c>
      <c r="N25" s="414">
        <v>32.668300000000002</v>
      </c>
      <c r="O25" s="411">
        <v>4.4271926501846465E-3</v>
      </c>
      <c r="P25" s="412">
        <v>8</v>
      </c>
      <c r="Q25" s="438">
        <v>1.3551952964141527E-4</v>
      </c>
      <c r="R25" s="418">
        <v>136567.25611000002</v>
      </c>
      <c r="S25" s="419">
        <v>30.296169072681494</v>
      </c>
      <c r="T25" s="412">
        <v>0</v>
      </c>
      <c r="U25" s="416">
        <v>2.2184065152688591E-4</v>
      </c>
    </row>
    <row r="26" spans="2:21" ht="12" customHeight="1">
      <c r="B26" s="437"/>
      <c r="C26" s="407">
        <v>15</v>
      </c>
      <c r="D26" s="408" t="s">
        <v>69</v>
      </c>
      <c r="E26" s="409" t="s">
        <v>245</v>
      </c>
      <c r="F26" s="410">
        <v>10276.814579999998</v>
      </c>
      <c r="G26" s="411">
        <v>0.33220932193593383</v>
      </c>
      <c r="H26" s="412">
        <v>8</v>
      </c>
      <c r="I26" s="438">
        <v>3.2326098651468893E-5</v>
      </c>
      <c r="J26" s="414">
        <v>2.7676400000000001</v>
      </c>
      <c r="K26" s="411">
        <v>0</v>
      </c>
      <c r="L26" s="412">
        <v>8</v>
      </c>
      <c r="M26" s="438">
        <v>0</v>
      </c>
      <c r="N26" s="414">
        <v>8.7351799999999997</v>
      </c>
      <c r="O26" s="411">
        <v>0</v>
      </c>
      <c r="P26" s="412">
        <v>8</v>
      </c>
      <c r="Q26" s="438">
        <v>0</v>
      </c>
      <c r="R26" s="418">
        <v>10288.317399999998</v>
      </c>
      <c r="S26" s="419">
        <v>0.33220932193593383</v>
      </c>
      <c r="T26" s="412">
        <v>0</v>
      </c>
      <c r="U26" s="416">
        <v>3.2289956561403704E-5</v>
      </c>
    </row>
    <row r="27" spans="2:21" ht="12" customHeight="1">
      <c r="B27" s="437"/>
      <c r="C27" s="407">
        <v>16</v>
      </c>
      <c r="D27" s="408" t="s">
        <v>70</v>
      </c>
      <c r="E27" s="409" t="s">
        <v>246</v>
      </c>
      <c r="F27" s="410">
        <v>36782.998140000018</v>
      </c>
      <c r="G27" s="411">
        <v>46.85125211050029</v>
      </c>
      <c r="H27" s="412">
        <v>8</v>
      </c>
      <c r="I27" s="413">
        <v>1.2737203186151227E-3</v>
      </c>
      <c r="J27" s="414">
        <v>11988.743049999997</v>
      </c>
      <c r="K27" s="411">
        <v>91.176176586748312</v>
      </c>
      <c r="L27" s="412">
        <v>8</v>
      </c>
      <c r="M27" s="413">
        <v>7.6051489473492667E-3</v>
      </c>
      <c r="N27" s="414">
        <v>60.385429999999999</v>
      </c>
      <c r="O27" s="411">
        <v>2.7037582568963789E-3</v>
      </c>
      <c r="P27" s="412">
        <v>8</v>
      </c>
      <c r="Q27" s="413">
        <v>4.4775010410563922E-5</v>
      </c>
      <c r="R27" s="418">
        <v>48832.126620000017</v>
      </c>
      <c r="S27" s="419">
        <v>138.03013245550551</v>
      </c>
      <c r="T27" s="412">
        <v>0</v>
      </c>
      <c r="U27" s="416">
        <v>2.8266254617502762E-3</v>
      </c>
    </row>
    <row r="28" spans="2:21" ht="12" customHeight="1">
      <c r="B28" s="437"/>
      <c r="C28" s="407">
        <v>17</v>
      </c>
      <c r="D28" s="408" t="s">
        <v>71</v>
      </c>
      <c r="E28" s="409" t="s">
        <v>247</v>
      </c>
      <c r="F28" s="410">
        <v>1090.931</v>
      </c>
      <c r="G28" s="411">
        <v>3.467172352961239E-2</v>
      </c>
      <c r="H28" s="412">
        <v>8</v>
      </c>
      <c r="I28" s="413">
        <v>3.1781774951497748E-5</v>
      </c>
      <c r="J28" s="414">
        <v>27815.539000000001</v>
      </c>
      <c r="K28" s="411">
        <v>0.53</v>
      </c>
      <c r="L28" s="412">
        <v>8</v>
      </c>
      <c r="M28" s="413">
        <v>1.9054097783257051E-5</v>
      </c>
      <c r="N28" s="414">
        <v>35.21</v>
      </c>
      <c r="O28" s="411">
        <v>0</v>
      </c>
      <c r="P28" s="412">
        <v>8</v>
      </c>
      <c r="Q28" s="413">
        <v>0</v>
      </c>
      <c r="R28" s="418">
        <v>28941.68</v>
      </c>
      <c r="S28" s="419">
        <v>0.56467172352961237</v>
      </c>
      <c r="T28" s="412">
        <v>0</v>
      </c>
      <c r="U28" s="416">
        <v>1.9510675383378311E-5</v>
      </c>
    </row>
    <row r="29" spans="2:21" ht="12" customHeight="1">
      <c r="B29" s="437" t="s">
        <v>18</v>
      </c>
      <c r="C29" s="407">
        <v>18</v>
      </c>
      <c r="D29" s="408" t="s">
        <v>456</v>
      </c>
      <c r="E29" s="409" t="s">
        <v>248</v>
      </c>
      <c r="F29" s="410">
        <v>61021.853300000002</v>
      </c>
      <c r="G29" s="411">
        <v>4.8108163548837926</v>
      </c>
      <c r="H29" s="412">
        <v>8</v>
      </c>
      <c r="I29" s="413">
        <v>7.8837598249147125E-5</v>
      </c>
      <c r="J29" s="414">
        <v>603.11671999999976</v>
      </c>
      <c r="K29" s="411">
        <v>2.0686686753465038</v>
      </c>
      <c r="L29" s="412">
        <v>8</v>
      </c>
      <c r="M29" s="413">
        <v>3.4299640629205314E-3</v>
      </c>
      <c r="N29" s="414">
        <v>53.134999999999998</v>
      </c>
      <c r="O29" s="411">
        <v>0</v>
      </c>
      <c r="P29" s="412">
        <v>8</v>
      </c>
      <c r="Q29" s="413">
        <v>0</v>
      </c>
      <c r="R29" s="418">
        <v>61678.105020000003</v>
      </c>
      <c r="S29" s="419">
        <v>6.8794850302302963</v>
      </c>
      <c r="T29" s="412">
        <v>0</v>
      </c>
      <c r="U29" s="416">
        <v>1.1153852778063667E-4</v>
      </c>
    </row>
    <row r="30" spans="2:21" ht="12" customHeight="1">
      <c r="B30" s="437"/>
      <c r="C30" s="407">
        <v>19</v>
      </c>
      <c r="D30" s="408" t="s">
        <v>73</v>
      </c>
      <c r="E30" s="409" t="s">
        <v>249</v>
      </c>
      <c r="F30" s="410">
        <v>38126.296480000005</v>
      </c>
      <c r="G30" s="411">
        <v>76.138568450804925</v>
      </c>
      <c r="H30" s="412">
        <v>8</v>
      </c>
      <c r="I30" s="413">
        <v>1.9970092949034559E-3</v>
      </c>
      <c r="J30" s="414">
        <v>571.00443999999993</v>
      </c>
      <c r="K30" s="411">
        <v>3.2685922943255954</v>
      </c>
      <c r="L30" s="412">
        <v>8</v>
      </c>
      <c r="M30" s="413">
        <v>5.7242852513118741E-3</v>
      </c>
      <c r="N30" s="414">
        <v>1.66</v>
      </c>
      <c r="O30" s="411">
        <v>0</v>
      </c>
      <c r="P30" s="412">
        <v>8</v>
      </c>
      <c r="Q30" s="413">
        <v>0</v>
      </c>
      <c r="R30" s="418">
        <v>38698.960920000005</v>
      </c>
      <c r="S30" s="419">
        <v>79.407160745130525</v>
      </c>
      <c r="T30" s="412">
        <v>0</v>
      </c>
      <c r="U30" s="416">
        <v>2.0519197119861715E-3</v>
      </c>
    </row>
    <row r="31" spans="2:21" ht="12" customHeight="1">
      <c r="B31" s="437"/>
      <c r="C31" s="407">
        <v>20</v>
      </c>
      <c r="D31" s="408" t="s">
        <v>74</v>
      </c>
      <c r="E31" s="409" t="s">
        <v>250</v>
      </c>
      <c r="F31" s="410">
        <v>1837.5726999999999</v>
      </c>
      <c r="G31" s="411">
        <v>0.70754781797902844</v>
      </c>
      <c r="H31" s="412">
        <v>8</v>
      </c>
      <c r="I31" s="413">
        <v>3.8504480284182961E-4</v>
      </c>
      <c r="J31" s="414">
        <v>2.3359999999999999</v>
      </c>
      <c r="K31" s="411">
        <v>0</v>
      </c>
      <c r="L31" s="412">
        <v>8</v>
      </c>
      <c r="M31" s="413">
        <v>0</v>
      </c>
      <c r="N31" s="414">
        <v>0</v>
      </c>
      <c r="O31" s="411">
        <v>0</v>
      </c>
      <c r="P31" s="412">
        <v>8</v>
      </c>
      <c r="Q31" s="413"/>
      <c r="R31" s="418">
        <v>1839.9087</v>
      </c>
      <c r="S31" s="419">
        <v>0.70754781797902844</v>
      </c>
      <c r="T31" s="412">
        <v>0</v>
      </c>
      <c r="U31" s="416">
        <v>3.8455593909579778E-4</v>
      </c>
    </row>
    <row r="32" spans="2:21" ht="12" customHeight="1">
      <c r="B32" s="437"/>
      <c r="C32" s="407">
        <v>21</v>
      </c>
      <c r="D32" s="408" t="s">
        <v>75</v>
      </c>
      <c r="E32" s="409" t="s">
        <v>251</v>
      </c>
      <c r="F32" s="410">
        <v>5825.1782000000003</v>
      </c>
      <c r="G32" s="411">
        <v>7.8664929736515079</v>
      </c>
      <c r="H32" s="412">
        <v>8</v>
      </c>
      <c r="I32" s="413">
        <v>1.3504295840514385E-3</v>
      </c>
      <c r="J32" s="414">
        <v>496267.59638625185</v>
      </c>
      <c r="K32" s="411">
        <v>85.480986394529893</v>
      </c>
      <c r="L32" s="412">
        <v>8</v>
      </c>
      <c r="M32" s="413">
        <v>1.7224776918136494E-4</v>
      </c>
      <c r="N32" s="414">
        <v>24332.725200000001</v>
      </c>
      <c r="O32" s="411">
        <v>59.986058498098643</v>
      </c>
      <c r="P32" s="412">
        <v>8</v>
      </c>
      <c r="Q32" s="413">
        <v>2.4652420970133933E-3</v>
      </c>
      <c r="R32" s="418">
        <v>526425.49978625192</v>
      </c>
      <c r="S32" s="419">
        <v>153.33353786628004</v>
      </c>
      <c r="T32" s="412">
        <v>0</v>
      </c>
      <c r="U32" s="416">
        <v>2.9127300620608061E-4</v>
      </c>
    </row>
    <row r="33" spans="2:21" ht="12" customHeight="1">
      <c r="B33" s="437"/>
      <c r="C33" s="407">
        <v>22</v>
      </c>
      <c r="D33" s="408" t="s">
        <v>76</v>
      </c>
      <c r="E33" s="409" t="s">
        <v>252</v>
      </c>
      <c r="F33" s="410">
        <v>5461.4726400000027</v>
      </c>
      <c r="G33" s="411">
        <v>2.0549341055790555</v>
      </c>
      <c r="H33" s="412">
        <v>8</v>
      </c>
      <c r="I33" s="413">
        <v>3.7626007508096836E-4</v>
      </c>
      <c r="J33" s="414">
        <v>50153.292319999993</v>
      </c>
      <c r="K33" s="411">
        <v>105.67611824004835</v>
      </c>
      <c r="L33" s="412">
        <v>8</v>
      </c>
      <c r="M33" s="413">
        <v>2.107062435019986E-3</v>
      </c>
      <c r="N33" s="414">
        <v>1287.1510900000001</v>
      </c>
      <c r="O33" s="411">
        <v>0</v>
      </c>
      <c r="P33" s="412">
        <v>8</v>
      </c>
      <c r="Q33" s="413">
        <v>0</v>
      </c>
      <c r="R33" s="418">
        <v>56901.916049999993</v>
      </c>
      <c r="S33" s="419">
        <v>107.7310523456274</v>
      </c>
      <c r="T33" s="412">
        <v>0</v>
      </c>
      <c r="U33" s="416">
        <v>1.893276357354357E-3</v>
      </c>
    </row>
    <row r="34" spans="2:21" ht="12" customHeight="1">
      <c r="B34" s="437"/>
      <c r="C34" s="407">
        <v>23</v>
      </c>
      <c r="D34" s="408" t="s">
        <v>77</v>
      </c>
      <c r="E34" s="409" t="s">
        <v>253</v>
      </c>
      <c r="F34" s="410">
        <v>2397.6506199999994</v>
      </c>
      <c r="G34" s="411">
        <v>33.607243002363518</v>
      </c>
      <c r="H34" s="412">
        <v>8</v>
      </c>
      <c r="I34" s="413">
        <v>1.4016739020284583E-2</v>
      </c>
      <c r="J34" s="414">
        <v>3570.1119599999997</v>
      </c>
      <c r="K34" s="411">
        <v>12.112540101981638</v>
      </c>
      <c r="L34" s="412">
        <v>8</v>
      </c>
      <c r="M34" s="413">
        <v>3.3927619743280095E-3</v>
      </c>
      <c r="N34" s="414">
        <v>37.29777</v>
      </c>
      <c r="O34" s="411">
        <v>0</v>
      </c>
      <c r="P34" s="412">
        <v>8</v>
      </c>
      <c r="Q34" s="413">
        <v>0</v>
      </c>
      <c r="R34" s="418">
        <v>6005.0603499999988</v>
      </c>
      <c r="S34" s="419">
        <v>45.719783104345154</v>
      </c>
      <c r="T34" s="412">
        <v>0</v>
      </c>
      <c r="U34" s="416">
        <v>7.6135426522974349E-3</v>
      </c>
    </row>
    <row r="35" spans="2:21" ht="12" customHeight="1">
      <c r="B35" s="437"/>
      <c r="C35" s="407">
        <v>24</v>
      </c>
      <c r="D35" s="408" t="s">
        <v>78</v>
      </c>
      <c r="E35" s="409" t="s">
        <v>254</v>
      </c>
      <c r="F35" s="410">
        <v>9383.2644</v>
      </c>
      <c r="G35" s="411">
        <v>3.4742197208533692</v>
      </c>
      <c r="H35" s="412">
        <v>8</v>
      </c>
      <c r="I35" s="413">
        <v>3.702570419792678E-4</v>
      </c>
      <c r="J35" s="414">
        <v>11903.945200000002</v>
      </c>
      <c r="K35" s="411">
        <v>6.6804439586323241</v>
      </c>
      <c r="L35" s="412">
        <v>8</v>
      </c>
      <c r="M35" s="413">
        <v>5.6119579235229707E-4</v>
      </c>
      <c r="N35" s="414">
        <v>365.25283999999999</v>
      </c>
      <c r="O35" s="411">
        <v>0.77336230216492785</v>
      </c>
      <c r="P35" s="412">
        <v>8</v>
      </c>
      <c r="Q35" s="413">
        <v>2.1173341243970285E-3</v>
      </c>
      <c r="R35" s="418">
        <v>21652.462440000003</v>
      </c>
      <c r="S35" s="419">
        <v>10.928025981650622</v>
      </c>
      <c r="T35" s="412">
        <v>0</v>
      </c>
      <c r="U35" s="416">
        <v>5.0470130184650816E-4</v>
      </c>
    </row>
    <row r="36" spans="2:21" ht="12" customHeight="1">
      <c r="B36" s="437"/>
      <c r="C36" s="407">
        <v>25</v>
      </c>
      <c r="D36" s="408" t="s">
        <v>79</v>
      </c>
      <c r="E36" s="409" t="s">
        <v>255</v>
      </c>
      <c r="F36" s="410">
        <v>1435.7702999999999</v>
      </c>
      <c r="G36" s="411">
        <v>0.51527879699302637</v>
      </c>
      <c r="H36" s="412">
        <v>8</v>
      </c>
      <c r="I36" s="413">
        <v>3.588866526860365E-4</v>
      </c>
      <c r="J36" s="414">
        <v>1279.7829999999999</v>
      </c>
      <c r="K36" s="411">
        <v>0</v>
      </c>
      <c r="L36" s="412">
        <v>8</v>
      </c>
      <c r="M36" s="413">
        <v>0</v>
      </c>
      <c r="N36" s="414">
        <v>17.358000000000001</v>
      </c>
      <c r="O36" s="411">
        <v>0</v>
      </c>
      <c r="P36" s="412">
        <v>8</v>
      </c>
      <c r="Q36" s="413">
        <v>0</v>
      </c>
      <c r="R36" s="418">
        <v>2732.9112999999998</v>
      </c>
      <c r="S36" s="419">
        <v>0.51527879699302637</v>
      </c>
      <c r="T36" s="412">
        <v>0</v>
      </c>
      <c r="U36" s="416">
        <v>1.8854574496912009E-4</v>
      </c>
    </row>
    <row r="37" spans="2:21" ht="12" customHeight="1">
      <c r="B37" s="437"/>
      <c r="C37" s="407">
        <v>26</v>
      </c>
      <c r="D37" s="408" t="s">
        <v>80</v>
      </c>
      <c r="E37" s="409" t="s">
        <v>256</v>
      </c>
      <c r="F37" s="410">
        <v>3985.9831900000004</v>
      </c>
      <c r="G37" s="411">
        <v>1.4604620600451481</v>
      </c>
      <c r="H37" s="412">
        <v>8</v>
      </c>
      <c r="I37" s="413">
        <v>3.6639945289010313E-4</v>
      </c>
      <c r="J37" s="414">
        <v>1063.4216999999999</v>
      </c>
      <c r="K37" s="411">
        <v>1.0250654294874628</v>
      </c>
      <c r="L37" s="412">
        <v>8</v>
      </c>
      <c r="M37" s="413">
        <v>9.6393126968112738E-4</v>
      </c>
      <c r="N37" s="414">
        <v>328.53910000000002</v>
      </c>
      <c r="O37" s="411">
        <v>0</v>
      </c>
      <c r="P37" s="412">
        <v>8</v>
      </c>
      <c r="Q37" s="413">
        <v>0</v>
      </c>
      <c r="R37" s="418">
        <v>5377.9439899999998</v>
      </c>
      <c r="S37" s="419">
        <v>2.4855274895326112</v>
      </c>
      <c r="T37" s="412">
        <v>0</v>
      </c>
      <c r="U37" s="416">
        <v>4.6217057934301977E-4</v>
      </c>
    </row>
    <row r="38" spans="2:21" ht="12" customHeight="1">
      <c r="B38" s="437"/>
      <c r="C38" s="407">
        <v>27</v>
      </c>
      <c r="D38" s="408" t="s">
        <v>81</v>
      </c>
      <c r="E38" s="409" t="s">
        <v>257</v>
      </c>
      <c r="F38" s="410">
        <v>3117.2051699999997</v>
      </c>
      <c r="G38" s="411">
        <v>1.0936516033120659E-2</v>
      </c>
      <c r="H38" s="412">
        <v>8</v>
      </c>
      <c r="I38" s="413">
        <v>3.5084363834545612E-6</v>
      </c>
      <c r="J38" s="414">
        <v>504.22366</v>
      </c>
      <c r="K38" s="411">
        <v>0</v>
      </c>
      <c r="L38" s="412">
        <v>8</v>
      </c>
      <c r="M38" s="413">
        <v>0</v>
      </c>
      <c r="N38" s="414">
        <v>26.097999999999999</v>
      </c>
      <c r="O38" s="411">
        <v>3.806</v>
      </c>
      <c r="P38" s="412">
        <v>8</v>
      </c>
      <c r="Q38" s="413">
        <v>0.14583492987968427</v>
      </c>
      <c r="R38" s="418">
        <v>3647.5268299999998</v>
      </c>
      <c r="S38" s="419">
        <v>3.8169365160331208</v>
      </c>
      <c r="T38" s="412">
        <v>0</v>
      </c>
      <c r="U38" s="416">
        <v>1.0464450829092656E-3</v>
      </c>
    </row>
    <row r="39" spans="2:21" ht="12" customHeight="1">
      <c r="B39" s="437"/>
      <c r="C39" s="407">
        <v>28</v>
      </c>
      <c r="D39" s="408" t="s">
        <v>82</v>
      </c>
      <c r="E39" s="409" t="s">
        <v>258</v>
      </c>
      <c r="F39" s="410">
        <v>10442.743308435131</v>
      </c>
      <c r="G39" s="411">
        <v>1.2542391370516359</v>
      </c>
      <c r="H39" s="412">
        <v>8</v>
      </c>
      <c r="I39" s="413">
        <v>1.2010628816649393E-4</v>
      </c>
      <c r="J39" s="414">
        <v>377.89249999999987</v>
      </c>
      <c r="K39" s="411">
        <v>1.3484571121847753</v>
      </c>
      <c r="L39" s="412">
        <v>8</v>
      </c>
      <c r="M39" s="413">
        <v>3.5683616694821298E-3</v>
      </c>
      <c r="N39" s="414">
        <v>498.91636</v>
      </c>
      <c r="O39" s="411">
        <v>7.1062482346463023E-4</v>
      </c>
      <c r="P39" s="412">
        <v>8</v>
      </c>
      <c r="Q39" s="413">
        <v>1.4243365831191228E-6</v>
      </c>
      <c r="R39" s="418">
        <v>11319.55216843513</v>
      </c>
      <c r="S39" s="419">
        <v>2.6034068740598757</v>
      </c>
      <c r="T39" s="412">
        <v>0</v>
      </c>
      <c r="U39" s="416">
        <v>2.2999203814083252E-4</v>
      </c>
    </row>
    <row r="40" spans="2:21" ht="12" customHeight="1">
      <c r="B40" s="437"/>
      <c r="C40" s="407">
        <v>29</v>
      </c>
      <c r="D40" s="408" t="s">
        <v>83</v>
      </c>
      <c r="E40" s="409" t="s">
        <v>259</v>
      </c>
      <c r="F40" s="410">
        <v>7621.0378399999963</v>
      </c>
      <c r="G40" s="411">
        <v>6.199747560655684</v>
      </c>
      <c r="H40" s="412">
        <v>8</v>
      </c>
      <c r="I40" s="413">
        <v>8.1350436657268805E-4</v>
      </c>
      <c r="J40" s="414">
        <v>4548.48092</v>
      </c>
      <c r="K40" s="411">
        <v>8.6518234286648603</v>
      </c>
      <c r="L40" s="412">
        <v>8</v>
      </c>
      <c r="M40" s="413">
        <v>1.9021347084522584E-3</v>
      </c>
      <c r="N40" s="414">
        <v>251.01264</v>
      </c>
      <c r="O40" s="411">
        <v>7.3827222263516651E-2</v>
      </c>
      <c r="P40" s="412">
        <v>8</v>
      </c>
      <c r="Q40" s="413">
        <v>2.9411754827771483E-4</v>
      </c>
      <c r="R40" s="418">
        <v>12420.531399999996</v>
      </c>
      <c r="S40" s="419">
        <v>14.925398211584062</v>
      </c>
      <c r="T40" s="412">
        <v>0</v>
      </c>
      <c r="U40" s="416">
        <v>1.2016714688700089E-3</v>
      </c>
    </row>
    <row r="41" spans="2:21" ht="12" customHeight="1">
      <c r="B41" s="437"/>
      <c r="C41" s="407">
        <v>30</v>
      </c>
      <c r="D41" s="408" t="s">
        <v>84</v>
      </c>
      <c r="E41" s="409" t="s">
        <v>260</v>
      </c>
      <c r="F41" s="439">
        <v>3127.50974</v>
      </c>
      <c r="G41" s="440">
        <v>1.4129723415047208</v>
      </c>
      <c r="H41" s="412">
        <v>8</v>
      </c>
      <c r="I41" s="413">
        <v>4.5178831049930509E-4</v>
      </c>
      <c r="J41" s="441">
        <v>199.53392000000002</v>
      </c>
      <c r="K41" s="440">
        <v>3.0374135311516774E-2</v>
      </c>
      <c r="L41" s="412">
        <v>8</v>
      </c>
      <c r="M41" s="413">
        <v>1.5222542268260338E-4</v>
      </c>
      <c r="N41" s="441">
        <v>593.92949999999996</v>
      </c>
      <c r="O41" s="440">
        <v>0</v>
      </c>
      <c r="P41" s="412">
        <v>8</v>
      </c>
      <c r="Q41" s="413">
        <v>0</v>
      </c>
      <c r="R41" s="442">
        <v>3920.9731599999996</v>
      </c>
      <c r="S41" s="441">
        <v>1.4433464768162376</v>
      </c>
      <c r="T41" s="412">
        <v>0</v>
      </c>
      <c r="U41" s="416">
        <v>3.6810924684223999E-4</v>
      </c>
    </row>
    <row r="42" spans="2:21" ht="12" customHeight="1">
      <c r="B42" s="437"/>
      <c r="C42" s="407">
        <v>31</v>
      </c>
      <c r="D42" s="408" t="s">
        <v>85</v>
      </c>
      <c r="E42" s="409" t="s">
        <v>261</v>
      </c>
      <c r="F42" s="439">
        <v>18157.545969999996</v>
      </c>
      <c r="G42" s="440">
        <v>1.8092460630421257</v>
      </c>
      <c r="H42" s="412">
        <v>8</v>
      </c>
      <c r="I42" s="413">
        <v>9.9641552114551862E-5</v>
      </c>
      <c r="J42" s="414">
        <v>2381.7460600000009</v>
      </c>
      <c r="K42" s="440">
        <v>33.62333059408018</v>
      </c>
      <c r="L42" s="412">
        <v>8</v>
      </c>
      <c r="M42" s="413">
        <v>1.411709298432939E-2</v>
      </c>
      <c r="N42" s="444">
        <v>155.79900000000001</v>
      </c>
      <c r="O42" s="440">
        <v>0</v>
      </c>
      <c r="P42" s="412">
        <v>8</v>
      </c>
      <c r="Q42" s="413">
        <v>0</v>
      </c>
      <c r="R42" s="415">
        <v>20695.091029999996</v>
      </c>
      <c r="S42" s="414">
        <v>35.432576657122304</v>
      </c>
      <c r="T42" s="412">
        <v>0</v>
      </c>
      <c r="U42" s="416">
        <v>1.7121247065672999E-3</v>
      </c>
    </row>
    <row r="43" spans="2:21" ht="12" customHeight="1">
      <c r="B43" s="437"/>
      <c r="C43" s="407">
        <v>32</v>
      </c>
      <c r="D43" s="408" t="s">
        <v>86</v>
      </c>
      <c r="E43" s="409" t="s">
        <v>262</v>
      </c>
      <c r="F43" s="410">
        <v>46523.09363000009</v>
      </c>
      <c r="G43" s="411">
        <v>8.6950778308048235</v>
      </c>
      <c r="H43" s="412">
        <v>8</v>
      </c>
      <c r="I43" s="413">
        <v>1.868981005424339E-4</v>
      </c>
      <c r="J43" s="414">
        <v>18296.118000000009</v>
      </c>
      <c r="K43" s="411">
        <v>55.784999999999997</v>
      </c>
      <c r="L43" s="412">
        <v>8</v>
      </c>
      <c r="M43" s="413">
        <v>3.0490074451859114E-3</v>
      </c>
      <c r="N43" s="414">
        <v>29.414999999999999</v>
      </c>
      <c r="O43" s="411">
        <v>0</v>
      </c>
      <c r="P43" s="412">
        <v>8</v>
      </c>
      <c r="Q43" s="413">
        <v>0</v>
      </c>
      <c r="R43" s="418">
        <v>64848.626630000101</v>
      </c>
      <c r="S43" s="419">
        <v>64.480077830804817</v>
      </c>
      <c r="T43" s="412">
        <v>0</v>
      </c>
      <c r="U43" s="416">
        <v>9.9431678327903416E-4</v>
      </c>
    </row>
    <row r="44" spans="2:21" ht="12" customHeight="1">
      <c r="B44" s="435"/>
      <c r="C44" s="422"/>
      <c r="D44" s="445" t="s">
        <v>337</v>
      </c>
      <c r="E44" s="424" t="s">
        <v>457</v>
      </c>
      <c r="F44" s="425">
        <v>1040.2994800000001</v>
      </c>
      <c r="G44" s="426">
        <v>1.1782103894429716</v>
      </c>
      <c r="H44" s="427">
        <v>0</v>
      </c>
      <c r="I44" s="428">
        <v>1.1325684690748586E-3</v>
      </c>
      <c r="J44" s="429">
        <v>14985.732040000001</v>
      </c>
      <c r="K44" s="426">
        <v>3.758060090088708</v>
      </c>
      <c r="L44" s="427">
        <v>0</v>
      </c>
      <c r="M44" s="428">
        <v>2.5077587668441371E-4</v>
      </c>
      <c r="N44" s="429">
        <v>1182.1059999999998</v>
      </c>
      <c r="O44" s="426">
        <v>1.8877917631724439</v>
      </c>
      <c r="P44" s="427">
        <v>0</v>
      </c>
      <c r="Q44" s="428">
        <v>1.5969733367163725E-3</v>
      </c>
      <c r="R44" s="430">
        <v>17208.13752</v>
      </c>
      <c r="S44" s="431">
        <v>6.8240622427041231</v>
      </c>
      <c r="T44" s="427">
        <v>0</v>
      </c>
      <c r="U44" s="432">
        <v>3.9656018757247373E-4</v>
      </c>
    </row>
    <row r="45" spans="2:21" ht="12" customHeight="1">
      <c r="B45" s="437" t="s">
        <v>263</v>
      </c>
      <c r="C45" s="407">
        <v>33</v>
      </c>
      <c r="D45" s="408" t="s">
        <v>458</v>
      </c>
      <c r="E45" s="409" t="s">
        <v>267</v>
      </c>
      <c r="F45" s="410">
        <v>770.01800000000003</v>
      </c>
      <c r="G45" s="411">
        <v>1.1380059440735275</v>
      </c>
      <c r="H45" s="412">
        <v>8</v>
      </c>
      <c r="I45" s="413">
        <v>1.4778952492974548E-3</v>
      </c>
      <c r="J45" s="414">
        <v>14781.146000000004</v>
      </c>
      <c r="K45" s="411">
        <v>3.5740569035831911</v>
      </c>
      <c r="L45" s="412">
        <v>8</v>
      </c>
      <c r="M45" s="413">
        <v>2.4179836283216402E-4</v>
      </c>
      <c r="N45" s="414">
        <v>677.53</v>
      </c>
      <c r="O45" s="411">
        <v>1.8576071278138511</v>
      </c>
      <c r="P45" s="412">
        <v>8</v>
      </c>
      <c r="Q45" s="413">
        <v>2.7417341340071305E-3</v>
      </c>
      <c r="R45" s="418">
        <v>16228.694000000005</v>
      </c>
      <c r="S45" s="419">
        <v>6.5696699754705694</v>
      </c>
      <c r="T45" s="412">
        <v>0</v>
      </c>
      <c r="U45" s="416">
        <v>4.0481815575982684E-4</v>
      </c>
    </row>
    <row r="46" spans="2:21" ht="12" customHeight="1">
      <c r="B46" s="437" t="s">
        <v>266</v>
      </c>
      <c r="C46" s="407">
        <v>34</v>
      </c>
      <c r="D46" s="408" t="s">
        <v>459</v>
      </c>
      <c r="E46" s="409" t="s">
        <v>269</v>
      </c>
      <c r="F46" s="410">
        <v>17.25</v>
      </c>
      <c r="G46" s="411">
        <v>3.8069186971319474E-2</v>
      </c>
      <c r="H46" s="412">
        <v>7</v>
      </c>
      <c r="I46" s="413">
        <v>2.2069093896417086E-3</v>
      </c>
      <c r="J46" s="414">
        <v>1</v>
      </c>
      <c r="K46" s="411">
        <v>3.3839277307839539E-3</v>
      </c>
      <c r="L46" s="412">
        <v>7</v>
      </c>
      <c r="M46" s="413">
        <v>3.3839277307839539E-3</v>
      </c>
      <c r="N46" s="414">
        <v>8.92</v>
      </c>
      <c r="O46" s="411">
        <v>3.0184635358592865E-2</v>
      </c>
      <c r="P46" s="412">
        <v>7</v>
      </c>
      <c r="Q46" s="413">
        <v>3.3839277307839534E-3</v>
      </c>
      <c r="R46" s="418">
        <v>27.17</v>
      </c>
      <c r="S46" s="419">
        <v>7.1637750060696295E-2</v>
      </c>
      <c r="T46" s="412">
        <v>0</v>
      </c>
      <c r="U46" s="416">
        <v>2.6366488796722965E-3</v>
      </c>
    </row>
    <row r="47" spans="2:21" ht="12" customHeight="1">
      <c r="B47" s="437" t="s">
        <v>268</v>
      </c>
      <c r="C47" s="407">
        <v>35</v>
      </c>
      <c r="D47" s="408" t="s">
        <v>460</v>
      </c>
      <c r="E47" s="409" t="s">
        <v>270</v>
      </c>
      <c r="F47" s="410">
        <v>0</v>
      </c>
      <c r="G47" s="411">
        <v>0</v>
      </c>
      <c r="H47" s="412">
        <v>5</v>
      </c>
      <c r="I47" s="413"/>
      <c r="J47" s="414">
        <v>0</v>
      </c>
      <c r="K47" s="411">
        <v>0</v>
      </c>
      <c r="L47" s="412">
        <v>5</v>
      </c>
      <c r="M47" s="413"/>
      <c r="N47" s="414">
        <v>0</v>
      </c>
      <c r="O47" s="411">
        <v>0</v>
      </c>
      <c r="P47" s="412">
        <v>5</v>
      </c>
      <c r="Q47" s="413"/>
      <c r="R47" s="418">
        <v>0</v>
      </c>
      <c r="S47" s="419">
        <v>0</v>
      </c>
      <c r="T47" s="412">
        <v>0</v>
      </c>
      <c r="U47" s="416"/>
    </row>
    <row r="48" spans="2:21" ht="12" customHeight="1">
      <c r="B48" s="437"/>
      <c r="C48" s="407">
        <v>36</v>
      </c>
      <c r="D48" s="408" t="s">
        <v>22</v>
      </c>
      <c r="E48" s="409" t="s">
        <v>461</v>
      </c>
      <c r="F48" s="410">
        <v>11.27148</v>
      </c>
      <c r="G48" s="411">
        <v>3.0455349577055585E-5</v>
      </c>
      <c r="H48" s="412">
        <v>8</v>
      </c>
      <c r="I48" s="413">
        <v>2.7019831980410366E-6</v>
      </c>
      <c r="J48" s="414">
        <v>13.009040000000001</v>
      </c>
      <c r="K48" s="411">
        <v>0</v>
      </c>
      <c r="L48" s="412">
        <v>8</v>
      </c>
      <c r="M48" s="413">
        <v>0</v>
      </c>
      <c r="N48" s="414">
        <v>494.29599999999999</v>
      </c>
      <c r="O48" s="411">
        <v>0</v>
      </c>
      <c r="P48" s="412">
        <v>8</v>
      </c>
      <c r="Q48" s="413">
        <v>0</v>
      </c>
      <c r="R48" s="418">
        <v>518.57651999999996</v>
      </c>
      <c r="S48" s="419">
        <v>3.0455349577055585E-5</v>
      </c>
      <c r="T48" s="412">
        <v>0</v>
      </c>
      <c r="U48" s="416">
        <v>5.8728747643752919E-8</v>
      </c>
    </row>
    <row r="49" spans="2:21" ht="12" customHeight="1">
      <c r="B49" s="437"/>
      <c r="C49" s="407">
        <v>37</v>
      </c>
      <c r="D49" s="408" t="s">
        <v>91</v>
      </c>
      <c r="E49" s="409" t="s">
        <v>462</v>
      </c>
      <c r="F49" s="410">
        <v>241.76</v>
      </c>
      <c r="G49" s="411">
        <v>2.1048030485476188E-3</v>
      </c>
      <c r="H49" s="412">
        <v>8</v>
      </c>
      <c r="I49" s="413">
        <v>8.7061674741380657E-6</v>
      </c>
      <c r="J49" s="414">
        <v>190.57699999999997</v>
      </c>
      <c r="K49" s="411">
        <v>0.18061925877473345</v>
      </c>
      <c r="L49" s="412">
        <v>8</v>
      </c>
      <c r="M49" s="413">
        <v>9.477495121380517E-4</v>
      </c>
      <c r="N49" s="414">
        <v>1.36</v>
      </c>
      <c r="O49" s="411">
        <v>0</v>
      </c>
      <c r="P49" s="412">
        <v>8</v>
      </c>
      <c r="Q49" s="413">
        <v>0</v>
      </c>
      <c r="R49" s="418">
        <v>433.697</v>
      </c>
      <c r="S49" s="419">
        <v>0.18272406182328108</v>
      </c>
      <c r="T49" s="412">
        <v>0</v>
      </c>
      <c r="U49" s="416">
        <v>4.2131732943340877E-4</v>
      </c>
    </row>
    <row r="50" spans="2:21" ht="12" customHeight="1">
      <c r="B50" s="446"/>
      <c r="C50" s="422"/>
      <c r="D50" s="423" t="s">
        <v>338</v>
      </c>
      <c r="E50" s="424" t="s">
        <v>463</v>
      </c>
      <c r="F50" s="425">
        <v>1132.6505199999997</v>
      </c>
      <c r="G50" s="426">
        <v>0</v>
      </c>
      <c r="H50" s="427">
        <v>8</v>
      </c>
      <c r="I50" s="428">
        <v>0</v>
      </c>
      <c r="J50" s="429">
        <v>3907.4859600000004</v>
      </c>
      <c r="K50" s="426">
        <v>0</v>
      </c>
      <c r="L50" s="427">
        <v>8</v>
      </c>
      <c r="M50" s="428">
        <v>0</v>
      </c>
      <c r="N50" s="429">
        <v>674.56251999999995</v>
      </c>
      <c r="O50" s="426">
        <v>0</v>
      </c>
      <c r="P50" s="427">
        <v>8</v>
      </c>
      <c r="Q50" s="428">
        <v>0</v>
      </c>
      <c r="R50" s="430">
        <v>5714.6990000000005</v>
      </c>
      <c r="S50" s="431">
        <v>0</v>
      </c>
      <c r="T50" s="427">
        <v>0</v>
      </c>
      <c r="U50" s="432">
        <v>0</v>
      </c>
    </row>
    <row r="51" spans="2:21" ht="12" customHeight="1">
      <c r="B51" s="437"/>
      <c r="C51" s="407">
        <v>38</v>
      </c>
      <c r="D51" s="408" t="s">
        <v>339</v>
      </c>
      <c r="E51" s="409" t="s">
        <v>275</v>
      </c>
      <c r="F51" s="410">
        <v>623.30479687499997</v>
      </c>
      <c r="G51" s="411">
        <v>0</v>
      </c>
      <c r="H51" s="412">
        <v>0</v>
      </c>
      <c r="I51" s="413">
        <v>0</v>
      </c>
      <c r="J51" s="414">
        <v>0</v>
      </c>
      <c r="K51" s="411">
        <v>0</v>
      </c>
      <c r="L51" s="412">
        <v>0</v>
      </c>
      <c r="M51" s="413"/>
      <c r="N51" s="414">
        <v>0</v>
      </c>
      <c r="O51" s="411">
        <v>0</v>
      </c>
      <c r="P51" s="412">
        <v>0</v>
      </c>
      <c r="Q51" s="413"/>
      <c r="R51" s="418">
        <v>623.30479687499997</v>
      </c>
      <c r="S51" s="419">
        <v>0</v>
      </c>
      <c r="T51" s="412">
        <v>0</v>
      </c>
      <c r="U51" s="416">
        <v>0</v>
      </c>
    </row>
    <row r="52" spans="2:21" ht="12" customHeight="1">
      <c r="B52" s="437" t="s">
        <v>464</v>
      </c>
      <c r="C52" s="407">
        <v>39</v>
      </c>
      <c r="D52" s="408" t="s">
        <v>340</v>
      </c>
      <c r="E52" s="409" t="s">
        <v>276</v>
      </c>
      <c r="F52" s="410">
        <v>32.805515624999998</v>
      </c>
      <c r="G52" s="411">
        <v>0</v>
      </c>
      <c r="H52" s="412">
        <v>0</v>
      </c>
      <c r="I52" s="413">
        <v>0</v>
      </c>
      <c r="J52" s="414">
        <v>0</v>
      </c>
      <c r="K52" s="411">
        <v>0</v>
      </c>
      <c r="L52" s="412">
        <v>0</v>
      </c>
      <c r="M52" s="413"/>
      <c r="N52" s="414">
        <v>0</v>
      </c>
      <c r="O52" s="411">
        <v>0</v>
      </c>
      <c r="P52" s="412">
        <v>0</v>
      </c>
      <c r="Q52" s="413"/>
      <c r="R52" s="418">
        <v>32.805515624999998</v>
      </c>
      <c r="S52" s="419">
        <v>0</v>
      </c>
      <c r="T52" s="412">
        <v>0</v>
      </c>
      <c r="U52" s="416">
        <v>0</v>
      </c>
    </row>
    <row r="53" spans="2:21" ht="12" customHeight="1">
      <c r="B53" s="437"/>
      <c r="C53" s="407">
        <v>40</v>
      </c>
      <c r="D53" s="408" t="s">
        <v>341</v>
      </c>
      <c r="E53" s="409" t="s">
        <v>277</v>
      </c>
      <c r="F53" s="410">
        <v>360.86067187499998</v>
      </c>
      <c r="G53" s="411">
        <v>0</v>
      </c>
      <c r="H53" s="412">
        <v>0</v>
      </c>
      <c r="I53" s="413">
        <v>0</v>
      </c>
      <c r="J53" s="414">
        <v>0</v>
      </c>
      <c r="K53" s="411">
        <v>0</v>
      </c>
      <c r="L53" s="412">
        <v>0</v>
      </c>
      <c r="M53" s="413"/>
      <c r="N53" s="414">
        <v>0</v>
      </c>
      <c r="O53" s="411">
        <v>0</v>
      </c>
      <c r="P53" s="412">
        <v>0</v>
      </c>
      <c r="Q53" s="413"/>
      <c r="R53" s="418">
        <v>360.86067187499998</v>
      </c>
      <c r="S53" s="419">
        <v>0</v>
      </c>
      <c r="T53" s="412">
        <v>0</v>
      </c>
      <c r="U53" s="416">
        <v>0</v>
      </c>
    </row>
    <row r="54" spans="2:21" ht="12" customHeight="1">
      <c r="B54" s="437"/>
      <c r="C54" s="407">
        <v>41</v>
      </c>
      <c r="D54" s="408" t="s">
        <v>342</v>
      </c>
      <c r="E54" s="409" t="s">
        <v>278</v>
      </c>
      <c r="F54" s="410">
        <v>0</v>
      </c>
      <c r="G54" s="411">
        <v>0</v>
      </c>
      <c r="H54" s="412">
        <v>0</v>
      </c>
      <c r="I54" s="413"/>
      <c r="J54" s="414">
        <v>0</v>
      </c>
      <c r="K54" s="411">
        <v>0</v>
      </c>
      <c r="L54" s="412">
        <v>0</v>
      </c>
      <c r="M54" s="413"/>
      <c r="N54" s="414">
        <v>0</v>
      </c>
      <c r="O54" s="411">
        <v>0</v>
      </c>
      <c r="P54" s="412">
        <v>0</v>
      </c>
      <c r="Q54" s="413"/>
      <c r="R54" s="418">
        <v>0</v>
      </c>
      <c r="S54" s="419">
        <v>0</v>
      </c>
      <c r="T54" s="412">
        <v>0</v>
      </c>
      <c r="U54" s="416"/>
    </row>
    <row r="55" spans="2:21" ht="12" customHeight="1">
      <c r="B55" s="437"/>
      <c r="C55" s="407">
        <v>42</v>
      </c>
      <c r="D55" s="408" t="s">
        <v>343</v>
      </c>
      <c r="E55" s="409" t="s">
        <v>279</v>
      </c>
      <c r="F55" s="410">
        <v>115.679535625</v>
      </c>
      <c r="G55" s="411">
        <v>0</v>
      </c>
      <c r="H55" s="412">
        <v>0</v>
      </c>
      <c r="I55" s="438">
        <v>0</v>
      </c>
      <c r="J55" s="414">
        <v>1.31596</v>
      </c>
      <c r="K55" s="411">
        <v>0</v>
      </c>
      <c r="L55" s="412">
        <v>0</v>
      </c>
      <c r="M55" s="438">
        <v>0</v>
      </c>
      <c r="N55" s="414">
        <v>0</v>
      </c>
      <c r="O55" s="411">
        <v>0</v>
      </c>
      <c r="P55" s="412">
        <v>0</v>
      </c>
      <c r="Q55" s="438"/>
      <c r="R55" s="418">
        <v>116.995495625</v>
      </c>
      <c r="S55" s="419">
        <v>0</v>
      </c>
      <c r="T55" s="412">
        <v>0</v>
      </c>
      <c r="U55" s="416">
        <v>0</v>
      </c>
    </row>
    <row r="56" spans="2:21" ht="12" customHeight="1">
      <c r="B56" s="435"/>
      <c r="C56" s="422"/>
      <c r="D56" s="423" t="s">
        <v>344</v>
      </c>
      <c r="E56" s="424" t="s">
        <v>465</v>
      </c>
      <c r="F56" s="425">
        <v>12386.306200000014</v>
      </c>
      <c r="G56" s="426">
        <v>0.49099999999999999</v>
      </c>
      <c r="H56" s="427">
        <v>7</v>
      </c>
      <c r="I56" s="428">
        <v>3.9640550788256746E-5</v>
      </c>
      <c r="J56" s="429">
        <v>10418.034999999998</v>
      </c>
      <c r="K56" s="426">
        <v>0.89</v>
      </c>
      <c r="L56" s="427">
        <v>7</v>
      </c>
      <c r="M56" s="428">
        <v>8.5428778075711997E-5</v>
      </c>
      <c r="N56" s="429">
        <v>777.51599999999996</v>
      </c>
      <c r="O56" s="426">
        <v>0</v>
      </c>
      <c r="P56" s="427">
        <v>7</v>
      </c>
      <c r="Q56" s="428">
        <v>0</v>
      </c>
      <c r="R56" s="430">
        <v>23581.857200000009</v>
      </c>
      <c r="S56" s="431">
        <v>1.381</v>
      </c>
      <c r="T56" s="427">
        <v>0</v>
      </c>
      <c r="U56" s="432">
        <v>5.8561969410958839E-5</v>
      </c>
    </row>
    <row r="57" spans="2:21" ht="12" customHeight="1">
      <c r="B57" s="437" t="s">
        <v>466</v>
      </c>
      <c r="C57" s="407">
        <v>43</v>
      </c>
      <c r="D57" s="408" t="s">
        <v>99</v>
      </c>
      <c r="E57" s="409" t="s">
        <v>282</v>
      </c>
      <c r="F57" s="410">
        <v>1105.0447683848811</v>
      </c>
      <c r="G57" s="411">
        <v>0</v>
      </c>
      <c r="H57" s="412">
        <v>1</v>
      </c>
      <c r="I57" s="413">
        <v>0</v>
      </c>
      <c r="J57" s="414">
        <v>4212.4894685314675</v>
      </c>
      <c r="K57" s="411">
        <v>0.89</v>
      </c>
      <c r="L57" s="412">
        <v>1</v>
      </c>
      <c r="M57" s="413">
        <v>2.1127649259388331E-4</v>
      </c>
      <c r="N57" s="414">
        <v>284.27117307692305</v>
      </c>
      <c r="O57" s="411">
        <v>0</v>
      </c>
      <c r="P57" s="412">
        <v>1</v>
      </c>
      <c r="Q57" s="413">
        <v>0</v>
      </c>
      <c r="R57" s="418">
        <v>5601.8054099932715</v>
      </c>
      <c r="S57" s="419">
        <v>0.89</v>
      </c>
      <c r="T57" s="412">
        <v>0</v>
      </c>
      <c r="U57" s="416">
        <v>1.5887735022217936E-4</v>
      </c>
    </row>
    <row r="58" spans="2:21" ht="12" customHeight="1">
      <c r="B58" s="437" t="s">
        <v>346</v>
      </c>
      <c r="C58" s="407">
        <v>44</v>
      </c>
      <c r="D58" s="408" t="s">
        <v>100</v>
      </c>
      <c r="E58" s="409" t="s">
        <v>283</v>
      </c>
      <c r="F58" s="410">
        <v>1204.3061984536098</v>
      </c>
      <c r="G58" s="411">
        <v>0</v>
      </c>
      <c r="H58" s="412">
        <v>1</v>
      </c>
      <c r="I58" s="413">
        <v>0</v>
      </c>
      <c r="J58" s="414">
        <v>145.12667132867134</v>
      </c>
      <c r="K58" s="411">
        <v>0</v>
      </c>
      <c r="L58" s="412">
        <v>1</v>
      </c>
      <c r="M58" s="413">
        <v>0</v>
      </c>
      <c r="N58" s="414">
        <v>26.183509615384615</v>
      </c>
      <c r="O58" s="411">
        <v>0</v>
      </c>
      <c r="P58" s="412">
        <v>1</v>
      </c>
      <c r="Q58" s="413">
        <v>0</v>
      </c>
      <c r="R58" s="418">
        <v>1375.6163793976657</v>
      </c>
      <c r="S58" s="419">
        <v>0</v>
      </c>
      <c r="T58" s="412">
        <v>0</v>
      </c>
      <c r="U58" s="416">
        <v>0</v>
      </c>
    </row>
    <row r="59" spans="2:21" ht="12" customHeight="1">
      <c r="B59" s="437"/>
      <c r="C59" s="407">
        <v>45</v>
      </c>
      <c r="D59" s="408" t="s">
        <v>101</v>
      </c>
      <c r="E59" s="409" t="s">
        <v>284</v>
      </c>
      <c r="F59" s="410">
        <v>8479.9839668384993</v>
      </c>
      <c r="G59" s="411">
        <v>0.45100000000000001</v>
      </c>
      <c r="H59" s="412">
        <v>1</v>
      </c>
      <c r="I59" s="413">
        <v>5.3184062819418447E-5</v>
      </c>
      <c r="J59" s="414">
        <v>6059.20886013986</v>
      </c>
      <c r="K59" s="411">
        <v>0</v>
      </c>
      <c r="L59" s="412">
        <v>1</v>
      </c>
      <c r="M59" s="413">
        <v>0</v>
      </c>
      <c r="N59" s="414">
        <v>140.2823173076923</v>
      </c>
      <c r="O59" s="411">
        <v>0</v>
      </c>
      <c r="P59" s="412">
        <v>1</v>
      </c>
      <c r="Q59" s="413">
        <v>0</v>
      </c>
      <c r="R59" s="418">
        <v>14679.475144286052</v>
      </c>
      <c r="S59" s="419">
        <v>0.45100000000000001</v>
      </c>
      <c r="T59" s="412">
        <v>0</v>
      </c>
      <c r="U59" s="416">
        <v>3.0723169293661741E-5</v>
      </c>
    </row>
    <row r="60" spans="2:21" ht="12" customHeight="1">
      <c r="B60" s="437"/>
      <c r="C60" s="407">
        <v>46</v>
      </c>
      <c r="D60" s="408" t="s">
        <v>347</v>
      </c>
      <c r="E60" s="409"/>
      <c r="F60" s="410">
        <v>1596.9712663230257</v>
      </c>
      <c r="G60" s="411">
        <v>0.04</v>
      </c>
      <c r="H60" s="412">
        <v>1</v>
      </c>
      <c r="I60" s="413">
        <v>2.5047413715901536E-5</v>
      </c>
      <c r="J60" s="414">
        <v>1.21</v>
      </c>
      <c r="K60" s="411">
        <v>0</v>
      </c>
      <c r="L60" s="412">
        <v>1</v>
      </c>
      <c r="M60" s="413">
        <v>0</v>
      </c>
      <c r="N60" s="414">
        <v>326.779</v>
      </c>
      <c r="O60" s="411">
        <v>0</v>
      </c>
      <c r="P60" s="412">
        <v>1</v>
      </c>
      <c r="Q60" s="413">
        <v>0</v>
      </c>
      <c r="R60" s="418">
        <v>1924.9602663230257</v>
      </c>
      <c r="S60" s="419">
        <v>0.04</v>
      </c>
      <c r="T60" s="412">
        <v>0</v>
      </c>
      <c r="U60" s="416">
        <v>2.0779649689292672E-5</v>
      </c>
    </row>
    <row r="61" spans="2:21" ht="12" customHeight="1">
      <c r="B61" s="435"/>
      <c r="C61" s="422"/>
      <c r="D61" s="423" t="s">
        <v>348</v>
      </c>
      <c r="E61" s="424" t="s">
        <v>467</v>
      </c>
      <c r="F61" s="425">
        <v>43374.173230000073</v>
      </c>
      <c r="G61" s="426">
        <v>0</v>
      </c>
      <c r="H61" s="427">
        <v>7</v>
      </c>
      <c r="I61" s="428">
        <v>0</v>
      </c>
      <c r="J61" s="429">
        <v>11014.89214</v>
      </c>
      <c r="K61" s="426">
        <v>0</v>
      </c>
      <c r="L61" s="427">
        <v>7</v>
      </c>
      <c r="M61" s="428">
        <v>0</v>
      </c>
      <c r="N61" s="429">
        <v>4197.5463600000003</v>
      </c>
      <c r="O61" s="426">
        <v>0</v>
      </c>
      <c r="P61" s="427">
        <v>7</v>
      </c>
      <c r="Q61" s="428">
        <v>0</v>
      </c>
      <c r="R61" s="430">
        <v>58586.61173000007</v>
      </c>
      <c r="S61" s="431">
        <v>0</v>
      </c>
      <c r="T61" s="427">
        <v>0</v>
      </c>
      <c r="U61" s="432">
        <v>0</v>
      </c>
    </row>
    <row r="62" spans="2:21" ht="12" customHeight="1">
      <c r="B62" s="437"/>
      <c r="C62" s="447">
        <v>47</v>
      </c>
      <c r="D62" s="448" t="s">
        <v>104</v>
      </c>
      <c r="E62" s="409" t="s">
        <v>468</v>
      </c>
      <c r="F62" s="410">
        <v>124.03549013774129</v>
      </c>
      <c r="G62" s="411">
        <v>0</v>
      </c>
      <c r="H62" s="412">
        <v>1</v>
      </c>
      <c r="I62" s="413">
        <v>0</v>
      </c>
      <c r="J62" s="414">
        <v>9.0383925147453095</v>
      </c>
      <c r="K62" s="411">
        <v>0</v>
      </c>
      <c r="L62" s="412">
        <v>1</v>
      </c>
      <c r="M62" s="413">
        <v>0</v>
      </c>
      <c r="N62" s="414">
        <v>134.49839703703705</v>
      </c>
      <c r="O62" s="411">
        <v>0</v>
      </c>
      <c r="P62" s="412">
        <v>1</v>
      </c>
      <c r="Q62" s="413">
        <v>0</v>
      </c>
      <c r="R62" s="418">
        <v>267.57227968952361</v>
      </c>
      <c r="S62" s="419">
        <v>0</v>
      </c>
      <c r="T62" s="412">
        <v>0</v>
      </c>
      <c r="U62" s="416">
        <v>0</v>
      </c>
    </row>
    <row r="63" spans="2:21" ht="12" customHeight="1">
      <c r="B63" s="437"/>
      <c r="C63" s="449">
        <v>48</v>
      </c>
      <c r="D63" s="248" t="s">
        <v>469</v>
      </c>
      <c r="E63" s="409" t="s">
        <v>470</v>
      </c>
      <c r="F63" s="410">
        <v>3743.2719217060271</v>
      </c>
      <c r="G63" s="411">
        <v>0</v>
      </c>
      <c r="H63" s="412">
        <v>1</v>
      </c>
      <c r="I63" s="413">
        <v>0</v>
      </c>
      <c r="J63" s="414">
        <v>9889.2805161286851</v>
      </c>
      <c r="K63" s="411">
        <v>0</v>
      </c>
      <c r="L63" s="412">
        <v>1</v>
      </c>
      <c r="M63" s="413">
        <v>0</v>
      </c>
      <c r="N63" s="414">
        <v>2399.2729777777781</v>
      </c>
      <c r="O63" s="411">
        <v>0</v>
      </c>
      <c r="P63" s="412">
        <v>1</v>
      </c>
      <c r="Q63" s="413">
        <v>0</v>
      </c>
      <c r="R63" s="418">
        <v>16031.825415612491</v>
      </c>
      <c r="S63" s="419">
        <v>0</v>
      </c>
      <c r="T63" s="412">
        <v>0</v>
      </c>
      <c r="U63" s="416">
        <v>0</v>
      </c>
    </row>
    <row r="64" spans="2:21" ht="12" customHeight="1">
      <c r="B64" s="406"/>
      <c r="C64" s="447">
        <v>49</v>
      </c>
      <c r="D64" s="450" t="s">
        <v>106</v>
      </c>
      <c r="E64" s="409" t="s">
        <v>471</v>
      </c>
      <c r="F64" s="410">
        <v>1103.6431613537989</v>
      </c>
      <c r="G64" s="411">
        <v>0</v>
      </c>
      <c r="H64" s="412">
        <v>1</v>
      </c>
      <c r="I64" s="413">
        <v>0</v>
      </c>
      <c r="J64" s="414">
        <v>37.764570058981242</v>
      </c>
      <c r="K64" s="411">
        <v>0</v>
      </c>
      <c r="L64" s="412">
        <v>1</v>
      </c>
      <c r="M64" s="413">
        <v>0</v>
      </c>
      <c r="N64" s="414">
        <v>31.484999999999999</v>
      </c>
      <c r="O64" s="411">
        <v>0</v>
      </c>
      <c r="P64" s="412">
        <v>1</v>
      </c>
      <c r="Q64" s="413">
        <v>0</v>
      </c>
      <c r="R64" s="418">
        <v>1172.89273141278</v>
      </c>
      <c r="S64" s="419">
        <v>0</v>
      </c>
      <c r="T64" s="412">
        <v>0</v>
      </c>
      <c r="U64" s="416">
        <v>0</v>
      </c>
    </row>
    <row r="65" spans="2:21" ht="12" customHeight="1">
      <c r="B65" s="406" t="s">
        <v>350</v>
      </c>
      <c r="C65" s="449">
        <v>50</v>
      </c>
      <c r="D65" s="408" t="s">
        <v>107</v>
      </c>
      <c r="E65" s="409" t="s">
        <v>472</v>
      </c>
      <c r="F65" s="410">
        <v>7887.1683375639641</v>
      </c>
      <c r="G65" s="411">
        <v>0</v>
      </c>
      <c r="H65" s="412">
        <v>1</v>
      </c>
      <c r="I65" s="413">
        <v>0</v>
      </c>
      <c r="J65" s="414">
        <v>145.98018502949068</v>
      </c>
      <c r="K65" s="411">
        <v>0</v>
      </c>
      <c r="L65" s="412">
        <v>1</v>
      </c>
      <c r="M65" s="413">
        <v>0</v>
      </c>
      <c r="N65" s="414">
        <v>67.177999999999997</v>
      </c>
      <c r="O65" s="411">
        <v>0</v>
      </c>
      <c r="P65" s="412">
        <v>1</v>
      </c>
      <c r="Q65" s="413">
        <v>0</v>
      </c>
      <c r="R65" s="418">
        <v>8100.3265225934547</v>
      </c>
      <c r="S65" s="419">
        <v>0</v>
      </c>
      <c r="T65" s="412">
        <v>0</v>
      </c>
      <c r="U65" s="416">
        <v>0</v>
      </c>
    </row>
    <row r="66" spans="2:21" ht="12" customHeight="1">
      <c r="B66" s="437" t="s">
        <v>473</v>
      </c>
      <c r="C66" s="447">
        <v>51</v>
      </c>
      <c r="D66" s="408" t="s">
        <v>474</v>
      </c>
      <c r="E66" s="409" t="s">
        <v>475</v>
      </c>
      <c r="F66" s="410">
        <v>13592.108025499827</v>
      </c>
      <c r="G66" s="411">
        <v>0</v>
      </c>
      <c r="H66" s="412">
        <v>1</v>
      </c>
      <c r="I66" s="413">
        <v>0</v>
      </c>
      <c r="J66" s="414">
        <v>91.239336375335114</v>
      </c>
      <c r="K66" s="411">
        <v>0</v>
      </c>
      <c r="L66" s="412">
        <v>1</v>
      </c>
      <c r="M66" s="413">
        <v>0</v>
      </c>
      <c r="N66" s="414">
        <v>526.35299999999995</v>
      </c>
      <c r="O66" s="411">
        <v>0</v>
      </c>
      <c r="P66" s="412">
        <v>1</v>
      </c>
      <c r="Q66" s="413">
        <v>0</v>
      </c>
      <c r="R66" s="418">
        <v>14209.700361875161</v>
      </c>
      <c r="S66" s="419">
        <v>0</v>
      </c>
      <c r="T66" s="412">
        <v>0</v>
      </c>
      <c r="U66" s="416">
        <v>0</v>
      </c>
    </row>
    <row r="67" spans="2:21" ht="12" customHeight="1">
      <c r="B67" s="437"/>
      <c r="C67" s="449">
        <v>52</v>
      </c>
      <c r="D67" s="408" t="s">
        <v>476</v>
      </c>
      <c r="E67" s="409" t="s">
        <v>477</v>
      </c>
      <c r="F67" s="410">
        <v>211.6567786698152</v>
      </c>
      <c r="G67" s="411">
        <v>0</v>
      </c>
      <c r="H67" s="412">
        <v>1</v>
      </c>
      <c r="I67" s="413">
        <v>0</v>
      </c>
      <c r="J67" s="414">
        <v>0.26700000000000002</v>
      </c>
      <c r="K67" s="411">
        <v>0</v>
      </c>
      <c r="L67" s="412">
        <v>1</v>
      </c>
      <c r="M67" s="413">
        <v>0</v>
      </c>
      <c r="N67" s="414">
        <v>58.854999999999997</v>
      </c>
      <c r="O67" s="411">
        <v>0</v>
      </c>
      <c r="P67" s="412">
        <v>1</v>
      </c>
      <c r="Q67" s="413">
        <v>0</v>
      </c>
      <c r="R67" s="418">
        <v>270.77877866981521</v>
      </c>
      <c r="S67" s="419">
        <v>0</v>
      </c>
      <c r="T67" s="412">
        <v>0</v>
      </c>
      <c r="U67" s="416">
        <v>0</v>
      </c>
    </row>
    <row r="68" spans="2:21" ht="12" customHeight="1">
      <c r="B68" s="437"/>
      <c r="C68" s="447">
        <v>53</v>
      </c>
      <c r="D68" s="408" t="s">
        <v>478</v>
      </c>
      <c r="E68" s="409" t="s">
        <v>479</v>
      </c>
      <c r="F68" s="410">
        <v>7.4649999999999999</v>
      </c>
      <c r="G68" s="411">
        <v>0</v>
      </c>
      <c r="H68" s="412">
        <v>1</v>
      </c>
      <c r="I68" s="413">
        <v>0</v>
      </c>
      <c r="J68" s="414">
        <v>0</v>
      </c>
      <c r="K68" s="411">
        <v>0</v>
      </c>
      <c r="L68" s="412">
        <v>1</v>
      </c>
      <c r="M68" s="413"/>
      <c r="N68" s="414">
        <v>0</v>
      </c>
      <c r="O68" s="411">
        <v>0</v>
      </c>
      <c r="P68" s="412">
        <v>1</v>
      </c>
      <c r="Q68" s="413"/>
      <c r="R68" s="418">
        <v>7.4649999999999999</v>
      </c>
      <c r="S68" s="419">
        <v>0</v>
      </c>
      <c r="T68" s="412">
        <v>0</v>
      </c>
      <c r="U68" s="416">
        <v>0</v>
      </c>
    </row>
    <row r="69" spans="2:21" ht="12" customHeight="1">
      <c r="B69" s="437"/>
      <c r="C69" s="449">
        <v>54</v>
      </c>
      <c r="D69" s="408" t="s">
        <v>111</v>
      </c>
      <c r="E69" s="409" t="s">
        <v>480</v>
      </c>
      <c r="F69" s="410">
        <v>1643.5141165722175</v>
      </c>
      <c r="G69" s="411">
        <v>0</v>
      </c>
      <c r="H69" s="412">
        <v>1</v>
      </c>
      <c r="I69" s="413">
        <v>0</v>
      </c>
      <c r="J69" s="414">
        <v>78.140196257372651</v>
      </c>
      <c r="K69" s="411">
        <v>0</v>
      </c>
      <c r="L69" s="412">
        <v>1</v>
      </c>
      <c r="M69" s="413">
        <v>0</v>
      </c>
      <c r="N69" s="414">
        <v>698.79418864197532</v>
      </c>
      <c r="O69" s="411">
        <v>0</v>
      </c>
      <c r="P69" s="412">
        <v>1</v>
      </c>
      <c r="Q69" s="413">
        <v>0</v>
      </c>
      <c r="R69" s="418">
        <v>2420.4485014715656</v>
      </c>
      <c r="S69" s="419">
        <v>0</v>
      </c>
      <c r="T69" s="412">
        <v>0</v>
      </c>
      <c r="U69" s="416">
        <v>0</v>
      </c>
    </row>
    <row r="70" spans="2:21" ht="12" customHeight="1">
      <c r="B70" s="451"/>
      <c r="C70" s="447">
        <v>55</v>
      </c>
      <c r="D70" s="408" t="s">
        <v>353</v>
      </c>
      <c r="E70" s="409"/>
      <c r="F70" s="410">
        <v>15061.310398496676</v>
      </c>
      <c r="G70" s="411">
        <v>0</v>
      </c>
      <c r="H70" s="412">
        <v>1</v>
      </c>
      <c r="I70" s="413">
        <v>0</v>
      </c>
      <c r="J70" s="414">
        <v>763.18194363538873</v>
      </c>
      <c r="K70" s="411">
        <v>0</v>
      </c>
      <c r="L70" s="412">
        <v>1</v>
      </c>
      <c r="M70" s="413">
        <v>0</v>
      </c>
      <c r="N70" s="414">
        <v>281.10979654320988</v>
      </c>
      <c r="O70" s="411">
        <v>0</v>
      </c>
      <c r="P70" s="412">
        <v>1</v>
      </c>
      <c r="Q70" s="413">
        <v>0</v>
      </c>
      <c r="R70" s="415">
        <v>16105.602138675275</v>
      </c>
      <c r="S70" s="414">
        <v>0</v>
      </c>
      <c r="T70" s="412">
        <v>0</v>
      </c>
      <c r="U70" s="416">
        <v>0</v>
      </c>
    </row>
    <row r="71" spans="2:21" ht="12" customHeight="1">
      <c r="B71" s="437" t="s">
        <v>481</v>
      </c>
      <c r="C71" s="422"/>
      <c r="D71" s="423" t="s">
        <v>355</v>
      </c>
      <c r="E71" s="424" t="s">
        <v>482</v>
      </c>
      <c r="F71" s="425">
        <v>1353.7495067774214</v>
      </c>
      <c r="G71" s="426">
        <v>0</v>
      </c>
      <c r="H71" s="427">
        <v>7</v>
      </c>
      <c r="I71" s="428">
        <v>0</v>
      </c>
      <c r="J71" s="429">
        <v>4889.4172385706634</v>
      </c>
      <c r="K71" s="426">
        <v>0</v>
      </c>
      <c r="L71" s="427">
        <v>7</v>
      </c>
      <c r="M71" s="428">
        <v>0</v>
      </c>
      <c r="N71" s="429">
        <v>201.02130070457005</v>
      </c>
      <c r="O71" s="426">
        <v>0</v>
      </c>
      <c r="P71" s="427">
        <v>7</v>
      </c>
      <c r="Q71" s="428">
        <v>0</v>
      </c>
      <c r="R71" s="430">
        <v>6444.1880460526554</v>
      </c>
      <c r="S71" s="431">
        <v>0</v>
      </c>
      <c r="T71" s="427">
        <v>0</v>
      </c>
      <c r="U71" s="432">
        <v>0</v>
      </c>
    </row>
    <row r="72" spans="2:21" ht="12" customHeight="1">
      <c r="B72" s="452" t="s">
        <v>483</v>
      </c>
      <c r="C72" s="407">
        <v>56</v>
      </c>
      <c r="D72" s="408" t="s">
        <v>483</v>
      </c>
      <c r="E72" s="409" t="s">
        <v>485</v>
      </c>
      <c r="F72" s="410">
        <v>1353.7495067774214</v>
      </c>
      <c r="G72" s="411">
        <v>0</v>
      </c>
      <c r="H72" s="412">
        <v>0</v>
      </c>
      <c r="I72" s="413">
        <v>0</v>
      </c>
      <c r="J72" s="414">
        <v>4889.4172385706634</v>
      </c>
      <c r="K72" s="411">
        <v>0</v>
      </c>
      <c r="L72" s="412">
        <v>0</v>
      </c>
      <c r="M72" s="413">
        <v>0</v>
      </c>
      <c r="N72" s="414">
        <v>201.02130070457005</v>
      </c>
      <c r="O72" s="411">
        <v>0</v>
      </c>
      <c r="P72" s="412">
        <v>0</v>
      </c>
      <c r="Q72" s="413">
        <v>0</v>
      </c>
      <c r="R72" s="415">
        <v>6444.1880460526554</v>
      </c>
      <c r="S72" s="414">
        <v>0</v>
      </c>
      <c r="T72" s="412">
        <v>0</v>
      </c>
      <c r="U72" s="416">
        <v>0</v>
      </c>
    </row>
    <row r="73" spans="2:21" ht="12" customHeight="1">
      <c r="B73" s="437" t="s">
        <v>357</v>
      </c>
      <c r="C73" s="453"/>
      <c r="D73" s="454" t="s">
        <v>358</v>
      </c>
      <c r="E73" s="455" t="s">
        <v>486</v>
      </c>
      <c r="F73" s="425">
        <v>1505.9623000000001</v>
      </c>
      <c r="G73" s="426">
        <v>0</v>
      </c>
      <c r="H73" s="427">
        <v>7</v>
      </c>
      <c r="I73" s="428">
        <v>0</v>
      </c>
      <c r="J73" s="429">
        <v>527.48779999999999</v>
      </c>
      <c r="K73" s="426">
        <v>0</v>
      </c>
      <c r="L73" s="427">
        <v>7</v>
      </c>
      <c r="M73" s="428">
        <v>0</v>
      </c>
      <c r="N73" s="429">
        <v>1256.0859999999998</v>
      </c>
      <c r="O73" s="426">
        <v>0</v>
      </c>
      <c r="P73" s="427">
        <v>7</v>
      </c>
      <c r="Q73" s="428">
        <v>0</v>
      </c>
      <c r="R73" s="430">
        <v>3289.5360999999998</v>
      </c>
      <c r="S73" s="431">
        <v>0</v>
      </c>
      <c r="T73" s="427">
        <v>0</v>
      </c>
      <c r="U73" s="432">
        <v>0</v>
      </c>
    </row>
    <row r="74" spans="2:21" ht="12" customHeight="1">
      <c r="B74" s="437" t="s">
        <v>359</v>
      </c>
      <c r="C74" s="407">
        <v>57</v>
      </c>
      <c r="D74" s="408" t="s">
        <v>360</v>
      </c>
      <c r="E74" s="409" t="s">
        <v>487</v>
      </c>
      <c r="F74" s="410">
        <v>1451.1797184367447</v>
      </c>
      <c r="G74" s="411">
        <v>0</v>
      </c>
      <c r="H74" s="412">
        <v>1</v>
      </c>
      <c r="I74" s="413">
        <v>0</v>
      </c>
      <c r="J74" s="414">
        <v>527.48779999999999</v>
      </c>
      <c r="K74" s="411">
        <v>0</v>
      </c>
      <c r="L74" s="412">
        <v>1</v>
      </c>
      <c r="M74" s="413">
        <v>0</v>
      </c>
      <c r="N74" s="414">
        <v>1256.0859999999998</v>
      </c>
      <c r="O74" s="411">
        <v>0</v>
      </c>
      <c r="P74" s="412">
        <v>1</v>
      </c>
      <c r="Q74" s="413">
        <v>0</v>
      </c>
      <c r="R74" s="415">
        <v>3234.7535184367443</v>
      </c>
      <c r="S74" s="414">
        <v>0</v>
      </c>
      <c r="T74" s="412">
        <v>0</v>
      </c>
      <c r="U74" s="416">
        <v>0</v>
      </c>
    </row>
    <row r="75" spans="2:21" ht="12" customHeight="1">
      <c r="B75" s="437"/>
      <c r="C75" s="407">
        <v>58</v>
      </c>
      <c r="D75" s="408" t="s">
        <v>117</v>
      </c>
      <c r="E75" s="409" t="s">
        <v>488</v>
      </c>
      <c r="F75" s="410">
        <v>54.782581563255441</v>
      </c>
      <c r="G75" s="411">
        <v>0</v>
      </c>
      <c r="H75" s="412">
        <v>1</v>
      </c>
      <c r="I75" s="413">
        <v>0</v>
      </c>
      <c r="J75" s="414">
        <v>0</v>
      </c>
      <c r="K75" s="411">
        <v>0</v>
      </c>
      <c r="L75" s="412">
        <v>1</v>
      </c>
      <c r="M75" s="413"/>
      <c r="N75" s="414">
        <v>0</v>
      </c>
      <c r="O75" s="411">
        <v>0</v>
      </c>
      <c r="P75" s="412">
        <v>1</v>
      </c>
      <c r="Q75" s="413"/>
      <c r="R75" s="415">
        <v>54.782581563255441</v>
      </c>
      <c r="S75" s="414">
        <v>0</v>
      </c>
      <c r="T75" s="412">
        <v>0</v>
      </c>
      <c r="U75" s="416">
        <v>0</v>
      </c>
    </row>
    <row r="76" spans="2:21" ht="12" customHeight="1">
      <c r="B76" s="456" t="s">
        <v>361</v>
      </c>
      <c r="C76" s="422"/>
      <c r="D76" s="423" t="s">
        <v>362</v>
      </c>
      <c r="E76" s="424" t="s">
        <v>489</v>
      </c>
      <c r="F76" s="457">
        <v>1978.6310800000003</v>
      </c>
      <c r="G76" s="458">
        <v>0</v>
      </c>
      <c r="H76" s="427">
        <v>7</v>
      </c>
      <c r="I76" s="428">
        <v>0</v>
      </c>
      <c r="J76" s="431">
        <v>1065.91824</v>
      </c>
      <c r="K76" s="458">
        <v>0</v>
      </c>
      <c r="L76" s="427">
        <v>7</v>
      </c>
      <c r="M76" s="428">
        <v>0</v>
      </c>
      <c r="N76" s="429">
        <v>52.228999999999999</v>
      </c>
      <c r="O76" s="458">
        <v>0</v>
      </c>
      <c r="P76" s="427">
        <v>7</v>
      </c>
      <c r="Q76" s="428">
        <v>0</v>
      </c>
      <c r="R76" s="430">
        <v>3096.7783199999999</v>
      </c>
      <c r="S76" s="431">
        <v>0</v>
      </c>
      <c r="T76" s="427">
        <v>0</v>
      </c>
      <c r="U76" s="432">
        <v>0</v>
      </c>
    </row>
    <row r="77" spans="2:21" ht="12" customHeight="1">
      <c r="B77" s="459" t="s">
        <v>490</v>
      </c>
      <c r="C77" s="407">
        <v>59</v>
      </c>
      <c r="D77" s="408" t="s">
        <v>491</v>
      </c>
      <c r="E77" s="409" t="s">
        <v>492</v>
      </c>
      <c r="F77" s="439">
        <v>970.87070000000017</v>
      </c>
      <c r="G77" s="440">
        <v>0</v>
      </c>
      <c r="H77" s="412">
        <v>1</v>
      </c>
      <c r="I77" s="413">
        <v>0</v>
      </c>
      <c r="J77" s="441">
        <v>63.916818181818172</v>
      </c>
      <c r="K77" s="440">
        <v>0</v>
      </c>
      <c r="L77" s="412">
        <v>1</v>
      </c>
      <c r="M77" s="413">
        <v>0</v>
      </c>
      <c r="N77" s="441">
        <v>0</v>
      </c>
      <c r="O77" s="440">
        <v>0</v>
      </c>
      <c r="P77" s="412">
        <v>1</v>
      </c>
      <c r="Q77" s="413"/>
      <c r="R77" s="415">
        <v>1034.7875181818183</v>
      </c>
      <c r="S77" s="414">
        <v>0</v>
      </c>
      <c r="T77" s="412">
        <v>0</v>
      </c>
      <c r="U77" s="416">
        <v>0</v>
      </c>
    </row>
    <row r="78" spans="2:21" ht="12" customHeight="1">
      <c r="B78" s="451"/>
      <c r="C78" s="407">
        <v>60</v>
      </c>
      <c r="D78" s="408" t="s">
        <v>493</v>
      </c>
      <c r="E78" s="409"/>
      <c r="F78" s="410">
        <v>1007.7603800000002</v>
      </c>
      <c r="G78" s="411">
        <v>0</v>
      </c>
      <c r="H78" s="412">
        <v>1</v>
      </c>
      <c r="I78" s="413">
        <v>0</v>
      </c>
      <c r="J78" s="414">
        <v>1002.0014218181817</v>
      </c>
      <c r="K78" s="411">
        <v>0</v>
      </c>
      <c r="L78" s="412">
        <v>1</v>
      </c>
      <c r="M78" s="413">
        <v>0</v>
      </c>
      <c r="N78" s="414">
        <v>52.228999999999999</v>
      </c>
      <c r="O78" s="411">
        <v>0</v>
      </c>
      <c r="P78" s="412">
        <v>1</v>
      </c>
      <c r="Q78" s="413">
        <v>0</v>
      </c>
      <c r="R78" s="415">
        <v>2061.9908018181818</v>
      </c>
      <c r="S78" s="414">
        <v>0</v>
      </c>
      <c r="T78" s="412">
        <v>0</v>
      </c>
      <c r="U78" s="416">
        <v>0</v>
      </c>
    </row>
    <row r="79" spans="2:21" ht="12" customHeight="1">
      <c r="B79" s="459" t="s">
        <v>494</v>
      </c>
      <c r="C79" s="422"/>
      <c r="D79" s="423" t="s">
        <v>367</v>
      </c>
      <c r="E79" s="424" t="s">
        <v>495</v>
      </c>
      <c r="F79" s="425">
        <v>4687.6405999999997</v>
      </c>
      <c r="G79" s="426">
        <v>0</v>
      </c>
      <c r="H79" s="427">
        <v>7</v>
      </c>
      <c r="I79" s="428">
        <v>0</v>
      </c>
      <c r="J79" s="429">
        <v>1536.9199999999998</v>
      </c>
      <c r="K79" s="426">
        <v>0</v>
      </c>
      <c r="L79" s="427">
        <v>7</v>
      </c>
      <c r="M79" s="428">
        <v>0</v>
      </c>
      <c r="N79" s="429">
        <v>0.47699999999999998</v>
      </c>
      <c r="O79" s="426">
        <v>0</v>
      </c>
      <c r="P79" s="427">
        <v>7</v>
      </c>
      <c r="Q79" s="428">
        <v>0</v>
      </c>
      <c r="R79" s="430">
        <v>6225.0375999999997</v>
      </c>
      <c r="S79" s="431">
        <v>0</v>
      </c>
      <c r="T79" s="427">
        <v>0</v>
      </c>
      <c r="U79" s="432">
        <v>0</v>
      </c>
    </row>
    <row r="80" spans="2:21" ht="12" customHeight="1">
      <c r="B80" s="460" t="s">
        <v>496</v>
      </c>
      <c r="C80" s="407">
        <v>61</v>
      </c>
      <c r="D80" s="408" t="s">
        <v>122</v>
      </c>
      <c r="E80" s="409" t="s">
        <v>497</v>
      </c>
      <c r="F80" s="410">
        <v>255.3038</v>
      </c>
      <c r="G80" s="411">
        <v>0</v>
      </c>
      <c r="H80" s="412">
        <v>1</v>
      </c>
      <c r="I80" s="413">
        <v>0</v>
      </c>
      <c r="J80" s="414">
        <v>3.6999999999999998E-2</v>
      </c>
      <c r="K80" s="411">
        <v>0</v>
      </c>
      <c r="L80" s="412">
        <v>1</v>
      </c>
      <c r="M80" s="413">
        <v>0</v>
      </c>
      <c r="N80" s="414">
        <v>0.47699999999999998</v>
      </c>
      <c r="O80" s="411">
        <v>0</v>
      </c>
      <c r="P80" s="412">
        <v>1</v>
      </c>
      <c r="Q80" s="413">
        <v>0</v>
      </c>
      <c r="R80" s="415">
        <v>255.81780000000001</v>
      </c>
      <c r="S80" s="414">
        <v>0</v>
      </c>
      <c r="T80" s="412">
        <v>0</v>
      </c>
      <c r="U80" s="416">
        <v>0</v>
      </c>
    </row>
    <row r="81" spans="2:21" ht="12" customHeight="1">
      <c r="B81" s="461" t="s">
        <v>369</v>
      </c>
      <c r="C81" s="422">
        <v>62</v>
      </c>
      <c r="D81" s="423" t="s">
        <v>369</v>
      </c>
      <c r="E81" s="424" t="s">
        <v>498</v>
      </c>
      <c r="F81" s="425">
        <v>2311.2981399999999</v>
      </c>
      <c r="G81" s="426">
        <v>10.422700456152306</v>
      </c>
      <c r="H81" s="427">
        <v>8</v>
      </c>
      <c r="I81" s="428">
        <v>4.5094573805836693E-3</v>
      </c>
      <c r="J81" s="429">
        <v>1106.2143199999998</v>
      </c>
      <c r="K81" s="426">
        <v>14.822165487623936</v>
      </c>
      <c r="L81" s="427">
        <v>8</v>
      </c>
      <c r="M81" s="428">
        <v>1.3398999831808305E-2</v>
      </c>
      <c r="N81" s="429">
        <v>149.13390000000001</v>
      </c>
      <c r="O81" s="426">
        <v>0</v>
      </c>
      <c r="P81" s="427">
        <v>8</v>
      </c>
      <c r="Q81" s="428">
        <v>0</v>
      </c>
      <c r="R81" s="462">
        <v>3566.6463599999997</v>
      </c>
      <c r="S81" s="429">
        <v>25.24486594377624</v>
      </c>
      <c r="T81" s="427">
        <v>0</v>
      </c>
      <c r="U81" s="432">
        <v>7.078040095844053E-3</v>
      </c>
    </row>
    <row r="82" spans="2:21" ht="12" customHeight="1">
      <c r="B82" s="446"/>
      <c r="C82" s="422"/>
      <c r="D82" s="423" t="s">
        <v>370</v>
      </c>
      <c r="E82" s="424" t="s">
        <v>499</v>
      </c>
      <c r="F82" s="425">
        <v>19668.383728999986</v>
      </c>
      <c r="G82" s="426">
        <v>0</v>
      </c>
      <c r="H82" s="427">
        <v>7</v>
      </c>
      <c r="I82" s="428">
        <v>0</v>
      </c>
      <c r="J82" s="429">
        <v>7752.9104099999922</v>
      </c>
      <c r="K82" s="426">
        <v>0</v>
      </c>
      <c r="L82" s="427">
        <v>7</v>
      </c>
      <c r="M82" s="428">
        <v>0</v>
      </c>
      <c r="N82" s="429">
        <v>150.69324</v>
      </c>
      <c r="O82" s="426">
        <v>0</v>
      </c>
      <c r="P82" s="427">
        <v>7</v>
      </c>
      <c r="Q82" s="428">
        <v>0</v>
      </c>
      <c r="R82" s="430">
        <v>27571.98737899998</v>
      </c>
      <c r="S82" s="431">
        <v>0</v>
      </c>
      <c r="T82" s="427">
        <v>0</v>
      </c>
      <c r="U82" s="432">
        <v>0</v>
      </c>
    </row>
    <row r="83" spans="2:21" ht="12" customHeight="1">
      <c r="B83" s="437" t="s">
        <v>500</v>
      </c>
      <c r="C83" s="407">
        <v>63</v>
      </c>
      <c r="D83" s="408" t="s">
        <v>124</v>
      </c>
      <c r="E83" s="409" t="s">
        <v>501</v>
      </c>
      <c r="F83" s="410">
        <v>16091.490170530549</v>
      </c>
      <c r="G83" s="411">
        <v>0</v>
      </c>
      <c r="H83" s="412">
        <v>1</v>
      </c>
      <c r="I83" s="413">
        <v>0</v>
      </c>
      <c r="J83" s="414">
        <v>4628.5067106664637</v>
      </c>
      <c r="K83" s="411">
        <v>0</v>
      </c>
      <c r="L83" s="412">
        <v>1</v>
      </c>
      <c r="M83" s="413">
        <v>0</v>
      </c>
      <c r="N83" s="414">
        <v>97.656300000000002</v>
      </c>
      <c r="O83" s="411">
        <v>0</v>
      </c>
      <c r="P83" s="412">
        <v>1</v>
      </c>
      <c r="Q83" s="413">
        <v>0</v>
      </c>
      <c r="R83" s="415">
        <v>20817.653181197013</v>
      </c>
      <c r="S83" s="414">
        <v>0</v>
      </c>
      <c r="T83" s="412">
        <v>0</v>
      </c>
      <c r="U83" s="416">
        <v>0</v>
      </c>
    </row>
    <row r="84" spans="2:21" ht="12" customHeight="1">
      <c r="B84" s="437"/>
      <c r="C84" s="407">
        <v>64</v>
      </c>
      <c r="D84" s="408" t="s">
        <v>373</v>
      </c>
      <c r="E84" s="409"/>
      <c r="F84" s="410">
        <v>3576.8935584694345</v>
      </c>
      <c r="G84" s="411">
        <v>0</v>
      </c>
      <c r="H84" s="412">
        <v>1</v>
      </c>
      <c r="I84" s="413">
        <v>0</v>
      </c>
      <c r="J84" s="414">
        <v>3124.4036993335303</v>
      </c>
      <c r="K84" s="411">
        <v>0</v>
      </c>
      <c r="L84" s="412">
        <v>1</v>
      </c>
      <c r="M84" s="413">
        <v>0</v>
      </c>
      <c r="N84" s="414">
        <v>53.036940000000001</v>
      </c>
      <c r="O84" s="411">
        <v>0</v>
      </c>
      <c r="P84" s="412">
        <v>1</v>
      </c>
      <c r="Q84" s="413">
        <v>0</v>
      </c>
      <c r="R84" s="415">
        <v>6754.3341978029648</v>
      </c>
      <c r="S84" s="414">
        <v>0</v>
      </c>
      <c r="T84" s="412">
        <v>0</v>
      </c>
      <c r="U84" s="416">
        <v>0</v>
      </c>
    </row>
    <row r="85" spans="2:21">
      <c r="B85" s="461" t="s">
        <v>374</v>
      </c>
      <c r="C85" s="422">
        <v>65</v>
      </c>
      <c r="D85" s="423" t="s">
        <v>375</v>
      </c>
      <c r="E85" s="424" t="s">
        <v>502</v>
      </c>
      <c r="F85" s="425">
        <v>1462.9150266979309</v>
      </c>
      <c r="G85" s="426">
        <v>3.3631038855106419</v>
      </c>
      <c r="H85" s="427">
        <v>7</v>
      </c>
      <c r="I85" s="428">
        <v>2.2989058312578741E-3</v>
      </c>
      <c r="J85" s="429">
        <v>80.248319182096452</v>
      </c>
      <c r="K85" s="426">
        <v>2.8932582098202807E-4</v>
      </c>
      <c r="L85" s="427">
        <v>7</v>
      </c>
      <c r="M85" s="428">
        <v>3.6053816943567484E-6</v>
      </c>
      <c r="N85" s="429">
        <v>61.496256134149647</v>
      </c>
      <c r="O85" s="426">
        <v>0</v>
      </c>
      <c r="P85" s="427">
        <v>7</v>
      </c>
      <c r="Q85" s="428">
        <v>0</v>
      </c>
      <c r="R85" s="462">
        <v>1604.6596020141772</v>
      </c>
      <c r="S85" s="429">
        <v>3.3633932113316241</v>
      </c>
      <c r="T85" s="427">
        <v>0</v>
      </c>
      <c r="U85" s="432">
        <v>2.0960166300129169E-3</v>
      </c>
    </row>
    <row r="86" spans="2:21" ht="12" customHeight="1">
      <c r="B86" s="446"/>
      <c r="C86" s="422"/>
      <c r="D86" s="423" t="s">
        <v>376</v>
      </c>
      <c r="E86" s="424" t="s">
        <v>503</v>
      </c>
      <c r="F86" s="425">
        <v>192707.6585799985</v>
      </c>
      <c r="G86" s="426">
        <v>0</v>
      </c>
      <c r="H86" s="427">
        <v>7</v>
      </c>
      <c r="I86" s="428">
        <v>0</v>
      </c>
      <c r="J86" s="429">
        <v>47587.625680000005</v>
      </c>
      <c r="K86" s="426">
        <v>0</v>
      </c>
      <c r="L86" s="427">
        <v>7</v>
      </c>
      <c r="M86" s="428">
        <v>0</v>
      </c>
      <c r="N86" s="429">
        <v>494.10759000000007</v>
      </c>
      <c r="O86" s="426">
        <v>0</v>
      </c>
      <c r="P86" s="427">
        <v>7</v>
      </c>
      <c r="Q86" s="428">
        <v>0</v>
      </c>
      <c r="R86" s="462">
        <v>240789.3918499985</v>
      </c>
      <c r="S86" s="429">
        <v>0</v>
      </c>
      <c r="T86" s="427">
        <v>0</v>
      </c>
      <c r="U86" s="432">
        <v>0</v>
      </c>
    </row>
    <row r="87" spans="2:21" ht="12" customHeight="1">
      <c r="B87" s="437" t="s">
        <v>490</v>
      </c>
      <c r="C87" s="407">
        <v>66</v>
      </c>
      <c r="D87" s="408" t="s">
        <v>128</v>
      </c>
      <c r="E87" s="409" t="s">
        <v>504</v>
      </c>
      <c r="F87" s="410">
        <v>77495.603661799905</v>
      </c>
      <c r="G87" s="411">
        <v>0</v>
      </c>
      <c r="H87" s="412">
        <v>1</v>
      </c>
      <c r="I87" s="413">
        <v>0</v>
      </c>
      <c r="J87" s="414">
        <v>24677.554117241383</v>
      </c>
      <c r="K87" s="411">
        <v>0</v>
      </c>
      <c r="L87" s="412">
        <v>1</v>
      </c>
      <c r="M87" s="413">
        <v>0</v>
      </c>
      <c r="N87" s="414">
        <v>52.213999999999999</v>
      </c>
      <c r="O87" s="411">
        <v>0</v>
      </c>
      <c r="P87" s="412">
        <v>1</v>
      </c>
      <c r="Q87" s="413">
        <v>0</v>
      </c>
      <c r="R87" s="415">
        <v>102225.37177904129</v>
      </c>
      <c r="S87" s="414">
        <v>0</v>
      </c>
      <c r="T87" s="412">
        <v>0</v>
      </c>
      <c r="U87" s="416">
        <v>0</v>
      </c>
    </row>
    <row r="88" spans="2:21" ht="12" customHeight="1">
      <c r="B88" s="437"/>
      <c r="C88" s="463">
        <v>67</v>
      </c>
      <c r="D88" s="408" t="s">
        <v>505</v>
      </c>
      <c r="E88" s="409" t="s">
        <v>506</v>
      </c>
      <c r="F88" s="410">
        <v>176.83270376111824</v>
      </c>
      <c r="G88" s="411">
        <v>0</v>
      </c>
      <c r="H88" s="412">
        <v>1</v>
      </c>
      <c r="I88" s="413">
        <v>0</v>
      </c>
      <c r="J88" s="414">
        <v>0.32879999999999998</v>
      </c>
      <c r="K88" s="411">
        <v>0</v>
      </c>
      <c r="L88" s="412">
        <v>1</v>
      </c>
      <c r="M88" s="413">
        <v>0</v>
      </c>
      <c r="N88" s="414">
        <v>0.17810000000000001</v>
      </c>
      <c r="O88" s="411">
        <v>0</v>
      </c>
      <c r="P88" s="412">
        <v>1</v>
      </c>
      <c r="Q88" s="413">
        <v>0</v>
      </c>
      <c r="R88" s="415">
        <v>177.33960376111824</v>
      </c>
      <c r="S88" s="414">
        <v>0</v>
      </c>
      <c r="T88" s="412">
        <v>0</v>
      </c>
      <c r="U88" s="416">
        <v>0</v>
      </c>
    </row>
    <row r="89" spans="2:21" ht="12" customHeight="1">
      <c r="B89" s="437"/>
      <c r="C89" s="463">
        <v>68</v>
      </c>
      <c r="D89" s="408" t="s">
        <v>130</v>
      </c>
      <c r="E89" s="409"/>
      <c r="F89" s="410">
        <v>115035.22221443744</v>
      </c>
      <c r="G89" s="411">
        <v>0</v>
      </c>
      <c r="H89" s="412">
        <v>1</v>
      </c>
      <c r="I89" s="413">
        <v>0</v>
      </c>
      <c r="J89" s="414">
        <v>22909.742762758622</v>
      </c>
      <c r="K89" s="411">
        <v>0</v>
      </c>
      <c r="L89" s="412">
        <v>1</v>
      </c>
      <c r="M89" s="413">
        <v>0</v>
      </c>
      <c r="N89" s="414">
        <v>441.71549000000005</v>
      </c>
      <c r="O89" s="411">
        <v>0</v>
      </c>
      <c r="P89" s="412">
        <v>1</v>
      </c>
      <c r="Q89" s="413">
        <v>0</v>
      </c>
      <c r="R89" s="415">
        <v>138386.68046719607</v>
      </c>
      <c r="S89" s="414">
        <v>0</v>
      </c>
      <c r="T89" s="412">
        <v>0</v>
      </c>
      <c r="U89" s="416">
        <v>0</v>
      </c>
    </row>
    <row r="90" spans="2:21" ht="12" customHeight="1" thickBot="1">
      <c r="B90" s="464" t="s">
        <v>378</v>
      </c>
      <c r="C90" s="422">
        <v>69</v>
      </c>
      <c r="D90" s="423" t="s">
        <v>378</v>
      </c>
      <c r="E90" s="424" t="s">
        <v>507</v>
      </c>
      <c r="F90" s="425">
        <v>1902.3947591727836</v>
      </c>
      <c r="G90" s="426">
        <v>8.365069350497932E-3</v>
      </c>
      <c r="H90" s="426">
        <v>7</v>
      </c>
      <c r="I90" s="465">
        <v>4.3971259435845514E-6</v>
      </c>
      <c r="J90" s="429">
        <v>2237.9884017635377</v>
      </c>
      <c r="K90" s="426">
        <v>8.7982121000382808E-5</v>
      </c>
      <c r="L90" s="426">
        <v>7</v>
      </c>
      <c r="M90" s="465">
        <v>3.9313037069831452E-8</v>
      </c>
      <c r="N90" s="429">
        <v>523.28032338305559</v>
      </c>
      <c r="O90" s="426">
        <v>0</v>
      </c>
      <c r="P90" s="426">
        <v>7</v>
      </c>
      <c r="Q90" s="465">
        <v>0</v>
      </c>
      <c r="R90" s="462">
        <v>4663.6634843193769</v>
      </c>
      <c r="S90" s="429">
        <v>8.4530514714983157E-3</v>
      </c>
      <c r="T90" s="427">
        <v>0</v>
      </c>
      <c r="U90" s="432">
        <v>1.8125346093087521E-6</v>
      </c>
    </row>
    <row r="91" spans="2:21" ht="12" customHeight="1" thickTop="1" thickBot="1">
      <c r="B91" s="466"/>
      <c r="C91" s="467"/>
      <c r="D91" s="467" t="s">
        <v>380</v>
      </c>
      <c r="E91" s="468"/>
      <c r="F91" s="469">
        <v>1001684.9901836907</v>
      </c>
      <c r="G91" s="470">
        <v>1082.4863701906093</v>
      </c>
      <c r="H91" s="470">
        <v>0</v>
      </c>
      <c r="I91" s="471">
        <v>1.080665459499499E-3</v>
      </c>
      <c r="J91" s="472">
        <v>1058897.1548820708</v>
      </c>
      <c r="K91" s="470">
        <v>4610.2072324121536</v>
      </c>
      <c r="L91" s="470">
        <v>0</v>
      </c>
      <c r="M91" s="471">
        <v>4.3537818674426335E-3</v>
      </c>
      <c r="N91" s="472">
        <v>8047040.4355501644</v>
      </c>
      <c r="O91" s="470">
        <v>26433.049945301584</v>
      </c>
      <c r="P91" s="470">
        <v>0</v>
      </c>
      <c r="Q91" s="471">
        <v>3.2848163442208917E-3</v>
      </c>
      <c r="R91" s="473">
        <v>10107622.580615925</v>
      </c>
      <c r="S91" s="472">
        <v>32125.743547904349</v>
      </c>
      <c r="T91" s="472">
        <v>0</v>
      </c>
      <c r="U91" s="474">
        <v>3.1783679388181817E-3</v>
      </c>
    </row>
    <row r="92" spans="2:21">
      <c r="G92" s="804">
        <f>G91/1000</f>
        <v>1.0824863701906093</v>
      </c>
      <c r="K92" s="804">
        <f>K91/1000</f>
        <v>4.6102072324121535</v>
      </c>
      <c r="O92" s="804">
        <f>O91/1000</f>
        <v>26.433049945301583</v>
      </c>
      <c r="S92" s="804">
        <f>S91/1000</f>
        <v>32.125743547904349</v>
      </c>
    </row>
    <row r="96" spans="2:21" ht="11.5" thickBot="1">
      <c r="B96" s="366" t="s">
        <v>760</v>
      </c>
    </row>
    <row r="97" spans="2:21" ht="10.9" customHeight="1">
      <c r="B97" s="371" t="s">
        <v>215</v>
      </c>
      <c r="C97" s="372" t="s">
        <v>430</v>
      </c>
      <c r="D97" s="373" t="s">
        <v>217</v>
      </c>
      <c r="E97" s="374" t="s">
        <v>218</v>
      </c>
      <c r="F97" s="375" t="s">
        <v>431</v>
      </c>
      <c r="G97" s="376"/>
      <c r="H97" s="376"/>
      <c r="I97" s="376"/>
      <c r="J97" s="375" t="s">
        <v>432</v>
      </c>
      <c r="K97" s="376"/>
      <c r="L97" s="376"/>
      <c r="M97" s="377"/>
      <c r="N97" s="375" t="s">
        <v>433</v>
      </c>
      <c r="O97" s="376"/>
      <c r="P97" s="375"/>
      <c r="Q97" s="378"/>
      <c r="R97" s="379" t="s">
        <v>434</v>
      </c>
      <c r="S97" s="376"/>
      <c r="T97" s="376"/>
      <c r="U97" s="380"/>
    </row>
    <row r="98" spans="2:21" ht="11.5" thickBot="1">
      <c r="B98" s="381"/>
      <c r="C98" s="382" t="s">
        <v>435</v>
      </c>
      <c r="D98" s="383"/>
      <c r="E98" s="384"/>
      <c r="F98" s="385" t="s">
        <v>436</v>
      </c>
      <c r="G98" s="386" t="s">
        <v>437</v>
      </c>
      <c r="H98" s="387" t="s">
        <v>438</v>
      </c>
      <c r="I98" s="387" t="s">
        <v>439</v>
      </c>
      <c r="J98" s="385" t="s">
        <v>436</v>
      </c>
      <c r="K98" s="386" t="s">
        <v>437</v>
      </c>
      <c r="L98" s="387" t="s">
        <v>440</v>
      </c>
      <c r="M98" s="385" t="s">
        <v>439</v>
      </c>
      <c r="N98" s="388" t="s">
        <v>436</v>
      </c>
      <c r="O98" s="386" t="s">
        <v>437</v>
      </c>
      <c r="P98" s="385" t="s">
        <v>440</v>
      </c>
      <c r="Q98" s="389" t="s">
        <v>441</v>
      </c>
      <c r="R98" s="390" t="s">
        <v>436</v>
      </c>
      <c r="S98" s="391" t="s">
        <v>437</v>
      </c>
      <c r="T98" s="391" t="s">
        <v>440</v>
      </c>
      <c r="U98" s="392" t="s">
        <v>441</v>
      </c>
    </row>
    <row r="99" spans="2:21" ht="12.65" customHeight="1">
      <c r="B99" s="393"/>
      <c r="C99" s="394"/>
      <c r="D99" s="395" t="s">
        <v>326</v>
      </c>
      <c r="E99" s="396" t="s">
        <v>442</v>
      </c>
      <c r="F99" s="397">
        <v>6565.4681849611034</v>
      </c>
      <c r="G99" s="398">
        <v>0</v>
      </c>
      <c r="H99" s="399">
        <v>7</v>
      </c>
      <c r="I99" s="400">
        <v>0</v>
      </c>
      <c r="J99" s="401">
        <v>2396.1722662057032</v>
      </c>
      <c r="K99" s="398">
        <v>0</v>
      </c>
      <c r="L99" s="399">
        <v>7</v>
      </c>
      <c r="M99" s="400">
        <v>0</v>
      </c>
      <c r="N99" s="402">
        <v>147</v>
      </c>
      <c r="O99" s="398">
        <v>0</v>
      </c>
      <c r="P99" s="399">
        <v>8</v>
      </c>
      <c r="Q99" s="400">
        <v>0</v>
      </c>
      <c r="R99" s="403">
        <v>9108.6404511668061</v>
      </c>
      <c r="S99" s="404">
        <v>0</v>
      </c>
      <c r="T99" s="399">
        <v>0</v>
      </c>
      <c r="U99" s="405">
        <v>0</v>
      </c>
    </row>
    <row r="100" spans="2:21" ht="12" customHeight="1">
      <c r="B100" s="406"/>
      <c r="C100" s="407">
        <v>1</v>
      </c>
      <c r="D100" s="408" t="s">
        <v>6</v>
      </c>
      <c r="E100" s="409" t="s">
        <v>227</v>
      </c>
      <c r="F100" s="410">
        <v>0</v>
      </c>
      <c r="G100" s="411">
        <v>0</v>
      </c>
      <c r="H100" s="412">
        <v>0</v>
      </c>
      <c r="I100" s="413"/>
      <c r="J100" s="414">
        <v>0</v>
      </c>
      <c r="K100" s="411">
        <v>0</v>
      </c>
      <c r="L100" s="412">
        <v>0</v>
      </c>
      <c r="M100" s="413"/>
      <c r="N100" s="414"/>
      <c r="O100" s="411"/>
      <c r="P100" s="412"/>
      <c r="Q100" s="413"/>
      <c r="R100" s="415"/>
      <c r="S100" s="414"/>
      <c r="T100" s="412"/>
      <c r="U100" s="416"/>
    </row>
    <row r="101" spans="2:21" ht="12" customHeight="1">
      <c r="B101" s="406" t="s">
        <v>443</v>
      </c>
      <c r="C101" s="407">
        <v>2</v>
      </c>
      <c r="D101" s="408" t="s">
        <v>9</v>
      </c>
      <c r="E101" s="409" t="s">
        <v>228</v>
      </c>
      <c r="F101" s="410">
        <v>0</v>
      </c>
      <c r="G101" s="411">
        <v>0</v>
      </c>
      <c r="H101" s="412">
        <v>0</v>
      </c>
      <c r="I101" s="413"/>
      <c r="J101" s="414">
        <v>0</v>
      </c>
      <c r="K101" s="411">
        <v>0</v>
      </c>
      <c r="L101" s="412">
        <v>0</v>
      </c>
      <c r="M101" s="413"/>
      <c r="N101" s="417"/>
      <c r="O101" s="412"/>
      <c r="P101" s="412"/>
      <c r="Q101" s="413"/>
      <c r="R101" s="418"/>
      <c r="S101" s="419"/>
      <c r="T101" s="412"/>
      <c r="U101" s="416"/>
    </row>
    <row r="102" spans="2:21" ht="12" customHeight="1">
      <c r="B102" s="406"/>
      <c r="C102" s="407">
        <v>3</v>
      </c>
      <c r="D102" s="408" t="s">
        <v>444</v>
      </c>
      <c r="E102" s="409" t="s">
        <v>445</v>
      </c>
      <c r="F102" s="410">
        <v>0</v>
      </c>
      <c r="G102" s="411">
        <v>0</v>
      </c>
      <c r="H102" s="412">
        <v>0</v>
      </c>
      <c r="I102" s="413"/>
      <c r="J102" s="414">
        <v>0</v>
      </c>
      <c r="K102" s="411">
        <v>0</v>
      </c>
      <c r="L102" s="412">
        <v>0</v>
      </c>
      <c r="M102" s="413"/>
      <c r="N102" s="414"/>
      <c r="O102" s="411"/>
      <c r="P102" s="412"/>
      <c r="Q102" s="413"/>
      <c r="R102" s="418"/>
      <c r="S102" s="419"/>
      <c r="T102" s="412"/>
      <c r="U102" s="416"/>
    </row>
    <row r="103" spans="2:21" ht="12" customHeight="1">
      <c r="B103" s="420"/>
      <c r="C103" s="407">
        <v>4</v>
      </c>
      <c r="D103" s="408" t="s">
        <v>332</v>
      </c>
      <c r="E103" s="409"/>
      <c r="F103" s="410">
        <v>0</v>
      </c>
      <c r="G103" s="411">
        <v>0</v>
      </c>
      <c r="H103" s="412">
        <v>0</v>
      </c>
      <c r="I103" s="413"/>
      <c r="J103" s="414">
        <v>0</v>
      </c>
      <c r="K103" s="411">
        <v>0</v>
      </c>
      <c r="L103" s="412">
        <v>0</v>
      </c>
      <c r="M103" s="413"/>
      <c r="N103" s="414"/>
      <c r="O103" s="411"/>
      <c r="P103" s="412"/>
      <c r="Q103" s="413"/>
      <c r="R103" s="418"/>
      <c r="S103" s="419"/>
      <c r="T103" s="412"/>
      <c r="U103" s="416"/>
    </row>
    <row r="104" spans="2:21" ht="12" customHeight="1">
      <c r="B104" s="421"/>
      <c r="C104" s="422"/>
      <c r="D104" s="423" t="s">
        <v>230</v>
      </c>
      <c r="E104" s="424" t="s">
        <v>446</v>
      </c>
      <c r="F104" s="425">
        <v>102.828</v>
      </c>
      <c r="G104" s="426">
        <v>0</v>
      </c>
      <c r="H104" s="427">
        <v>7</v>
      </c>
      <c r="I104" s="428">
        <v>0</v>
      </c>
      <c r="J104" s="429">
        <v>16.93</v>
      </c>
      <c r="K104" s="426">
        <v>0</v>
      </c>
      <c r="L104" s="427">
        <v>7</v>
      </c>
      <c r="M104" s="428">
        <v>0</v>
      </c>
      <c r="N104" s="429">
        <v>0</v>
      </c>
      <c r="O104" s="426">
        <v>0</v>
      </c>
      <c r="P104" s="427">
        <v>7</v>
      </c>
      <c r="Q104" s="428"/>
      <c r="R104" s="430">
        <v>119.75800000000001</v>
      </c>
      <c r="S104" s="431">
        <v>0</v>
      </c>
      <c r="T104" s="427">
        <v>0</v>
      </c>
      <c r="U104" s="432">
        <v>0</v>
      </c>
    </row>
    <row r="105" spans="2:21" ht="12" customHeight="1">
      <c r="B105" s="433" t="s">
        <v>447</v>
      </c>
      <c r="C105" s="407">
        <v>5</v>
      </c>
      <c r="D105" s="408" t="s">
        <v>448</v>
      </c>
      <c r="E105" s="409" t="s">
        <v>449</v>
      </c>
      <c r="F105" s="410">
        <v>0</v>
      </c>
      <c r="G105" s="411">
        <v>0</v>
      </c>
      <c r="H105" s="412">
        <v>0</v>
      </c>
      <c r="I105" s="413"/>
      <c r="J105" s="414">
        <v>0</v>
      </c>
      <c r="K105" s="411">
        <v>0</v>
      </c>
      <c r="L105" s="412">
        <v>0</v>
      </c>
      <c r="M105" s="413"/>
      <c r="N105" s="414"/>
      <c r="O105" s="411"/>
      <c r="P105" s="412"/>
      <c r="Q105" s="413"/>
      <c r="R105" s="418"/>
      <c r="S105" s="419"/>
      <c r="T105" s="412"/>
      <c r="U105" s="416"/>
    </row>
    <row r="106" spans="2:21" ht="12" customHeight="1">
      <c r="B106" s="434"/>
      <c r="C106" s="407">
        <v>6</v>
      </c>
      <c r="D106" s="408" t="s">
        <v>61</v>
      </c>
      <c r="E106" s="409" t="s">
        <v>450</v>
      </c>
      <c r="F106" s="410">
        <v>0</v>
      </c>
      <c r="G106" s="411">
        <v>0</v>
      </c>
      <c r="H106" s="412">
        <v>0</v>
      </c>
      <c r="I106" s="413"/>
      <c r="J106" s="414">
        <v>0</v>
      </c>
      <c r="K106" s="411">
        <v>0</v>
      </c>
      <c r="L106" s="412">
        <v>0</v>
      </c>
      <c r="M106" s="413"/>
      <c r="N106" s="414"/>
      <c r="O106" s="411"/>
      <c r="P106" s="412"/>
      <c r="Q106" s="413"/>
      <c r="R106" s="418"/>
      <c r="S106" s="419"/>
      <c r="T106" s="412"/>
      <c r="U106" s="416"/>
    </row>
    <row r="107" spans="2:21" ht="12" customHeight="1">
      <c r="B107" s="435" t="s">
        <v>62</v>
      </c>
      <c r="C107" s="422">
        <v>7</v>
      </c>
      <c r="D107" s="423" t="s">
        <v>334</v>
      </c>
      <c r="E107" s="424" t="s">
        <v>451</v>
      </c>
      <c r="F107" s="425">
        <v>527.08487935960136</v>
      </c>
      <c r="G107" s="426">
        <v>0</v>
      </c>
      <c r="H107" s="427">
        <v>7</v>
      </c>
      <c r="I107" s="428">
        <v>0</v>
      </c>
      <c r="J107" s="429">
        <v>3977.9346942270736</v>
      </c>
      <c r="K107" s="426">
        <v>0</v>
      </c>
      <c r="L107" s="427">
        <v>7</v>
      </c>
      <c r="M107" s="428">
        <v>0</v>
      </c>
      <c r="N107" s="429">
        <v>84421.685341552657</v>
      </c>
      <c r="O107" s="426">
        <v>0</v>
      </c>
      <c r="P107" s="427">
        <v>8</v>
      </c>
      <c r="Q107" s="428">
        <v>0</v>
      </c>
      <c r="R107" s="430">
        <v>88926.704915139329</v>
      </c>
      <c r="S107" s="431">
        <v>0</v>
      </c>
      <c r="T107" s="427">
        <v>0</v>
      </c>
      <c r="U107" s="432">
        <v>0</v>
      </c>
    </row>
    <row r="108" spans="2:21" ht="12" customHeight="1">
      <c r="B108" s="435" t="s">
        <v>14</v>
      </c>
      <c r="C108" s="422">
        <v>8</v>
      </c>
      <c r="D108" s="423" t="s">
        <v>452</v>
      </c>
      <c r="E108" s="424" t="s">
        <v>453</v>
      </c>
      <c r="F108" s="425">
        <v>302045.99632589397</v>
      </c>
      <c r="G108" s="426">
        <v>170.33278601989744</v>
      </c>
      <c r="H108" s="427">
        <v>7</v>
      </c>
      <c r="I108" s="436">
        <v>5.6392995799261006E-4</v>
      </c>
      <c r="J108" s="429">
        <v>456107.66167879547</v>
      </c>
      <c r="K108" s="426">
        <v>4321.6812506274473</v>
      </c>
      <c r="L108" s="427">
        <v>7</v>
      </c>
      <c r="M108" s="436">
        <v>9.475134082862444E-3</v>
      </c>
      <c r="N108" s="429">
        <v>10580849.885986004</v>
      </c>
      <c r="O108" s="426">
        <v>30412.44282677228</v>
      </c>
      <c r="P108" s="427">
        <v>10</v>
      </c>
      <c r="Q108" s="436">
        <v>2.8742911159766651E-3</v>
      </c>
      <c r="R108" s="430">
        <v>11339003.543990694</v>
      </c>
      <c r="S108" s="431">
        <v>34904.456863419626</v>
      </c>
      <c r="T108" s="427">
        <v>0</v>
      </c>
      <c r="U108" s="432">
        <v>3.0782649223103789E-3</v>
      </c>
    </row>
    <row r="109" spans="2:21" ht="12" customHeight="1">
      <c r="B109" s="435"/>
      <c r="C109" s="422"/>
      <c r="D109" s="423" t="s">
        <v>335</v>
      </c>
      <c r="E109" s="424" t="s">
        <v>454</v>
      </c>
      <c r="F109" s="425">
        <v>614119.37206266855</v>
      </c>
      <c r="G109" s="426">
        <v>279.23120575136585</v>
      </c>
      <c r="H109" s="427">
        <v>0</v>
      </c>
      <c r="I109" s="428">
        <v>4.5468555211587003E-4</v>
      </c>
      <c r="J109" s="429">
        <v>1125819.8359053168</v>
      </c>
      <c r="K109" s="426">
        <v>647.53040464690548</v>
      </c>
      <c r="L109" s="427">
        <v>0</v>
      </c>
      <c r="M109" s="428">
        <v>5.7516343556533657E-4</v>
      </c>
      <c r="N109" s="429">
        <v>331205.41232095554</v>
      </c>
      <c r="O109" s="426">
        <v>127.69132832483656</v>
      </c>
      <c r="P109" s="427">
        <v>1</v>
      </c>
      <c r="Q109" s="428">
        <v>3.8553515001468915E-4</v>
      </c>
      <c r="R109" s="430">
        <v>2071144.6202889411</v>
      </c>
      <c r="S109" s="431">
        <v>1054.452938723108</v>
      </c>
      <c r="T109" s="427">
        <v>0</v>
      </c>
      <c r="U109" s="432">
        <v>5.091160358352974E-4</v>
      </c>
    </row>
    <row r="110" spans="2:21" ht="12" customHeight="1">
      <c r="B110" s="437"/>
      <c r="C110" s="407">
        <v>9</v>
      </c>
      <c r="D110" s="408" t="s">
        <v>63</v>
      </c>
      <c r="E110" s="409" t="s">
        <v>336</v>
      </c>
      <c r="F110" s="410">
        <v>51241.510687526999</v>
      </c>
      <c r="G110" s="411">
        <v>15.966341824985824</v>
      </c>
      <c r="H110" s="412">
        <v>7</v>
      </c>
      <c r="I110" s="413">
        <v>3.115899904346943E-4</v>
      </c>
      <c r="J110" s="414">
        <v>1201.0670696049958</v>
      </c>
      <c r="K110" s="411">
        <v>92.971725515285968</v>
      </c>
      <c r="L110" s="412">
        <v>7</v>
      </c>
      <c r="M110" s="413">
        <v>7.7407605177171573E-2</v>
      </c>
      <c r="N110" s="414">
        <v>1190.7909842675542</v>
      </c>
      <c r="O110" s="411">
        <v>0</v>
      </c>
      <c r="P110" s="412">
        <v>8</v>
      </c>
      <c r="Q110" s="413">
        <v>0</v>
      </c>
      <c r="R110" s="418">
        <v>53633.368741399543</v>
      </c>
      <c r="S110" s="419">
        <v>108.93806734027179</v>
      </c>
      <c r="T110" s="412">
        <v>0</v>
      </c>
      <c r="U110" s="416">
        <v>2.0311621271736861E-3</v>
      </c>
    </row>
    <row r="111" spans="2:21" ht="12" customHeight="1">
      <c r="B111" s="437"/>
      <c r="C111" s="407">
        <v>10</v>
      </c>
      <c r="D111" s="408" t="s">
        <v>64</v>
      </c>
      <c r="E111" s="409" t="s">
        <v>240</v>
      </c>
      <c r="F111" s="410">
        <v>4797.1921952010398</v>
      </c>
      <c r="G111" s="411">
        <v>1.2420488843869684</v>
      </c>
      <c r="H111" s="412">
        <v>7</v>
      </c>
      <c r="I111" s="413">
        <v>2.5891163702581585E-4</v>
      </c>
      <c r="J111" s="414">
        <v>3243.6345474989539</v>
      </c>
      <c r="K111" s="411">
        <v>1.7425487669343427</v>
      </c>
      <c r="L111" s="412">
        <v>7</v>
      </c>
      <c r="M111" s="413">
        <v>5.372210529321058E-4</v>
      </c>
      <c r="N111" s="414">
        <v>711.76996729650295</v>
      </c>
      <c r="O111" s="411">
        <v>0</v>
      </c>
      <c r="P111" s="412">
        <v>8</v>
      </c>
      <c r="Q111" s="413">
        <v>0</v>
      </c>
      <c r="R111" s="418">
        <v>8752.5967099964964</v>
      </c>
      <c r="S111" s="419">
        <v>2.9845976513213111</v>
      </c>
      <c r="T111" s="412">
        <v>0</v>
      </c>
      <c r="U111" s="416">
        <v>3.4099567822113282E-4</v>
      </c>
    </row>
    <row r="112" spans="2:21" ht="12" customHeight="1">
      <c r="B112" s="437"/>
      <c r="C112" s="407">
        <v>11</v>
      </c>
      <c r="D112" s="408" t="s">
        <v>65</v>
      </c>
      <c r="E112" s="409" t="s">
        <v>241</v>
      </c>
      <c r="F112" s="410">
        <v>16007.26571678544</v>
      </c>
      <c r="G112" s="411">
        <v>4.4815216790585186</v>
      </c>
      <c r="H112" s="412">
        <v>7</v>
      </c>
      <c r="I112" s="413">
        <v>2.7996796944272206E-4</v>
      </c>
      <c r="J112" s="414">
        <v>844.98388841713472</v>
      </c>
      <c r="K112" s="411">
        <v>0.16</v>
      </c>
      <c r="L112" s="412">
        <v>7</v>
      </c>
      <c r="M112" s="413">
        <v>1.8935272280720032E-4</v>
      </c>
      <c r="N112" s="414">
        <v>156.17681836746772</v>
      </c>
      <c r="O112" s="411">
        <v>0</v>
      </c>
      <c r="P112" s="412">
        <v>8</v>
      </c>
      <c r="Q112" s="413">
        <v>0</v>
      </c>
      <c r="R112" s="418">
        <v>17008.426423570043</v>
      </c>
      <c r="S112" s="419">
        <v>4.6415216790585188</v>
      </c>
      <c r="T112" s="412">
        <v>0</v>
      </c>
      <c r="U112" s="416">
        <v>2.7289542039152795E-4</v>
      </c>
    </row>
    <row r="113" spans="2:21" ht="12" customHeight="1">
      <c r="B113" s="437"/>
      <c r="C113" s="407">
        <v>12</v>
      </c>
      <c r="D113" s="408" t="s">
        <v>455</v>
      </c>
      <c r="E113" s="409" t="s">
        <v>242</v>
      </c>
      <c r="F113" s="410">
        <v>12110.916163908267</v>
      </c>
      <c r="G113" s="411">
        <v>33.82351588632676</v>
      </c>
      <c r="H113" s="412">
        <v>7</v>
      </c>
      <c r="I113" s="413">
        <v>2.7928123214265325E-3</v>
      </c>
      <c r="J113" s="414">
        <v>3030.0832298620608</v>
      </c>
      <c r="K113" s="411">
        <v>7.2337562808690725</v>
      </c>
      <c r="L113" s="412">
        <v>7</v>
      </c>
      <c r="M113" s="413">
        <v>2.3873127343760707E-3</v>
      </c>
      <c r="N113" s="414">
        <v>390.0379627042833</v>
      </c>
      <c r="O113" s="411">
        <v>0</v>
      </c>
      <c r="P113" s="412">
        <v>8</v>
      </c>
      <c r="Q113" s="413">
        <v>0</v>
      </c>
      <c r="R113" s="418">
        <v>15531.037356474611</v>
      </c>
      <c r="S113" s="419">
        <v>41.057272167195833</v>
      </c>
      <c r="T113" s="412">
        <v>0</v>
      </c>
      <c r="U113" s="416">
        <v>2.6435627720694261E-3</v>
      </c>
    </row>
    <row r="114" spans="2:21" ht="12" customHeight="1">
      <c r="B114" s="437"/>
      <c r="C114" s="407">
        <v>13</v>
      </c>
      <c r="D114" s="408" t="s">
        <v>67</v>
      </c>
      <c r="E114" s="409" t="s">
        <v>243</v>
      </c>
      <c r="F114" s="410">
        <v>2113.019620803901</v>
      </c>
      <c r="G114" s="411">
        <v>1.2943436684129761</v>
      </c>
      <c r="H114" s="412">
        <v>7</v>
      </c>
      <c r="I114" s="413">
        <v>6.1255638881409983E-4</v>
      </c>
      <c r="J114" s="414">
        <v>315.85450606993959</v>
      </c>
      <c r="K114" s="411">
        <v>0</v>
      </c>
      <c r="L114" s="412">
        <v>7</v>
      </c>
      <c r="M114" s="413">
        <v>0</v>
      </c>
      <c r="N114" s="414">
        <v>109.43272896920695</v>
      </c>
      <c r="O114" s="411">
        <v>0</v>
      </c>
      <c r="P114" s="412">
        <v>8</v>
      </c>
      <c r="Q114" s="413">
        <v>0</v>
      </c>
      <c r="R114" s="418">
        <v>2538.3068558430473</v>
      </c>
      <c r="S114" s="419">
        <v>1.2943436684129761</v>
      </c>
      <c r="T114" s="412">
        <v>0</v>
      </c>
      <c r="U114" s="416">
        <v>5.0992403279905495E-4</v>
      </c>
    </row>
    <row r="115" spans="2:21" ht="12" customHeight="1">
      <c r="B115" s="437"/>
      <c r="C115" s="407">
        <v>14</v>
      </c>
      <c r="D115" s="408" t="s">
        <v>68</v>
      </c>
      <c r="E115" s="409" t="s">
        <v>244</v>
      </c>
      <c r="F115" s="410">
        <v>142046.76085189558</v>
      </c>
      <c r="G115" s="411">
        <v>35.20166023240661</v>
      </c>
      <c r="H115" s="412">
        <v>7</v>
      </c>
      <c r="I115" s="438">
        <v>2.478174090087803E-4</v>
      </c>
      <c r="J115" s="414">
        <v>43151.697282329456</v>
      </c>
      <c r="K115" s="411">
        <v>96.856878670643368</v>
      </c>
      <c r="L115" s="412">
        <v>7</v>
      </c>
      <c r="M115" s="438">
        <v>2.2445670685195987E-3</v>
      </c>
      <c r="N115" s="414">
        <v>146.70175822094387</v>
      </c>
      <c r="O115" s="411">
        <v>4.4828296582813546E-3</v>
      </c>
      <c r="P115" s="412">
        <v>8</v>
      </c>
      <c r="Q115" s="438">
        <v>3.0557436479594715E-5</v>
      </c>
      <c r="R115" s="418">
        <v>185345.15989244598</v>
      </c>
      <c r="S115" s="419">
        <v>132.06302173270825</v>
      </c>
      <c r="T115" s="412">
        <v>0</v>
      </c>
      <c r="U115" s="416">
        <v>7.1252479325245479E-4</v>
      </c>
    </row>
    <row r="116" spans="2:21" ht="12" customHeight="1">
      <c r="B116" s="437"/>
      <c r="C116" s="407">
        <v>15</v>
      </c>
      <c r="D116" s="408" t="s">
        <v>69</v>
      </c>
      <c r="E116" s="409" t="s">
        <v>245</v>
      </c>
      <c r="F116" s="410">
        <v>14773.949321378081</v>
      </c>
      <c r="G116" s="411">
        <v>0.33884194015806024</v>
      </c>
      <c r="H116" s="412">
        <v>7</v>
      </c>
      <c r="I116" s="438">
        <v>2.2935095605597613E-5</v>
      </c>
      <c r="J116" s="414">
        <v>6.1636601807423022</v>
      </c>
      <c r="K116" s="411">
        <v>0</v>
      </c>
      <c r="L116" s="412">
        <v>7</v>
      </c>
      <c r="M116" s="438">
        <v>0</v>
      </c>
      <c r="N116" s="414">
        <v>0.30071912506166015</v>
      </c>
      <c r="O116" s="411">
        <v>0</v>
      </c>
      <c r="P116" s="412">
        <v>8</v>
      </c>
      <c r="Q116" s="438">
        <v>0</v>
      </c>
      <c r="R116" s="418">
        <v>14780.413700683885</v>
      </c>
      <c r="S116" s="419">
        <v>0.33884194015806024</v>
      </c>
      <c r="T116" s="412">
        <v>0</v>
      </c>
      <c r="U116" s="416">
        <v>2.2925064684920297E-5</v>
      </c>
    </row>
    <row r="117" spans="2:21" ht="12" customHeight="1">
      <c r="B117" s="437"/>
      <c r="C117" s="407">
        <v>16</v>
      </c>
      <c r="D117" s="408" t="s">
        <v>70</v>
      </c>
      <c r="E117" s="409" t="s">
        <v>246</v>
      </c>
      <c r="F117" s="410">
        <v>40296.077157188913</v>
      </c>
      <c r="G117" s="411">
        <v>22.282892627985209</v>
      </c>
      <c r="H117" s="412">
        <v>7</v>
      </c>
      <c r="I117" s="413">
        <v>5.5297920293985469E-4</v>
      </c>
      <c r="J117" s="414">
        <v>9558.6645549583591</v>
      </c>
      <c r="K117" s="411">
        <v>26.405735522347346</v>
      </c>
      <c r="L117" s="412">
        <v>7</v>
      </c>
      <c r="M117" s="413">
        <v>2.7624921212084921E-3</v>
      </c>
      <c r="N117" s="414">
        <v>821.79670271103794</v>
      </c>
      <c r="O117" s="411">
        <v>43.002741150251381</v>
      </c>
      <c r="P117" s="412">
        <v>8</v>
      </c>
      <c r="Q117" s="413">
        <v>5.2327711961351234E-2</v>
      </c>
      <c r="R117" s="418">
        <v>50676.538414858303</v>
      </c>
      <c r="S117" s="419">
        <v>91.691369300583943</v>
      </c>
      <c r="T117" s="412">
        <v>0</v>
      </c>
      <c r="U117" s="416">
        <v>1.8093455505970419E-3</v>
      </c>
    </row>
    <row r="118" spans="2:21" ht="12" customHeight="1">
      <c r="B118" s="437"/>
      <c r="C118" s="407">
        <v>17</v>
      </c>
      <c r="D118" s="408" t="s">
        <v>71</v>
      </c>
      <c r="E118" s="409" t="s">
        <v>247</v>
      </c>
      <c r="F118" s="410">
        <v>5036.3129320947146</v>
      </c>
      <c r="G118" s="411">
        <v>3.523942970596191E-2</v>
      </c>
      <c r="H118" s="412">
        <v>7</v>
      </c>
      <c r="I118" s="413">
        <v>6.997069122014435E-6</v>
      </c>
      <c r="J118" s="414">
        <v>5494.8633974201739</v>
      </c>
      <c r="K118" s="411">
        <v>4.4399999999999995</v>
      </c>
      <c r="L118" s="412">
        <v>7</v>
      </c>
      <c r="M118" s="413">
        <v>8.0802736644637423E-4</v>
      </c>
      <c r="N118" s="414">
        <v>29684.955458097389</v>
      </c>
      <c r="O118" s="411">
        <v>0</v>
      </c>
      <c r="P118" s="412">
        <v>8</v>
      </c>
      <c r="Q118" s="413">
        <v>0</v>
      </c>
      <c r="R118" s="418">
        <v>40216.131787612278</v>
      </c>
      <c r="S118" s="419">
        <v>4.4752394297059617</v>
      </c>
      <c r="T118" s="412">
        <v>0</v>
      </c>
      <c r="U118" s="416">
        <v>1.1127970868358015E-4</v>
      </c>
    </row>
    <row r="119" spans="2:21" ht="12" customHeight="1">
      <c r="B119" s="437" t="s">
        <v>18</v>
      </c>
      <c r="C119" s="407">
        <v>18</v>
      </c>
      <c r="D119" s="408" t="s">
        <v>456</v>
      </c>
      <c r="E119" s="409" t="s">
        <v>248</v>
      </c>
      <c r="F119" s="410">
        <v>86470.37007557723</v>
      </c>
      <c r="G119" s="411">
        <v>6.0121968321728501</v>
      </c>
      <c r="H119" s="412">
        <v>7</v>
      </c>
      <c r="I119" s="413">
        <v>6.9528982319817085E-5</v>
      </c>
      <c r="J119" s="414">
        <v>5295.0215669299951</v>
      </c>
      <c r="K119" s="411">
        <v>0.51083345914970901</v>
      </c>
      <c r="L119" s="412">
        <v>7</v>
      </c>
      <c r="M119" s="413">
        <v>9.6474292444834284E-5</v>
      </c>
      <c r="N119" s="414">
        <v>15.423759506687903</v>
      </c>
      <c r="O119" s="411">
        <v>0</v>
      </c>
      <c r="P119" s="412">
        <v>8</v>
      </c>
      <c r="Q119" s="413">
        <v>0</v>
      </c>
      <c r="R119" s="418">
        <v>91780.815402013905</v>
      </c>
      <c r="S119" s="419">
        <v>6.5230302913225593</v>
      </c>
      <c r="T119" s="412">
        <v>0</v>
      </c>
      <c r="U119" s="416">
        <v>7.1071827622697586E-5</v>
      </c>
    </row>
    <row r="120" spans="2:21" ht="12" customHeight="1">
      <c r="B120" s="437"/>
      <c r="C120" s="407">
        <v>19</v>
      </c>
      <c r="D120" s="408" t="s">
        <v>73</v>
      </c>
      <c r="E120" s="409" t="s">
        <v>249</v>
      </c>
      <c r="F120" s="410">
        <v>57093.038123251186</v>
      </c>
      <c r="G120" s="411">
        <v>78.957594967892689</v>
      </c>
      <c r="H120" s="412">
        <v>7</v>
      </c>
      <c r="I120" s="413">
        <v>1.3829636250472566E-3</v>
      </c>
      <c r="J120" s="414">
        <v>526.70991677782081</v>
      </c>
      <c r="K120" s="411">
        <v>0.26965092252846595</v>
      </c>
      <c r="L120" s="412">
        <v>7</v>
      </c>
      <c r="M120" s="413">
        <v>5.119533806731255E-4</v>
      </c>
      <c r="N120" s="414">
        <v>4.2900547231967714</v>
      </c>
      <c r="O120" s="411">
        <v>17.259475510724844</v>
      </c>
      <c r="P120" s="412">
        <v>8</v>
      </c>
      <c r="Q120" s="413">
        <v>4.0231364456497642</v>
      </c>
      <c r="R120" s="418">
        <v>57624.038094752206</v>
      </c>
      <c r="S120" s="419">
        <v>96.486721401145999</v>
      </c>
      <c r="T120" s="412">
        <v>0</v>
      </c>
      <c r="U120" s="416">
        <v>1.6744179094580495E-3</v>
      </c>
    </row>
    <row r="121" spans="2:21" ht="12" customHeight="1">
      <c r="B121" s="437"/>
      <c r="C121" s="407">
        <v>20</v>
      </c>
      <c r="D121" s="408" t="s">
        <v>74</v>
      </c>
      <c r="E121" s="409" t="s">
        <v>250</v>
      </c>
      <c r="F121" s="410">
        <v>253.75759182072267</v>
      </c>
      <c r="G121" s="411">
        <v>0.7385690577817422</v>
      </c>
      <c r="H121" s="412">
        <v>7</v>
      </c>
      <c r="I121" s="413">
        <v>2.9105298977755677E-3</v>
      </c>
      <c r="J121" s="414">
        <v>0</v>
      </c>
      <c r="K121" s="411">
        <v>0</v>
      </c>
      <c r="L121" s="412">
        <v>7</v>
      </c>
      <c r="M121" s="413"/>
      <c r="N121" s="414">
        <v>0</v>
      </c>
      <c r="O121" s="411">
        <v>0</v>
      </c>
      <c r="P121" s="412">
        <v>8</v>
      </c>
      <c r="Q121" s="413"/>
      <c r="R121" s="418">
        <v>253.75759182072267</v>
      </c>
      <c r="S121" s="419">
        <v>0.7385690577817422</v>
      </c>
      <c r="T121" s="412">
        <v>0</v>
      </c>
      <c r="U121" s="416">
        <v>2.9105298977755677E-3</v>
      </c>
    </row>
    <row r="122" spans="2:21" ht="12" customHeight="1">
      <c r="B122" s="437"/>
      <c r="C122" s="407">
        <v>21</v>
      </c>
      <c r="D122" s="408" t="s">
        <v>75</v>
      </c>
      <c r="E122" s="409" t="s">
        <v>251</v>
      </c>
      <c r="F122" s="410">
        <v>8562.775727141714</v>
      </c>
      <c r="G122" s="411">
        <v>8.3248174586390391</v>
      </c>
      <c r="H122" s="412">
        <v>7</v>
      </c>
      <c r="I122" s="413">
        <v>9.7221014819430453E-4</v>
      </c>
      <c r="J122" s="414">
        <v>937139.14063214522</v>
      </c>
      <c r="K122" s="411">
        <v>97.332117567838552</v>
      </c>
      <c r="L122" s="412">
        <v>7</v>
      </c>
      <c r="M122" s="413">
        <v>1.0386090319755867E-4</v>
      </c>
      <c r="N122" s="414">
        <v>166807.17814061488</v>
      </c>
      <c r="O122" s="411">
        <v>65.708958126190439</v>
      </c>
      <c r="P122" s="412">
        <v>8</v>
      </c>
      <c r="Q122" s="413">
        <v>3.9392164569080593E-4</v>
      </c>
      <c r="R122" s="418">
        <v>1112509.0944999019</v>
      </c>
      <c r="S122" s="419">
        <v>171.36589315266804</v>
      </c>
      <c r="T122" s="412">
        <v>0</v>
      </c>
      <c r="U122" s="416">
        <v>1.5403549867581165E-4</v>
      </c>
    </row>
    <row r="123" spans="2:21" ht="12" customHeight="1">
      <c r="B123" s="437"/>
      <c r="C123" s="407">
        <v>22</v>
      </c>
      <c r="D123" s="408" t="s">
        <v>76</v>
      </c>
      <c r="E123" s="409" t="s">
        <v>252</v>
      </c>
      <c r="F123" s="410">
        <v>19496.845331382156</v>
      </c>
      <c r="G123" s="411">
        <v>2.0890144417015906</v>
      </c>
      <c r="H123" s="412">
        <v>7</v>
      </c>
      <c r="I123" s="413">
        <v>1.0714627962602285E-4</v>
      </c>
      <c r="J123" s="414">
        <v>51872.957631907739</v>
      </c>
      <c r="K123" s="411">
        <v>53.974185671086488</v>
      </c>
      <c r="L123" s="412">
        <v>7</v>
      </c>
      <c r="M123" s="413">
        <v>1.0405071955620717E-3</v>
      </c>
      <c r="N123" s="414">
        <v>122541.76763079978</v>
      </c>
      <c r="O123" s="411">
        <v>0</v>
      </c>
      <c r="P123" s="412">
        <v>8</v>
      </c>
      <c r="Q123" s="413">
        <v>0</v>
      </c>
      <c r="R123" s="418">
        <v>193911.57059408969</v>
      </c>
      <c r="S123" s="419">
        <v>56.063200112788081</v>
      </c>
      <c r="T123" s="412">
        <v>0</v>
      </c>
      <c r="U123" s="416">
        <v>2.8911735354948876E-4</v>
      </c>
    </row>
    <row r="124" spans="2:21" ht="12" customHeight="1">
      <c r="B124" s="437"/>
      <c r="C124" s="407">
        <v>23</v>
      </c>
      <c r="D124" s="408" t="s">
        <v>77</v>
      </c>
      <c r="E124" s="409" t="s">
        <v>253</v>
      </c>
      <c r="F124" s="410">
        <v>4047.6592032346684</v>
      </c>
      <c r="G124" s="411">
        <v>35.305398904965259</v>
      </c>
      <c r="H124" s="412">
        <v>7</v>
      </c>
      <c r="I124" s="413">
        <v>8.7224237842828053E-3</v>
      </c>
      <c r="J124" s="414">
        <v>6367.1666510006853</v>
      </c>
      <c r="K124" s="411">
        <v>1.5442801167445932</v>
      </c>
      <c r="L124" s="412">
        <v>7</v>
      </c>
      <c r="M124" s="413">
        <v>2.4253803950645598E-4</v>
      </c>
      <c r="N124" s="414">
        <v>844.72029283969289</v>
      </c>
      <c r="O124" s="411">
        <v>0</v>
      </c>
      <c r="P124" s="412">
        <v>8</v>
      </c>
      <c r="Q124" s="413">
        <v>0</v>
      </c>
      <c r="R124" s="418">
        <v>11259.546147075047</v>
      </c>
      <c r="S124" s="419">
        <v>36.849679021709854</v>
      </c>
      <c r="T124" s="412">
        <v>0</v>
      </c>
      <c r="U124" s="416">
        <v>3.2727499439471185E-3</v>
      </c>
    </row>
    <row r="125" spans="2:21" ht="12" customHeight="1">
      <c r="B125" s="437"/>
      <c r="C125" s="407">
        <v>24</v>
      </c>
      <c r="D125" s="408" t="s">
        <v>78</v>
      </c>
      <c r="E125" s="409" t="s">
        <v>254</v>
      </c>
      <c r="F125" s="410">
        <v>8005.7168148397459</v>
      </c>
      <c r="G125" s="411">
        <v>3.7276874753850189</v>
      </c>
      <c r="H125" s="412">
        <v>7</v>
      </c>
      <c r="I125" s="413">
        <v>4.6562819565078978E-4</v>
      </c>
      <c r="J125" s="414">
        <v>4672.1987835005039</v>
      </c>
      <c r="K125" s="411">
        <v>10.909347714347572</v>
      </c>
      <c r="L125" s="412">
        <v>7</v>
      </c>
      <c r="M125" s="413">
        <v>2.3349493931793014E-3</v>
      </c>
      <c r="N125" s="414">
        <v>478.98490922446609</v>
      </c>
      <c r="O125" s="411">
        <v>0.82522311121154024</v>
      </c>
      <c r="P125" s="412">
        <v>8</v>
      </c>
      <c r="Q125" s="413">
        <v>1.7228582682232625E-3</v>
      </c>
      <c r="R125" s="418">
        <v>13156.900507564715</v>
      </c>
      <c r="S125" s="419">
        <v>15.46225830094413</v>
      </c>
      <c r="T125" s="412">
        <v>0</v>
      </c>
      <c r="U125" s="416">
        <v>1.1752204322023963E-3</v>
      </c>
    </row>
    <row r="126" spans="2:21" ht="12" customHeight="1">
      <c r="B126" s="437"/>
      <c r="C126" s="407">
        <v>25</v>
      </c>
      <c r="D126" s="408" t="s">
        <v>79</v>
      </c>
      <c r="E126" s="409" t="s">
        <v>255</v>
      </c>
      <c r="F126" s="410">
        <v>2120.1621009727701</v>
      </c>
      <c r="G126" s="411">
        <v>0.55232217144197548</v>
      </c>
      <c r="H126" s="412">
        <v>7</v>
      </c>
      <c r="I126" s="413">
        <v>2.6050940689325582E-4</v>
      </c>
      <c r="J126" s="414">
        <v>172.50180882186723</v>
      </c>
      <c r="K126" s="411">
        <v>0</v>
      </c>
      <c r="L126" s="412">
        <v>7</v>
      </c>
      <c r="M126" s="413">
        <v>0</v>
      </c>
      <c r="N126" s="414">
        <v>14.497207957835924</v>
      </c>
      <c r="O126" s="411">
        <v>0</v>
      </c>
      <c r="P126" s="412">
        <v>8</v>
      </c>
      <c r="Q126" s="413">
        <v>0</v>
      </c>
      <c r="R126" s="418">
        <v>2307.1611177524733</v>
      </c>
      <c r="S126" s="419">
        <v>0.55232217144197548</v>
      </c>
      <c r="T126" s="412">
        <v>0</v>
      </c>
      <c r="U126" s="416">
        <v>2.3939471205202241E-4</v>
      </c>
    </row>
    <row r="127" spans="2:21" ht="12" customHeight="1">
      <c r="B127" s="437"/>
      <c r="C127" s="407">
        <v>26</v>
      </c>
      <c r="D127" s="408" t="s">
        <v>80</v>
      </c>
      <c r="E127" s="409" t="s">
        <v>256</v>
      </c>
      <c r="F127" s="410">
        <v>4661.1074264980198</v>
      </c>
      <c r="G127" s="411">
        <v>1.5672792422892297</v>
      </c>
      <c r="H127" s="412">
        <v>7</v>
      </c>
      <c r="I127" s="413">
        <v>3.3624611039414658E-4</v>
      </c>
      <c r="J127" s="414">
        <v>2834.2455280889958</v>
      </c>
      <c r="K127" s="411">
        <v>2.6898697617348966E-2</v>
      </c>
      <c r="L127" s="412">
        <v>7</v>
      </c>
      <c r="M127" s="413">
        <v>9.4906024727806661E-6</v>
      </c>
      <c r="N127" s="414">
        <v>63.012232186336327</v>
      </c>
      <c r="O127" s="411">
        <v>0.88572814087166352</v>
      </c>
      <c r="P127" s="412">
        <v>8</v>
      </c>
      <c r="Q127" s="413">
        <v>1.405644761563813E-2</v>
      </c>
      <c r="R127" s="418">
        <v>7558.3651867733515</v>
      </c>
      <c r="S127" s="419">
        <v>2.479906080778242</v>
      </c>
      <c r="T127" s="412">
        <v>0</v>
      </c>
      <c r="U127" s="416">
        <v>3.2810085507880947E-4</v>
      </c>
    </row>
    <row r="128" spans="2:21" ht="12" customHeight="1">
      <c r="B128" s="437"/>
      <c r="C128" s="407">
        <v>27</v>
      </c>
      <c r="D128" s="408" t="s">
        <v>81</v>
      </c>
      <c r="E128" s="409" t="s">
        <v>257</v>
      </c>
      <c r="F128" s="410">
        <v>2751.3888281675827</v>
      </c>
      <c r="G128" s="411">
        <v>0.2112910971076121</v>
      </c>
      <c r="H128" s="412">
        <v>7</v>
      </c>
      <c r="I128" s="413">
        <v>7.6794342894941306E-5</v>
      </c>
      <c r="J128" s="414">
        <v>576.61863674024346</v>
      </c>
      <c r="K128" s="411">
        <v>80</v>
      </c>
      <c r="L128" s="412">
        <v>7</v>
      </c>
      <c r="M128" s="413">
        <v>0.13873987918992392</v>
      </c>
      <c r="N128" s="414">
        <v>11.428114252591115</v>
      </c>
      <c r="O128" s="411">
        <v>0</v>
      </c>
      <c r="P128" s="412">
        <v>8</v>
      </c>
      <c r="Q128" s="413">
        <v>0</v>
      </c>
      <c r="R128" s="418">
        <v>3339.4355791604171</v>
      </c>
      <c r="S128" s="419">
        <v>80.211291097107619</v>
      </c>
      <c r="T128" s="412">
        <v>0</v>
      </c>
      <c r="U128" s="416">
        <v>2.4019415615519648E-2</v>
      </c>
    </row>
    <row r="129" spans="2:21" ht="12" customHeight="1">
      <c r="B129" s="437"/>
      <c r="C129" s="407">
        <v>28</v>
      </c>
      <c r="D129" s="408" t="s">
        <v>82</v>
      </c>
      <c r="E129" s="409" t="s">
        <v>258</v>
      </c>
      <c r="F129" s="410">
        <v>11392.352127789227</v>
      </c>
      <c r="G129" s="411">
        <v>1.4262786005605679</v>
      </c>
      <c r="H129" s="412">
        <v>7</v>
      </c>
      <c r="I129" s="413">
        <v>1.251961477807084E-4</v>
      </c>
      <c r="J129" s="414">
        <v>1685.5438583131377</v>
      </c>
      <c r="K129" s="411">
        <v>1.8771042910404681</v>
      </c>
      <c r="L129" s="412">
        <v>7</v>
      </c>
      <c r="M129" s="413">
        <v>1.1136490348693986E-3</v>
      </c>
      <c r="N129" s="414">
        <v>513.73143492234976</v>
      </c>
      <c r="O129" s="411">
        <v>7.2226041755338679E-4</v>
      </c>
      <c r="P129" s="412">
        <v>8</v>
      </c>
      <c r="Q129" s="413">
        <v>1.40591049808458E-6</v>
      </c>
      <c r="R129" s="418">
        <v>13591.627421024714</v>
      </c>
      <c r="S129" s="419">
        <v>3.3041051520185891</v>
      </c>
      <c r="T129" s="412">
        <v>0</v>
      </c>
      <c r="U129" s="416">
        <v>2.4309856720377071E-4</v>
      </c>
    </row>
    <row r="130" spans="2:21" ht="12" customHeight="1">
      <c r="B130" s="437"/>
      <c r="C130" s="407">
        <v>29</v>
      </c>
      <c r="D130" s="408" t="s">
        <v>83</v>
      </c>
      <c r="E130" s="409" t="s">
        <v>259</v>
      </c>
      <c r="F130" s="410">
        <v>14827.806925116533</v>
      </c>
      <c r="G130" s="411">
        <v>6.5528679835768324</v>
      </c>
      <c r="H130" s="412">
        <v>7</v>
      </c>
      <c r="I130" s="413">
        <v>4.4193102976523504E-4</v>
      </c>
      <c r="J130" s="414">
        <v>6969.1386552891381</v>
      </c>
      <c r="K130" s="411">
        <v>43.627233807876443</v>
      </c>
      <c r="L130" s="412">
        <v>7</v>
      </c>
      <c r="M130" s="413">
        <v>6.2600611016350085E-3</v>
      </c>
      <c r="N130" s="414">
        <v>5.7049757101684264</v>
      </c>
      <c r="O130" s="411">
        <v>3.9971955108597437E-3</v>
      </c>
      <c r="P130" s="412">
        <v>8</v>
      </c>
      <c r="Q130" s="413">
        <v>7.0065075013995735E-4</v>
      </c>
      <c r="R130" s="418">
        <v>21802.650556115837</v>
      </c>
      <c r="S130" s="419">
        <v>50.184098986964138</v>
      </c>
      <c r="T130" s="412">
        <v>0</v>
      </c>
      <c r="U130" s="416">
        <v>2.3017430315548058E-3</v>
      </c>
    </row>
    <row r="131" spans="2:21" ht="12" customHeight="1">
      <c r="B131" s="437"/>
      <c r="C131" s="407">
        <v>30</v>
      </c>
      <c r="D131" s="408" t="s">
        <v>84</v>
      </c>
      <c r="E131" s="409" t="s">
        <v>260</v>
      </c>
      <c r="F131" s="439">
        <v>2813.3564079811258</v>
      </c>
      <c r="G131" s="440">
        <v>0.22551652917567647</v>
      </c>
      <c r="H131" s="412">
        <v>7</v>
      </c>
      <c r="I131" s="413">
        <v>8.0159246278187665E-5</v>
      </c>
      <c r="J131" s="441">
        <v>297.1893656830938</v>
      </c>
      <c r="K131" s="440">
        <v>2.3380601516799639E-2</v>
      </c>
      <c r="L131" s="412">
        <v>7</v>
      </c>
      <c r="M131" s="413">
        <v>7.8672402907348349E-5</v>
      </c>
      <c r="N131" s="441">
        <v>0.19363180169581121</v>
      </c>
      <c r="O131" s="440">
        <v>0</v>
      </c>
      <c r="P131" s="412">
        <v>8</v>
      </c>
      <c r="Q131" s="413">
        <v>0</v>
      </c>
      <c r="R131" s="442">
        <v>3110.7394054659158</v>
      </c>
      <c r="S131" s="441">
        <v>0.2488971306924761</v>
      </c>
      <c r="T131" s="412">
        <v>0</v>
      </c>
      <c r="U131" s="416">
        <v>8.0012208754978357E-5</v>
      </c>
    </row>
    <row r="132" spans="2:21" ht="12" customHeight="1">
      <c r="B132" s="437"/>
      <c r="C132" s="407">
        <v>31</v>
      </c>
      <c r="D132" s="408" t="s">
        <v>85</v>
      </c>
      <c r="E132" s="409" t="s">
        <v>261</v>
      </c>
      <c r="F132" s="439">
        <v>44660.724080633619</v>
      </c>
      <c r="G132" s="440">
        <v>8.1102948285846228</v>
      </c>
      <c r="H132" s="412">
        <v>7</v>
      </c>
      <c r="I132" s="413">
        <v>1.815979251465275E-4</v>
      </c>
      <c r="J132" s="443">
        <v>8090.0434208299921</v>
      </c>
      <c r="K132" s="440">
        <v>23.704727041078872</v>
      </c>
      <c r="L132" s="412">
        <v>7</v>
      </c>
      <c r="M132" s="413">
        <v>2.9301112253668107E-3</v>
      </c>
      <c r="N132" s="444">
        <v>509.87964904942208</v>
      </c>
      <c r="O132" s="440">
        <v>0</v>
      </c>
      <c r="P132" s="412">
        <v>8</v>
      </c>
      <c r="Q132" s="413">
        <v>0</v>
      </c>
      <c r="R132" s="415">
        <v>53260.647150513032</v>
      </c>
      <c r="S132" s="414">
        <v>31.815021869663497</v>
      </c>
      <c r="T132" s="412">
        <v>0</v>
      </c>
      <c r="U132" s="416">
        <v>5.9734576224271501E-4</v>
      </c>
    </row>
    <row r="133" spans="2:21" ht="12" customHeight="1">
      <c r="B133" s="437"/>
      <c r="C133" s="407">
        <v>32</v>
      </c>
      <c r="D133" s="408" t="s">
        <v>86</v>
      </c>
      <c r="E133" s="409" t="s">
        <v>262</v>
      </c>
      <c r="F133" s="410">
        <v>58539.306651479332</v>
      </c>
      <c r="G133" s="411">
        <v>10.763669986664288</v>
      </c>
      <c r="H133" s="412">
        <v>7</v>
      </c>
      <c r="I133" s="413">
        <v>1.8387081437002778E-4</v>
      </c>
      <c r="J133" s="414">
        <v>32474.347312946531</v>
      </c>
      <c r="K133" s="411">
        <v>103.92</v>
      </c>
      <c r="L133" s="412">
        <v>7</v>
      </c>
      <c r="M133" s="413">
        <v>3.2000643153363784E-3</v>
      </c>
      <c r="N133" s="414">
        <v>6182.6371876069716</v>
      </c>
      <c r="O133" s="411">
        <v>0</v>
      </c>
      <c r="P133" s="412">
        <v>8</v>
      </c>
      <c r="Q133" s="413">
        <v>0</v>
      </c>
      <c r="R133" s="418">
        <v>97196.291152032834</v>
      </c>
      <c r="S133" s="419">
        <v>114.68366998666428</v>
      </c>
      <c r="T133" s="412">
        <v>0</v>
      </c>
      <c r="U133" s="416">
        <v>1.1799181699976389E-3</v>
      </c>
    </row>
    <row r="134" spans="2:21" ht="12" customHeight="1">
      <c r="B134" s="435"/>
      <c r="C134" s="422"/>
      <c r="D134" s="445" t="s">
        <v>337</v>
      </c>
      <c r="E134" s="424" t="s">
        <v>457</v>
      </c>
      <c r="F134" s="425">
        <v>1317.1859999999999</v>
      </c>
      <c r="G134" s="426">
        <v>1.9200700841402363</v>
      </c>
      <c r="H134" s="427">
        <v>0</v>
      </c>
      <c r="I134" s="428">
        <v>1.4577061129865004E-3</v>
      </c>
      <c r="J134" s="429">
        <v>95993.614000000001</v>
      </c>
      <c r="K134" s="426">
        <v>15.796249265257432</v>
      </c>
      <c r="L134" s="427">
        <v>1</v>
      </c>
      <c r="M134" s="428">
        <v>1.6455520952943215E-4</v>
      </c>
      <c r="N134" s="429">
        <v>14840.754999999999</v>
      </c>
      <c r="O134" s="426">
        <v>22.671688933103923</v>
      </c>
      <c r="P134" s="427">
        <v>0</v>
      </c>
      <c r="Q134" s="428">
        <v>1.5276641203971042E-3</v>
      </c>
      <c r="R134" s="430">
        <v>112151.55500000001</v>
      </c>
      <c r="S134" s="431">
        <v>40.388008282501588</v>
      </c>
      <c r="T134" s="427">
        <v>0</v>
      </c>
      <c r="U134" s="432">
        <v>3.6011991347334937E-4</v>
      </c>
    </row>
    <row r="135" spans="2:21" ht="12" customHeight="1">
      <c r="B135" s="437" t="s">
        <v>263</v>
      </c>
      <c r="C135" s="407">
        <v>33</v>
      </c>
      <c r="D135" s="408" t="s">
        <v>458</v>
      </c>
      <c r="E135" s="409" t="s">
        <v>267</v>
      </c>
      <c r="F135" s="410">
        <v>986.68248239855211</v>
      </c>
      <c r="G135" s="411">
        <v>1.8772400413793204</v>
      </c>
      <c r="H135" s="412">
        <v>7</v>
      </c>
      <c r="I135" s="413">
        <v>1.9025776527580472E-3</v>
      </c>
      <c r="J135" s="414">
        <v>95053.328088425769</v>
      </c>
      <c r="K135" s="411">
        <v>0.35877215026809173</v>
      </c>
      <c r="L135" s="412">
        <v>7</v>
      </c>
      <c r="M135" s="413">
        <v>3.7744301802282487E-6</v>
      </c>
      <c r="N135" s="414">
        <v>4215.8152616127927</v>
      </c>
      <c r="O135" s="411">
        <v>1.6410100620345116</v>
      </c>
      <c r="P135" s="412">
        <v>8</v>
      </c>
      <c r="Q135" s="413">
        <v>3.8925094203647113E-4</v>
      </c>
      <c r="R135" s="418">
        <v>100255.82583243711</v>
      </c>
      <c r="S135" s="419">
        <v>3.8770222536819237</v>
      </c>
      <c r="T135" s="412">
        <v>0</v>
      </c>
      <c r="U135" s="416">
        <v>3.8671291383722648E-5</v>
      </c>
    </row>
    <row r="136" spans="2:21" ht="12" customHeight="1">
      <c r="B136" s="437" t="s">
        <v>266</v>
      </c>
      <c r="C136" s="407">
        <v>34</v>
      </c>
      <c r="D136" s="408" t="s">
        <v>459</v>
      </c>
      <c r="E136" s="409" t="s">
        <v>269</v>
      </c>
      <c r="F136" s="410">
        <v>243.69542565790277</v>
      </c>
      <c r="G136" s="411">
        <v>3.8692522368931434E-2</v>
      </c>
      <c r="H136" s="412">
        <v>7</v>
      </c>
      <c r="I136" s="413">
        <v>1.5877410199421476E-4</v>
      </c>
      <c r="J136" s="414">
        <v>700.5813426236067</v>
      </c>
      <c r="K136" s="411">
        <v>13.503439335321684</v>
      </c>
      <c r="L136" s="412">
        <v>7</v>
      </c>
      <c r="M136" s="413">
        <v>1.927462025287836E-2</v>
      </c>
      <c r="N136" s="414">
        <v>103.97535822264341</v>
      </c>
      <c r="O136" s="411">
        <v>3.0678871069410526E-2</v>
      </c>
      <c r="P136" s="412">
        <v>8</v>
      </c>
      <c r="Q136" s="413">
        <v>2.950590562402062E-4</v>
      </c>
      <c r="R136" s="418">
        <v>1048.2521265041528</v>
      </c>
      <c r="S136" s="419">
        <v>13.572810728760025</v>
      </c>
      <c r="T136" s="412">
        <v>0</v>
      </c>
      <c r="U136" s="416">
        <v>1.2948040252514817E-2</v>
      </c>
    </row>
    <row r="137" spans="2:21" ht="12" customHeight="1">
      <c r="B137" s="437" t="s">
        <v>268</v>
      </c>
      <c r="C137" s="407">
        <v>35</v>
      </c>
      <c r="D137" s="408" t="s">
        <v>460</v>
      </c>
      <c r="E137" s="409" t="s">
        <v>270</v>
      </c>
      <c r="F137" s="410">
        <v>6.0987568912674055</v>
      </c>
      <c r="G137" s="411">
        <v>0</v>
      </c>
      <c r="H137" s="412">
        <v>6</v>
      </c>
      <c r="I137" s="413">
        <v>0</v>
      </c>
      <c r="J137" s="414">
        <v>0</v>
      </c>
      <c r="K137" s="411">
        <v>0</v>
      </c>
      <c r="L137" s="412">
        <v>6</v>
      </c>
      <c r="M137" s="413"/>
      <c r="N137" s="414">
        <v>0</v>
      </c>
      <c r="O137" s="411">
        <v>0</v>
      </c>
      <c r="P137" s="412">
        <v>6</v>
      </c>
      <c r="Q137" s="413"/>
      <c r="R137" s="418">
        <v>6.0987568912674055</v>
      </c>
      <c r="S137" s="419">
        <v>0</v>
      </c>
      <c r="T137" s="412">
        <v>0</v>
      </c>
      <c r="U137" s="416">
        <v>0</v>
      </c>
    </row>
    <row r="138" spans="2:21" ht="12" customHeight="1">
      <c r="B138" s="437"/>
      <c r="C138" s="407">
        <v>36</v>
      </c>
      <c r="D138" s="408" t="s">
        <v>22</v>
      </c>
      <c r="E138" s="409" t="s">
        <v>461</v>
      </c>
      <c r="F138" s="410">
        <v>9.9764672577947451</v>
      </c>
      <c r="G138" s="411">
        <v>0</v>
      </c>
      <c r="H138" s="412">
        <v>7</v>
      </c>
      <c r="I138" s="413">
        <v>0</v>
      </c>
      <c r="J138" s="414">
        <v>4.1838963309582393</v>
      </c>
      <c r="K138" s="411">
        <v>0</v>
      </c>
      <c r="L138" s="412">
        <v>7</v>
      </c>
      <c r="M138" s="413">
        <v>0</v>
      </c>
      <c r="N138" s="414">
        <v>10519.759813980774</v>
      </c>
      <c r="O138" s="411">
        <v>21</v>
      </c>
      <c r="P138" s="412">
        <v>8</v>
      </c>
      <c r="Q138" s="413">
        <v>1.9962432956017657E-3</v>
      </c>
      <c r="R138" s="418">
        <v>10533.920177569527</v>
      </c>
      <c r="S138" s="419">
        <v>21</v>
      </c>
      <c r="T138" s="412">
        <v>0</v>
      </c>
      <c r="U138" s="416">
        <v>1.9935598187573594E-3</v>
      </c>
    </row>
    <row r="139" spans="2:21" ht="12" customHeight="1">
      <c r="B139" s="437"/>
      <c r="C139" s="407">
        <v>37</v>
      </c>
      <c r="D139" s="408" t="s">
        <v>91</v>
      </c>
      <c r="E139" s="409" t="s">
        <v>462</v>
      </c>
      <c r="F139" s="410">
        <v>70.732867794482942</v>
      </c>
      <c r="G139" s="411">
        <v>4.1375203919844011E-3</v>
      </c>
      <c r="H139" s="412">
        <v>7</v>
      </c>
      <c r="I139" s="413">
        <v>5.8495018242525175E-5</v>
      </c>
      <c r="J139" s="414">
        <v>235.52067261967366</v>
      </c>
      <c r="K139" s="411">
        <v>1.9340377796676556</v>
      </c>
      <c r="L139" s="412">
        <v>7</v>
      </c>
      <c r="M139" s="413">
        <v>8.2117538055387681E-3</v>
      </c>
      <c r="N139" s="414">
        <v>1.2045661837894743</v>
      </c>
      <c r="O139" s="411">
        <v>0</v>
      </c>
      <c r="P139" s="412">
        <v>8</v>
      </c>
      <c r="Q139" s="413">
        <v>0</v>
      </c>
      <c r="R139" s="418">
        <v>307.45810659794608</v>
      </c>
      <c r="S139" s="419">
        <v>1.93817530005964</v>
      </c>
      <c r="T139" s="412">
        <v>0</v>
      </c>
      <c r="U139" s="416">
        <v>6.3038679366946562E-3</v>
      </c>
    </row>
    <row r="140" spans="2:21" ht="12" customHeight="1">
      <c r="B140" s="446"/>
      <c r="C140" s="422"/>
      <c r="D140" s="423" t="s">
        <v>338</v>
      </c>
      <c r="E140" s="424" t="s">
        <v>463</v>
      </c>
      <c r="F140" s="425">
        <v>849.7451460842608</v>
      </c>
      <c r="G140" s="426">
        <v>0</v>
      </c>
      <c r="H140" s="427">
        <v>7</v>
      </c>
      <c r="I140" s="428">
        <v>0</v>
      </c>
      <c r="J140" s="429">
        <v>2393.3208615364683</v>
      </c>
      <c r="K140" s="426">
        <v>0</v>
      </c>
      <c r="L140" s="427">
        <v>7</v>
      </c>
      <c r="M140" s="428">
        <v>0</v>
      </c>
      <c r="N140" s="429">
        <v>867.31222444889784</v>
      </c>
      <c r="O140" s="426">
        <v>0</v>
      </c>
      <c r="P140" s="427">
        <v>9</v>
      </c>
      <c r="Q140" s="428">
        <v>0</v>
      </c>
      <c r="R140" s="430">
        <v>4110.3782320696273</v>
      </c>
      <c r="S140" s="431">
        <v>0</v>
      </c>
      <c r="T140" s="427">
        <v>0</v>
      </c>
      <c r="U140" s="432">
        <v>0</v>
      </c>
    </row>
    <row r="141" spans="2:21" ht="12" customHeight="1">
      <c r="B141" s="437"/>
      <c r="C141" s="407">
        <v>38</v>
      </c>
      <c r="D141" s="408" t="s">
        <v>339</v>
      </c>
      <c r="E141" s="409" t="s">
        <v>275</v>
      </c>
      <c r="F141" s="410">
        <v>504.5361804875298</v>
      </c>
      <c r="G141" s="411">
        <v>0</v>
      </c>
      <c r="H141" s="412">
        <v>0</v>
      </c>
      <c r="I141" s="413">
        <v>0</v>
      </c>
      <c r="J141" s="414">
        <v>0</v>
      </c>
      <c r="K141" s="411">
        <v>0</v>
      </c>
      <c r="L141" s="412">
        <v>0</v>
      </c>
      <c r="M141" s="413"/>
      <c r="N141" s="414"/>
      <c r="O141" s="411"/>
      <c r="P141" s="412"/>
      <c r="Q141" s="413"/>
      <c r="R141" s="418">
        <v>504.5361804875298</v>
      </c>
      <c r="S141" s="419">
        <v>0</v>
      </c>
      <c r="T141" s="412">
        <v>0</v>
      </c>
      <c r="U141" s="416">
        <v>0</v>
      </c>
    </row>
    <row r="142" spans="2:21" ht="12" customHeight="1">
      <c r="B142" s="437" t="s">
        <v>464</v>
      </c>
      <c r="C142" s="407">
        <v>39</v>
      </c>
      <c r="D142" s="408" t="s">
        <v>340</v>
      </c>
      <c r="E142" s="409" t="s">
        <v>276</v>
      </c>
      <c r="F142" s="410">
        <v>26.55453581513315</v>
      </c>
      <c r="G142" s="411">
        <v>0</v>
      </c>
      <c r="H142" s="412">
        <v>0</v>
      </c>
      <c r="I142" s="413">
        <v>0</v>
      </c>
      <c r="J142" s="414">
        <v>0</v>
      </c>
      <c r="K142" s="411">
        <v>0</v>
      </c>
      <c r="L142" s="412">
        <v>0</v>
      </c>
      <c r="M142" s="413"/>
      <c r="N142" s="414"/>
      <c r="O142" s="411"/>
      <c r="P142" s="412"/>
      <c r="Q142" s="413"/>
      <c r="R142" s="418">
        <v>26.55453581513315</v>
      </c>
      <c r="S142" s="419">
        <v>0</v>
      </c>
      <c r="T142" s="412">
        <v>0</v>
      </c>
      <c r="U142" s="416">
        <v>0</v>
      </c>
    </row>
    <row r="143" spans="2:21" ht="12" customHeight="1">
      <c r="B143" s="437"/>
      <c r="C143" s="407">
        <v>40</v>
      </c>
      <c r="D143" s="408" t="s">
        <v>341</v>
      </c>
      <c r="E143" s="409" t="s">
        <v>277</v>
      </c>
      <c r="F143" s="410">
        <v>292.09989396646466</v>
      </c>
      <c r="G143" s="411">
        <v>0</v>
      </c>
      <c r="H143" s="412">
        <v>0</v>
      </c>
      <c r="I143" s="413">
        <v>0</v>
      </c>
      <c r="J143" s="414">
        <v>0</v>
      </c>
      <c r="K143" s="411">
        <v>0</v>
      </c>
      <c r="L143" s="412">
        <v>0</v>
      </c>
      <c r="M143" s="413"/>
      <c r="N143" s="414"/>
      <c r="O143" s="411"/>
      <c r="P143" s="412"/>
      <c r="Q143" s="413"/>
      <c r="R143" s="418">
        <v>292.09989396646466</v>
      </c>
      <c r="S143" s="419">
        <v>0</v>
      </c>
      <c r="T143" s="412">
        <v>0</v>
      </c>
      <c r="U143" s="416">
        <v>0</v>
      </c>
    </row>
    <row r="144" spans="2:21" ht="12" customHeight="1">
      <c r="B144" s="437"/>
      <c r="C144" s="407">
        <v>41</v>
      </c>
      <c r="D144" s="408" t="s">
        <v>342</v>
      </c>
      <c r="E144" s="409" t="s">
        <v>278</v>
      </c>
      <c r="F144" s="410">
        <v>0</v>
      </c>
      <c r="G144" s="411">
        <v>0</v>
      </c>
      <c r="H144" s="412">
        <v>0</v>
      </c>
      <c r="I144" s="413"/>
      <c r="J144" s="414">
        <v>0</v>
      </c>
      <c r="K144" s="411">
        <v>0</v>
      </c>
      <c r="L144" s="412">
        <v>0</v>
      </c>
      <c r="M144" s="413"/>
      <c r="N144" s="414"/>
      <c r="O144" s="411"/>
      <c r="P144" s="412"/>
      <c r="Q144" s="413"/>
      <c r="R144" s="418">
        <v>0</v>
      </c>
      <c r="S144" s="419">
        <v>0</v>
      </c>
      <c r="T144" s="412">
        <v>0</v>
      </c>
      <c r="U144" s="416"/>
    </row>
    <row r="145" spans="2:21" ht="12" customHeight="1">
      <c r="B145" s="437"/>
      <c r="C145" s="407">
        <v>42</v>
      </c>
      <c r="D145" s="408" t="s">
        <v>343</v>
      </c>
      <c r="E145" s="409" t="s">
        <v>279</v>
      </c>
      <c r="F145" s="410">
        <v>26.55453581513315</v>
      </c>
      <c r="G145" s="411">
        <v>0</v>
      </c>
      <c r="H145" s="412">
        <v>0</v>
      </c>
      <c r="I145" s="438">
        <v>0</v>
      </c>
      <c r="J145" s="414">
        <v>0</v>
      </c>
      <c r="K145" s="411">
        <v>0</v>
      </c>
      <c r="L145" s="412">
        <v>0</v>
      </c>
      <c r="M145" s="438"/>
      <c r="N145" s="414"/>
      <c r="O145" s="411"/>
      <c r="P145" s="412"/>
      <c r="Q145" s="438"/>
      <c r="R145" s="418">
        <v>26.55453581513315</v>
      </c>
      <c r="S145" s="419">
        <v>0</v>
      </c>
      <c r="T145" s="412">
        <v>0</v>
      </c>
      <c r="U145" s="416">
        <v>0</v>
      </c>
    </row>
    <row r="146" spans="2:21" ht="12" customHeight="1">
      <c r="B146" s="435"/>
      <c r="C146" s="422"/>
      <c r="D146" s="423" t="s">
        <v>344</v>
      </c>
      <c r="E146" s="424" t="s">
        <v>465</v>
      </c>
      <c r="F146" s="425">
        <v>16045.971894139246</v>
      </c>
      <c r="G146" s="426">
        <v>0</v>
      </c>
      <c r="H146" s="427">
        <v>7</v>
      </c>
      <c r="I146" s="428">
        <v>0</v>
      </c>
      <c r="J146" s="429">
        <v>8166.5130720980069</v>
      </c>
      <c r="K146" s="426">
        <v>0</v>
      </c>
      <c r="L146" s="427">
        <v>7</v>
      </c>
      <c r="M146" s="428">
        <v>0</v>
      </c>
      <c r="N146" s="429">
        <v>2956.5137285672304</v>
      </c>
      <c r="O146" s="426">
        <v>0</v>
      </c>
      <c r="P146" s="427">
        <v>9</v>
      </c>
      <c r="Q146" s="428">
        <v>0</v>
      </c>
      <c r="R146" s="430">
        <v>27168.998694804483</v>
      </c>
      <c r="S146" s="431">
        <v>0</v>
      </c>
      <c r="T146" s="427">
        <v>0</v>
      </c>
      <c r="U146" s="432">
        <v>0</v>
      </c>
    </row>
    <row r="147" spans="2:21" ht="12" customHeight="1">
      <c r="B147" s="437" t="s">
        <v>466</v>
      </c>
      <c r="C147" s="407">
        <v>43</v>
      </c>
      <c r="D147" s="408" t="s">
        <v>99</v>
      </c>
      <c r="E147" s="409" t="s">
        <v>282</v>
      </c>
      <c r="F147" s="410">
        <v>1037.6904900906932</v>
      </c>
      <c r="G147" s="411">
        <v>0</v>
      </c>
      <c r="H147" s="412">
        <v>0</v>
      </c>
      <c r="I147" s="413">
        <v>0</v>
      </c>
      <c r="J147" s="414">
        <v>2422.270826469748</v>
      </c>
      <c r="K147" s="411">
        <v>0</v>
      </c>
      <c r="L147" s="412">
        <v>0</v>
      </c>
      <c r="M147" s="413">
        <v>0</v>
      </c>
      <c r="N147" s="414">
        <v>1987.4685189950899</v>
      </c>
      <c r="O147" s="411">
        <v>0</v>
      </c>
      <c r="P147" s="412">
        <v>0</v>
      </c>
      <c r="Q147" s="413">
        <v>0</v>
      </c>
      <c r="R147" s="418">
        <v>5447.4298355555311</v>
      </c>
      <c r="S147" s="419">
        <v>0</v>
      </c>
      <c r="T147" s="412">
        <v>0</v>
      </c>
      <c r="U147" s="416">
        <v>0</v>
      </c>
    </row>
    <row r="148" spans="2:21" ht="12" customHeight="1">
      <c r="B148" s="437" t="s">
        <v>346</v>
      </c>
      <c r="C148" s="407">
        <v>44</v>
      </c>
      <c r="D148" s="408" t="s">
        <v>100</v>
      </c>
      <c r="E148" s="409" t="s">
        <v>283</v>
      </c>
      <c r="F148" s="410">
        <v>939.38296997683813</v>
      </c>
      <c r="G148" s="411">
        <v>0</v>
      </c>
      <c r="H148" s="412">
        <v>0</v>
      </c>
      <c r="I148" s="413">
        <v>0</v>
      </c>
      <c r="J148" s="414">
        <v>0</v>
      </c>
      <c r="K148" s="411">
        <v>0</v>
      </c>
      <c r="L148" s="412">
        <v>0</v>
      </c>
      <c r="M148" s="413"/>
      <c r="N148" s="414">
        <v>212.94305560661675</v>
      </c>
      <c r="O148" s="411">
        <v>0</v>
      </c>
      <c r="P148" s="412">
        <v>0</v>
      </c>
      <c r="Q148" s="413">
        <v>0</v>
      </c>
      <c r="R148" s="418">
        <v>1152.3260255834548</v>
      </c>
      <c r="S148" s="419">
        <v>0</v>
      </c>
      <c r="T148" s="412">
        <v>0</v>
      </c>
      <c r="U148" s="416">
        <v>0</v>
      </c>
    </row>
    <row r="149" spans="2:21" ht="12" customHeight="1">
      <c r="B149" s="437"/>
      <c r="C149" s="407">
        <v>45</v>
      </c>
      <c r="D149" s="408" t="s">
        <v>101</v>
      </c>
      <c r="E149" s="409" t="s">
        <v>284</v>
      </c>
      <c r="F149" s="410">
        <v>10682.750519038927</v>
      </c>
      <c r="G149" s="411">
        <v>0</v>
      </c>
      <c r="H149" s="412">
        <v>0</v>
      </c>
      <c r="I149" s="413">
        <v>0</v>
      </c>
      <c r="J149" s="414">
        <v>5744.2422456282611</v>
      </c>
      <c r="K149" s="411">
        <v>0</v>
      </c>
      <c r="L149" s="412">
        <v>0</v>
      </c>
      <c r="M149" s="413"/>
      <c r="N149" s="414">
        <v>756.10215396552348</v>
      </c>
      <c r="O149" s="411">
        <v>0</v>
      </c>
      <c r="P149" s="412">
        <v>0</v>
      </c>
      <c r="Q149" s="413">
        <v>0</v>
      </c>
      <c r="R149" s="418">
        <v>17183.094918632713</v>
      </c>
      <c r="S149" s="419">
        <v>0</v>
      </c>
      <c r="T149" s="412">
        <v>0</v>
      </c>
      <c r="U149" s="416">
        <v>0</v>
      </c>
    </row>
    <row r="150" spans="2:21" ht="12" customHeight="1">
      <c r="B150" s="437"/>
      <c r="C150" s="407">
        <v>46</v>
      </c>
      <c r="D150" s="408" t="s">
        <v>347</v>
      </c>
      <c r="E150" s="409"/>
      <c r="F150" s="410">
        <v>3386.1479150327878</v>
      </c>
      <c r="G150" s="411">
        <v>0</v>
      </c>
      <c r="H150" s="412">
        <v>0</v>
      </c>
      <c r="I150" s="413">
        <v>0</v>
      </c>
      <c r="J150" s="414">
        <v>0</v>
      </c>
      <c r="K150" s="411">
        <v>0</v>
      </c>
      <c r="L150" s="412">
        <v>0</v>
      </c>
      <c r="M150" s="413"/>
      <c r="N150" s="414">
        <v>0</v>
      </c>
      <c r="O150" s="411">
        <v>0</v>
      </c>
      <c r="P150" s="412">
        <v>0</v>
      </c>
      <c r="Q150" s="413"/>
      <c r="R150" s="418">
        <v>3386.1479150327878</v>
      </c>
      <c r="S150" s="419">
        <v>0</v>
      </c>
      <c r="T150" s="412">
        <v>0</v>
      </c>
      <c r="U150" s="416">
        <v>0</v>
      </c>
    </row>
    <row r="151" spans="2:21" ht="12" customHeight="1">
      <c r="B151" s="435"/>
      <c r="C151" s="422"/>
      <c r="D151" s="423" t="s">
        <v>348</v>
      </c>
      <c r="E151" s="424" t="s">
        <v>467</v>
      </c>
      <c r="F151" s="425">
        <v>84133.398170778513</v>
      </c>
      <c r="G151" s="426">
        <v>0</v>
      </c>
      <c r="H151" s="427">
        <v>7</v>
      </c>
      <c r="I151" s="428">
        <v>0</v>
      </c>
      <c r="J151" s="429">
        <v>8925.2289751374065</v>
      </c>
      <c r="K151" s="426">
        <v>0</v>
      </c>
      <c r="L151" s="427">
        <v>7</v>
      </c>
      <c r="M151" s="428">
        <v>0</v>
      </c>
      <c r="N151" s="429">
        <v>14081.049513121452</v>
      </c>
      <c r="O151" s="426">
        <v>0</v>
      </c>
      <c r="P151" s="427">
        <v>9</v>
      </c>
      <c r="Q151" s="428">
        <v>0</v>
      </c>
      <c r="R151" s="430">
        <v>107139.67665903737</v>
      </c>
      <c r="S151" s="431">
        <v>0</v>
      </c>
      <c r="T151" s="427">
        <v>0</v>
      </c>
      <c r="U151" s="432">
        <v>0</v>
      </c>
    </row>
    <row r="152" spans="2:21" ht="12" customHeight="1">
      <c r="B152" s="437"/>
      <c r="C152" s="447">
        <v>47</v>
      </c>
      <c r="D152" s="448" t="s">
        <v>104</v>
      </c>
      <c r="E152" s="409" t="s">
        <v>468</v>
      </c>
      <c r="F152" s="410">
        <v>293.29070621246717</v>
      </c>
      <c r="G152" s="411">
        <v>0</v>
      </c>
      <c r="H152" s="412">
        <v>0</v>
      </c>
      <c r="I152" s="413">
        <v>0</v>
      </c>
      <c r="J152" s="414">
        <v>9.5712911261527172</v>
      </c>
      <c r="K152" s="411">
        <v>0</v>
      </c>
      <c r="L152" s="412">
        <v>0</v>
      </c>
      <c r="M152" s="413">
        <v>0</v>
      </c>
      <c r="N152" s="414">
        <v>6.2383738520806835</v>
      </c>
      <c r="O152" s="411">
        <v>0</v>
      </c>
      <c r="P152" s="412">
        <v>0</v>
      </c>
      <c r="Q152" s="413">
        <v>0</v>
      </c>
      <c r="R152" s="418">
        <v>309.10037119070057</v>
      </c>
      <c r="S152" s="419">
        <v>0</v>
      </c>
      <c r="T152" s="412">
        <v>0</v>
      </c>
      <c r="U152" s="416">
        <v>0</v>
      </c>
    </row>
    <row r="153" spans="2:21" ht="12" customHeight="1">
      <c r="B153" s="437"/>
      <c r="C153" s="449">
        <v>48</v>
      </c>
      <c r="D153" s="248" t="s">
        <v>469</v>
      </c>
      <c r="E153" s="409" t="s">
        <v>470</v>
      </c>
      <c r="F153" s="410">
        <v>7054.6889512177368</v>
      </c>
      <c r="G153" s="411">
        <v>0</v>
      </c>
      <c r="H153" s="412">
        <v>0</v>
      </c>
      <c r="I153" s="413">
        <v>0</v>
      </c>
      <c r="J153" s="414">
        <v>8035.0989004052035</v>
      </c>
      <c r="K153" s="411">
        <v>0</v>
      </c>
      <c r="L153" s="412">
        <v>0</v>
      </c>
      <c r="M153" s="413">
        <v>0</v>
      </c>
      <c r="N153" s="414">
        <v>46.787803890605133</v>
      </c>
      <c r="O153" s="411">
        <v>0</v>
      </c>
      <c r="P153" s="412">
        <v>0</v>
      </c>
      <c r="Q153" s="413">
        <v>0</v>
      </c>
      <c r="R153" s="418">
        <v>15136.575655513545</v>
      </c>
      <c r="S153" s="419">
        <v>0</v>
      </c>
      <c r="T153" s="412">
        <v>0</v>
      </c>
      <c r="U153" s="416">
        <v>0</v>
      </c>
    </row>
    <row r="154" spans="2:21" ht="12" customHeight="1">
      <c r="B154" s="406"/>
      <c r="C154" s="447">
        <v>49</v>
      </c>
      <c r="D154" s="450" t="s">
        <v>106</v>
      </c>
      <c r="E154" s="409" t="s">
        <v>471</v>
      </c>
      <c r="F154" s="410">
        <v>1361.7068502721688</v>
      </c>
      <c r="G154" s="411">
        <v>0</v>
      </c>
      <c r="H154" s="412">
        <v>0</v>
      </c>
      <c r="I154" s="413">
        <v>0</v>
      </c>
      <c r="J154" s="414">
        <v>38.285164504610869</v>
      </c>
      <c r="K154" s="411">
        <v>0</v>
      </c>
      <c r="L154" s="412">
        <v>0</v>
      </c>
      <c r="M154" s="413">
        <v>0</v>
      </c>
      <c r="N154" s="414">
        <v>0</v>
      </c>
      <c r="O154" s="411">
        <v>0</v>
      </c>
      <c r="P154" s="412">
        <v>0</v>
      </c>
      <c r="Q154" s="413"/>
      <c r="R154" s="418">
        <v>1399.9920147767798</v>
      </c>
      <c r="S154" s="419">
        <v>0</v>
      </c>
      <c r="T154" s="412">
        <v>0</v>
      </c>
      <c r="U154" s="416">
        <v>0</v>
      </c>
    </row>
    <row r="155" spans="2:21" ht="12" customHeight="1">
      <c r="B155" s="406" t="s">
        <v>350</v>
      </c>
      <c r="C155" s="449">
        <v>50</v>
      </c>
      <c r="D155" s="408" t="s">
        <v>107</v>
      </c>
      <c r="E155" s="409" t="s">
        <v>472</v>
      </c>
      <c r="F155" s="410">
        <v>15345.388735759441</v>
      </c>
      <c r="G155" s="411">
        <v>0</v>
      </c>
      <c r="H155" s="412">
        <v>0</v>
      </c>
      <c r="I155" s="413">
        <v>0</v>
      </c>
      <c r="J155" s="414">
        <v>19.142582252305434</v>
      </c>
      <c r="K155" s="411">
        <v>0</v>
      </c>
      <c r="L155" s="412">
        <v>0</v>
      </c>
      <c r="M155" s="413">
        <v>0</v>
      </c>
      <c r="N155" s="414">
        <v>0</v>
      </c>
      <c r="O155" s="411">
        <v>0</v>
      </c>
      <c r="P155" s="412">
        <v>0</v>
      </c>
      <c r="Q155" s="413"/>
      <c r="R155" s="418">
        <v>15364.531318011746</v>
      </c>
      <c r="S155" s="419">
        <v>0</v>
      </c>
      <c r="T155" s="412">
        <v>0</v>
      </c>
      <c r="U155" s="416">
        <v>0</v>
      </c>
    </row>
    <row r="156" spans="2:21" ht="12" customHeight="1">
      <c r="B156" s="437" t="s">
        <v>473</v>
      </c>
      <c r="C156" s="447">
        <v>51</v>
      </c>
      <c r="D156" s="408" t="s">
        <v>474</v>
      </c>
      <c r="E156" s="409" t="s">
        <v>475</v>
      </c>
      <c r="F156" s="410">
        <v>28821.049219414403</v>
      </c>
      <c r="G156" s="411">
        <v>0</v>
      </c>
      <c r="H156" s="412">
        <v>0</v>
      </c>
      <c r="I156" s="413">
        <v>0</v>
      </c>
      <c r="J156" s="414">
        <v>81.355974572298067</v>
      </c>
      <c r="K156" s="411">
        <v>0</v>
      </c>
      <c r="L156" s="412">
        <v>0</v>
      </c>
      <c r="M156" s="413">
        <v>0</v>
      </c>
      <c r="N156" s="414">
        <v>0</v>
      </c>
      <c r="O156" s="411">
        <v>0</v>
      </c>
      <c r="P156" s="412">
        <v>0</v>
      </c>
      <c r="Q156" s="413"/>
      <c r="R156" s="418">
        <v>28902.405193986702</v>
      </c>
      <c r="S156" s="419">
        <v>0</v>
      </c>
      <c r="T156" s="412">
        <v>0</v>
      </c>
      <c r="U156" s="416">
        <v>0</v>
      </c>
    </row>
    <row r="157" spans="2:21" ht="12" customHeight="1">
      <c r="B157" s="437"/>
      <c r="C157" s="449">
        <v>52</v>
      </c>
      <c r="D157" s="408" t="s">
        <v>476</v>
      </c>
      <c r="E157" s="409" t="s">
        <v>477</v>
      </c>
      <c r="F157" s="410">
        <v>209.49336158033367</v>
      </c>
      <c r="G157" s="411">
        <v>0</v>
      </c>
      <c r="H157" s="412">
        <v>0</v>
      </c>
      <c r="I157" s="413">
        <v>0</v>
      </c>
      <c r="J157" s="414">
        <v>0</v>
      </c>
      <c r="K157" s="411">
        <v>0</v>
      </c>
      <c r="L157" s="412">
        <v>0</v>
      </c>
      <c r="M157" s="413"/>
      <c r="N157" s="414">
        <v>0</v>
      </c>
      <c r="O157" s="411">
        <v>0</v>
      </c>
      <c r="P157" s="412">
        <v>0</v>
      </c>
      <c r="Q157" s="413"/>
      <c r="R157" s="418">
        <v>209.49336158033367</v>
      </c>
      <c r="S157" s="419">
        <v>0</v>
      </c>
      <c r="T157" s="412">
        <v>0</v>
      </c>
      <c r="U157" s="416">
        <v>0</v>
      </c>
    </row>
    <row r="158" spans="2:21" ht="12" customHeight="1">
      <c r="B158" s="437"/>
      <c r="C158" s="447">
        <v>53</v>
      </c>
      <c r="D158" s="408" t="s">
        <v>478</v>
      </c>
      <c r="E158" s="409" t="s">
        <v>479</v>
      </c>
      <c r="F158" s="410">
        <v>0</v>
      </c>
      <c r="G158" s="411">
        <v>0</v>
      </c>
      <c r="H158" s="412">
        <v>0</v>
      </c>
      <c r="I158" s="413"/>
      <c r="J158" s="414">
        <v>0</v>
      </c>
      <c r="K158" s="411">
        <v>0</v>
      </c>
      <c r="L158" s="412">
        <v>0</v>
      </c>
      <c r="M158" s="413"/>
      <c r="N158" s="414">
        <v>0</v>
      </c>
      <c r="O158" s="411">
        <v>0</v>
      </c>
      <c r="P158" s="412">
        <v>0</v>
      </c>
      <c r="Q158" s="413"/>
      <c r="R158" s="418">
        <v>0</v>
      </c>
      <c r="S158" s="419">
        <v>0</v>
      </c>
      <c r="T158" s="412">
        <v>0</v>
      </c>
      <c r="U158" s="416"/>
    </row>
    <row r="159" spans="2:21" ht="12" customHeight="1">
      <c r="B159" s="437"/>
      <c r="C159" s="449">
        <v>54</v>
      </c>
      <c r="D159" s="408" t="s">
        <v>111</v>
      </c>
      <c r="E159" s="409" t="s">
        <v>480</v>
      </c>
      <c r="F159" s="410">
        <v>2587.2430155171205</v>
      </c>
      <c r="G159" s="411">
        <v>0</v>
      </c>
      <c r="H159" s="412">
        <v>0</v>
      </c>
      <c r="I159" s="413">
        <v>0</v>
      </c>
      <c r="J159" s="414">
        <v>4.7856455630763586</v>
      </c>
      <c r="K159" s="411">
        <v>0</v>
      </c>
      <c r="L159" s="412">
        <v>0</v>
      </c>
      <c r="M159" s="413">
        <v>0</v>
      </c>
      <c r="N159" s="414">
        <v>23.913766432975955</v>
      </c>
      <c r="O159" s="411">
        <v>0</v>
      </c>
      <c r="P159" s="412">
        <v>0</v>
      </c>
      <c r="Q159" s="413">
        <v>0</v>
      </c>
      <c r="R159" s="418">
        <v>2615.9424275131728</v>
      </c>
      <c r="S159" s="419">
        <v>0</v>
      </c>
      <c r="T159" s="412">
        <v>0</v>
      </c>
      <c r="U159" s="416">
        <v>0</v>
      </c>
    </row>
    <row r="160" spans="2:21" ht="12" customHeight="1">
      <c r="B160" s="451"/>
      <c r="C160" s="447">
        <v>55</v>
      </c>
      <c r="D160" s="408" t="s">
        <v>353</v>
      </c>
      <c r="E160" s="409"/>
      <c r="F160" s="410">
        <v>28460.537330804847</v>
      </c>
      <c r="G160" s="411">
        <v>0</v>
      </c>
      <c r="H160" s="412">
        <v>0</v>
      </c>
      <c r="I160" s="413">
        <v>0</v>
      </c>
      <c r="J160" s="414">
        <v>736.98941671375894</v>
      </c>
      <c r="K160" s="411">
        <v>0</v>
      </c>
      <c r="L160" s="412">
        <v>0</v>
      </c>
      <c r="M160" s="413">
        <v>0</v>
      </c>
      <c r="N160" s="414">
        <v>14004.109568945791</v>
      </c>
      <c r="O160" s="411">
        <v>0</v>
      </c>
      <c r="P160" s="412">
        <v>0</v>
      </c>
      <c r="Q160" s="413">
        <v>0</v>
      </c>
      <c r="R160" s="415">
        <v>43201.636316464399</v>
      </c>
      <c r="S160" s="414">
        <v>0</v>
      </c>
      <c r="T160" s="412">
        <v>0</v>
      </c>
      <c r="U160" s="416">
        <v>0</v>
      </c>
    </row>
    <row r="161" spans="2:21" ht="12" customHeight="1">
      <c r="B161" s="437" t="s">
        <v>481</v>
      </c>
      <c r="C161" s="422"/>
      <c r="D161" s="423" t="s">
        <v>355</v>
      </c>
      <c r="E161" s="424" t="s">
        <v>482</v>
      </c>
      <c r="F161" s="425">
        <v>2276.3521468777562</v>
      </c>
      <c r="G161" s="426">
        <v>0</v>
      </c>
      <c r="H161" s="427">
        <v>7</v>
      </c>
      <c r="I161" s="428">
        <v>0</v>
      </c>
      <c r="J161" s="429">
        <v>2883.7569344680542</v>
      </c>
      <c r="K161" s="426">
        <v>0</v>
      </c>
      <c r="L161" s="427">
        <v>7</v>
      </c>
      <c r="M161" s="428">
        <v>0</v>
      </c>
      <c r="N161" s="429">
        <v>6155.7505458274918</v>
      </c>
      <c r="O161" s="426">
        <v>0</v>
      </c>
      <c r="P161" s="427">
        <v>8</v>
      </c>
      <c r="Q161" s="428">
        <v>0</v>
      </c>
      <c r="R161" s="430">
        <v>11315.859627173302</v>
      </c>
      <c r="S161" s="431">
        <v>0</v>
      </c>
      <c r="T161" s="427">
        <v>0</v>
      </c>
      <c r="U161" s="432">
        <v>0</v>
      </c>
    </row>
    <row r="162" spans="2:21" ht="12" customHeight="1">
      <c r="B162" s="452" t="s">
        <v>483</v>
      </c>
      <c r="C162" s="407">
        <v>56</v>
      </c>
      <c r="D162" s="408" t="s">
        <v>483</v>
      </c>
      <c r="E162" s="409" t="s">
        <v>485</v>
      </c>
      <c r="F162" s="410">
        <v>2276.3521468777562</v>
      </c>
      <c r="G162" s="411">
        <v>0</v>
      </c>
      <c r="H162" s="412">
        <v>0</v>
      </c>
      <c r="I162" s="413">
        <v>0</v>
      </c>
      <c r="J162" s="414">
        <v>2883.7569344680542</v>
      </c>
      <c r="K162" s="411">
        <v>0</v>
      </c>
      <c r="L162" s="412">
        <v>0</v>
      </c>
      <c r="M162" s="413">
        <v>0</v>
      </c>
      <c r="N162" s="414">
        <v>6155.7505458274918</v>
      </c>
      <c r="O162" s="411">
        <v>0</v>
      </c>
      <c r="P162" s="412">
        <v>0</v>
      </c>
      <c r="Q162" s="413">
        <v>0</v>
      </c>
      <c r="R162" s="415">
        <v>11315.859627173302</v>
      </c>
      <c r="S162" s="414">
        <v>0</v>
      </c>
      <c r="T162" s="412">
        <v>0</v>
      </c>
      <c r="U162" s="416">
        <v>0</v>
      </c>
    </row>
    <row r="163" spans="2:21" ht="12" customHeight="1">
      <c r="B163" s="437" t="s">
        <v>357</v>
      </c>
      <c r="C163" s="453"/>
      <c r="D163" s="454" t="s">
        <v>358</v>
      </c>
      <c r="E163" s="455" t="s">
        <v>486</v>
      </c>
      <c r="F163" s="425">
        <v>2195.5536699931386</v>
      </c>
      <c r="G163" s="426">
        <v>0</v>
      </c>
      <c r="H163" s="427">
        <v>7</v>
      </c>
      <c r="I163" s="428">
        <v>0</v>
      </c>
      <c r="J163" s="429">
        <v>1010.2166605571564</v>
      </c>
      <c r="K163" s="426">
        <v>0</v>
      </c>
      <c r="L163" s="427">
        <v>7</v>
      </c>
      <c r="M163" s="428">
        <v>0</v>
      </c>
      <c r="N163" s="429">
        <v>1439.394041114313</v>
      </c>
      <c r="O163" s="426">
        <v>0</v>
      </c>
      <c r="P163" s="427">
        <v>8</v>
      </c>
      <c r="Q163" s="428">
        <v>0</v>
      </c>
      <c r="R163" s="430">
        <v>4645.1643716646086</v>
      </c>
      <c r="S163" s="431">
        <v>0</v>
      </c>
      <c r="T163" s="427">
        <v>0</v>
      </c>
      <c r="U163" s="432">
        <v>0</v>
      </c>
    </row>
    <row r="164" spans="2:21" ht="12" customHeight="1">
      <c r="B164" s="437" t="s">
        <v>359</v>
      </c>
      <c r="C164" s="407">
        <v>57</v>
      </c>
      <c r="D164" s="408" t="s">
        <v>360</v>
      </c>
      <c r="E164" s="409" t="s">
        <v>487</v>
      </c>
      <c r="F164" s="410">
        <v>2125.9977995393569</v>
      </c>
      <c r="G164" s="411">
        <v>0</v>
      </c>
      <c r="H164" s="412">
        <v>0</v>
      </c>
      <c r="I164" s="413">
        <v>0</v>
      </c>
      <c r="J164" s="414">
        <v>1010.2166605571564</v>
      </c>
      <c r="K164" s="411">
        <v>0</v>
      </c>
      <c r="L164" s="412">
        <v>0</v>
      </c>
      <c r="M164" s="413">
        <v>0</v>
      </c>
      <c r="N164" s="414">
        <v>1439.394041114313</v>
      </c>
      <c r="O164" s="411">
        <v>0</v>
      </c>
      <c r="P164" s="412">
        <v>0</v>
      </c>
      <c r="Q164" s="413">
        <v>0</v>
      </c>
      <c r="R164" s="415">
        <v>4575.6085012108269</v>
      </c>
      <c r="S164" s="414">
        <v>0</v>
      </c>
      <c r="T164" s="412">
        <v>0</v>
      </c>
      <c r="U164" s="416">
        <v>0</v>
      </c>
    </row>
    <row r="165" spans="2:21" ht="12" customHeight="1">
      <c r="B165" s="437"/>
      <c r="C165" s="407">
        <v>58</v>
      </c>
      <c r="D165" s="408" t="s">
        <v>117</v>
      </c>
      <c r="E165" s="409" t="s">
        <v>488</v>
      </c>
      <c r="F165" s="410">
        <v>69.555870453781509</v>
      </c>
      <c r="G165" s="411">
        <v>0</v>
      </c>
      <c r="H165" s="412">
        <v>0</v>
      </c>
      <c r="I165" s="413">
        <v>0</v>
      </c>
      <c r="J165" s="414">
        <v>0</v>
      </c>
      <c r="K165" s="411">
        <v>0</v>
      </c>
      <c r="L165" s="412">
        <v>0</v>
      </c>
      <c r="M165" s="413"/>
      <c r="N165" s="414">
        <v>0</v>
      </c>
      <c r="O165" s="411">
        <v>0</v>
      </c>
      <c r="P165" s="412">
        <v>0</v>
      </c>
      <c r="Q165" s="413"/>
      <c r="R165" s="415">
        <v>69.555870453781509</v>
      </c>
      <c r="S165" s="414">
        <v>0</v>
      </c>
      <c r="T165" s="412">
        <v>0</v>
      </c>
      <c r="U165" s="416">
        <v>0</v>
      </c>
    </row>
    <row r="166" spans="2:21" ht="12" customHeight="1">
      <c r="B166" s="456" t="s">
        <v>361</v>
      </c>
      <c r="C166" s="422"/>
      <c r="D166" s="423" t="s">
        <v>362</v>
      </c>
      <c r="E166" s="424" t="s">
        <v>489</v>
      </c>
      <c r="F166" s="457">
        <v>3437.1146256627594</v>
      </c>
      <c r="G166" s="458">
        <v>0</v>
      </c>
      <c r="H166" s="427">
        <v>7</v>
      </c>
      <c r="I166" s="428">
        <v>0</v>
      </c>
      <c r="J166" s="431">
        <v>507.54484499549153</v>
      </c>
      <c r="K166" s="458">
        <v>0</v>
      </c>
      <c r="L166" s="427">
        <v>7</v>
      </c>
      <c r="M166" s="428">
        <v>0</v>
      </c>
      <c r="N166" s="429">
        <v>1051</v>
      </c>
      <c r="O166" s="458">
        <v>0</v>
      </c>
      <c r="P166" s="427">
        <v>8</v>
      </c>
      <c r="Q166" s="428">
        <v>0</v>
      </c>
      <c r="R166" s="430">
        <v>4995.6594706582509</v>
      </c>
      <c r="S166" s="431">
        <v>0</v>
      </c>
      <c r="T166" s="427">
        <v>0</v>
      </c>
      <c r="U166" s="432">
        <v>0</v>
      </c>
    </row>
    <row r="167" spans="2:21" ht="12" customHeight="1">
      <c r="B167" s="459" t="s">
        <v>490</v>
      </c>
      <c r="C167" s="407">
        <v>59</v>
      </c>
      <c r="D167" s="408" t="s">
        <v>491</v>
      </c>
      <c r="E167" s="409" t="s">
        <v>492</v>
      </c>
      <c r="F167" s="439">
        <v>3309.419546608683</v>
      </c>
      <c r="G167" s="440">
        <v>0</v>
      </c>
      <c r="H167" s="412">
        <v>0</v>
      </c>
      <c r="I167" s="413">
        <v>0</v>
      </c>
      <c r="J167" s="441">
        <v>502.4974312682246</v>
      </c>
      <c r="K167" s="440">
        <v>0</v>
      </c>
      <c r="L167" s="412">
        <v>0</v>
      </c>
      <c r="M167" s="413">
        <v>0</v>
      </c>
      <c r="N167" s="441">
        <v>0</v>
      </c>
      <c r="O167" s="440">
        <v>0</v>
      </c>
      <c r="P167" s="412">
        <v>0</v>
      </c>
      <c r="Q167" s="413"/>
      <c r="R167" s="415">
        <v>3811.9169778769078</v>
      </c>
      <c r="S167" s="414">
        <v>0</v>
      </c>
      <c r="T167" s="412">
        <v>0</v>
      </c>
      <c r="U167" s="416">
        <v>0</v>
      </c>
    </row>
    <row r="168" spans="2:21" ht="12" customHeight="1">
      <c r="B168" s="451"/>
      <c r="C168" s="407">
        <v>60</v>
      </c>
      <c r="D168" s="408" t="s">
        <v>493</v>
      </c>
      <c r="E168" s="409"/>
      <c r="F168" s="410">
        <v>127.69507905407605</v>
      </c>
      <c r="G168" s="411">
        <v>0</v>
      </c>
      <c r="H168" s="412">
        <v>0</v>
      </c>
      <c r="I168" s="413">
        <v>0</v>
      </c>
      <c r="J168" s="414">
        <v>5.0474137272669628</v>
      </c>
      <c r="K168" s="411">
        <v>0</v>
      </c>
      <c r="L168" s="412">
        <v>0</v>
      </c>
      <c r="M168" s="413">
        <v>0</v>
      </c>
      <c r="N168" s="414">
        <v>0</v>
      </c>
      <c r="O168" s="411">
        <v>0</v>
      </c>
      <c r="P168" s="412">
        <v>0</v>
      </c>
      <c r="Q168" s="413"/>
      <c r="R168" s="415">
        <v>132.742492781343</v>
      </c>
      <c r="S168" s="414">
        <v>0</v>
      </c>
      <c r="T168" s="412">
        <v>0</v>
      </c>
      <c r="U168" s="416">
        <v>0</v>
      </c>
    </row>
    <row r="169" spans="2:21" ht="12" customHeight="1">
      <c r="B169" s="459" t="s">
        <v>494</v>
      </c>
      <c r="C169" s="422"/>
      <c r="D169" s="423" t="s">
        <v>367</v>
      </c>
      <c r="E169" s="424" t="s">
        <v>495</v>
      </c>
      <c r="F169" s="425">
        <v>5348.3301463746629</v>
      </c>
      <c r="G169" s="426">
        <v>0</v>
      </c>
      <c r="H169" s="427">
        <v>7</v>
      </c>
      <c r="I169" s="428">
        <v>0</v>
      </c>
      <c r="J169" s="429">
        <v>1192.5539999999999</v>
      </c>
      <c r="K169" s="426">
        <v>0</v>
      </c>
      <c r="L169" s="427">
        <v>7</v>
      </c>
      <c r="M169" s="428">
        <v>0</v>
      </c>
      <c r="N169" s="429">
        <v>171</v>
      </c>
      <c r="O169" s="426">
        <v>0</v>
      </c>
      <c r="P169" s="427">
        <v>7</v>
      </c>
      <c r="Q169" s="428"/>
      <c r="R169" s="430">
        <v>6711.884146374663</v>
      </c>
      <c r="S169" s="431">
        <v>0</v>
      </c>
      <c r="T169" s="427">
        <v>0</v>
      </c>
      <c r="U169" s="432">
        <v>0</v>
      </c>
    </row>
    <row r="170" spans="2:21" ht="12" customHeight="1">
      <c r="B170" s="460" t="s">
        <v>496</v>
      </c>
      <c r="C170" s="407">
        <v>61</v>
      </c>
      <c r="D170" s="408" t="s">
        <v>122</v>
      </c>
      <c r="E170" s="409" t="s">
        <v>497</v>
      </c>
      <c r="F170" s="410">
        <v>1045.1224463746626</v>
      </c>
      <c r="G170" s="411">
        <v>0</v>
      </c>
      <c r="H170" s="412">
        <v>0</v>
      </c>
      <c r="I170" s="413">
        <v>0</v>
      </c>
      <c r="J170" s="414">
        <v>0</v>
      </c>
      <c r="K170" s="411">
        <v>0</v>
      </c>
      <c r="L170" s="412">
        <v>0</v>
      </c>
      <c r="M170" s="413"/>
      <c r="N170" s="414">
        <v>0</v>
      </c>
      <c r="O170" s="411">
        <v>0</v>
      </c>
      <c r="P170" s="412">
        <v>0</v>
      </c>
      <c r="Q170" s="413"/>
      <c r="R170" s="415">
        <v>1045.1224463746626</v>
      </c>
      <c r="S170" s="414">
        <v>0</v>
      </c>
      <c r="T170" s="412">
        <v>0</v>
      </c>
      <c r="U170" s="416">
        <v>0</v>
      </c>
    </row>
    <row r="171" spans="2:21" ht="12" customHeight="1">
      <c r="B171" s="461" t="s">
        <v>369</v>
      </c>
      <c r="C171" s="422">
        <v>62</v>
      </c>
      <c r="D171" s="423" t="s">
        <v>369</v>
      </c>
      <c r="E171" s="424" t="s">
        <v>498</v>
      </c>
      <c r="F171" s="425">
        <v>3379.4494035769453</v>
      </c>
      <c r="G171" s="426">
        <v>0.19426370182778355</v>
      </c>
      <c r="H171" s="427">
        <v>7</v>
      </c>
      <c r="I171" s="428">
        <v>5.7483832017773964E-5</v>
      </c>
      <c r="J171" s="429">
        <v>2354.1979921727821</v>
      </c>
      <c r="K171" s="426">
        <v>47.597761425510647</v>
      </c>
      <c r="L171" s="427">
        <v>7</v>
      </c>
      <c r="M171" s="428">
        <v>2.0218249095345118E-2</v>
      </c>
      <c r="N171" s="429">
        <v>959.03249838897</v>
      </c>
      <c r="O171" s="426">
        <v>0</v>
      </c>
      <c r="P171" s="427">
        <v>7</v>
      </c>
      <c r="Q171" s="428"/>
      <c r="R171" s="462">
        <v>6692.6798941386969</v>
      </c>
      <c r="S171" s="429">
        <v>47.792025127338434</v>
      </c>
      <c r="T171" s="427">
        <v>0</v>
      </c>
      <c r="U171" s="432">
        <v>7.1409399348672936E-3</v>
      </c>
    </row>
    <row r="172" spans="2:21" ht="12" customHeight="1">
      <c r="B172" s="446"/>
      <c r="C172" s="422"/>
      <c r="D172" s="423" t="s">
        <v>370</v>
      </c>
      <c r="E172" s="424" t="s">
        <v>499</v>
      </c>
      <c r="F172" s="425">
        <v>24636.622174227014</v>
      </c>
      <c r="G172" s="426">
        <v>0</v>
      </c>
      <c r="H172" s="427">
        <v>7</v>
      </c>
      <c r="I172" s="428">
        <v>0</v>
      </c>
      <c r="J172" s="429">
        <v>5309.6806990688256</v>
      </c>
      <c r="K172" s="426">
        <v>0</v>
      </c>
      <c r="L172" s="427">
        <v>7</v>
      </c>
      <c r="M172" s="428">
        <v>0</v>
      </c>
      <c r="N172" s="429">
        <v>1965</v>
      </c>
      <c r="O172" s="426">
        <v>0</v>
      </c>
      <c r="P172" s="427">
        <v>8</v>
      </c>
      <c r="Q172" s="428"/>
      <c r="R172" s="430">
        <v>31911.302873295841</v>
      </c>
      <c r="S172" s="431">
        <v>0</v>
      </c>
      <c r="T172" s="427">
        <v>0</v>
      </c>
      <c r="U172" s="432">
        <v>0</v>
      </c>
    </row>
    <row r="173" spans="2:21" ht="12" customHeight="1">
      <c r="B173" s="437" t="s">
        <v>500</v>
      </c>
      <c r="C173" s="407">
        <v>63</v>
      </c>
      <c r="D173" s="408" t="s">
        <v>124</v>
      </c>
      <c r="E173" s="409" t="s">
        <v>501</v>
      </c>
      <c r="F173" s="410">
        <v>22281.915049199648</v>
      </c>
      <c r="G173" s="411">
        <v>0</v>
      </c>
      <c r="H173" s="412">
        <v>0</v>
      </c>
      <c r="I173" s="413">
        <v>0</v>
      </c>
      <c r="J173" s="414">
        <v>4888.2774689839989</v>
      </c>
      <c r="K173" s="411">
        <v>0</v>
      </c>
      <c r="L173" s="412">
        <v>0</v>
      </c>
      <c r="M173" s="413">
        <v>0</v>
      </c>
      <c r="N173" s="414">
        <v>1965</v>
      </c>
      <c r="O173" s="411">
        <v>0</v>
      </c>
      <c r="P173" s="412">
        <v>0</v>
      </c>
      <c r="Q173" s="413"/>
      <c r="R173" s="415">
        <v>29135.192518183649</v>
      </c>
      <c r="S173" s="414">
        <v>0</v>
      </c>
      <c r="T173" s="412">
        <v>0</v>
      </c>
      <c r="U173" s="416">
        <v>0</v>
      </c>
    </row>
    <row r="174" spans="2:21" ht="12" customHeight="1">
      <c r="B174" s="437"/>
      <c r="C174" s="407">
        <v>64</v>
      </c>
      <c r="D174" s="408" t="s">
        <v>373</v>
      </c>
      <c r="E174" s="409"/>
      <c r="F174" s="410">
        <v>2354.7071250273671</v>
      </c>
      <c r="G174" s="411">
        <v>0</v>
      </c>
      <c r="H174" s="412">
        <v>0</v>
      </c>
      <c r="I174" s="413">
        <v>0</v>
      </c>
      <c r="J174" s="414">
        <v>421.40323008482744</v>
      </c>
      <c r="K174" s="411">
        <v>0</v>
      </c>
      <c r="L174" s="412">
        <v>0</v>
      </c>
      <c r="M174" s="413">
        <v>0</v>
      </c>
      <c r="N174" s="414">
        <v>0</v>
      </c>
      <c r="O174" s="411">
        <v>0</v>
      </c>
      <c r="P174" s="412">
        <v>0</v>
      </c>
      <c r="Q174" s="413"/>
      <c r="R174" s="415">
        <v>2776.1103551121946</v>
      </c>
      <c r="S174" s="414">
        <v>0</v>
      </c>
      <c r="T174" s="412">
        <v>0</v>
      </c>
      <c r="U174" s="416">
        <v>0</v>
      </c>
    </row>
    <row r="175" spans="2:21">
      <c r="B175" s="461" t="s">
        <v>374</v>
      </c>
      <c r="C175" s="422">
        <v>65</v>
      </c>
      <c r="D175" s="423" t="s">
        <v>375</v>
      </c>
      <c r="E175" s="424" t="s">
        <v>502</v>
      </c>
      <c r="F175" s="425">
        <v>2847.5772581274396</v>
      </c>
      <c r="G175" s="426">
        <v>1.2119412181277829</v>
      </c>
      <c r="H175" s="427">
        <v>7</v>
      </c>
      <c r="I175" s="428">
        <v>4.2560433247902559E-4</v>
      </c>
      <c r="J175" s="429">
        <v>66.276816199759111</v>
      </c>
      <c r="K175" s="426">
        <v>2.901423277371605E-4</v>
      </c>
      <c r="L175" s="427">
        <v>7</v>
      </c>
      <c r="M175" s="428">
        <v>4.3777348456610843E-6</v>
      </c>
      <c r="N175" s="429">
        <v>1220.8751481171064</v>
      </c>
      <c r="O175" s="426">
        <v>6</v>
      </c>
      <c r="P175" s="427">
        <v>8</v>
      </c>
      <c r="Q175" s="428">
        <v>4.91450744103809E-3</v>
      </c>
      <c r="R175" s="462">
        <v>4134.7292224443054</v>
      </c>
      <c r="S175" s="429">
        <v>7.2122313604555197</v>
      </c>
      <c r="T175" s="427">
        <v>0</v>
      </c>
      <c r="U175" s="432">
        <v>1.7443056056260691E-3</v>
      </c>
    </row>
    <row r="176" spans="2:21" ht="12" customHeight="1">
      <c r="B176" s="446"/>
      <c r="C176" s="422"/>
      <c r="D176" s="423" t="s">
        <v>376</v>
      </c>
      <c r="E176" s="424" t="s">
        <v>503</v>
      </c>
      <c r="F176" s="425">
        <v>274393.8110109095</v>
      </c>
      <c r="G176" s="426">
        <v>0</v>
      </c>
      <c r="H176" s="427">
        <v>7</v>
      </c>
      <c r="I176" s="428">
        <v>0</v>
      </c>
      <c r="J176" s="429">
        <v>79267.708056802818</v>
      </c>
      <c r="K176" s="426">
        <v>0</v>
      </c>
      <c r="L176" s="427">
        <v>7</v>
      </c>
      <c r="M176" s="428">
        <v>0</v>
      </c>
      <c r="N176" s="429">
        <v>20110</v>
      </c>
      <c r="O176" s="426">
        <v>0</v>
      </c>
      <c r="P176" s="427">
        <v>9</v>
      </c>
      <c r="Q176" s="428">
        <v>0</v>
      </c>
      <c r="R176" s="462">
        <v>373771.5190677123</v>
      </c>
      <c r="S176" s="429">
        <v>0</v>
      </c>
      <c r="T176" s="427">
        <v>0</v>
      </c>
      <c r="U176" s="432">
        <v>0</v>
      </c>
    </row>
    <row r="177" spans="2:21" ht="12" customHeight="1">
      <c r="B177" s="437" t="s">
        <v>490</v>
      </c>
      <c r="C177" s="407">
        <v>66</v>
      </c>
      <c r="D177" s="408" t="s">
        <v>128</v>
      </c>
      <c r="E177" s="409" t="s">
        <v>504</v>
      </c>
      <c r="F177" s="410">
        <v>108499.88610389714</v>
      </c>
      <c r="G177" s="411">
        <v>0</v>
      </c>
      <c r="H177" s="412">
        <v>0</v>
      </c>
      <c r="I177" s="413">
        <v>0</v>
      </c>
      <c r="J177" s="414">
        <v>41000.538650070426</v>
      </c>
      <c r="K177" s="411">
        <v>0</v>
      </c>
      <c r="L177" s="412">
        <v>0</v>
      </c>
      <c r="M177" s="413">
        <v>0</v>
      </c>
      <c r="N177" s="414">
        <v>0</v>
      </c>
      <c r="O177" s="411">
        <v>0</v>
      </c>
      <c r="P177" s="412">
        <v>0</v>
      </c>
      <c r="Q177" s="413"/>
      <c r="R177" s="415">
        <v>149500.42475396756</v>
      </c>
      <c r="S177" s="414">
        <v>0</v>
      </c>
      <c r="T177" s="412">
        <v>0</v>
      </c>
      <c r="U177" s="416">
        <v>0</v>
      </c>
    </row>
    <row r="178" spans="2:21" ht="12" customHeight="1">
      <c r="B178" s="437"/>
      <c r="C178" s="463">
        <v>67</v>
      </c>
      <c r="D178" s="408" t="s">
        <v>505</v>
      </c>
      <c r="E178" s="409" t="s">
        <v>506</v>
      </c>
      <c r="F178" s="410">
        <v>228.66150917575791</v>
      </c>
      <c r="G178" s="411">
        <v>0</v>
      </c>
      <c r="H178" s="412">
        <v>0</v>
      </c>
      <c r="I178" s="413">
        <v>0</v>
      </c>
      <c r="J178" s="414">
        <v>0</v>
      </c>
      <c r="K178" s="411">
        <v>0</v>
      </c>
      <c r="L178" s="412">
        <v>0</v>
      </c>
      <c r="M178" s="413"/>
      <c r="N178" s="414">
        <v>0</v>
      </c>
      <c r="O178" s="411">
        <v>0</v>
      </c>
      <c r="P178" s="412">
        <v>0</v>
      </c>
      <c r="Q178" s="413"/>
      <c r="R178" s="415">
        <v>228.66150917575791</v>
      </c>
      <c r="S178" s="414">
        <v>0</v>
      </c>
      <c r="T178" s="412">
        <v>0</v>
      </c>
      <c r="U178" s="416">
        <v>0</v>
      </c>
    </row>
    <row r="179" spans="2:21" ht="12" customHeight="1">
      <c r="B179" s="437"/>
      <c r="C179" s="463">
        <v>68</v>
      </c>
      <c r="D179" s="408" t="s">
        <v>130</v>
      </c>
      <c r="E179" s="409"/>
      <c r="F179" s="410">
        <v>165665.26339783662</v>
      </c>
      <c r="G179" s="411">
        <v>0</v>
      </c>
      <c r="H179" s="412">
        <v>0</v>
      </c>
      <c r="I179" s="413">
        <v>0</v>
      </c>
      <c r="J179" s="414">
        <v>38267.169406732399</v>
      </c>
      <c r="K179" s="411">
        <v>0</v>
      </c>
      <c r="L179" s="412">
        <v>0</v>
      </c>
      <c r="M179" s="413">
        <v>0</v>
      </c>
      <c r="N179" s="414">
        <v>20110</v>
      </c>
      <c r="O179" s="411">
        <v>0</v>
      </c>
      <c r="P179" s="412">
        <v>0</v>
      </c>
      <c r="Q179" s="413">
        <v>0</v>
      </c>
      <c r="R179" s="415">
        <v>224042.43280456902</v>
      </c>
      <c r="S179" s="414">
        <v>0</v>
      </c>
      <c r="T179" s="412">
        <v>0</v>
      </c>
      <c r="U179" s="416">
        <v>0</v>
      </c>
    </row>
    <row r="180" spans="2:21" ht="12" customHeight="1" thickBot="1">
      <c r="B180" s="464" t="s">
        <v>378</v>
      </c>
      <c r="C180" s="422">
        <v>69</v>
      </c>
      <c r="D180" s="423" t="s">
        <v>378</v>
      </c>
      <c r="E180" s="424" t="s">
        <v>507</v>
      </c>
      <c r="F180" s="425">
        <v>2098.9284381490502</v>
      </c>
      <c r="G180" s="426">
        <v>8.5020369151998666E-3</v>
      </c>
      <c r="H180" s="426">
        <v>7</v>
      </c>
      <c r="I180" s="465">
        <v>4.0506559255052197E-6</v>
      </c>
      <c r="J180" s="429">
        <v>1078.6375608406577</v>
      </c>
      <c r="K180" s="426">
        <v>16.200089422718364</v>
      </c>
      <c r="L180" s="426">
        <v>7</v>
      </c>
      <c r="M180" s="465">
        <v>1.5019029571056752E-2</v>
      </c>
      <c r="N180" s="429">
        <v>1805.3914463171404</v>
      </c>
      <c r="O180" s="426">
        <v>30</v>
      </c>
      <c r="P180" s="426">
        <v>8</v>
      </c>
      <c r="Q180" s="465">
        <v>1.6616894946078143E-2</v>
      </c>
      <c r="R180" s="462">
        <v>4982.9574453068481</v>
      </c>
      <c r="S180" s="429">
        <v>46.208591459633567</v>
      </c>
      <c r="T180" s="427">
        <v>0</v>
      </c>
      <c r="U180" s="432">
        <v>9.2733265268309072E-3</v>
      </c>
    </row>
    <row r="181" spans="2:21" ht="12" customHeight="1" thickTop="1" thickBot="1">
      <c r="B181" s="466"/>
      <c r="C181" s="467"/>
      <c r="D181" s="467" t="s">
        <v>380</v>
      </c>
      <c r="E181" s="468"/>
      <c r="F181" s="469">
        <v>1346320.7895377835</v>
      </c>
      <c r="G181" s="470">
        <v>452.89876881227434</v>
      </c>
      <c r="H181" s="470">
        <v>0</v>
      </c>
      <c r="I181" s="471">
        <v>3.3639736705526384E-4</v>
      </c>
      <c r="J181" s="472">
        <v>1797467.7850184229</v>
      </c>
      <c r="K181" s="470">
        <v>5048.8060455301675</v>
      </c>
      <c r="L181" s="470">
        <v>0</v>
      </c>
      <c r="M181" s="471">
        <v>2.8088436897790747E-3</v>
      </c>
      <c r="N181" s="472">
        <v>11064247.057794414</v>
      </c>
      <c r="O181" s="470">
        <v>30598.805844030219</v>
      </c>
      <c r="P181" s="470">
        <v>0</v>
      </c>
      <c r="Q181" s="471">
        <v>2.765556994904079E-3</v>
      </c>
      <c r="R181" s="473">
        <v>14208035.632350622</v>
      </c>
      <c r="S181" s="472">
        <v>36100.510658372659</v>
      </c>
      <c r="T181" s="472">
        <v>0</v>
      </c>
      <c r="U181" s="474">
        <v>2.5408516414594661E-3</v>
      </c>
    </row>
  </sheetData>
  <sheetProtection selectLockedCells="1"/>
  <phoneticPr fontId="18"/>
  <pageMargins left="0.97" right="0.39370078740157483" top="0.39370078740157483" bottom="0.39370078740157483" header="0.19685039370078741" footer="0.19685039370078741"/>
  <pageSetup paperSize="9" scale="27" orientation="landscape" cellComments="asDisplayed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>
    <tabColor theme="4"/>
    <pageSetUpPr fitToPage="1"/>
  </sheetPr>
  <dimension ref="B2:AB49"/>
  <sheetViews>
    <sheetView showGridLines="0" view="pageBreakPreview" zoomScale="85" zoomScaleNormal="90" zoomScaleSheetLayoutView="85" workbookViewId="0">
      <selection activeCell="B3" sqref="B3"/>
    </sheetView>
  </sheetViews>
  <sheetFormatPr defaultColWidth="11" defaultRowHeight="14"/>
  <cols>
    <col min="1" max="1" width="1.632812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90625" style="476" customWidth="1"/>
    <col min="14" max="234" width="11" style="476"/>
    <col min="235" max="235" width="1.6328125" style="476" customWidth="1"/>
    <col min="236" max="236" width="17.7265625" style="476" customWidth="1"/>
    <col min="237" max="237" width="11.26953125" style="476" customWidth="1"/>
    <col min="238" max="256" width="8.36328125" style="476" customWidth="1"/>
    <col min="257" max="257" width="9.453125" style="476" customWidth="1"/>
    <col min="258" max="258" width="10.36328125" style="476" customWidth="1"/>
    <col min="259" max="259" width="10.7265625" style="476" bestFit="1" customWidth="1"/>
    <col min="260" max="260" width="9.453125" style="476" bestFit="1" customWidth="1"/>
    <col min="261" max="261" width="10.36328125" style="476" customWidth="1"/>
    <col min="262" max="262" width="8" style="476" bestFit="1" customWidth="1"/>
    <col min="263" max="263" width="15.7265625" style="476" bestFit="1" customWidth="1"/>
    <col min="264" max="264" width="1.6328125" style="476" customWidth="1"/>
    <col min="265" max="265" width="5.36328125" style="476" customWidth="1"/>
    <col min="266" max="490" width="11" style="476"/>
    <col min="491" max="491" width="1.6328125" style="476" customWidth="1"/>
    <col min="492" max="492" width="17.7265625" style="476" customWidth="1"/>
    <col min="493" max="493" width="11.26953125" style="476" customWidth="1"/>
    <col min="494" max="512" width="8.36328125" style="476" customWidth="1"/>
    <col min="513" max="513" width="9.453125" style="476" customWidth="1"/>
    <col min="514" max="514" width="10.36328125" style="476" customWidth="1"/>
    <col min="515" max="515" width="10.7265625" style="476" bestFit="1" customWidth="1"/>
    <col min="516" max="516" width="9.453125" style="476" bestFit="1" customWidth="1"/>
    <col min="517" max="517" width="10.36328125" style="476" customWidth="1"/>
    <col min="518" max="518" width="8" style="476" bestFit="1" customWidth="1"/>
    <col min="519" max="519" width="15.7265625" style="476" bestFit="1" customWidth="1"/>
    <col min="520" max="520" width="1.6328125" style="476" customWidth="1"/>
    <col min="521" max="521" width="5.36328125" style="476" customWidth="1"/>
    <col min="522" max="746" width="11" style="476"/>
    <col min="747" max="747" width="1.6328125" style="476" customWidth="1"/>
    <col min="748" max="748" width="17.7265625" style="476" customWidth="1"/>
    <col min="749" max="749" width="11.26953125" style="476" customWidth="1"/>
    <col min="750" max="768" width="8.36328125" style="476" customWidth="1"/>
    <col min="769" max="769" width="9.453125" style="476" customWidth="1"/>
    <col min="770" max="770" width="10.36328125" style="476" customWidth="1"/>
    <col min="771" max="771" width="10.7265625" style="476" bestFit="1" customWidth="1"/>
    <col min="772" max="772" width="9.453125" style="476" bestFit="1" customWidth="1"/>
    <col min="773" max="773" width="10.36328125" style="476" customWidth="1"/>
    <col min="774" max="774" width="8" style="476" bestFit="1" customWidth="1"/>
    <col min="775" max="775" width="15.7265625" style="476" bestFit="1" customWidth="1"/>
    <col min="776" max="776" width="1.6328125" style="476" customWidth="1"/>
    <col min="777" max="777" width="5.36328125" style="476" customWidth="1"/>
    <col min="778" max="1002" width="11" style="476"/>
    <col min="1003" max="1003" width="1.6328125" style="476" customWidth="1"/>
    <col min="1004" max="1004" width="17.7265625" style="476" customWidth="1"/>
    <col min="1005" max="1005" width="11.26953125" style="476" customWidth="1"/>
    <col min="1006" max="1024" width="8.36328125" style="476" customWidth="1"/>
    <col min="1025" max="1025" width="9.453125" style="476" customWidth="1"/>
    <col min="1026" max="1026" width="10.36328125" style="476" customWidth="1"/>
    <col min="1027" max="1027" width="10.7265625" style="476" bestFit="1" customWidth="1"/>
    <col min="1028" max="1028" width="9.453125" style="476" bestFit="1" customWidth="1"/>
    <col min="1029" max="1029" width="10.36328125" style="476" customWidth="1"/>
    <col min="1030" max="1030" width="8" style="476" bestFit="1" customWidth="1"/>
    <col min="1031" max="1031" width="15.7265625" style="476" bestFit="1" customWidth="1"/>
    <col min="1032" max="1032" width="1.6328125" style="476" customWidth="1"/>
    <col min="1033" max="1033" width="5.36328125" style="476" customWidth="1"/>
    <col min="1034" max="1258" width="11" style="476"/>
    <col min="1259" max="1259" width="1.6328125" style="476" customWidth="1"/>
    <col min="1260" max="1260" width="17.7265625" style="476" customWidth="1"/>
    <col min="1261" max="1261" width="11.26953125" style="476" customWidth="1"/>
    <col min="1262" max="1280" width="8.36328125" style="476" customWidth="1"/>
    <col min="1281" max="1281" width="9.453125" style="476" customWidth="1"/>
    <col min="1282" max="1282" width="10.36328125" style="476" customWidth="1"/>
    <col min="1283" max="1283" width="10.7265625" style="476" bestFit="1" customWidth="1"/>
    <col min="1284" max="1284" width="9.453125" style="476" bestFit="1" customWidth="1"/>
    <col min="1285" max="1285" width="10.36328125" style="476" customWidth="1"/>
    <col min="1286" max="1286" width="8" style="476" bestFit="1" customWidth="1"/>
    <col min="1287" max="1287" width="15.7265625" style="476" bestFit="1" customWidth="1"/>
    <col min="1288" max="1288" width="1.6328125" style="476" customWidth="1"/>
    <col min="1289" max="1289" width="5.36328125" style="476" customWidth="1"/>
    <col min="1290" max="1514" width="11" style="476"/>
    <col min="1515" max="1515" width="1.6328125" style="476" customWidth="1"/>
    <col min="1516" max="1516" width="17.7265625" style="476" customWidth="1"/>
    <col min="1517" max="1517" width="11.26953125" style="476" customWidth="1"/>
    <col min="1518" max="1536" width="8.36328125" style="476" customWidth="1"/>
    <col min="1537" max="1537" width="9.453125" style="476" customWidth="1"/>
    <col min="1538" max="1538" width="10.36328125" style="476" customWidth="1"/>
    <col min="1539" max="1539" width="10.7265625" style="476" bestFit="1" customWidth="1"/>
    <col min="1540" max="1540" width="9.453125" style="476" bestFit="1" customWidth="1"/>
    <col min="1541" max="1541" width="10.36328125" style="476" customWidth="1"/>
    <col min="1542" max="1542" width="8" style="476" bestFit="1" customWidth="1"/>
    <col min="1543" max="1543" width="15.7265625" style="476" bestFit="1" customWidth="1"/>
    <col min="1544" max="1544" width="1.6328125" style="476" customWidth="1"/>
    <col min="1545" max="1545" width="5.36328125" style="476" customWidth="1"/>
    <col min="1546" max="1770" width="11" style="476"/>
    <col min="1771" max="1771" width="1.6328125" style="476" customWidth="1"/>
    <col min="1772" max="1772" width="17.7265625" style="476" customWidth="1"/>
    <col min="1773" max="1773" width="11.26953125" style="476" customWidth="1"/>
    <col min="1774" max="1792" width="8.36328125" style="476" customWidth="1"/>
    <col min="1793" max="1793" width="9.453125" style="476" customWidth="1"/>
    <col min="1794" max="1794" width="10.36328125" style="476" customWidth="1"/>
    <col min="1795" max="1795" width="10.7265625" style="476" bestFit="1" customWidth="1"/>
    <col min="1796" max="1796" width="9.453125" style="476" bestFit="1" customWidth="1"/>
    <col min="1797" max="1797" width="10.36328125" style="476" customWidth="1"/>
    <col min="1798" max="1798" width="8" style="476" bestFit="1" customWidth="1"/>
    <col min="1799" max="1799" width="15.7265625" style="476" bestFit="1" customWidth="1"/>
    <col min="1800" max="1800" width="1.6328125" style="476" customWidth="1"/>
    <col min="1801" max="1801" width="5.36328125" style="476" customWidth="1"/>
    <col min="1802" max="2026" width="11" style="476"/>
    <col min="2027" max="2027" width="1.6328125" style="476" customWidth="1"/>
    <col min="2028" max="2028" width="17.7265625" style="476" customWidth="1"/>
    <col min="2029" max="2029" width="11.26953125" style="476" customWidth="1"/>
    <col min="2030" max="2048" width="8.36328125" style="476" customWidth="1"/>
    <col min="2049" max="2049" width="9.453125" style="476" customWidth="1"/>
    <col min="2050" max="2050" width="10.36328125" style="476" customWidth="1"/>
    <col min="2051" max="2051" width="10.7265625" style="476" bestFit="1" customWidth="1"/>
    <col min="2052" max="2052" width="9.453125" style="476" bestFit="1" customWidth="1"/>
    <col min="2053" max="2053" width="10.36328125" style="476" customWidth="1"/>
    <col min="2054" max="2054" width="8" style="476" bestFit="1" customWidth="1"/>
    <col min="2055" max="2055" width="15.7265625" style="476" bestFit="1" customWidth="1"/>
    <col min="2056" max="2056" width="1.6328125" style="476" customWidth="1"/>
    <col min="2057" max="2057" width="5.36328125" style="476" customWidth="1"/>
    <col min="2058" max="2282" width="11" style="476"/>
    <col min="2283" max="2283" width="1.6328125" style="476" customWidth="1"/>
    <col min="2284" max="2284" width="17.7265625" style="476" customWidth="1"/>
    <col min="2285" max="2285" width="11.26953125" style="476" customWidth="1"/>
    <col min="2286" max="2304" width="8.36328125" style="476" customWidth="1"/>
    <col min="2305" max="2305" width="9.453125" style="476" customWidth="1"/>
    <col min="2306" max="2306" width="10.36328125" style="476" customWidth="1"/>
    <col min="2307" max="2307" width="10.7265625" style="476" bestFit="1" customWidth="1"/>
    <col min="2308" max="2308" width="9.453125" style="476" bestFit="1" customWidth="1"/>
    <col min="2309" max="2309" width="10.36328125" style="476" customWidth="1"/>
    <col min="2310" max="2310" width="8" style="476" bestFit="1" customWidth="1"/>
    <col min="2311" max="2311" width="15.7265625" style="476" bestFit="1" customWidth="1"/>
    <col min="2312" max="2312" width="1.6328125" style="476" customWidth="1"/>
    <col min="2313" max="2313" width="5.36328125" style="476" customWidth="1"/>
    <col min="2314" max="2538" width="11" style="476"/>
    <col min="2539" max="2539" width="1.6328125" style="476" customWidth="1"/>
    <col min="2540" max="2540" width="17.7265625" style="476" customWidth="1"/>
    <col min="2541" max="2541" width="11.26953125" style="476" customWidth="1"/>
    <col min="2542" max="2560" width="8.36328125" style="476" customWidth="1"/>
    <col min="2561" max="2561" width="9.453125" style="476" customWidth="1"/>
    <col min="2562" max="2562" width="10.36328125" style="476" customWidth="1"/>
    <col min="2563" max="2563" width="10.7265625" style="476" bestFit="1" customWidth="1"/>
    <col min="2564" max="2564" width="9.453125" style="476" bestFit="1" customWidth="1"/>
    <col min="2565" max="2565" width="10.36328125" style="476" customWidth="1"/>
    <col min="2566" max="2566" width="8" style="476" bestFit="1" customWidth="1"/>
    <col min="2567" max="2567" width="15.7265625" style="476" bestFit="1" customWidth="1"/>
    <col min="2568" max="2568" width="1.6328125" style="476" customWidth="1"/>
    <col min="2569" max="2569" width="5.36328125" style="476" customWidth="1"/>
    <col min="2570" max="2794" width="11" style="476"/>
    <col min="2795" max="2795" width="1.6328125" style="476" customWidth="1"/>
    <col min="2796" max="2796" width="17.7265625" style="476" customWidth="1"/>
    <col min="2797" max="2797" width="11.26953125" style="476" customWidth="1"/>
    <col min="2798" max="2816" width="8.36328125" style="476" customWidth="1"/>
    <col min="2817" max="2817" width="9.453125" style="476" customWidth="1"/>
    <col min="2818" max="2818" width="10.36328125" style="476" customWidth="1"/>
    <col min="2819" max="2819" width="10.7265625" style="476" bestFit="1" customWidth="1"/>
    <col min="2820" max="2820" width="9.453125" style="476" bestFit="1" customWidth="1"/>
    <col min="2821" max="2821" width="10.36328125" style="476" customWidth="1"/>
    <col min="2822" max="2822" width="8" style="476" bestFit="1" customWidth="1"/>
    <col min="2823" max="2823" width="15.7265625" style="476" bestFit="1" customWidth="1"/>
    <col min="2824" max="2824" width="1.6328125" style="476" customWidth="1"/>
    <col min="2825" max="2825" width="5.36328125" style="476" customWidth="1"/>
    <col min="2826" max="3050" width="11" style="476"/>
    <col min="3051" max="3051" width="1.6328125" style="476" customWidth="1"/>
    <col min="3052" max="3052" width="17.7265625" style="476" customWidth="1"/>
    <col min="3053" max="3053" width="11.26953125" style="476" customWidth="1"/>
    <col min="3054" max="3072" width="8.36328125" style="476" customWidth="1"/>
    <col min="3073" max="3073" width="9.453125" style="476" customWidth="1"/>
    <col min="3074" max="3074" width="10.36328125" style="476" customWidth="1"/>
    <col min="3075" max="3075" width="10.7265625" style="476" bestFit="1" customWidth="1"/>
    <col min="3076" max="3076" width="9.453125" style="476" bestFit="1" customWidth="1"/>
    <col min="3077" max="3077" width="10.36328125" style="476" customWidth="1"/>
    <col min="3078" max="3078" width="8" style="476" bestFit="1" customWidth="1"/>
    <col min="3079" max="3079" width="15.7265625" style="476" bestFit="1" customWidth="1"/>
    <col min="3080" max="3080" width="1.6328125" style="476" customWidth="1"/>
    <col min="3081" max="3081" width="5.36328125" style="476" customWidth="1"/>
    <col min="3082" max="3306" width="11" style="476"/>
    <col min="3307" max="3307" width="1.6328125" style="476" customWidth="1"/>
    <col min="3308" max="3308" width="17.7265625" style="476" customWidth="1"/>
    <col min="3309" max="3309" width="11.26953125" style="476" customWidth="1"/>
    <col min="3310" max="3328" width="8.36328125" style="476" customWidth="1"/>
    <col min="3329" max="3329" width="9.453125" style="476" customWidth="1"/>
    <col min="3330" max="3330" width="10.36328125" style="476" customWidth="1"/>
    <col min="3331" max="3331" width="10.7265625" style="476" bestFit="1" customWidth="1"/>
    <col min="3332" max="3332" width="9.453125" style="476" bestFit="1" customWidth="1"/>
    <col min="3333" max="3333" width="10.36328125" style="476" customWidth="1"/>
    <col min="3334" max="3334" width="8" style="476" bestFit="1" customWidth="1"/>
    <col min="3335" max="3335" width="15.7265625" style="476" bestFit="1" customWidth="1"/>
    <col min="3336" max="3336" width="1.6328125" style="476" customWidth="1"/>
    <col min="3337" max="3337" width="5.36328125" style="476" customWidth="1"/>
    <col min="3338" max="3562" width="11" style="476"/>
    <col min="3563" max="3563" width="1.6328125" style="476" customWidth="1"/>
    <col min="3564" max="3564" width="17.7265625" style="476" customWidth="1"/>
    <col min="3565" max="3565" width="11.26953125" style="476" customWidth="1"/>
    <col min="3566" max="3584" width="8.36328125" style="476" customWidth="1"/>
    <col min="3585" max="3585" width="9.453125" style="476" customWidth="1"/>
    <col min="3586" max="3586" width="10.36328125" style="476" customWidth="1"/>
    <col min="3587" max="3587" width="10.7265625" style="476" bestFit="1" customWidth="1"/>
    <col min="3588" max="3588" width="9.453125" style="476" bestFit="1" customWidth="1"/>
    <col min="3589" max="3589" width="10.36328125" style="476" customWidth="1"/>
    <col min="3590" max="3590" width="8" style="476" bestFit="1" customWidth="1"/>
    <col min="3591" max="3591" width="15.7265625" style="476" bestFit="1" customWidth="1"/>
    <col min="3592" max="3592" width="1.6328125" style="476" customWidth="1"/>
    <col min="3593" max="3593" width="5.36328125" style="476" customWidth="1"/>
    <col min="3594" max="3818" width="11" style="476"/>
    <col min="3819" max="3819" width="1.6328125" style="476" customWidth="1"/>
    <col min="3820" max="3820" width="17.7265625" style="476" customWidth="1"/>
    <col min="3821" max="3821" width="11.26953125" style="476" customWidth="1"/>
    <col min="3822" max="3840" width="8.36328125" style="476" customWidth="1"/>
    <col min="3841" max="3841" width="9.453125" style="476" customWidth="1"/>
    <col min="3842" max="3842" width="10.36328125" style="476" customWidth="1"/>
    <col min="3843" max="3843" width="10.7265625" style="476" bestFit="1" customWidth="1"/>
    <col min="3844" max="3844" width="9.453125" style="476" bestFit="1" customWidth="1"/>
    <col min="3845" max="3845" width="10.36328125" style="476" customWidth="1"/>
    <col min="3846" max="3846" width="8" style="476" bestFit="1" customWidth="1"/>
    <col min="3847" max="3847" width="15.7265625" style="476" bestFit="1" customWidth="1"/>
    <col min="3848" max="3848" width="1.6328125" style="476" customWidth="1"/>
    <col min="3849" max="3849" width="5.36328125" style="476" customWidth="1"/>
    <col min="3850" max="4074" width="11" style="476"/>
    <col min="4075" max="4075" width="1.6328125" style="476" customWidth="1"/>
    <col min="4076" max="4076" width="17.7265625" style="476" customWidth="1"/>
    <col min="4077" max="4077" width="11.26953125" style="476" customWidth="1"/>
    <col min="4078" max="4096" width="8.36328125" style="476" customWidth="1"/>
    <col min="4097" max="4097" width="9.453125" style="476" customWidth="1"/>
    <col min="4098" max="4098" width="10.36328125" style="476" customWidth="1"/>
    <col min="4099" max="4099" width="10.7265625" style="476" bestFit="1" customWidth="1"/>
    <col min="4100" max="4100" width="9.453125" style="476" bestFit="1" customWidth="1"/>
    <col min="4101" max="4101" width="10.36328125" style="476" customWidth="1"/>
    <col min="4102" max="4102" width="8" style="476" bestFit="1" customWidth="1"/>
    <col min="4103" max="4103" width="15.7265625" style="476" bestFit="1" customWidth="1"/>
    <col min="4104" max="4104" width="1.6328125" style="476" customWidth="1"/>
    <col min="4105" max="4105" width="5.36328125" style="476" customWidth="1"/>
    <col min="4106" max="4330" width="11" style="476"/>
    <col min="4331" max="4331" width="1.6328125" style="476" customWidth="1"/>
    <col min="4332" max="4332" width="17.7265625" style="476" customWidth="1"/>
    <col min="4333" max="4333" width="11.26953125" style="476" customWidth="1"/>
    <col min="4334" max="4352" width="8.36328125" style="476" customWidth="1"/>
    <col min="4353" max="4353" width="9.453125" style="476" customWidth="1"/>
    <col min="4354" max="4354" width="10.36328125" style="476" customWidth="1"/>
    <col min="4355" max="4355" width="10.7265625" style="476" bestFit="1" customWidth="1"/>
    <col min="4356" max="4356" width="9.453125" style="476" bestFit="1" customWidth="1"/>
    <col min="4357" max="4357" width="10.36328125" style="476" customWidth="1"/>
    <col min="4358" max="4358" width="8" style="476" bestFit="1" customWidth="1"/>
    <col min="4359" max="4359" width="15.7265625" style="476" bestFit="1" customWidth="1"/>
    <col min="4360" max="4360" width="1.6328125" style="476" customWidth="1"/>
    <col min="4361" max="4361" width="5.36328125" style="476" customWidth="1"/>
    <col min="4362" max="4586" width="11" style="476"/>
    <col min="4587" max="4587" width="1.6328125" style="476" customWidth="1"/>
    <col min="4588" max="4588" width="17.7265625" style="476" customWidth="1"/>
    <col min="4589" max="4589" width="11.26953125" style="476" customWidth="1"/>
    <col min="4590" max="4608" width="8.36328125" style="476" customWidth="1"/>
    <col min="4609" max="4609" width="9.453125" style="476" customWidth="1"/>
    <col min="4610" max="4610" width="10.36328125" style="476" customWidth="1"/>
    <col min="4611" max="4611" width="10.7265625" style="476" bestFit="1" customWidth="1"/>
    <col min="4612" max="4612" width="9.453125" style="476" bestFit="1" customWidth="1"/>
    <col min="4613" max="4613" width="10.36328125" style="476" customWidth="1"/>
    <col min="4614" max="4614" width="8" style="476" bestFit="1" customWidth="1"/>
    <col min="4615" max="4615" width="15.7265625" style="476" bestFit="1" customWidth="1"/>
    <col min="4616" max="4616" width="1.6328125" style="476" customWidth="1"/>
    <col min="4617" max="4617" width="5.36328125" style="476" customWidth="1"/>
    <col min="4618" max="4842" width="11" style="476"/>
    <col min="4843" max="4843" width="1.6328125" style="476" customWidth="1"/>
    <col min="4844" max="4844" width="17.7265625" style="476" customWidth="1"/>
    <col min="4845" max="4845" width="11.26953125" style="476" customWidth="1"/>
    <col min="4846" max="4864" width="8.36328125" style="476" customWidth="1"/>
    <col min="4865" max="4865" width="9.453125" style="476" customWidth="1"/>
    <col min="4866" max="4866" width="10.36328125" style="476" customWidth="1"/>
    <col min="4867" max="4867" width="10.7265625" style="476" bestFit="1" customWidth="1"/>
    <col min="4868" max="4868" width="9.453125" style="476" bestFit="1" customWidth="1"/>
    <col min="4869" max="4869" width="10.36328125" style="476" customWidth="1"/>
    <col min="4870" max="4870" width="8" style="476" bestFit="1" customWidth="1"/>
    <col min="4871" max="4871" width="15.7265625" style="476" bestFit="1" customWidth="1"/>
    <col min="4872" max="4872" width="1.6328125" style="476" customWidth="1"/>
    <col min="4873" max="4873" width="5.36328125" style="476" customWidth="1"/>
    <col min="4874" max="5098" width="11" style="476"/>
    <col min="5099" max="5099" width="1.6328125" style="476" customWidth="1"/>
    <col min="5100" max="5100" width="17.7265625" style="476" customWidth="1"/>
    <col min="5101" max="5101" width="11.26953125" style="476" customWidth="1"/>
    <col min="5102" max="5120" width="8.36328125" style="476" customWidth="1"/>
    <col min="5121" max="5121" width="9.453125" style="476" customWidth="1"/>
    <col min="5122" max="5122" width="10.36328125" style="476" customWidth="1"/>
    <col min="5123" max="5123" width="10.7265625" style="476" bestFit="1" customWidth="1"/>
    <col min="5124" max="5124" width="9.453125" style="476" bestFit="1" customWidth="1"/>
    <col min="5125" max="5125" width="10.36328125" style="476" customWidth="1"/>
    <col min="5126" max="5126" width="8" style="476" bestFit="1" customWidth="1"/>
    <col min="5127" max="5127" width="15.7265625" style="476" bestFit="1" customWidth="1"/>
    <col min="5128" max="5128" width="1.6328125" style="476" customWidth="1"/>
    <col min="5129" max="5129" width="5.36328125" style="476" customWidth="1"/>
    <col min="5130" max="5354" width="11" style="476"/>
    <col min="5355" max="5355" width="1.6328125" style="476" customWidth="1"/>
    <col min="5356" max="5356" width="17.7265625" style="476" customWidth="1"/>
    <col min="5357" max="5357" width="11.26953125" style="476" customWidth="1"/>
    <col min="5358" max="5376" width="8.36328125" style="476" customWidth="1"/>
    <col min="5377" max="5377" width="9.453125" style="476" customWidth="1"/>
    <col min="5378" max="5378" width="10.36328125" style="476" customWidth="1"/>
    <col min="5379" max="5379" width="10.7265625" style="476" bestFit="1" customWidth="1"/>
    <col min="5380" max="5380" width="9.453125" style="476" bestFit="1" customWidth="1"/>
    <col min="5381" max="5381" width="10.36328125" style="476" customWidth="1"/>
    <col min="5382" max="5382" width="8" style="476" bestFit="1" customWidth="1"/>
    <col min="5383" max="5383" width="15.7265625" style="476" bestFit="1" customWidth="1"/>
    <col min="5384" max="5384" width="1.6328125" style="476" customWidth="1"/>
    <col min="5385" max="5385" width="5.36328125" style="476" customWidth="1"/>
    <col min="5386" max="5610" width="11" style="476"/>
    <col min="5611" max="5611" width="1.6328125" style="476" customWidth="1"/>
    <col min="5612" max="5612" width="17.7265625" style="476" customWidth="1"/>
    <col min="5613" max="5613" width="11.26953125" style="476" customWidth="1"/>
    <col min="5614" max="5632" width="8.36328125" style="476" customWidth="1"/>
    <col min="5633" max="5633" width="9.453125" style="476" customWidth="1"/>
    <col min="5634" max="5634" width="10.36328125" style="476" customWidth="1"/>
    <col min="5635" max="5635" width="10.7265625" style="476" bestFit="1" customWidth="1"/>
    <col min="5636" max="5636" width="9.453125" style="476" bestFit="1" customWidth="1"/>
    <col min="5637" max="5637" width="10.36328125" style="476" customWidth="1"/>
    <col min="5638" max="5638" width="8" style="476" bestFit="1" customWidth="1"/>
    <col min="5639" max="5639" width="15.7265625" style="476" bestFit="1" customWidth="1"/>
    <col min="5640" max="5640" width="1.6328125" style="476" customWidth="1"/>
    <col min="5641" max="5641" width="5.36328125" style="476" customWidth="1"/>
    <col min="5642" max="5866" width="11" style="476"/>
    <col min="5867" max="5867" width="1.6328125" style="476" customWidth="1"/>
    <col min="5868" max="5868" width="17.7265625" style="476" customWidth="1"/>
    <col min="5869" max="5869" width="11.26953125" style="476" customWidth="1"/>
    <col min="5870" max="5888" width="8.36328125" style="476" customWidth="1"/>
    <col min="5889" max="5889" width="9.453125" style="476" customWidth="1"/>
    <col min="5890" max="5890" width="10.36328125" style="476" customWidth="1"/>
    <col min="5891" max="5891" width="10.7265625" style="476" bestFit="1" customWidth="1"/>
    <col min="5892" max="5892" width="9.453125" style="476" bestFit="1" customWidth="1"/>
    <col min="5893" max="5893" width="10.36328125" style="476" customWidth="1"/>
    <col min="5894" max="5894" width="8" style="476" bestFit="1" customWidth="1"/>
    <col min="5895" max="5895" width="15.7265625" style="476" bestFit="1" customWidth="1"/>
    <col min="5896" max="5896" width="1.6328125" style="476" customWidth="1"/>
    <col min="5897" max="5897" width="5.36328125" style="476" customWidth="1"/>
    <col min="5898" max="6122" width="11" style="476"/>
    <col min="6123" max="6123" width="1.6328125" style="476" customWidth="1"/>
    <col min="6124" max="6124" width="17.7265625" style="476" customWidth="1"/>
    <col min="6125" max="6125" width="11.26953125" style="476" customWidth="1"/>
    <col min="6126" max="6144" width="8.36328125" style="476" customWidth="1"/>
    <col min="6145" max="6145" width="9.453125" style="476" customWidth="1"/>
    <col min="6146" max="6146" width="10.36328125" style="476" customWidth="1"/>
    <col min="6147" max="6147" width="10.7265625" style="476" bestFit="1" customWidth="1"/>
    <col min="6148" max="6148" width="9.453125" style="476" bestFit="1" customWidth="1"/>
    <col min="6149" max="6149" width="10.36328125" style="476" customWidth="1"/>
    <col min="6150" max="6150" width="8" style="476" bestFit="1" customWidth="1"/>
    <col min="6151" max="6151" width="15.7265625" style="476" bestFit="1" customWidth="1"/>
    <col min="6152" max="6152" width="1.6328125" style="476" customWidth="1"/>
    <col min="6153" max="6153" width="5.36328125" style="476" customWidth="1"/>
    <col min="6154" max="6378" width="11" style="476"/>
    <col min="6379" max="6379" width="1.6328125" style="476" customWidth="1"/>
    <col min="6380" max="6380" width="17.7265625" style="476" customWidth="1"/>
    <col min="6381" max="6381" width="11.26953125" style="476" customWidth="1"/>
    <col min="6382" max="6400" width="8.36328125" style="476" customWidth="1"/>
    <col min="6401" max="6401" width="9.453125" style="476" customWidth="1"/>
    <col min="6402" max="6402" width="10.36328125" style="476" customWidth="1"/>
    <col min="6403" max="6403" width="10.7265625" style="476" bestFit="1" customWidth="1"/>
    <col min="6404" max="6404" width="9.453125" style="476" bestFit="1" customWidth="1"/>
    <col min="6405" max="6405" width="10.36328125" style="476" customWidth="1"/>
    <col min="6406" max="6406" width="8" style="476" bestFit="1" customWidth="1"/>
    <col min="6407" max="6407" width="15.7265625" style="476" bestFit="1" customWidth="1"/>
    <col min="6408" max="6408" width="1.6328125" style="476" customWidth="1"/>
    <col min="6409" max="6409" width="5.36328125" style="476" customWidth="1"/>
    <col min="6410" max="6634" width="11" style="476"/>
    <col min="6635" max="6635" width="1.6328125" style="476" customWidth="1"/>
    <col min="6636" max="6636" width="17.7265625" style="476" customWidth="1"/>
    <col min="6637" max="6637" width="11.26953125" style="476" customWidth="1"/>
    <col min="6638" max="6656" width="8.36328125" style="476" customWidth="1"/>
    <col min="6657" max="6657" width="9.453125" style="476" customWidth="1"/>
    <col min="6658" max="6658" width="10.36328125" style="476" customWidth="1"/>
    <col min="6659" max="6659" width="10.7265625" style="476" bestFit="1" customWidth="1"/>
    <col min="6660" max="6660" width="9.453125" style="476" bestFit="1" customWidth="1"/>
    <col min="6661" max="6661" width="10.36328125" style="476" customWidth="1"/>
    <col min="6662" max="6662" width="8" style="476" bestFit="1" customWidth="1"/>
    <col min="6663" max="6663" width="15.7265625" style="476" bestFit="1" customWidth="1"/>
    <col min="6664" max="6664" width="1.6328125" style="476" customWidth="1"/>
    <col min="6665" max="6665" width="5.36328125" style="476" customWidth="1"/>
    <col min="6666" max="6890" width="11" style="476"/>
    <col min="6891" max="6891" width="1.6328125" style="476" customWidth="1"/>
    <col min="6892" max="6892" width="17.7265625" style="476" customWidth="1"/>
    <col min="6893" max="6893" width="11.26953125" style="476" customWidth="1"/>
    <col min="6894" max="6912" width="8.36328125" style="476" customWidth="1"/>
    <col min="6913" max="6913" width="9.453125" style="476" customWidth="1"/>
    <col min="6914" max="6914" width="10.36328125" style="476" customWidth="1"/>
    <col min="6915" max="6915" width="10.7265625" style="476" bestFit="1" customWidth="1"/>
    <col min="6916" max="6916" width="9.453125" style="476" bestFit="1" customWidth="1"/>
    <col min="6917" max="6917" width="10.36328125" style="476" customWidth="1"/>
    <col min="6918" max="6918" width="8" style="476" bestFit="1" customWidth="1"/>
    <col min="6919" max="6919" width="15.7265625" style="476" bestFit="1" customWidth="1"/>
    <col min="6920" max="6920" width="1.6328125" style="476" customWidth="1"/>
    <col min="6921" max="6921" width="5.36328125" style="476" customWidth="1"/>
    <col min="6922" max="7146" width="11" style="476"/>
    <col min="7147" max="7147" width="1.6328125" style="476" customWidth="1"/>
    <col min="7148" max="7148" width="17.7265625" style="476" customWidth="1"/>
    <col min="7149" max="7149" width="11.26953125" style="476" customWidth="1"/>
    <col min="7150" max="7168" width="8.36328125" style="476" customWidth="1"/>
    <col min="7169" max="7169" width="9.453125" style="476" customWidth="1"/>
    <col min="7170" max="7170" width="10.36328125" style="476" customWidth="1"/>
    <col min="7171" max="7171" width="10.7265625" style="476" bestFit="1" customWidth="1"/>
    <col min="7172" max="7172" width="9.453125" style="476" bestFit="1" customWidth="1"/>
    <col min="7173" max="7173" width="10.36328125" style="476" customWidth="1"/>
    <col min="7174" max="7174" width="8" style="476" bestFit="1" customWidth="1"/>
    <col min="7175" max="7175" width="15.7265625" style="476" bestFit="1" customWidth="1"/>
    <col min="7176" max="7176" width="1.6328125" style="476" customWidth="1"/>
    <col min="7177" max="7177" width="5.36328125" style="476" customWidth="1"/>
    <col min="7178" max="7402" width="11" style="476"/>
    <col min="7403" max="7403" width="1.6328125" style="476" customWidth="1"/>
    <col min="7404" max="7404" width="17.7265625" style="476" customWidth="1"/>
    <col min="7405" max="7405" width="11.26953125" style="476" customWidth="1"/>
    <col min="7406" max="7424" width="8.36328125" style="476" customWidth="1"/>
    <col min="7425" max="7425" width="9.453125" style="476" customWidth="1"/>
    <col min="7426" max="7426" width="10.36328125" style="476" customWidth="1"/>
    <col min="7427" max="7427" width="10.7265625" style="476" bestFit="1" customWidth="1"/>
    <col min="7428" max="7428" width="9.453125" style="476" bestFit="1" customWidth="1"/>
    <col min="7429" max="7429" width="10.36328125" style="476" customWidth="1"/>
    <col min="7430" max="7430" width="8" style="476" bestFit="1" customWidth="1"/>
    <col min="7431" max="7431" width="15.7265625" style="476" bestFit="1" customWidth="1"/>
    <col min="7432" max="7432" width="1.6328125" style="476" customWidth="1"/>
    <col min="7433" max="7433" width="5.36328125" style="476" customWidth="1"/>
    <col min="7434" max="7658" width="11" style="476"/>
    <col min="7659" max="7659" width="1.6328125" style="476" customWidth="1"/>
    <col min="7660" max="7660" width="17.7265625" style="476" customWidth="1"/>
    <col min="7661" max="7661" width="11.26953125" style="476" customWidth="1"/>
    <col min="7662" max="7680" width="8.36328125" style="476" customWidth="1"/>
    <col min="7681" max="7681" width="9.453125" style="476" customWidth="1"/>
    <col min="7682" max="7682" width="10.36328125" style="476" customWidth="1"/>
    <col min="7683" max="7683" width="10.7265625" style="476" bestFit="1" customWidth="1"/>
    <col min="7684" max="7684" width="9.453125" style="476" bestFit="1" customWidth="1"/>
    <col min="7685" max="7685" width="10.36328125" style="476" customWidth="1"/>
    <col min="7686" max="7686" width="8" style="476" bestFit="1" customWidth="1"/>
    <col min="7687" max="7687" width="15.7265625" style="476" bestFit="1" customWidth="1"/>
    <col min="7688" max="7688" width="1.6328125" style="476" customWidth="1"/>
    <col min="7689" max="7689" width="5.36328125" style="476" customWidth="1"/>
    <col min="7690" max="7914" width="11" style="476"/>
    <col min="7915" max="7915" width="1.6328125" style="476" customWidth="1"/>
    <col min="7916" max="7916" width="17.7265625" style="476" customWidth="1"/>
    <col min="7917" max="7917" width="11.26953125" style="476" customWidth="1"/>
    <col min="7918" max="7936" width="8.36328125" style="476" customWidth="1"/>
    <col min="7937" max="7937" width="9.453125" style="476" customWidth="1"/>
    <col min="7938" max="7938" width="10.36328125" style="476" customWidth="1"/>
    <col min="7939" max="7939" width="10.7265625" style="476" bestFit="1" customWidth="1"/>
    <col min="7940" max="7940" width="9.453125" style="476" bestFit="1" customWidth="1"/>
    <col min="7941" max="7941" width="10.36328125" style="476" customWidth="1"/>
    <col min="7942" max="7942" width="8" style="476" bestFit="1" customWidth="1"/>
    <col min="7943" max="7943" width="15.7265625" style="476" bestFit="1" customWidth="1"/>
    <col min="7944" max="7944" width="1.6328125" style="476" customWidth="1"/>
    <col min="7945" max="7945" width="5.36328125" style="476" customWidth="1"/>
    <col min="7946" max="8170" width="11" style="476"/>
    <col min="8171" max="8171" width="1.6328125" style="476" customWidth="1"/>
    <col min="8172" max="8172" width="17.7265625" style="476" customWidth="1"/>
    <col min="8173" max="8173" width="11.26953125" style="476" customWidth="1"/>
    <col min="8174" max="8192" width="8.36328125" style="476" customWidth="1"/>
    <col min="8193" max="8193" width="9.453125" style="476" customWidth="1"/>
    <col min="8194" max="8194" width="10.36328125" style="476" customWidth="1"/>
    <col min="8195" max="8195" width="10.7265625" style="476" bestFit="1" customWidth="1"/>
    <col min="8196" max="8196" width="9.453125" style="476" bestFit="1" customWidth="1"/>
    <col min="8197" max="8197" width="10.36328125" style="476" customWidth="1"/>
    <col min="8198" max="8198" width="8" style="476" bestFit="1" customWidth="1"/>
    <col min="8199" max="8199" width="15.7265625" style="476" bestFit="1" customWidth="1"/>
    <col min="8200" max="8200" width="1.6328125" style="476" customWidth="1"/>
    <col min="8201" max="8201" width="5.36328125" style="476" customWidth="1"/>
    <col min="8202" max="8426" width="11" style="476"/>
    <col min="8427" max="8427" width="1.6328125" style="476" customWidth="1"/>
    <col min="8428" max="8428" width="17.7265625" style="476" customWidth="1"/>
    <col min="8429" max="8429" width="11.26953125" style="476" customWidth="1"/>
    <col min="8430" max="8448" width="8.36328125" style="476" customWidth="1"/>
    <col min="8449" max="8449" width="9.453125" style="476" customWidth="1"/>
    <col min="8450" max="8450" width="10.36328125" style="476" customWidth="1"/>
    <col min="8451" max="8451" width="10.7265625" style="476" bestFit="1" customWidth="1"/>
    <col min="8452" max="8452" width="9.453125" style="476" bestFit="1" customWidth="1"/>
    <col min="8453" max="8453" width="10.36328125" style="476" customWidth="1"/>
    <col min="8454" max="8454" width="8" style="476" bestFit="1" customWidth="1"/>
    <col min="8455" max="8455" width="15.7265625" style="476" bestFit="1" customWidth="1"/>
    <col min="8456" max="8456" width="1.6328125" style="476" customWidth="1"/>
    <col min="8457" max="8457" width="5.36328125" style="476" customWidth="1"/>
    <col min="8458" max="8682" width="11" style="476"/>
    <col min="8683" max="8683" width="1.6328125" style="476" customWidth="1"/>
    <col min="8684" max="8684" width="17.7265625" style="476" customWidth="1"/>
    <col min="8685" max="8685" width="11.26953125" style="476" customWidth="1"/>
    <col min="8686" max="8704" width="8.36328125" style="476" customWidth="1"/>
    <col min="8705" max="8705" width="9.453125" style="476" customWidth="1"/>
    <col min="8706" max="8706" width="10.36328125" style="476" customWidth="1"/>
    <col min="8707" max="8707" width="10.7265625" style="476" bestFit="1" customWidth="1"/>
    <col min="8708" max="8708" width="9.453125" style="476" bestFit="1" customWidth="1"/>
    <col min="8709" max="8709" width="10.36328125" style="476" customWidth="1"/>
    <col min="8710" max="8710" width="8" style="476" bestFit="1" customWidth="1"/>
    <col min="8711" max="8711" width="15.7265625" style="476" bestFit="1" customWidth="1"/>
    <col min="8712" max="8712" width="1.6328125" style="476" customWidth="1"/>
    <col min="8713" max="8713" width="5.36328125" style="476" customWidth="1"/>
    <col min="8714" max="8938" width="11" style="476"/>
    <col min="8939" max="8939" width="1.6328125" style="476" customWidth="1"/>
    <col min="8940" max="8940" width="17.7265625" style="476" customWidth="1"/>
    <col min="8941" max="8941" width="11.26953125" style="476" customWidth="1"/>
    <col min="8942" max="8960" width="8.36328125" style="476" customWidth="1"/>
    <col min="8961" max="8961" width="9.453125" style="476" customWidth="1"/>
    <col min="8962" max="8962" width="10.36328125" style="476" customWidth="1"/>
    <col min="8963" max="8963" width="10.7265625" style="476" bestFit="1" customWidth="1"/>
    <col min="8964" max="8964" width="9.453125" style="476" bestFit="1" customWidth="1"/>
    <col min="8965" max="8965" width="10.36328125" style="476" customWidth="1"/>
    <col min="8966" max="8966" width="8" style="476" bestFit="1" customWidth="1"/>
    <col min="8967" max="8967" width="15.7265625" style="476" bestFit="1" customWidth="1"/>
    <col min="8968" max="8968" width="1.6328125" style="476" customWidth="1"/>
    <col min="8969" max="8969" width="5.36328125" style="476" customWidth="1"/>
    <col min="8970" max="9194" width="11" style="476"/>
    <col min="9195" max="9195" width="1.6328125" style="476" customWidth="1"/>
    <col min="9196" max="9196" width="17.7265625" style="476" customWidth="1"/>
    <col min="9197" max="9197" width="11.26953125" style="476" customWidth="1"/>
    <col min="9198" max="9216" width="8.36328125" style="476" customWidth="1"/>
    <col min="9217" max="9217" width="9.453125" style="476" customWidth="1"/>
    <col min="9218" max="9218" width="10.36328125" style="476" customWidth="1"/>
    <col min="9219" max="9219" width="10.7265625" style="476" bestFit="1" customWidth="1"/>
    <col min="9220" max="9220" width="9.453125" style="476" bestFit="1" customWidth="1"/>
    <col min="9221" max="9221" width="10.36328125" style="476" customWidth="1"/>
    <col min="9222" max="9222" width="8" style="476" bestFit="1" customWidth="1"/>
    <col min="9223" max="9223" width="15.7265625" style="476" bestFit="1" customWidth="1"/>
    <col min="9224" max="9224" width="1.6328125" style="476" customWidth="1"/>
    <col min="9225" max="9225" width="5.36328125" style="476" customWidth="1"/>
    <col min="9226" max="9450" width="11" style="476"/>
    <col min="9451" max="9451" width="1.6328125" style="476" customWidth="1"/>
    <col min="9452" max="9452" width="17.7265625" style="476" customWidth="1"/>
    <col min="9453" max="9453" width="11.26953125" style="476" customWidth="1"/>
    <col min="9454" max="9472" width="8.36328125" style="476" customWidth="1"/>
    <col min="9473" max="9473" width="9.453125" style="476" customWidth="1"/>
    <col min="9474" max="9474" width="10.36328125" style="476" customWidth="1"/>
    <col min="9475" max="9475" width="10.7265625" style="476" bestFit="1" customWidth="1"/>
    <col min="9476" max="9476" width="9.453125" style="476" bestFit="1" customWidth="1"/>
    <col min="9477" max="9477" width="10.36328125" style="476" customWidth="1"/>
    <col min="9478" max="9478" width="8" style="476" bestFit="1" customWidth="1"/>
    <col min="9479" max="9479" width="15.7265625" style="476" bestFit="1" customWidth="1"/>
    <col min="9480" max="9480" width="1.6328125" style="476" customWidth="1"/>
    <col min="9481" max="9481" width="5.36328125" style="476" customWidth="1"/>
    <col min="9482" max="9706" width="11" style="476"/>
    <col min="9707" max="9707" width="1.6328125" style="476" customWidth="1"/>
    <col min="9708" max="9708" width="17.7265625" style="476" customWidth="1"/>
    <col min="9709" max="9709" width="11.26953125" style="476" customWidth="1"/>
    <col min="9710" max="9728" width="8.36328125" style="476" customWidth="1"/>
    <col min="9729" max="9729" width="9.453125" style="476" customWidth="1"/>
    <col min="9730" max="9730" width="10.36328125" style="476" customWidth="1"/>
    <col min="9731" max="9731" width="10.7265625" style="476" bestFit="1" customWidth="1"/>
    <col min="9732" max="9732" width="9.453125" style="476" bestFit="1" customWidth="1"/>
    <col min="9733" max="9733" width="10.36328125" style="476" customWidth="1"/>
    <col min="9734" max="9734" width="8" style="476" bestFit="1" customWidth="1"/>
    <col min="9735" max="9735" width="15.7265625" style="476" bestFit="1" customWidth="1"/>
    <col min="9736" max="9736" width="1.6328125" style="476" customWidth="1"/>
    <col min="9737" max="9737" width="5.36328125" style="476" customWidth="1"/>
    <col min="9738" max="9962" width="11" style="476"/>
    <col min="9963" max="9963" width="1.6328125" style="476" customWidth="1"/>
    <col min="9964" max="9964" width="17.7265625" style="476" customWidth="1"/>
    <col min="9965" max="9965" width="11.26953125" style="476" customWidth="1"/>
    <col min="9966" max="9984" width="8.36328125" style="476" customWidth="1"/>
    <col min="9985" max="9985" width="9.453125" style="476" customWidth="1"/>
    <col min="9986" max="9986" width="10.36328125" style="476" customWidth="1"/>
    <col min="9987" max="9987" width="10.7265625" style="476" bestFit="1" customWidth="1"/>
    <col min="9988" max="9988" width="9.453125" style="476" bestFit="1" customWidth="1"/>
    <col min="9989" max="9989" width="10.36328125" style="476" customWidth="1"/>
    <col min="9990" max="9990" width="8" style="476" bestFit="1" customWidth="1"/>
    <col min="9991" max="9991" width="15.7265625" style="476" bestFit="1" customWidth="1"/>
    <col min="9992" max="9992" width="1.6328125" style="476" customWidth="1"/>
    <col min="9993" max="9993" width="5.36328125" style="476" customWidth="1"/>
    <col min="9994" max="10218" width="11" style="476"/>
    <col min="10219" max="10219" width="1.6328125" style="476" customWidth="1"/>
    <col min="10220" max="10220" width="17.7265625" style="476" customWidth="1"/>
    <col min="10221" max="10221" width="11.26953125" style="476" customWidth="1"/>
    <col min="10222" max="10240" width="8.36328125" style="476" customWidth="1"/>
    <col min="10241" max="10241" width="9.453125" style="476" customWidth="1"/>
    <col min="10242" max="10242" width="10.36328125" style="476" customWidth="1"/>
    <col min="10243" max="10243" width="10.7265625" style="476" bestFit="1" customWidth="1"/>
    <col min="10244" max="10244" width="9.453125" style="476" bestFit="1" customWidth="1"/>
    <col min="10245" max="10245" width="10.36328125" style="476" customWidth="1"/>
    <col min="10246" max="10246" width="8" style="476" bestFit="1" customWidth="1"/>
    <col min="10247" max="10247" width="15.7265625" style="476" bestFit="1" customWidth="1"/>
    <col min="10248" max="10248" width="1.6328125" style="476" customWidth="1"/>
    <col min="10249" max="10249" width="5.36328125" style="476" customWidth="1"/>
    <col min="10250" max="10474" width="11" style="476"/>
    <col min="10475" max="10475" width="1.6328125" style="476" customWidth="1"/>
    <col min="10476" max="10476" width="17.7265625" style="476" customWidth="1"/>
    <col min="10477" max="10477" width="11.26953125" style="476" customWidth="1"/>
    <col min="10478" max="10496" width="8.36328125" style="476" customWidth="1"/>
    <col min="10497" max="10497" width="9.453125" style="476" customWidth="1"/>
    <col min="10498" max="10498" width="10.36328125" style="476" customWidth="1"/>
    <col min="10499" max="10499" width="10.7265625" style="476" bestFit="1" customWidth="1"/>
    <col min="10500" max="10500" width="9.453125" style="476" bestFit="1" customWidth="1"/>
    <col min="10501" max="10501" width="10.36328125" style="476" customWidth="1"/>
    <col min="10502" max="10502" width="8" style="476" bestFit="1" customWidth="1"/>
    <col min="10503" max="10503" width="15.7265625" style="476" bestFit="1" customWidth="1"/>
    <col min="10504" max="10504" width="1.6328125" style="476" customWidth="1"/>
    <col min="10505" max="10505" width="5.36328125" style="476" customWidth="1"/>
    <col min="10506" max="10730" width="11" style="476"/>
    <col min="10731" max="10731" width="1.6328125" style="476" customWidth="1"/>
    <col min="10732" max="10732" width="17.7265625" style="476" customWidth="1"/>
    <col min="10733" max="10733" width="11.26953125" style="476" customWidth="1"/>
    <col min="10734" max="10752" width="8.36328125" style="476" customWidth="1"/>
    <col min="10753" max="10753" width="9.453125" style="476" customWidth="1"/>
    <col min="10754" max="10754" width="10.36328125" style="476" customWidth="1"/>
    <col min="10755" max="10755" width="10.7265625" style="476" bestFit="1" customWidth="1"/>
    <col min="10756" max="10756" width="9.453125" style="476" bestFit="1" customWidth="1"/>
    <col min="10757" max="10757" width="10.36328125" style="476" customWidth="1"/>
    <col min="10758" max="10758" width="8" style="476" bestFit="1" customWidth="1"/>
    <col min="10759" max="10759" width="15.7265625" style="476" bestFit="1" customWidth="1"/>
    <col min="10760" max="10760" width="1.6328125" style="476" customWidth="1"/>
    <col min="10761" max="10761" width="5.36328125" style="476" customWidth="1"/>
    <col min="10762" max="10986" width="11" style="476"/>
    <col min="10987" max="10987" width="1.6328125" style="476" customWidth="1"/>
    <col min="10988" max="10988" width="17.7265625" style="476" customWidth="1"/>
    <col min="10989" max="10989" width="11.26953125" style="476" customWidth="1"/>
    <col min="10990" max="11008" width="8.36328125" style="476" customWidth="1"/>
    <col min="11009" max="11009" width="9.453125" style="476" customWidth="1"/>
    <col min="11010" max="11010" width="10.36328125" style="476" customWidth="1"/>
    <col min="11011" max="11011" width="10.7265625" style="476" bestFit="1" customWidth="1"/>
    <col min="11012" max="11012" width="9.453125" style="476" bestFit="1" customWidth="1"/>
    <col min="11013" max="11013" width="10.36328125" style="476" customWidth="1"/>
    <col min="11014" max="11014" width="8" style="476" bestFit="1" customWidth="1"/>
    <col min="11015" max="11015" width="15.7265625" style="476" bestFit="1" customWidth="1"/>
    <col min="11016" max="11016" width="1.6328125" style="476" customWidth="1"/>
    <col min="11017" max="11017" width="5.36328125" style="476" customWidth="1"/>
    <col min="11018" max="11242" width="11" style="476"/>
    <col min="11243" max="11243" width="1.6328125" style="476" customWidth="1"/>
    <col min="11244" max="11244" width="17.7265625" style="476" customWidth="1"/>
    <col min="11245" max="11245" width="11.26953125" style="476" customWidth="1"/>
    <col min="11246" max="11264" width="8.36328125" style="476" customWidth="1"/>
    <col min="11265" max="11265" width="9.453125" style="476" customWidth="1"/>
    <col min="11266" max="11266" width="10.36328125" style="476" customWidth="1"/>
    <col min="11267" max="11267" width="10.7265625" style="476" bestFit="1" customWidth="1"/>
    <col min="11268" max="11268" width="9.453125" style="476" bestFit="1" customWidth="1"/>
    <col min="11269" max="11269" width="10.36328125" style="476" customWidth="1"/>
    <col min="11270" max="11270" width="8" style="476" bestFit="1" customWidth="1"/>
    <col min="11271" max="11271" width="15.7265625" style="476" bestFit="1" customWidth="1"/>
    <col min="11272" max="11272" width="1.6328125" style="476" customWidth="1"/>
    <col min="11273" max="11273" width="5.36328125" style="476" customWidth="1"/>
    <col min="11274" max="11498" width="11" style="476"/>
    <col min="11499" max="11499" width="1.6328125" style="476" customWidth="1"/>
    <col min="11500" max="11500" width="17.7265625" style="476" customWidth="1"/>
    <col min="11501" max="11501" width="11.26953125" style="476" customWidth="1"/>
    <col min="11502" max="11520" width="8.36328125" style="476" customWidth="1"/>
    <col min="11521" max="11521" width="9.453125" style="476" customWidth="1"/>
    <col min="11522" max="11522" width="10.36328125" style="476" customWidth="1"/>
    <col min="11523" max="11523" width="10.7265625" style="476" bestFit="1" customWidth="1"/>
    <col min="11524" max="11524" width="9.453125" style="476" bestFit="1" customWidth="1"/>
    <col min="11525" max="11525" width="10.36328125" style="476" customWidth="1"/>
    <col min="11526" max="11526" width="8" style="476" bestFit="1" customWidth="1"/>
    <col min="11527" max="11527" width="15.7265625" style="476" bestFit="1" customWidth="1"/>
    <col min="11528" max="11528" width="1.6328125" style="476" customWidth="1"/>
    <col min="11529" max="11529" width="5.36328125" style="476" customWidth="1"/>
    <col min="11530" max="11754" width="11" style="476"/>
    <col min="11755" max="11755" width="1.6328125" style="476" customWidth="1"/>
    <col min="11756" max="11756" width="17.7265625" style="476" customWidth="1"/>
    <col min="11757" max="11757" width="11.26953125" style="476" customWidth="1"/>
    <col min="11758" max="11776" width="8.36328125" style="476" customWidth="1"/>
    <col min="11777" max="11777" width="9.453125" style="476" customWidth="1"/>
    <col min="11778" max="11778" width="10.36328125" style="476" customWidth="1"/>
    <col min="11779" max="11779" width="10.7265625" style="476" bestFit="1" customWidth="1"/>
    <col min="11780" max="11780" width="9.453125" style="476" bestFit="1" customWidth="1"/>
    <col min="11781" max="11781" width="10.36328125" style="476" customWidth="1"/>
    <col min="11782" max="11782" width="8" style="476" bestFit="1" customWidth="1"/>
    <col min="11783" max="11783" width="15.7265625" style="476" bestFit="1" customWidth="1"/>
    <col min="11784" max="11784" width="1.6328125" style="476" customWidth="1"/>
    <col min="11785" max="11785" width="5.36328125" style="476" customWidth="1"/>
    <col min="11786" max="12010" width="11" style="476"/>
    <col min="12011" max="12011" width="1.6328125" style="476" customWidth="1"/>
    <col min="12012" max="12012" width="17.7265625" style="476" customWidth="1"/>
    <col min="12013" max="12013" width="11.26953125" style="476" customWidth="1"/>
    <col min="12014" max="12032" width="8.36328125" style="476" customWidth="1"/>
    <col min="12033" max="12033" width="9.453125" style="476" customWidth="1"/>
    <col min="12034" max="12034" width="10.36328125" style="476" customWidth="1"/>
    <col min="12035" max="12035" width="10.7265625" style="476" bestFit="1" customWidth="1"/>
    <col min="12036" max="12036" width="9.453125" style="476" bestFit="1" customWidth="1"/>
    <col min="12037" max="12037" width="10.36328125" style="476" customWidth="1"/>
    <col min="12038" max="12038" width="8" style="476" bestFit="1" customWidth="1"/>
    <col min="12039" max="12039" width="15.7265625" style="476" bestFit="1" customWidth="1"/>
    <col min="12040" max="12040" width="1.6328125" style="476" customWidth="1"/>
    <col min="12041" max="12041" width="5.36328125" style="476" customWidth="1"/>
    <col min="12042" max="12266" width="11" style="476"/>
    <col min="12267" max="12267" width="1.6328125" style="476" customWidth="1"/>
    <col min="12268" max="12268" width="17.7265625" style="476" customWidth="1"/>
    <col min="12269" max="12269" width="11.26953125" style="476" customWidth="1"/>
    <col min="12270" max="12288" width="8.36328125" style="476" customWidth="1"/>
    <col min="12289" max="12289" width="9.453125" style="476" customWidth="1"/>
    <col min="12290" max="12290" width="10.36328125" style="476" customWidth="1"/>
    <col min="12291" max="12291" width="10.7265625" style="476" bestFit="1" customWidth="1"/>
    <col min="12292" max="12292" width="9.453125" style="476" bestFit="1" customWidth="1"/>
    <col min="12293" max="12293" width="10.36328125" style="476" customWidth="1"/>
    <col min="12294" max="12294" width="8" style="476" bestFit="1" customWidth="1"/>
    <col min="12295" max="12295" width="15.7265625" style="476" bestFit="1" customWidth="1"/>
    <col min="12296" max="12296" width="1.6328125" style="476" customWidth="1"/>
    <col min="12297" max="12297" width="5.36328125" style="476" customWidth="1"/>
    <col min="12298" max="12522" width="11" style="476"/>
    <col min="12523" max="12523" width="1.6328125" style="476" customWidth="1"/>
    <col min="12524" max="12524" width="17.7265625" style="476" customWidth="1"/>
    <col min="12525" max="12525" width="11.26953125" style="476" customWidth="1"/>
    <col min="12526" max="12544" width="8.36328125" style="476" customWidth="1"/>
    <col min="12545" max="12545" width="9.453125" style="476" customWidth="1"/>
    <col min="12546" max="12546" width="10.36328125" style="476" customWidth="1"/>
    <col min="12547" max="12547" width="10.7265625" style="476" bestFit="1" customWidth="1"/>
    <col min="12548" max="12548" width="9.453125" style="476" bestFit="1" customWidth="1"/>
    <col min="12549" max="12549" width="10.36328125" style="476" customWidth="1"/>
    <col min="12550" max="12550" width="8" style="476" bestFit="1" customWidth="1"/>
    <col min="12551" max="12551" width="15.7265625" style="476" bestFit="1" customWidth="1"/>
    <col min="12552" max="12552" width="1.6328125" style="476" customWidth="1"/>
    <col min="12553" max="12553" width="5.36328125" style="476" customWidth="1"/>
    <col min="12554" max="12778" width="11" style="476"/>
    <col min="12779" max="12779" width="1.6328125" style="476" customWidth="1"/>
    <col min="12780" max="12780" width="17.7265625" style="476" customWidth="1"/>
    <col min="12781" max="12781" width="11.26953125" style="476" customWidth="1"/>
    <col min="12782" max="12800" width="8.36328125" style="476" customWidth="1"/>
    <col min="12801" max="12801" width="9.453125" style="476" customWidth="1"/>
    <col min="12802" max="12802" width="10.36328125" style="476" customWidth="1"/>
    <col min="12803" max="12803" width="10.7265625" style="476" bestFit="1" customWidth="1"/>
    <col min="12804" max="12804" width="9.453125" style="476" bestFit="1" customWidth="1"/>
    <col min="12805" max="12805" width="10.36328125" style="476" customWidth="1"/>
    <col min="12806" max="12806" width="8" style="476" bestFit="1" customWidth="1"/>
    <col min="12807" max="12807" width="15.7265625" style="476" bestFit="1" customWidth="1"/>
    <col min="12808" max="12808" width="1.6328125" style="476" customWidth="1"/>
    <col min="12809" max="12809" width="5.36328125" style="476" customWidth="1"/>
    <col min="12810" max="13034" width="11" style="476"/>
    <col min="13035" max="13035" width="1.6328125" style="476" customWidth="1"/>
    <col min="13036" max="13036" width="17.7265625" style="476" customWidth="1"/>
    <col min="13037" max="13037" width="11.26953125" style="476" customWidth="1"/>
    <col min="13038" max="13056" width="8.36328125" style="476" customWidth="1"/>
    <col min="13057" max="13057" width="9.453125" style="476" customWidth="1"/>
    <col min="13058" max="13058" width="10.36328125" style="476" customWidth="1"/>
    <col min="13059" max="13059" width="10.7265625" style="476" bestFit="1" customWidth="1"/>
    <col min="13060" max="13060" width="9.453125" style="476" bestFit="1" customWidth="1"/>
    <col min="13061" max="13061" width="10.36328125" style="476" customWidth="1"/>
    <col min="13062" max="13062" width="8" style="476" bestFit="1" customWidth="1"/>
    <col min="13063" max="13063" width="15.7265625" style="476" bestFit="1" customWidth="1"/>
    <col min="13064" max="13064" width="1.6328125" style="476" customWidth="1"/>
    <col min="13065" max="13065" width="5.36328125" style="476" customWidth="1"/>
    <col min="13066" max="13290" width="11" style="476"/>
    <col min="13291" max="13291" width="1.6328125" style="476" customWidth="1"/>
    <col min="13292" max="13292" width="17.7265625" style="476" customWidth="1"/>
    <col min="13293" max="13293" width="11.26953125" style="476" customWidth="1"/>
    <col min="13294" max="13312" width="8.36328125" style="476" customWidth="1"/>
    <col min="13313" max="13313" width="9.453125" style="476" customWidth="1"/>
    <col min="13314" max="13314" width="10.36328125" style="476" customWidth="1"/>
    <col min="13315" max="13315" width="10.7265625" style="476" bestFit="1" customWidth="1"/>
    <col min="13316" max="13316" width="9.453125" style="476" bestFit="1" customWidth="1"/>
    <col min="13317" max="13317" width="10.36328125" style="476" customWidth="1"/>
    <col min="13318" max="13318" width="8" style="476" bestFit="1" customWidth="1"/>
    <col min="13319" max="13319" width="15.7265625" style="476" bestFit="1" customWidth="1"/>
    <col min="13320" max="13320" width="1.6328125" style="476" customWidth="1"/>
    <col min="13321" max="13321" width="5.36328125" style="476" customWidth="1"/>
    <col min="13322" max="13546" width="11" style="476"/>
    <col min="13547" max="13547" width="1.6328125" style="476" customWidth="1"/>
    <col min="13548" max="13548" width="17.7265625" style="476" customWidth="1"/>
    <col min="13549" max="13549" width="11.26953125" style="476" customWidth="1"/>
    <col min="13550" max="13568" width="8.36328125" style="476" customWidth="1"/>
    <col min="13569" max="13569" width="9.453125" style="476" customWidth="1"/>
    <col min="13570" max="13570" width="10.36328125" style="476" customWidth="1"/>
    <col min="13571" max="13571" width="10.7265625" style="476" bestFit="1" customWidth="1"/>
    <col min="13572" max="13572" width="9.453125" style="476" bestFit="1" customWidth="1"/>
    <col min="13573" max="13573" width="10.36328125" style="476" customWidth="1"/>
    <col min="13574" max="13574" width="8" style="476" bestFit="1" customWidth="1"/>
    <col min="13575" max="13575" width="15.7265625" style="476" bestFit="1" customWidth="1"/>
    <col min="13576" max="13576" width="1.6328125" style="476" customWidth="1"/>
    <col min="13577" max="13577" width="5.36328125" style="476" customWidth="1"/>
    <col min="13578" max="13802" width="11" style="476"/>
    <col min="13803" max="13803" width="1.6328125" style="476" customWidth="1"/>
    <col min="13804" max="13804" width="17.7265625" style="476" customWidth="1"/>
    <col min="13805" max="13805" width="11.26953125" style="476" customWidth="1"/>
    <col min="13806" max="13824" width="8.36328125" style="476" customWidth="1"/>
    <col min="13825" max="13825" width="9.453125" style="476" customWidth="1"/>
    <col min="13826" max="13826" width="10.36328125" style="476" customWidth="1"/>
    <col min="13827" max="13827" width="10.7265625" style="476" bestFit="1" customWidth="1"/>
    <col min="13828" max="13828" width="9.453125" style="476" bestFit="1" customWidth="1"/>
    <col min="13829" max="13829" width="10.36328125" style="476" customWidth="1"/>
    <col min="13830" max="13830" width="8" style="476" bestFit="1" customWidth="1"/>
    <col min="13831" max="13831" width="15.7265625" style="476" bestFit="1" customWidth="1"/>
    <col min="13832" max="13832" width="1.6328125" style="476" customWidth="1"/>
    <col min="13833" max="13833" width="5.36328125" style="476" customWidth="1"/>
    <col min="13834" max="14058" width="11" style="476"/>
    <col min="14059" max="14059" width="1.6328125" style="476" customWidth="1"/>
    <col min="14060" max="14060" width="17.7265625" style="476" customWidth="1"/>
    <col min="14061" max="14061" width="11.26953125" style="476" customWidth="1"/>
    <col min="14062" max="14080" width="8.36328125" style="476" customWidth="1"/>
    <col min="14081" max="14081" width="9.453125" style="476" customWidth="1"/>
    <col min="14082" max="14082" width="10.36328125" style="476" customWidth="1"/>
    <col min="14083" max="14083" width="10.7265625" style="476" bestFit="1" customWidth="1"/>
    <col min="14084" max="14084" width="9.453125" style="476" bestFit="1" customWidth="1"/>
    <col min="14085" max="14085" width="10.36328125" style="476" customWidth="1"/>
    <col min="14086" max="14086" width="8" style="476" bestFit="1" customWidth="1"/>
    <col min="14087" max="14087" width="15.7265625" style="476" bestFit="1" customWidth="1"/>
    <col min="14088" max="14088" width="1.6328125" style="476" customWidth="1"/>
    <col min="14089" max="14089" width="5.36328125" style="476" customWidth="1"/>
    <col min="14090" max="14314" width="11" style="476"/>
    <col min="14315" max="14315" width="1.6328125" style="476" customWidth="1"/>
    <col min="14316" max="14316" width="17.7265625" style="476" customWidth="1"/>
    <col min="14317" max="14317" width="11.26953125" style="476" customWidth="1"/>
    <col min="14318" max="14336" width="8.36328125" style="476" customWidth="1"/>
    <col min="14337" max="14337" width="9.453125" style="476" customWidth="1"/>
    <col min="14338" max="14338" width="10.36328125" style="476" customWidth="1"/>
    <col min="14339" max="14339" width="10.7265625" style="476" bestFit="1" customWidth="1"/>
    <col min="14340" max="14340" width="9.453125" style="476" bestFit="1" customWidth="1"/>
    <col min="14341" max="14341" width="10.36328125" style="476" customWidth="1"/>
    <col min="14342" max="14342" width="8" style="476" bestFit="1" customWidth="1"/>
    <col min="14343" max="14343" width="15.7265625" style="476" bestFit="1" customWidth="1"/>
    <col min="14344" max="14344" width="1.6328125" style="476" customWidth="1"/>
    <col min="14345" max="14345" width="5.36328125" style="476" customWidth="1"/>
    <col min="14346" max="14570" width="11" style="476"/>
    <col min="14571" max="14571" width="1.6328125" style="476" customWidth="1"/>
    <col min="14572" max="14572" width="17.7265625" style="476" customWidth="1"/>
    <col min="14573" max="14573" width="11.26953125" style="476" customWidth="1"/>
    <col min="14574" max="14592" width="8.36328125" style="476" customWidth="1"/>
    <col min="14593" max="14593" width="9.453125" style="476" customWidth="1"/>
    <col min="14594" max="14594" width="10.36328125" style="476" customWidth="1"/>
    <col min="14595" max="14595" width="10.7265625" style="476" bestFit="1" customWidth="1"/>
    <col min="14596" max="14596" width="9.453125" style="476" bestFit="1" customWidth="1"/>
    <col min="14597" max="14597" width="10.36328125" style="476" customWidth="1"/>
    <col min="14598" max="14598" width="8" style="476" bestFit="1" customWidth="1"/>
    <col min="14599" max="14599" width="15.7265625" style="476" bestFit="1" customWidth="1"/>
    <col min="14600" max="14600" width="1.6328125" style="476" customWidth="1"/>
    <col min="14601" max="14601" width="5.36328125" style="476" customWidth="1"/>
    <col min="14602" max="14826" width="11" style="476"/>
    <col min="14827" max="14827" width="1.6328125" style="476" customWidth="1"/>
    <col min="14828" max="14828" width="17.7265625" style="476" customWidth="1"/>
    <col min="14829" max="14829" width="11.26953125" style="476" customWidth="1"/>
    <col min="14830" max="14848" width="8.36328125" style="476" customWidth="1"/>
    <col min="14849" max="14849" width="9.453125" style="476" customWidth="1"/>
    <col min="14850" max="14850" width="10.36328125" style="476" customWidth="1"/>
    <col min="14851" max="14851" width="10.7265625" style="476" bestFit="1" customWidth="1"/>
    <col min="14852" max="14852" width="9.453125" style="476" bestFit="1" customWidth="1"/>
    <col min="14853" max="14853" width="10.36328125" style="476" customWidth="1"/>
    <col min="14854" max="14854" width="8" style="476" bestFit="1" customWidth="1"/>
    <col min="14855" max="14855" width="15.7265625" style="476" bestFit="1" customWidth="1"/>
    <col min="14856" max="14856" width="1.6328125" style="476" customWidth="1"/>
    <col min="14857" max="14857" width="5.36328125" style="476" customWidth="1"/>
    <col min="14858" max="15082" width="11" style="476"/>
    <col min="15083" max="15083" width="1.6328125" style="476" customWidth="1"/>
    <col min="15084" max="15084" width="17.7265625" style="476" customWidth="1"/>
    <col min="15085" max="15085" width="11.26953125" style="476" customWidth="1"/>
    <col min="15086" max="15104" width="8.36328125" style="476" customWidth="1"/>
    <col min="15105" max="15105" width="9.453125" style="476" customWidth="1"/>
    <col min="15106" max="15106" width="10.36328125" style="476" customWidth="1"/>
    <col min="15107" max="15107" width="10.7265625" style="476" bestFit="1" customWidth="1"/>
    <col min="15108" max="15108" width="9.453125" style="476" bestFit="1" customWidth="1"/>
    <col min="15109" max="15109" width="10.36328125" style="476" customWidth="1"/>
    <col min="15110" max="15110" width="8" style="476" bestFit="1" customWidth="1"/>
    <col min="15111" max="15111" width="15.7265625" style="476" bestFit="1" customWidth="1"/>
    <col min="15112" max="15112" width="1.6328125" style="476" customWidth="1"/>
    <col min="15113" max="15113" width="5.36328125" style="476" customWidth="1"/>
    <col min="15114" max="15338" width="11" style="476"/>
    <col min="15339" max="15339" width="1.6328125" style="476" customWidth="1"/>
    <col min="15340" max="15340" width="17.7265625" style="476" customWidth="1"/>
    <col min="15341" max="15341" width="11.26953125" style="476" customWidth="1"/>
    <col min="15342" max="15360" width="8.36328125" style="476" customWidth="1"/>
    <col min="15361" max="15361" width="9.453125" style="476" customWidth="1"/>
    <col min="15362" max="15362" width="10.36328125" style="476" customWidth="1"/>
    <col min="15363" max="15363" width="10.7265625" style="476" bestFit="1" customWidth="1"/>
    <col min="15364" max="15364" width="9.453125" style="476" bestFit="1" customWidth="1"/>
    <col min="15365" max="15365" width="10.36328125" style="476" customWidth="1"/>
    <col min="15366" max="15366" width="8" style="476" bestFit="1" customWidth="1"/>
    <col min="15367" max="15367" width="15.7265625" style="476" bestFit="1" customWidth="1"/>
    <col min="15368" max="15368" width="1.6328125" style="476" customWidth="1"/>
    <col min="15369" max="15369" width="5.36328125" style="476" customWidth="1"/>
    <col min="15370" max="15594" width="11" style="476"/>
    <col min="15595" max="15595" width="1.6328125" style="476" customWidth="1"/>
    <col min="15596" max="15596" width="17.7265625" style="476" customWidth="1"/>
    <col min="15597" max="15597" width="11.26953125" style="476" customWidth="1"/>
    <col min="15598" max="15616" width="8.36328125" style="476" customWidth="1"/>
    <col min="15617" max="15617" width="9.453125" style="476" customWidth="1"/>
    <col min="15618" max="15618" width="10.36328125" style="476" customWidth="1"/>
    <col min="15619" max="15619" width="10.7265625" style="476" bestFit="1" customWidth="1"/>
    <col min="15620" max="15620" width="9.453125" style="476" bestFit="1" customWidth="1"/>
    <col min="15621" max="15621" width="10.36328125" style="476" customWidth="1"/>
    <col min="15622" max="15622" width="8" style="476" bestFit="1" customWidth="1"/>
    <col min="15623" max="15623" width="15.7265625" style="476" bestFit="1" customWidth="1"/>
    <col min="15624" max="15624" width="1.6328125" style="476" customWidth="1"/>
    <col min="15625" max="15625" width="5.36328125" style="476" customWidth="1"/>
    <col min="15626" max="15850" width="11" style="476"/>
    <col min="15851" max="15851" width="1.6328125" style="476" customWidth="1"/>
    <col min="15852" max="15852" width="17.7265625" style="476" customWidth="1"/>
    <col min="15853" max="15853" width="11.26953125" style="476" customWidth="1"/>
    <col min="15854" max="15872" width="8.36328125" style="476" customWidth="1"/>
    <col min="15873" max="15873" width="9.453125" style="476" customWidth="1"/>
    <col min="15874" max="15874" width="10.36328125" style="476" customWidth="1"/>
    <col min="15875" max="15875" width="10.7265625" style="476" bestFit="1" customWidth="1"/>
    <col min="15876" max="15876" width="9.453125" style="476" bestFit="1" customWidth="1"/>
    <col min="15877" max="15877" width="10.36328125" style="476" customWidth="1"/>
    <col min="15878" max="15878" width="8" style="476" bestFit="1" customWidth="1"/>
    <col min="15879" max="15879" width="15.7265625" style="476" bestFit="1" customWidth="1"/>
    <col min="15880" max="15880" width="1.6328125" style="476" customWidth="1"/>
    <col min="15881" max="15881" width="5.36328125" style="476" customWidth="1"/>
    <col min="15882" max="16106" width="11" style="476"/>
    <col min="16107" max="16107" width="1.6328125" style="476" customWidth="1"/>
    <col min="16108" max="16108" width="17.7265625" style="476" customWidth="1"/>
    <col min="16109" max="16109" width="11.26953125" style="476" customWidth="1"/>
    <col min="16110" max="16128" width="8.36328125" style="476" customWidth="1"/>
    <col min="16129" max="16129" width="9.453125" style="476" customWidth="1"/>
    <col min="16130" max="16130" width="10.36328125" style="476" customWidth="1"/>
    <col min="16131" max="16131" width="10.7265625" style="476" bestFit="1" customWidth="1"/>
    <col min="16132" max="16132" width="9.453125" style="476" bestFit="1" customWidth="1"/>
    <col min="16133" max="16133" width="10.36328125" style="476" customWidth="1"/>
    <col min="16134" max="16134" width="8" style="476" bestFit="1" customWidth="1"/>
    <col min="16135" max="16135" width="15.7265625" style="476" bestFit="1" customWidth="1"/>
    <col min="16136" max="16136" width="1.6328125" style="476" customWidth="1"/>
    <col min="16137" max="16137" width="5.36328125" style="476" customWidth="1"/>
    <col min="16138" max="16384" width="11" style="476"/>
  </cols>
  <sheetData>
    <row r="2" spans="2:28">
      <c r="B2" s="19" t="s">
        <v>849</v>
      </c>
    </row>
    <row r="3" spans="2:28" s="479" customFormat="1" ht="19.5" customHeight="1" thickBot="1">
      <c r="B3" s="477"/>
      <c r="C3" s="478"/>
      <c r="D3" s="478"/>
      <c r="E3" s="478"/>
      <c r="F3" s="478"/>
      <c r="G3" s="478"/>
      <c r="H3" s="478"/>
      <c r="I3" s="478"/>
      <c r="J3" s="478"/>
      <c r="K3" s="478"/>
      <c r="L3" s="478" t="s">
        <v>508</v>
      </c>
    </row>
    <row r="4" spans="2:28" s="479" customFormat="1" ht="19.5" customHeight="1">
      <c r="B4" s="1506" t="s">
        <v>509</v>
      </c>
      <c r="C4" s="1508" t="s">
        <v>510</v>
      </c>
      <c r="D4" s="1510" t="s">
        <v>511</v>
      </c>
      <c r="E4" s="1510" t="s">
        <v>512</v>
      </c>
      <c r="F4" s="1499" t="s">
        <v>513</v>
      </c>
      <c r="G4" s="1500"/>
      <c r="H4" s="1500"/>
      <c r="I4" s="1501"/>
      <c r="J4" s="1502" t="s">
        <v>514</v>
      </c>
      <c r="K4" s="1491" t="s">
        <v>515</v>
      </c>
      <c r="L4" s="1493" t="s">
        <v>516</v>
      </c>
      <c r="R4" s="1303"/>
      <c r="S4" s="1312"/>
      <c r="T4" s="1312"/>
      <c r="U4" s="1312"/>
      <c r="V4" s="1312"/>
      <c r="W4" s="1312"/>
      <c r="X4" s="1312"/>
      <c r="Y4" s="1312"/>
      <c r="Z4" s="1312"/>
      <c r="AA4" s="1312"/>
      <c r="AB4" s="1312"/>
    </row>
    <row r="5" spans="2:28" ht="26.5" thickBot="1">
      <c r="B5" s="1507"/>
      <c r="C5" s="1509"/>
      <c r="D5" s="1511"/>
      <c r="E5" s="1512"/>
      <c r="F5" s="938" t="s">
        <v>513</v>
      </c>
      <c r="G5" s="938" t="s">
        <v>517</v>
      </c>
      <c r="H5" s="939" t="s">
        <v>518</v>
      </c>
      <c r="I5" s="940" t="s">
        <v>519</v>
      </c>
      <c r="J5" s="1503"/>
      <c r="K5" s="1492"/>
      <c r="L5" s="1494"/>
      <c r="R5" s="1280"/>
      <c r="S5" s="1280"/>
      <c r="T5" s="1280"/>
      <c r="U5" s="1280"/>
      <c r="V5" s="1280"/>
      <c r="W5" s="1280"/>
      <c r="X5" s="1280"/>
      <c r="Y5" s="1280"/>
      <c r="Z5" s="1280"/>
      <c r="AA5" s="1280"/>
      <c r="AB5" s="1280"/>
    </row>
    <row r="6" spans="2:28" ht="25.5" customHeight="1">
      <c r="B6" s="1495" t="s">
        <v>520</v>
      </c>
      <c r="C6" s="941">
        <v>601.98228117227472</v>
      </c>
      <c r="D6" s="942">
        <v>0</v>
      </c>
      <c r="E6" s="942">
        <v>250.99423695933879</v>
      </c>
      <c r="F6" s="942">
        <v>350.98804421293585</v>
      </c>
      <c r="G6" s="942">
        <v>175.19098258546074</v>
      </c>
      <c r="H6" s="942">
        <v>57.420297104375791</v>
      </c>
      <c r="I6" s="943">
        <v>117.77068548108497</v>
      </c>
      <c r="J6" s="944">
        <v>57.420297104375791</v>
      </c>
      <c r="K6" s="942">
        <v>175.7970616274751</v>
      </c>
      <c r="L6" s="945">
        <v>368.76492244042379</v>
      </c>
      <c r="R6" s="1304"/>
      <c r="S6" s="1281"/>
      <c r="T6" s="1281"/>
      <c r="U6" s="1281"/>
      <c r="V6" s="1281"/>
      <c r="W6" s="1281"/>
      <c r="X6" s="1281"/>
      <c r="Y6" s="1281"/>
      <c r="Z6" s="1281"/>
      <c r="AA6" s="1281"/>
      <c r="AB6" s="1281"/>
    </row>
    <row r="7" spans="2:28" ht="25.5" customHeight="1">
      <c r="B7" s="1496"/>
      <c r="C7" s="482"/>
      <c r="D7" s="483">
        <v>0</v>
      </c>
      <c r="E7" s="483">
        <v>0.41694622052755986</v>
      </c>
      <c r="F7" s="483">
        <v>0.58305377947243997</v>
      </c>
      <c r="G7" s="483">
        <v>0.29102348701078257</v>
      </c>
      <c r="H7" s="483">
        <v>9.5385360832478228E-2</v>
      </c>
      <c r="I7" s="484">
        <v>0.19563812617830434</v>
      </c>
      <c r="J7" s="485">
        <v>9.5385360832478228E-2</v>
      </c>
      <c r="K7" s="483">
        <v>0.29203029246165746</v>
      </c>
      <c r="L7" s="486">
        <v>0.61258434670586426</v>
      </c>
      <c r="R7" s="1304"/>
      <c r="S7" s="1281"/>
      <c r="T7" s="1281"/>
      <c r="U7" s="1281"/>
      <c r="V7" s="1281"/>
      <c r="W7" s="1281"/>
      <c r="X7" s="1281"/>
      <c r="Y7" s="1281"/>
      <c r="Z7" s="1281"/>
      <c r="AA7" s="1281"/>
      <c r="AB7" s="1281"/>
    </row>
    <row r="8" spans="2:28" ht="25.5" customHeight="1">
      <c r="B8" s="1497" t="s">
        <v>521</v>
      </c>
      <c r="C8" s="480">
        <v>2137.878011607489</v>
      </c>
      <c r="D8" s="487">
        <v>0</v>
      </c>
      <c r="E8" s="487">
        <v>1905.7118501801515</v>
      </c>
      <c r="F8" s="487">
        <v>232.16616142733756</v>
      </c>
      <c r="G8" s="487">
        <v>141.66877585179526</v>
      </c>
      <c r="H8" s="487">
        <v>36.716530810039288</v>
      </c>
      <c r="I8" s="488">
        <v>104.95224504175596</v>
      </c>
      <c r="J8" s="489">
        <v>36.716530810039288</v>
      </c>
      <c r="K8" s="481">
        <v>90.497385575542296</v>
      </c>
      <c r="L8" s="490">
        <v>2010.6640952219075</v>
      </c>
      <c r="R8" s="1304"/>
      <c r="S8" s="1281"/>
      <c r="T8" s="1281"/>
      <c r="U8" s="1281"/>
      <c r="V8" s="1281"/>
      <c r="W8" s="1281"/>
      <c r="X8" s="1281"/>
      <c r="Y8" s="1281"/>
      <c r="Z8" s="1281"/>
      <c r="AA8" s="1281"/>
      <c r="AB8" s="1281"/>
    </row>
    <row r="9" spans="2:28" ht="25.5" customHeight="1">
      <c r="B9" s="1496"/>
      <c r="C9" s="482"/>
      <c r="D9" s="483">
        <v>0</v>
      </c>
      <c r="E9" s="483">
        <v>0.89140345699483114</v>
      </c>
      <c r="F9" s="483">
        <v>0.10859654300516886</v>
      </c>
      <c r="G9" s="483">
        <v>6.6266070880851277E-2</v>
      </c>
      <c r="H9" s="483">
        <v>1.7174287125218998E-2</v>
      </c>
      <c r="I9" s="484">
        <v>4.9091783755632272E-2</v>
      </c>
      <c r="J9" s="485">
        <v>1.7174287125218998E-2</v>
      </c>
      <c r="K9" s="483">
        <v>4.2330472124317571E-2</v>
      </c>
      <c r="L9" s="486">
        <v>0.94049524075046342</v>
      </c>
    </row>
    <row r="10" spans="2:28" ht="25.5" customHeight="1">
      <c r="B10" s="1498" t="s">
        <v>522</v>
      </c>
      <c r="C10" s="480">
        <v>26128.016409845317</v>
      </c>
      <c r="D10" s="487">
        <v>0</v>
      </c>
      <c r="E10" s="487">
        <v>24598.553357870187</v>
      </c>
      <c r="F10" s="487">
        <v>1529.4630519751331</v>
      </c>
      <c r="G10" s="487">
        <v>897.1556454720328</v>
      </c>
      <c r="H10" s="487">
        <v>203.23128533640275</v>
      </c>
      <c r="I10" s="488">
        <v>693.92436013563008</v>
      </c>
      <c r="J10" s="489">
        <v>203.23128533640275</v>
      </c>
      <c r="K10" s="481">
        <v>632.30740650310054</v>
      </c>
      <c r="L10" s="490">
        <v>25292.477718005815</v>
      </c>
    </row>
    <row r="11" spans="2:28" ht="25.5" customHeight="1" thickBot="1">
      <c r="B11" s="1497"/>
      <c r="C11" s="491"/>
      <c r="D11" s="492">
        <v>0</v>
      </c>
      <c r="E11" s="492">
        <v>0.94146271848639795</v>
      </c>
      <c r="F11" s="492">
        <v>5.8537281513602199E-2</v>
      </c>
      <c r="G11" s="492">
        <v>3.4336921387341707E-2</v>
      </c>
      <c r="H11" s="492">
        <v>7.7782898689478406E-3</v>
      </c>
      <c r="I11" s="493">
        <v>2.6558631518393869E-2</v>
      </c>
      <c r="J11" s="494">
        <v>7.7782898689478406E-3</v>
      </c>
      <c r="K11" s="492">
        <v>2.4200360126260496E-2</v>
      </c>
      <c r="L11" s="495">
        <v>0.96802135000479173</v>
      </c>
    </row>
    <row r="12" spans="2:28" ht="25.5" customHeight="1" thickTop="1">
      <c r="B12" s="1504" t="s">
        <v>427</v>
      </c>
      <c r="C12" s="496">
        <v>28867.876702625079</v>
      </c>
      <c r="D12" s="497">
        <v>0</v>
      </c>
      <c r="E12" s="497">
        <v>26755.259445009677</v>
      </c>
      <c r="F12" s="497">
        <v>2112.6172576154067</v>
      </c>
      <c r="G12" s="497">
        <v>1214.0154039092888</v>
      </c>
      <c r="H12" s="497">
        <v>297.36811325081783</v>
      </c>
      <c r="I12" s="498">
        <v>916.64729065847098</v>
      </c>
      <c r="J12" s="499">
        <v>297.36811325081783</v>
      </c>
      <c r="K12" s="497">
        <v>898.60185370611794</v>
      </c>
      <c r="L12" s="500">
        <v>27671.906735668148</v>
      </c>
    </row>
    <row r="13" spans="2:28" ht="25.5" customHeight="1" thickBot="1">
      <c r="B13" s="1505"/>
      <c r="C13" s="501"/>
      <c r="D13" s="502">
        <v>0</v>
      </c>
      <c r="E13" s="502">
        <v>0.92681771231815979</v>
      </c>
      <c r="F13" s="502">
        <v>7.3182287681840402E-2</v>
      </c>
      <c r="G13" s="502">
        <v>4.2054198042175132E-2</v>
      </c>
      <c r="H13" s="502">
        <v>1.0301003995343269E-2</v>
      </c>
      <c r="I13" s="503">
        <v>3.1753194046831863E-2</v>
      </c>
      <c r="J13" s="504">
        <v>1.0301003995343269E-2</v>
      </c>
      <c r="K13" s="502">
        <v>3.1128089639665263E-2</v>
      </c>
      <c r="L13" s="505">
        <v>0.95857090636499165</v>
      </c>
    </row>
    <row r="14" spans="2:28">
      <c r="B14" s="475" t="s">
        <v>811</v>
      </c>
    </row>
    <row r="18" spans="2:8">
      <c r="H18" s="476"/>
    </row>
    <row r="20" spans="2:8">
      <c r="H20" s="19"/>
    </row>
    <row r="23" spans="2:8">
      <c r="B23" s="506"/>
      <c r="C23" s="506"/>
      <c r="D23" s="506"/>
      <c r="E23" s="506"/>
    </row>
    <row r="24" spans="2:8">
      <c r="B24" s="506"/>
      <c r="C24" s="507"/>
      <c r="D24" s="507"/>
      <c r="E24" s="507"/>
    </row>
    <row r="25" spans="2:8">
      <c r="B25" s="508"/>
      <c r="C25" s="507"/>
      <c r="D25" s="507"/>
      <c r="E25" s="507"/>
    </row>
    <row r="26" spans="2:8">
      <c r="B26" s="506"/>
      <c r="C26" s="507"/>
      <c r="D26" s="507"/>
      <c r="E26" s="507"/>
    </row>
    <row r="27" spans="2:8">
      <c r="B27" s="506"/>
      <c r="C27" s="507"/>
      <c r="D27" s="507"/>
      <c r="E27" s="507"/>
    </row>
    <row r="39" spans="3:13">
      <c r="C39" s="476"/>
    </row>
    <row r="40" spans="3:13">
      <c r="C40" s="476"/>
    </row>
    <row r="41" spans="3:13">
      <c r="C41" s="476"/>
      <c r="G41" s="959"/>
    </row>
    <row r="42" spans="3:13">
      <c r="C42" s="476"/>
    </row>
    <row r="43" spans="3:13">
      <c r="L43" s="476"/>
    </row>
    <row r="44" spans="3:13">
      <c r="D44" s="475"/>
      <c r="L44" s="476"/>
    </row>
    <row r="45" spans="3:13">
      <c r="D45" s="475"/>
      <c r="L45" s="476"/>
    </row>
    <row r="46" spans="3:13">
      <c r="C46" s="476"/>
      <c r="D46" s="475"/>
      <c r="E46" s="475"/>
      <c r="L46" s="476"/>
      <c r="M46" s="475"/>
    </row>
    <row r="47" spans="3:13">
      <c r="D47" s="475"/>
      <c r="L47" s="476"/>
      <c r="M47" s="475"/>
    </row>
    <row r="48" spans="3:13">
      <c r="D48" s="475"/>
      <c r="L48" s="476"/>
      <c r="M48" s="475"/>
    </row>
    <row r="49" spans="4:13">
      <c r="D49" s="475"/>
      <c r="L49" s="476"/>
      <c r="M49" s="475"/>
    </row>
  </sheetData>
  <sheetProtection selectLockedCells="1"/>
  <mergeCells count="12">
    <mergeCell ref="B12:B13"/>
    <mergeCell ref="B4:B5"/>
    <mergeCell ref="C4:C5"/>
    <mergeCell ref="D4:D5"/>
    <mergeCell ref="E4:E5"/>
    <mergeCell ref="K4:K5"/>
    <mergeCell ref="L4:L5"/>
    <mergeCell ref="B6:B7"/>
    <mergeCell ref="B8:B9"/>
    <mergeCell ref="B10:B11"/>
    <mergeCell ref="F4:I4"/>
    <mergeCell ref="J4:J5"/>
  </mergeCells>
  <phoneticPr fontId="18"/>
  <pageMargins left="0.97" right="0.39370078740157483" top="0.39370078740157483" bottom="0.39370078740157483" header="0.19685039370078741" footer="0.19685039370078741"/>
  <pageSetup paperSize="9" scale="71" orientation="landscape" cellComments="asDisplayed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64CF-8EDE-4BB6-838C-E7630F5D6DEC}">
  <sheetPr>
    <tabColor theme="1"/>
    <pageSetUpPr fitToPage="1"/>
  </sheetPr>
  <dimension ref="B3:AO188"/>
  <sheetViews>
    <sheetView showGridLines="0" showZeros="0" zoomScale="80" zoomScaleNormal="80" zoomScaleSheetLayoutView="100" workbookViewId="0">
      <selection activeCell="J9" sqref="J9:J10"/>
    </sheetView>
  </sheetViews>
  <sheetFormatPr defaultColWidth="10.6328125" defaultRowHeight="11"/>
  <cols>
    <col min="1" max="1" width="1.6328125" style="366" customWidth="1"/>
    <col min="2" max="2" width="7.6328125" style="366" customWidth="1"/>
    <col min="3" max="3" width="2.6328125" style="366" hidden="1" customWidth="1"/>
    <col min="4" max="4" width="22.6328125" style="366" customWidth="1"/>
    <col min="5" max="5" width="5.90625" style="366" customWidth="1"/>
    <col min="6" max="13" width="10.453125" style="366" customWidth="1"/>
    <col min="14" max="14" width="2.36328125" style="366" customWidth="1"/>
    <col min="15" max="41" width="10.6328125" style="366"/>
    <col min="42" max="42" width="1.453125" style="366" customWidth="1"/>
    <col min="43" max="236" width="10.6328125" style="366"/>
    <col min="237" max="237" width="1.6328125" style="366" customWidth="1"/>
    <col min="238" max="238" width="7.6328125" style="366" customWidth="1"/>
    <col min="239" max="239" width="2.6328125" style="366" customWidth="1"/>
    <col min="240" max="240" width="22.6328125" style="366" customWidth="1"/>
    <col min="241" max="241" width="5.90625" style="366" customWidth="1"/>
    <col min="242" max="262" width="9.6328125" style="366" customWidth="1"/>
    <col min="263" max="263" width="9.36328125" style="366" customWidth="1"/>
    <col min="264" max="264" width="10.36328125" style="366" customWidth="1"/>
    <col min="265" max="265" width="1.6328125" style="366" customWidth="1"/>
    <col min="266" max="492" width="10.6328125" style="366"/>
    <col min="493" max="493" width="1.6328125" style="366" customWidth="1"/>
    <col min="494" max="494" width="7.6328125" style="366" customWidth="1"/>
    <col min="495" max="495" width="2.6328125" style="366" customWidth="1"/>
    <col min="496" max="496" width="22.6328125" style="366" customWidth="1"/>
    <col min="497" max="497" width="5.90625" style="366" customWidth="1"/>
    <col min="498" max="518" width="9.6328125" style="366" customWidth="1"/>
    <col min="519" max="519" width="9.36328125" style="366" customWidth="1"/>
    <col min="520" max="520" width="10.36328125" style="366" customWidth="1"/>
    <col min="521" max="521" width="1.6328125" style="366" customWidth="1"/>
    <col min="522" max="748" width="10.6328125" style="366"/>
    <col min="749" max="749" width="1.6328125" style="366" customWidth="1"/>
    <col min="750" max="750" width="7.6328125" style="366" customWidth="1"/>
    <col min="751" max="751" width="2.6328125" style="366" customWidth="1"/>
    <col min="752" max="752" width="22.6328125" style="366" customWidth="1"/>
    <col min="753" max="753" width="5.90625" style="366" customWidth="1"/>
    <col min="754" max="774" width="9.6328125" style="366" customWidth="1"/>
    <col min="775" max="775" width="9.36328125" style="366" customWidth="1"/>
    <col min="776" max="776" width="10.36328125" style="366" customWidth="1"/>
    <col min="777" max="777" width="1.6328125" style="366" customWidth="1"/>
    <col min="778" max="1004" width="10.6328125" style="366"/>
    <col min="1005" max="1005" width="1.6328125" style="366" customWidth="1"/>
    <col min="1006" max="1006" width="7.6328125" style="366" customWidth="1"/>
    <col min="1007" max="1007" width="2.6328125" style="366" customWidth="1"/>
    <col min="1008" max="1008" width="22.6328125" style="366" customWidth="1"/>
    <col min="1009" max="1009" width="5.90625" style="366" customWidth="1"/>
    <col min="1010" max="1030" width="9.6328125" style="366" customWidth="1"/>
    <col min="1031" max="1031" width="9.36328125" style="366" customWidth="1"/>
    <col min="1032" max="1032" width="10.36328125" style="366" customWidth="1"/>
    <col min="1033" max="1033" width="1.6328125" style="366" customWidth="1"/>
    <col min="1034" max="1260" width="10.6328125" style="366"/>
    <col min="1261" max="1261" width="1.6328125" style="366" customWidth="1"/>
    <col min="1262" max="1262" width="7.6328125" style="366" customWidth="1"/>
    <col min="1263" max="1263" width="2.6328125" style="366" customWidth="1"/>
    <col min="1264" max="1264" width="22.6328125" style="366" customWidth="1"/>
    <col min="1265" max="1265" width="5.90625" style="366" customWidth="1"/>
    <col min="1266" max="1286" width="9.6328125" style="366" customWidth="1"/>
    <col min="1287" max="1287" width="9.36328125" style="366" customWidth="1"/>
    <col min="1288" max="1288" width="10.36328125" style="366" customWidth="1"/>
    <col min="1289" max="1289" width="1.6328125" style="366" customWidth="1"/>
    <col min="1290" max="1516" width="10.6328125" style="366"/>
    <col min="1517" max="1517" width="1.6328125" style="366" customWidth="1"/>
    <col min="1518" max="1518" width="7.6328125" style="366" customWidth="1"/>
    <col min="1519" max="1519" width="2.6328125" style="366" customWidth="1"/>
    <col min="1520" max="1520" width="22.6328125" style="366" customWidth="1"/>
    <col min="1521" max="1521" width="5.90625" style="366" customWidth="1"/>
    <col min="1522" max="1542" width="9.6328125" style="366" customWidth="1"/>
    <col min="1543" max="1543" width="9.36328125" style="366" customWidth="1"/>
    <col min="1544" max="1544" width="10.36328125" style="366" customWidth="1"/>
    <col min="1545" max="1545" width="1.6328125" style="366" customWidth="1"/>
    <col min="1546" max="1772" width="10.6328125" style="366"/>
    <col min="1773" max="1773" width="1.6328125" style="366" customWidth="1"/>
    <col min="1774" max="1774" width="7.6328125" style="366" customWidth="1"/>
    <col min="1775" max="1775" width="2.6328125" style="366" customWidth="1"/>
    <col min="1776" max="1776" width="22.6328125" style="366" customWidth="1"/>
    <col min="1777" max="1777" width="5.90625" style="366" customWidth="1"/>
    <col min="1778" max="1798" width="9.6328125" style="366" customWidth="1"/>
    <col min="1799" max="1799" width="9.36328125" style="366" customWidth="1"/>
    <col min="1800" max="1800" width="10.36328125" style="366" customWidth="1"/>
    <col min="1801" max="1801" width="1.6328125" style="366" customWidth="1"/>
    <col min="1802" max="2028" width="10.6328125" style="366"/>
    <col min="2029" max="2029" width="1.6328125" style="366" customWidth="1"/>
    <col min="2030" max="2030" width="7.6328125" style="366" customWidth="1"/>
    <col min="2031" max="2031" width="2.6328125" style="366" customWidth="1"/>
    <col min="2032" max="2032" width="22.6328125" style="366" customWidth="1"/>
    <col min="2033" max="2033" width="5.90625" style="366" customWidth="1"/>
    <col min="2034" max="2054" width="9.6328125" style="366" customWidth="1"/>
    <col min="2055" max="2055" width="9.36328125" style="366" customWidth="1"/>
    <col min="2056" max="2056" width="10.36328125" style="366" customWidth="1"/>
    <col min="2057" max="2057" width="1.6328125" style="366" customWidth="1"/>
    <col min="2058" max="2284" width="10.6328125" style="366"/>
    <col min="2285" max="2285" width="1.6328125" style="366" customWidth="1"/>
    <col min="2286" max="2286" width="7.6328125" style="366" customWidth="1"/>
    <col min="2287" max="2287" width="2.6328125" style="366" customWidth="1"/>
    <col min="2288" max="2288" width="22.6328125" style="366" customWidth="1"/>
    <col min="2289" max="2289" width="5.90625" style="366" customWidth="1"/>
    <col min="2290" max="2310" width="9.6328125" style="366" customWidth="1"/>
    <col min="2311" max="2311" width="9.36328125" style="366" customWidth="1"/>
    <col min="2312" max="2312" width="10.36328125" style="366" customWidth="1"/>
    <col min="2313" max="2313" width="1.6328125" style="366" customWidth="1"/>
    <col min="2314" max="2540" width="10.6328125" style="366"/>
    <col min="2541" max="2541" width="1.6328125" style="366" customWidth="1"/>
    <col min="2542" max="2542" width="7.6328125" style="366" customWidth="1"/>
    <col min="2543" max="2543" width="2.6328125" style="366" customWidth="1"/>
    <col min="2544" max="2544" width="22.6328125" style="366" customWidth="1"/>
    <col min="2545" max="2545" width="5.90625" style="366" customWidth="1"/>
    <col min="2546" max="2566" width="9.6328125" style="366" customWidth="1"/>
    <col min="2567" max="2567" width="9.36328125" style="366" customWidth="1"/>
    <col min="2568" max="2568" width="10.36328125" style="366" customWidth="1"/>
    <col min="2569" max="2569" width="1.6328125" style="366" customWidth="1"/>
    <col min="2570" max="2796" width="10.6328125" style="366"/>
    <col min="2797" max="2797" width="1.6328125" style="366" customWidth="1"/>
    <col min="2798" max="2798" width="7.6328125" style="366" customWidth="1"/>
    <col min="2799" max="2799" width="2.6328125" style="366" customWidth="1"/>
    <col min="2800" max="2800" width="22.6328125" style="366" customWidth="1"/>
    <col min="2801" max="2801" width="5.90625" style="366" customWidth="1"/>
    <col min="2802" max="2822" width="9.6328125" style="366" customWidth="1"/>
    <col min="2823" max="2823" width="9.36328125" style="366" customWidth="1"/>
    <col min="2824" max="2824" width="10.36328125" style="366" customWidth="1"/>
    <col min="2825" max="2825" width="1.6328125" style="366" customWidth="1"/>
    <col min="2826" max="3052" width="10.6328125" style="366"/>
    <col min="3053" max="3053" width="1.6328125" style="366" customWidth="1"/>
    <col min="3054" max="3054" width="7.6328125" style="366" customWidth="1"/>
    <col min="3055" max="3055" width="2.6328125" style="366" customWidth="1"/>
    <col min="3056" max="3056" width="22.6328125" style="366" customWidth="1"/>
    <col min="3057" max="3057" width="5.90625" style="366" customWidth="1"/>
    <col min="3058" max="3078" width="9.6328125" style="366" customWidth="1"/>
    <col min="3079" max="3079" width="9.36328125" style="366" customWidth="1"/>
    <col min="3080" max="3080" width="10.36328125" style="366" customWidth="1"/>
    <col min="3081" max="3081" width="1.6328125" style="366" customWidth="1"/>
    <col min="3082" max="3308" width="10.6328125" style="366"/>
    <col min="3309" max="3309" width="1.6328125" style="366" customWidth="1"/>
    <col min="3310" max="3310" width="7.6328125" style="366" customWidth="1"/>
    <col min="3311" max="3311" width="2.6328125" style="366" customWidth="1"/>
    <col min="3312" max="3312" width="22.6328125" style="366" customWidth="1"/>
    <col min="3313" max="3313" width="5.90625" style="366" customWidth="1"/>
    <col min="3314" max="3334" width="9.6328125" style="366" customWidth="1"/>
    <col min="3335" max="3335" width="9.36328125" style="366" customWidth="1"/>
    <col min="3336" max="3336" width="10.36328125" style="366" customWidth="1"/>
    <col min="3337" max="3337" width="1.6328125" style="366" customWidth="1"/>
    <col min="3338" max="3564" width="10.6328125" style="366"/>
    <col min="3565" max="3565" width="1.6328125" style="366" customWidth="1"/>
    <col min="3566" max="3566" width="7.6328125" style="366" customWidth="1"/>
    <col min="3567" max="3567" width="2.6328125" style="366" customWidth="1"/>
    <col min="3568" max="3568" width="22.6328125" style="366" customWidth="1"/>
    <col min="3569" max="3569" width="5.90625" style="366" customWidth="1"/>
    <col min="3570" max="3590" width="9.6328125" style="366" customWidth="1"/>
    <col min="3591" max="3591" width="9.36328125" style="366" customWidth="1"/>
    <col min="3592" max="3592" width="10.36328125" style="366" customWidth="1"/>
    <col min="3593" max="3593" width="1.6328125" style="366" customWidth="1"/>
    <col min="3594" max="3820" width="10.6328125" style="366"/>
    <col min="3821" max="3821" width="1.6328125" style="366" customWidth="1"/>
    <col min="3822" max="3822" width="7.6328125" style="366" customWidth="1"/>
    <col min="3823" max="3823" width="2.6328125" style="366" customWidth="1"/>
    <col min="3824" max="3824" width="22.6328125" style="366" customWidth="1"/>
    <col min="3825" max="3825" width="5.90625" style="366" customWidth="1"/>
    <col min="3826" max="3846" width="9.6328125" style="366" customWidth="1"/>
    <col min="3847" max="3847" width="9.36328125" style="366" customWidth="1"/>
    <col min="3848" max="3848" width="10.36328125" style="366" customWidth="1"/>
    <col min="3849" max="3849" width="1.6328125" style="366" customWidth="1"/>
    <col min="3850" max="4076" width="10.6328125" style="366"/>
    <col min="4077" max="4077" width="1.6328125" style="366" customWidth="1"/>
    <col min="4078" max="4078" width="7.6328125" style="366" customWidth="1"/>
    <col min="4079" max="4079" width="2.6328125" style="366" customWidth="1"/>
    <col min="4080" max="4080" width="22.6328125" style="366" customWidth="1"/>
    <col min="4081" max="4081" width="5.90625" style="366" customWidth="1"/>
    <col min="4082" max="4102" width="9.6328125" style="366" customWidth="1"/>
    <col min="4103" max="4103" width="9.36328125" style="366" customWidth="1"/>
    <col min="4104" max="4104" width="10.36328125" style="366" customWidth="1"/>
    <col min="4105" max="4105" width="1.6328125" style="366" customWidth="1"/>
    <col min="4106" max="4332" width="10.6328125" style="366"/>
    <col min="4333" max="4333" width="1.6328125" style="366" customWidth="1"/>
    <col min="4334" max="4334" width="7.6328125" style="366" customWidth="1"/>
    <col min="4335" max="4335" width="2.6328125" style="366" customWidth="1"/>
    <col min="4336" max="4336" width="22.6328125" style="366" customWidth="1"/>
    <col min="4337" max="4337" width="5.90625" style="366" customWidth="1"/>
    <col min="4338" max="4358" width="9.6328125" style="366" customWidth="1"/>
    <col min="4359" max="4359" width="9.36328125" style="366" customWidth="1"/>
    <col min="4360" max="4360" width="10.36328125" style="366" customWidth="1"/>
    <col min="4361" max="4361" width="1.6328125" style="366" customWidth="1"/>
    <col min="4362" max="4588" width="10.6328125" style="366"/>
    <col min="4589" max="4589" width="1.6328125" style="366" customWidth="1"/>
    <col min="4590" max="4590" width="7.6328125" style="366" customWidth="1"/>
    <col min="4591" max="4591" width="2.6328125" style="366" customWidth="1"/>
    <col min="4592" max="4592" width="22.6328125" style="366" customWidth="1"/>
    <col min="4593" max="4593" width="5.90625" style="366" customWidth="1"/>
    <col min="4594" max="4614" width="9.6328125" style="366" customWidth="1"/>
    <col min="4615" max="4615" width="9.36328125" style="366" customWidth="1"/>
    <col min="4616" max="4616" width="10.36328125" style="366" customWidth="1"/>
    <col min="4617" max="4617" width="1.6328125" style="366" customWidth="1"/>
    <col min="4618" max="4844" width="10.6328125" style="366"/>
    <col min="4845" max="4845" width="1.6328125" style="366" customWidth="1"/>
    <col min="4846" max="4846" width="7.6328125" style="366" customWidth="1"/>
    <col min="4847" max="4847" width="2.6328125" style="366" customWidth="1"/>
    <col min="4848" max="4848" width="22.6328125" style="366" customWidth="1"/>
    <col min="4849" max="4849" width="5.90625" style="366" customWidth="1"/>
    <col min="4850" max="4870" width="9.6328125" style="366" customWidth="1"/>
    <col min="4871" max="4871" width="9.36328125" style="366" customWidth="1"/>
    <col min="4872" max="4872" width="10.36328125" style="366" customWidth="1"/>
    <col min="4873" max="4873" width="1.6328125" style="366" customWidth="1"/>
    <col min="4874" max="5100" width="10.6328125" style="366"/>
    <col min="5101" max="5101" width="1.6328125" style="366" customWidth="1"/>
    <col min="5102" max="5102" width="7.6328125" style="366" customWidth="1"/>
    <col min="5103" max="5103" width="2.6328125" style="366" customWidth="1"/>
    <col min="5104" max="5104" width="22.6328125" style="366" customWidth="1"/>
    <col min="5105" max="5105" width="5.90625" style="366" customWidth="1"/>
    <col min="5106" max="5126" width="9.6328125" style="366" customWidth="1"/>
    <col min="5127" max="5127" width="9.36328125" style="366" customWidth="1"/>
    <col min="5128" max="5128" width="10.36328125" style="366" customWidth="1"/>
    <col min="5129" max="5129" width="1.6328125" style="366" customWidth="1"/>
    <col min="5130" max="5356" width="10.6328125" style="366"/>
    <col min="5357" max="5357" width="1.6328125" style="366" customWidth="1"/>
    <col min="5358" max="5358" width="7.6328125" style="366" customWidth="1"/>
    <col min="5359" max="5359" width="2.6328125" style="366" customWidth="1"/>
    <col min="5360" max="5360" width="22.6328125" style="366" customWidth="1"/>
    <col min="5361" max="5361" width="5.90625" style="366" customWidth="1"/>
    <col min="5362" max="5382" width="9.6328125" style="366" customWidth="1"/>
    <col min="5383" max="5383" width="9.36328125" style="366" customWidth="1"/>
    <col min="5384" max="5384" width="10.36328125" style="366" customWidth="1"/>
    <col min="5385" max="5385" width="1.6328125" style="366" customWidth="1"/>
    <col min="5386" max="5612" width="10.6328125" style="366"/>
    <col min="5613" max="5613" width="1.6328125" style="366" customWidth="1"/>
    <col min="5614" max="5614" width="7.6328125" style="366" customWidth="1"/>
    <col min="5615" max="5615" width="2.6328125" style="366" customWidth="1"/>
    <col min="5616" max="5616" width="22.6328125" style="366" customWidth="1"/>
    <col min="5617" max="5617" width="5.90625" style="366" customWidth="1"/>
    <col min="5618" max="5638" width="9.6328125" style="366" customWidth="1"/>
    <col min="5639" max="5639" width="9.36328125" style="366" customWidth="1"/>
    <col min="5640" max="5640" width="10.36328125" style="366" customWidth="1"/>
    <col min="5641" max="5641" width="1.6328125" style="366" customWidth="1"/>
    <col min="5642" max="5868" width="10.6328125" style="366"/>
    <col min="5869" max="5869" width="1.6328125" style="366" customWidth="1"/>
    <col min="5870" max="5870" width="7.6328125" style="366" customWidth="1"/>
    <col min="5871" max="5871" width="2.6328125" style="366" customWidth="1"/>
    <col min="5872" max="5872" width="22.6328125" style="366" customWidth="1"/>
    <col min="5873" max="5873" width="5.90625" style="366" customWidth="1"/>
    <col min="5874" max="5894" width="9.6328125" style="366" customWidth="1"/>
    <col min="5895" max="5895" width="9.36328125" style="366" customWidth="1"/>
    <col min="5896" max="5896" width="10.36328125" style="366" customWidth="1"/>
    <col min="5897" max="5897" width="1.6328125" style="366" customWidth="1"/>
    <col min="5898" max="6124" width="10.6328125" style="366"/>
    <col min="6125" max="6125" width="1.6328125" style="366" customWidth="1"/>
    <col min="6126" max="6126" width="7.6328125" style="366" customWidth="1"/>
    <col min="6127" max="6127" width="2.6328125" style="366" customWidth="1"/>
    <col min="6128" max="6128" width="22.6328125" style="366" customWidth="1"/>
    <col min="6129" max="6129" width="5.90625" style="366" customWidth="1"/>
    <col min="6130" max="6150" width="9.6328125" style="366" customWidth="1"/>
    <col min="6151" max="6151" width="9.36328125" style="366" customWidth="1"/>
    <col min="6152" max="6152" width="10.36328125" style="366" customWidth="1"/>
    <col min="6153" max="6153" width="1.6328125" style="366" customWidth="1"/>
    <col min="6154" max="6380" width="10.6328125" style="366"/>
    <col min="6381" max="6381" width="1.6328125" style="366" customWidth="1"/>
    <col min="6382" max="6382" width="7.6328125" style="366" customWidth="1"/>
    <col min="6383" max="6383" width="2.6328125" style="366" customWidth="1"/>
    <col min="6384" max="6384" width="22.6328125" style="366" customWidth="1"/>
    <col min="6385" max="6385" width="5.90625" style="366" customWidth="1"/>
    <col min="6386" max="6406" width="9.6328125" style="366" customWidth="1"/>
    <col min="6407" max="6407" width="9.36328125" style="366" customWidth="1"/>
    <col min="6408" max="6408" width="10.36328125" style="366" customWidth="1"/>
    <col min="6409" max="6409" width="1.6328125" style="366" customWidth="1"/>
    <col min="6410" max="6636" width="10.6328125" style="366"/>
    <col min="6637" max="6637" width="1.6328125" style="366" customWidth="1"/>
    <col min="6638" max="6638" width="7.6328125" style="366" customWidth="1"/>
    <col min="6639" max="6639" width="2.6328125" style="366" customWidth="1"/>
    <col min="6640" max="6640" width="22.6328125" style="366" customWidth="1"/>
    <col min="6641" max="6641" width="5.90625" style="366" customWidth="1"/>
    <col min="6642" max="6662" width="9.6328125" style="366" customWidth="1"/>
    <col min="6663" max="6663" width="9.36328125" style="366" customWidth="1"/>
    <col min="6664" max="6664" width="10.36328125" style="366" customWidth="1"/>
    <col min="6665" max="6665" width="1.6328125" style="366" customWidth="1"/>
    <col min="6666" max="6892" width="10.6328125" style="366"/>
    <col min="6893" max="6893" width="1.6328125" style="366" customWidth="1"/>
    <col min="6894" max="6894" width="7.6328125" style="366" customWidth="1"/>
    <col min="6895" max="6895" width="2.6328125" style="366" customWidth="1"/>
    <col min="6896" max="6896" width="22.6328125" style="366" customWidth="1"/>
    <col min="6897" max="6897" width="5.90625" style="366" customWidth="1"/>
    <col min="6898" max="6918" width="9.6328125" style="366" customWidth="1"/>
    <col min="6919" max="6919" width="9.36328125" style="366" customWidth="1"/>
    <col min="6920" max="6920" width="10.36328125" style="366" customWidth="1"/>
    <col min="6921" max="6921" width="1.6328125" style="366" customWidth="1"/>
    <col min="6922" max="7148" width="10.6328125" style="366"/>
    <col min="7149" max="7149" width="1.6328125" style="366" customWidth="1"/>
    <col min="7150" max="7150" width="7.6328125" style="366" customWidth="1"/>
    <col min="7151" max="7151" width="2.6328125" style="366" customWidth="1"/>
    <col min="7152" max="7152" width="22.6328125" style="366" customWidth="1"/>
    <col min="7153" max="7153" width="5.90625" style="366" customWidth="1"/>
    <col min="7154" max="7174" width="9.6328125" style="366" customWidth="1"/>
    <col min="7175" max="7175" width="9.36328125" style="366" customWidth="1"/>
    <col min="7176" max="7176" width="10.36328125" style="366" customWidth="1"/>
    <col min="7177" max="7177" width="1.6328125" style="366" customWidth="1"/>
    <col min="7178" max="7404" width="10.6328125" style="366"/>
    <col min="7405" max="7405" width="1.6328125" style="366" customWidth="1"/>
    <col min="7406" max="7406" width="7.6328125" style="366" customWidth="1"/>
    <col min="7407" max="7407" width="2.6328125" style="366" customWidth="1"/>
    <col min="7408" max="7408" width="22.6328125" style="366" customWidth="1"/>
    <col min="7409" max="7409" width="5.90625" style="366" customWidth="1"/>
    <col min="7410" max="7430" width="9.6328125" style="366" customWidth="1"/>
    <col min="7431" max="7431" width="9.36328125" style="366" customWidth="1"/>
    <col min="7432" max="7432" width="10.36328125" style="366" customWidth="1"/>
    <col min="7433" max="7433" width="1.6328125" style="366" customWidth="1"/>
    <col min="7434" max="7660" width="10.6328125" style="366"/>
    <col min="7661" max="7661" width="1.6328125" style="366" customWidth="1"/>
    <col min="7662" max="7662" width="7.6328125" style="366" customWidth="1"/>
    <col min="7663" max="7663" width="2.6328125" style="366" customWidth="1"/>
    <col min="7664" max="7664" width="22.6328125" style="366" customWidth="1"/>
    <col min="7665" max="7665" width="5.90625" style="366" customWidth="1"/>
    <col min="7666" max="7686" width="9.6328125" style="366" customWidth="1"/>
    <col min="7687" max="7687" width="9.36328125" style="366" customWidth="1"/>
    <col min="7688" max="7688" width="10.36328125" style="366" customWidth="1"/>
    <col min="7689" max="7689" width="1.6328125" style="366" customWidth="1"/>
    <col min="7690" max="7916" width="10.6328125" style="366"/>
    <col min="7917" max="7917" width="1.6328125" style="366" customWidth="1"/>
    <col min="7918" max="7918" width="7.6328125" style="366" customWidth="1"/>
    <col min="7919" max="7919" width="2.6328125" style="366" customWidth="1"/>
    <col min="7920" max="7920" width="22.6328125" style="366" customWidth="1"/>
    <col min="7921" max="7921" width="5.90625" style="366" customWidth="1"/>
    <col min="7922" max="7942" width="9.6328125" style="366" customWidth="1"/>
    <col min="7943" max="7943" width="9.36328125" style="366" customWidth="1"/>
    <col min="7944" max="7944" width="10.36328125" style="366" customWidth="1"/>
    <col min="7945" max="7945" width="1.6328125" style="366" customWidth="1"/>
    <col min="7946" max="8172" width="10.6328125" style="366"/>
    <col min="8173" max="8173" width="1.6328125" style="366" customWidth="1"/>
    <col min="8174" max="8174" width="7.6328125" style="366" customWidth="1"/>
    <col min="8175" max="8175" width="2.6328125" style="366" customWidth="1"/>
    <col min="8176" max="8176" width="22.6328125" style="366" customWidth="1"/>
    <col min="8177" max="8177" width="5.90625" style="366" customWidth="1"/>
    <col min="8178" max="8198" width="9.6328125" style="366" customWidth="1"/>
    <col min="8199" max="8199" width="9.36328125" style="366" customWidth="1"/>
    <col min="8200" max="8200" width="10.36328125" style="366" customWidth="1"/>
    <col min="8201" max="8201" width="1.6328125" style="366" customWidth="1"/>
    <col min="8202" max="8428" width="10.6328125" style="366"/>
    <col min="8429" max="8429" width="1.6328125" style="366" customWidth="1"/>
    <col min="8430" max="8430" width="7.6328125" style="366" customWidth="1"/>
    <col min="8431" max="8431" width="2.6328125" style="366" customWidth="1"/>
    <col min="8432" max="8432" width="22.6328125" style="366" customWidth="1"/>
    <col min="8433" max="8433" width="5.90625" style="366" customWidth="1"/>
    <col min="8434" max="8454" width="9.6328125" style="366" customWidth="1"/>
    <col min="8455" max="8455" width="9.36328125" style="366" customWidth="1"/>
    <col min="8456" max="8456" width="10.36328125" style="366" customWidth="1"/>
    <col min="8457" max="8457" width="1.6328125" style="366" customWidth="1"/>
    <col min="8458" max="8684" width="10.6328125" style="366"/>
    <col min="8685" max="8685" width="1.6328125" style="366" customWidth="1"/>
    <col min="8686" max="8686" width="7.6328125" style="366" customWidth="1"/>
    <col min="8687" max="8687" width="2.6328125" style="366" customWidth="1"/>
    <col min="8688" max="8688" width="22.6328125" style="366" customWidth="1"/>
    <col min="8689" max="8689" width="5.90625" style="366" customWidth="1"/>
    <col min="8690" max="8710" width="9.6328125" style="366" customWidth="1"/>
    <col min="8711" max="8711" width="9.36328125" style="366" customWidth="1"/>
    <col min="8712" max="8712" width="10.36328125" style="366" customWidth="1"/>
    <col min="8713" max="8713" width="1.6328125" style="366" customWidth="1"/>
    <col min="8714" max="8940" width="10.6328125" style="366"/>
    <col min="8941" max="8941" width="1.6328125" style="366" customWidth="1"/>
    <col min="8942" max="8942" width="7.6328125" style="366" customWidth="1"/>
    <col min="8943" max="8943" width="2.6328125" style="366" customWidth="1"/>
    <col min="8944" max="8944" width="22.6328125" style="366" customWidth="1"/>
    <col min="8945" max="8945" width="5.90625" style="366" customWidth="1"/>
    <col min="8946" max="8966" width="9.6328125" style="366" customWidth="1"/>
    <col min="8967" max="8967" width="9.36328125" style="366" customWidth="1"/>
    <col min="8968" max="8968" width="10.36328125" style="366" customWidth="1"/>
    <col min="8969" max="8969" width="1.6328125" style="366" customWidth="1"/>
    <col min="8970" max="9196" width="10.6328125" style="366"/>
    <col min="9197" max="9197" width="1.6328125" style="366" customWidth="1"/>
    <col min="9198" max="9198" width="7.6328125" style="366" customWidth="1"/>
    <col min="9199" max="9199" width="2.6328125" style="366" customWidth="1"/>
    <col min="9200" max="9200" width="22.6328125" style="366" customWidth="1"/>
    <col min="9201" max="9201" width="5.90625" style="366" customWidth="1"/>
    <col min="9202" max="9222" width="9.6328125" style="366" customWidth="1"/>
    <col min="9223" max="9223" width="9.36328125" style="366" customWidth="1"/>
    <col min="9224" max="9224" width="10.36328125" style="366" customWidth="1"/>
    <col min="9225" max="9225" width="1.6328125" style="366" customWidth="1"/>
    <col min="9226" max="9452" width="10.6328125" style="366"/>
    <col min="9453" max="9453" width="1.6328125" style="366" customWidth="1"/>
    <col min="9454" max="9454" width="7.6328125" style="366" customWidth="1"/>
    <col min="9455" max="9455" width="2.6328125" style="366" customWidth="1"/>
    <col min="9456" max="9456" width="22.6328125" style="366" customWidth="1"/>
    <col min="9457" max="9457" width="5.90625" style="366" customWidth="1"/>
    <col min="9458" max="9478" width="9.6328125" style="366" customWidth="1"/>
    <col min="9479" max="9479" width="9.36328125" style="366" customWidth="1"/>
    <col min="9480" max="9480" width="10.36328125" style="366" customWidth="1"/>
    <col min="9481" max="9481" width="1.6328125" style="366" customWidth="1"/>
    <col min="9482" max="9708" width="10.6328125" style="366"/>
    <col min="9709" max="9709" width="1.6328125" style="366" customWidth="1"/>
    <col min="9710" max="9710" width="7.6328125" style="366" customWidth="1"/>
    <col min="9711" max="9711" width="2.6328125" style="366" customWidth="1"/>
    <col min="9712" max="9712" width="22.6328125" style="366" customWidth="1"/>
    <col min="9713" max="9713" width="5.90625" style="366" customWidth="1"/>
    <col min="9714" max="9734" width="9.6328125" style="366" customWidth="1"/>
    <col min="9735" max="9735" width="9.36328125" style="366" customWidth="1"/>
    <col min="9736" max="9736" width="10.36328125" style="366" customWidth="1"/>
    <col min="9737" max="9737" width="1.6328125" style="366" customWidth="1"/>
    <col min="9738" max="9964" width="10.6328125" style="366"/>
    <col min="9965" max="9965" width="1.6328125" style="366" customWidth="1"/>
    <col min="9966" max="9966" width="7.6328125" style="366" customWidth="1"/>
    <col min="9967" max="9967" width="2.6328125" style="366" customWidth="1"/>
    <col min="9968" max="9968" width="22.6328125" style="366" customWidth="1"/>
    <col min="9969" max="9969" width="5.90625" style="366" customWidth="1"/>
    <col min="9970" max="9990" width="9.6328125" style="366" customWidth="1"/>
    <col min="9991" max="9991" width="9.36328125" style="366" customWidth="1"/>
    <col min="9992" max="9992" width="10.36328125" style="366" customWidth="1"/>
    <col min="9993" max="9993" width="1.6328125" style="366" customWidth="1"/>
    <col min="9994" max="10220" width="10.6328125" style="366"/>
    <col min="10221" max="10221" width="1.6328125" style="366" customWidth="1"/>
    <col min="10222" max="10222" width="7.6328125" style="366" customWidth="1"/>
    <col min="10223" max="10223" width="2.6328125" style="366" customWidth="1"/>
    <col min="10224" max="10224" width="22.6328125" style="366" customWidth="1"/>
    <col min="10225" max="10225" width="5.90625" style="366" customWidth="1"/>
    <col min="10226" max="10246" width="9.6328125" style="366" customWidth="1"/>
    <col min="10247" max="10247" width="9.36328125" style="366" customWidth="1"/>
    <col min="10248" max="10248" width="10.36328125" style="366" customWidth="1"/>
    <col min="10249" max="10249" width="1.6328125" style="366" customWidth="1"/>
    <col min="10250" max="10476" width="10.6328125" style="366"/>
    <col min="10477" max="10477" width="1.6328125" style="366" customWidth="1"/>
    <col min="10478" max="10478" width="7.6328125" style="366" customWidth="1"/>
    <col min="10479" max="10479" width="2.6328125" style="366" customWidth="1"/>
    <col min="10480" max="10480" width="22.6328125" style="366" customWidth="1"/>
    <col min="10481" max="10481" width="5.90625" style="366" customWidth="1"/>
    <col min="10482" max="10502" width="9.6328125" style="366" customWidth="1"/>
    <col min="10503" max="10503" width="9.36328125" style="366" customWidth="1"/>
    <col min="10504" max="10504" width="10.36328125" style="366" customWidth="1"/>
    <col min="10505" max="10505" width="1.6328125" style="366" customWidth="1"/>
    <col min="10506" max="10732" width="10.6328125" style="366"/>
    <col min="10733" max="10733" width="1.6328125" style="366" customWidth="1"/>
    <col min="10734" max="10734" width="7.6328125" style="366" customWidth="1"/>
    <col min="10735" max="10735" width="2.6328125" style="366" customWidth="1"/>
    <col min="10736" max="10736" width="22.6328125" style="366" customWidth="1"/>
    <col min="10737" max="10737" width="5.90625" style="366" customWidth="1"/>
    <col min="10738" max="10758" width="9.6328125" style="366" customWidth="1"/>
    <col min="10759" max="10759" width="9.36328125" style="366" customWidth="1"/>
    <col min="10760" max="10760" width="10.36328125" style="366" customWidth="1"/>
    <col min="10761" max="10761" width="1.6328125" style="366" customWidth="1"/>
    <col min="10762" max="10988" width="10.6328125" style="366"/>
    <col min="10989" max="10989" width="1.6328125" style="366" customWidth="1"/>
    <col min="10990" max="10990" width="7.6328125" style="366" customWidth="1"/>
    <col min="10991" max="10991" width="2.6328125" style="366" customWidth="1"/>
    <col min="10992" max="10992" width="22.6328125" style="366" customWidth="1"/>
    <col min="10993" max="10993" width="5.90625" style="366" customWidth="1"/>
    <col min="10994" max="11014" width="9.6328125" style="366" customWidth="1"/>
    <col min="11015" max="11015" width="9.36328125" style="366" customWidth="1"/>
    <col min="11016" max="11016" width="10.36328125" style="366" customWidth="1"/>
    <col min="11017" max="11017" width="1.6328125" style="366" customWidth="1"/>
    <col min="11018" max="11244" width="10.6328125" style="366"/>
    <col min="11245" max="11245" width="1.6328125" style="366" customWidth="1"/>
    <col min="11246" max="11246" width="7.6328125" style="366" customWidth="1"/>
    <col min="11247" max="11247" width="2.6328125" style="366" customWidth="1"/>
    <col min="11248" max="11248" width="22.6328125" style="366" customWidth="1"/>
    <col min="11249" max="11249" width="5.90625" style="366" customWidth="1"/>
    <col min="11250" max="11270" width="9.6328125" style="366" customWidth="1"/>
    <col min="11271" max="11271" width="9.36328125" style="366" customWidth="1"/>
    <col min="11272" max="11272" width="10.36328125" style="366" customWidth="1"/>
    <col min="11273" max="11273" width="1.6328125" style="366" customWidth="1"/>
    <col min="11274" max="11500" width="10.6328125" style="366"/>
    <col min="11501" max="11501" width="1.6328125" style="366" customWidth="1"/>
    <col min="11502" max="11502" width="7.6328125" style="366" customWidth="1"/>
    <col min="11503" max="11503" width="2.6328125" style="366" customWidth="1"/>
    <col min="11504" max="11504" width="22.6328125" style="366" customWidth="1"/>
    <col min="11505" max="11505" width="5.90625" style="366" customWidth="1"/>
    <col min="11506" max="11526" width="9.6328125" style="366" customWidth="1"/>
    <col min="11527" max="11527" width="9.36328125" style="366" customWidth="1"/>
    <col min="11528" max="11528" width="10.36328125" style="366" customWidth="1"/>
    <col min="11529" max="11529" width="1.6328125" style="366" customWidth="1"/>
    <col min="11530" max="11756" width="10.6328125" style="366"/>
    <col min="11757" max="11757" width="1.6328125" style="366" customWidth="1"/>
    <col min="11758" max="11758" width="7.6328125" style="366" customWidth="1"/>
    <col min="11759" max="11759" width="2.6328125" style="366" customWidth="1"/>
    <col min="11760" max="11760" width="22.6328125" style="366" customWidth="1"/>
    <col min="11761" max="11761" width="5.90625" style="366" customWidth="1"/>
    <col min="11762" max="11782" width="9.6328125" style="366" customWidth="1"/>
    <col min="11783" max="11783" width="9.36328125" style="366" customWidth="1"/>
    <col min="11784" max="11784" width="10.36328125" style="366" customWidth="1"/>
    <col min="11785" max="11785" width="1.6328125" style="366" customWidth="1"/>
    <col min="11786" max="12012" width="10.6328125" style="366"/>
    <col min="12013" max="12013" width="1.6328125" style="366" customWidth="1"/>
    <col min="12014" max="12014" width="7.6328125" style="366" customWidth="1"/>
    <col min="12015" max="12015" width="2.6328125" style="366" customWidth="1"/>
    <col min="12016" max="12016" width="22.6328125" style="366" customWidth="1"/>
    <col min="12017" max="12017" width="5.90625" style="366" customWidth="1"/>
    <col min="12018" max="12038" width="9.6328125" style="366" customWidth="1"/>
    <col min="12039" max="12039" width="9.36328125" style="366" customWidth="1"/>
    <col min="12040" max="12040" width="10.36328125" style="366" customWidth="1"/>
    <col min="12041" max="12041" width="1.6328125" style="366" customWidth="1"/>
    <col min="12042" max="12268" width="10.6328125" style="366"/>
    <col min="12269" max="12269" width="1.6328125" style="366" customWidth="1"/>
    <col min="12270" max="12270" width="7.6328125" style="366" customWidth="1"/>
    <col min="12271" max="12271" width="2.6328125" style="366" customWidth="1"/>
    <col min="12272" max="12272" width="22.6328125" style="366" customWidth="1"/>
    <col min="12273" max="12273" width="5.90625" style="366" customWidth="1"/>
    <col min="12274" max="12294" width="9.6328125" style="366" customWidth="1"/>
    <col min="12295" max="12295" width="9.36328125" style="366" customWidth="1"/>
    <col min="12296" max="12296" width="10.36328125" style="366" customWidth="1"/>
    <col min="12297" max="12297" width="1.6328125" style="366" customWidth="1"/>
    <col min="12298" max="12524" width="10.6328125" style="366"/>
    <col min="12525" max="12525" width="1.6328125" style="366" customWidth="1"/>
    <col min="12526" max="12526" width="7.6328125" style="366" customWidth="1"/>
    <col min="12527" max="12527" width="2.6328125" style="366" customWidth="1"/>
    <col min="12528" max="12528" width="22.6328125" style="366" customWidth="1"/>
    <col min="12529" max="12529" width="5.90625" style="366" customWidth="1"/>
    <col min="12530" max="12550" width="9.6328125" style="366" customWidth="1"/>
    <col min="12551" max="12551" width="9.36328125" style="366" customWidth="1"/>
    <col min="12552" max="12552" width="10.36328125" style="366" customWidth="1"/>
    <col min="12553" max="12553" width="1.6328125" style="366" customWidth="1"/>
    <col min="12554" max="12780" width="10.6328125" style="366"/>
    <col min="12781" max="12781" width="1.6328125" style="366" customWidth="1"/>
    <col min="12782" max="12782" width="7.6328125" style="366" customWidth="1"/>
    <col min="12783" max="12783" width="2.6328125" style="366" customWidth="1"/>
    <col min="12784" max="12784" width="22.6328125" style="366" customWidth="1"/>
    <col min="12785" max="12785" width="5.90625" style="366" customWidth="1"/>
    <col min="12786" max="12806" width="9.6328125" style="366" customWidth="1"/>
    <col min="12807" max="12807" width="9.36328125" style="366" customWidth="1"/>
    <col min="12808" max="12808" width="10.36328125" style="366" customWidth="1"/>
    <col min="12809" max="12809" width="1.6328125" style="366" customWidth="1"/>
    <col min="12810" max="13036" width="10.6328125" style="366"/>
    <col min="13037" max="13037" width="1.6328125" style="366" customWidth="1"/>
    <col min="13038" max="13038" width="7.6328125" style="366" customWidth="1"/>
    <col min="13039" max="13039" width="2.6328125" style="366" customWidth="1"/>
    <col min="13040" max="13040" width="22.6328125" style="366" customWidth="1"/>
    <col min="13041" max="13041" width="5.90625" style="366" customWidth="1"/>
    <col min="13042" max="13062" width="9.6328125" style="366" customWidth="1"/>
    <col min="13063" max="13063" width="9.36328125" style="366" customWidth="1"/>
    <col min="13064" max="13064" width="10.36328125" style="366" customWidth="1"/>
    <col min="13065" max="13065" width="1.6328125" style="366" customWidth="1"/>
    <col min="13066" max="13292" width="10.6328125" style="366"/>
    <col min="13293" max="13293" width="1.6328125" style="366" customWidth="1"/>
    <col min="13294" max="13294" width="7.6328125" style="366" customWidth="1"/>
    <col min="13295" max="13295" width="2.6328125" style="366" customWidth="1"/>
    <col min="13296" max="13296" width="22.6328125" style="366" customWidth="1"/>
    <col min="13297" max="13297" width="5.90625" style="366" customWidth="1"/>
    <col min="13298" max="13318" width="9.6328125" style="366" customWidth="1"/>
    <col min="13319" max="13319" width="9.36328125" style="366" customWidth="1"/>
    <col min="13320" max="13320" width="10.36328125" style="366" customWidth="1"/>
    <col min="13321" max="13321" width="1.6328125" style="366" customWidth="1"/>
    <col min="13322" max="13548" width="10.6328125" style="366"/>
    <col min="13549" max="13549" width="1.6328125" style="366" customWidth="1"/>
    <col min="13550" max="13550" width="7.6328125" style="366" customWidth="1"/>
    <col min="13551" max="13551" width="2.6328125" style="366" customWidth="1"/>
    <col min="13552" max="13552" width="22.6328125" style="366" customWidth="1"/>
    <col min="13553" max="13553" width="5.90625" style="366" customWidth="1"/>
    <col min="13554" max="13574" width="9.6328125" style="366" customWidth="1"/>
    <col min="13575" max="13575" width="9.36328125" style="366" customWidth="1"/>
    <col min="13576" max="13576" width="10.36328125" style="366" customWidth="1"/>
    <col min="13577" max="13577" width="1.6328125" style="366" customWidth="1"/>
    <col min="13578" max="13804" width="10.6328125" style="366"/>
    <col min="13805" max="13805" width="1.6328125" style="366" customWidth="1"/>
    <col min="13806" max="13806" width="7.6328125" style="366" customWidth="1"/>
    <col min="13807" max="13807" width="2.6328125" style="366" customWidth="1"/>
    <col min="13808" max="13808" width="22.6328125" style="366" customWidth="1"/>
    <col min="13809" max="13809" width="5.90625" style="366" customWidth="1"/>
    <col min="13810" max="13830" width="9.6328125" style="366" customWidth="1"/>
    <col min="13831" max="13831" width="9.36328125" style="366" customWidth="1"/>
    <col min="13832" max="13832" width="10.36328125" style="366" customWidth="1"/>
    <col min="13833" max="13833" width="1.6328125" style="366" customWidth="1"/>
    <col min="13834" max="14060" width="10.6328125" style="366"/>
    <col min="14061" max="14061" width="1.6328125" style="366" customWidth="1"/>
    <col min="14062" max="14062" width="7.6328125" style="366" customWidth="1"/>
    <col min="14063" max="14063" width="2.6328125" style="366" customWidth="1"/>
    <col min="14064" max="14064" width="22.6328125" style="366" customWidth="1"/>
    <col min="14065" max="14065" width="5.90625" style="366" customWidth="1"/>
    <col min="14066" max="14086" width="9.6328125" style="366" customWidth="1"/>
    <col min="14087" max="14087" width="9.36328125" style="366" customWidth="1"/>
    <col min="14088" max="14088" width="10.36328125" style="366" customWidth="1"/>
    <col min="14089" max="14089" width="1.6328125" style="366" customWidth="1"/>
    <col min="14090" max="14316" width="10.6328125" style="366"/>
    <col min="14317" max="14317" width="1.6328125" style="366" customWidth="1"/>
    <col min="14318" max="14318" width="7.6328125" style="366" customWidth="1"/>
    <col min="14319" max="14319" width="2.6328125" style="366" customWidth="1"/>
    <col min="14320" max="14320" width="22.6328125" style="366" customWidth="1"/>
    <col min="14321" max="14321" width="5.90625" style="366" customWidth="1"/>
    <col min="14322" max="14342" width="9.6328125" style="366" customWidth="1"/>
    <col min="14343" max="14343" width="9.36328125" style="366" customWidth="1"/>
    <col min="14344" max="14344" width="10.36328125" style="366" customWidth="1"/>
    <col min="14345" max="14345" width="1.6328125" style="366" customWidth="1"/>
    <col min="14346" max="14572" width="10.6328125" style="366"/>
    <col min="14573" max="14573" width="1.6328125" style="366" customWidth="1"/>
    <col min="14574" max="14574" width="7.6328125" style="366" customWidth="1"/>
    <col min="14575" max="14575" width="2.6328125" style="366" customWidth="1"/>
    <col min="14576" max="14576" width="22.6328125" style="366" customWidth="1"/>
    <col min="14577" max="14577" width="5.90625" style="366" customWidth="1"/>
    <col min="14578" max="14598" width="9.6328125" style="366" customWidth="1"/>
    <col min="14599" max="14599" width="9.36328125" style="366" customWidth="1"/>
    <col min="14600" max="14600" width="10.36328125" style="366" customWidth="1"/>
    <col min="14601" max="14601" width="1.6328125" style="366" customWidth="1"/>
    <col min="14602" max="14828" width="10.6328125" style="366"/>
    <col min="14829" max="14829" width="1.6328125" style="366" customWidth="1"/>
    <col min="14830" max="14830" width="7.6328125" style="366" customWidth="1"/>
    <col min="14831" max="14831" width="2.6328125" style="366" customWidth="1"/>
    <col min="14832" max="14832" width="22.6328125" style="366" customWidth="1"/>
    <col min="14833" max="14833" width="5.90625" style="366" customWidth="1"/>
    <col min="14834" max="14854" width="9.6328125" style="366" customWidth="1"/>
    <col min="14855" max="14855" width="9.36328125" style="366" customWidth="1"/>
    <col min="14856" max="14856" width="10.36328125" style="366" customWidth="1"/>
    <col min="14857" max="14857" width="1.6328125" style="366" customWidth="1"/>
    <col min="14858" max="15084" width="10.6328125" style="366"/>
    <col min="15085" max="15085" width="1.6328125" style="366" customWidth="1"/>
    <col min="15086" max="15086" width="7.6328125" style="366" customWidth="1"/>
    <col min="15087" max="15087" width="2.6328125" style="366" customWidth="1"/>
    <col min="15088" max="15088" width="22.6328125" style="366" customWidth="1"/>
    <col min="15089" max="15089" width="5.90625" style="366" customWidth="1"/>
    <col min="15090" max="15110" width="9.6328125" style="366" customWidth="1"/>
    <col min="15111" max="15111" width="9.36328125" style="366" customWidth="1"/>
    <col min="15112" max="15112" width="10.36328125" style="366" customWidth="1"/>
    <col min="15113" max="15113" width="1.6328125" style="366" customWidth="1"/>
    <col min="15114" max="15340" width="10.6328125" style="366"/>
    <col min="15341" max="15341" width="1.6328125" style="366" customWidth="1"/>
    <col min="15342" max="15342" width="7.6328125" style="366" customWidth="1"/>
    <col min="15343" max="15343" width="2.6328125" style="366" customWidth="1"/>
    <col min="15344" max="15344" width="22.6328125" style="366" customWidth="1"/>
    <col min="15345" max="15345" width="5.90625" style="366" customWidth="1"/>
    <col min="15346" max="15366" width="9.6328125" style="366" customWidth="1"/>
    <col min="15367" max="15367" width="9.36328125" style="366" customWidth="1"/>
    <col min="15368" max="15368" width="10.36328125" style="366" customWidth="1"/>
    <col min="15369" max="15369" width="1.6328125" style="366" customWidth="1"/>
    <col min="15370" max="15596" width="10.6328125" style="366"/>
    <col min="15597" max="15597" width="1.6328125" style="366" customWidth="1"/>
    <col min="15598" max="15598" width="7.6328125" style="366" customWidth="1"/>
    <col min="15599" max="15599" width="2.6328125" style="366" customWidth="1"/>
    <col min="15600" max="15600" width="22.6328125" style="366" customWidth="1"/>
    <col min="15601" max="15601" width="5.90625" style="366" customWidth="1"/>
    <col min="15602" max="15622" width="9.6328125" style="366" customWidth="1"/>
    <col min="15623" max="15623" width="9.36328125" style="366" customWidth="1"/>
    <col min="15624" max="15624" width="10.36328125" style="366" customWidth="1"/>
    <col min="15625" max="15625" width="1.6328125" style="366" customWidth="1"/>
    <col min="15626" max="15852" width="10.6328125" style="366"/>
    <col min="15853" max="15853" width="1.6328125" style="366" customWidth="1"/>
    <col min="15854" max="15854" width="7.6328125" style="366" customWidth="1"/>
    <col min="15855" max="15855" width="2.6328125" style="366" customWidth="1"/>
    <col min="15856" max="15856" width="22.6328125" style="366" customWidth="1"/>
    <col min="15857" max="15857" width="5.90625" style="366" customWidth="1"/>
    <col min="15858" max="15878" width="9.6328125" style="366" customWidth="1"/>
    <col min="15879" max="15879" width="9.36328125" style="366" customWidth="1"/>
    <col min="15880" max="15880" width="10.36328125" style="366" customWidth="1"/>
    <col min="15881" max="15881" width="1.6328125" style="366" customWidth="1"/>
    <col min="15882" max="16108" width="10.6328125" style="366"/>
    <col min="16109" max="16109" width="1.6328125" style="366" customWidth="1"/>
    <col min="16110" max="16110" width="7.6328125" style="366" customWidth="1"/>
    <col min="16111" max="16111" width="2.6328125" style="366" customWidth="1"/>
    <col min="16112" max="16112" width="22.6328125" style="366" customWidth="1"/>
    <col min="16113" max="16113" width="5.90625" style="366" customWidth="1"/>
    <col min="16114" max="16134" width="9.6328125" style="366" customWidth="1"/>
    <col min="16135" max="16135" width="9.36328125" style="366" customWidth="1"/>
    <col min="16136" max="16136" width="10.36328125" style="366" customWidth="1"/>
    <col min="16137" max="16137" width="1.6328125" style="366" customWidth="1"/>
    <col min="16138" max="16384" width="10.6328125" style="366"/>
  </cols>
  <sheetData>
    <row r="3" spans="2:15">
      <c r="B3" s="14" t="s">
        <v>428</v>
      </c>
    </row>
    <row r="4" spans="2:15">
      <c r="B4" s="366" t="s">
        <v>790</v>
      </c>
    </row>
    <row r="8" spans="2:15" ht="20.149999999999999" customHeight="1" thickBot="1">
      <c r="B8" s="367"/>
      <c r="C8" s="367"/>
      <c r="D8" s="368"/>
      <c r="E8" s="369"/>
      <c r="F8" s="367"/>
      <c r="G8" s="367"/>
      <c r="H8" s="367"/>
      <c r="I8" s="367"/>
      <c r="J8" s="367"/>
      <c r="K8" s="367"/>
      <c r="L8" s="367"/>
      <c r="M8" s="478" t="s">
        <v>508</v>
      </c>
    </row>
    <row r="9" spans="2:15" ht="26.25" customHeight="1">
      <c r="B9" s="371" t="s">
        <v>215</v>
      </c>
      <c r="C9" s="372" t="s">
        <v>430</v>
      </c>
      <c r="D9" s="373" t="s">
        <v>217</v>
      </c>
      <c r="E9" s="374" t="s">
        <v>218</v>
      </c>
      <c r="F9" s="1517" t="s">
        <v>762</v>
      </c>
      <c r="G9" s="1519" t="s">
        <v>763</v>
      </c>
      <c r="H9" s="1521" t="s">
        <v>764</v>
      </c>
      <c r="I9" s="1519" t="s">
        <v>763</v>
      </c>
      <c r="J9" s="1521" t="s">
        <v>765</v>
      </c>
      <c r="K9" s="1519" t="s">
        <v>763</v>
      </c>
      <c r="L9" s="1513" t="s">
        <v>766</v>
      </c>
      <c r="M9" s="1515" t="s">
        <v>763</v>
      </c>
      <c r="O9" s="832" t="s">
        <v>767</v>
      </c>
    </row>
    <row r="10" spans="2:15" ht="26.25" customHeight="1" thickBot="1">
      <c r="B10" s="381"/>
      <c r="C10" s="382" t="s">
        <v>435</v>
      </c>
      <c r="D10" s="383"/>
      <c r="E10" s="384"/>
      <c r="F10" s="1518"/>
      <c r="G10" s="1520"/>
      <c r="H10" s="1522"/>
      <c r="I10" s="1520"/>
      <c r="J10" s="1522"/>
      <c r="K10" s="1520"/>
      <c r="L10" s="1514"/>
      <c r="M10" s="1516"/>
    </row>
    <row r="11" spans="2:15" ht="12.65" customHeight="1">
      <c r="B11" s="393"/>
      <c r="C11" s="394"/>
      <c r="D11" s="395" t="s">
        <v>326</v>
      </c>
      <c r="E11" s="396" t="s">
        <v>442</v>
      </c>
      <c r="F11" s="813">
        <v>0</v>
      </c>
      <c r="G11" s="813">
        <v>2</v>
      </c>
      <c r="H11" s="813">
        <v>0</v>
      </c>
      <c r="I11" s="813">
        <v>2</v>
      </c>
      <c r="J11" s="813">
        <v>0</v>
      </c>
      <c r="K11" s="813">
        <v>2</v>
      </c>
      <c r="L11" s="813">
        <v>0</v>
      </c>
      <c r="M11" s="816">
        <v>2</v>
      </c>
    </row>
    <row r="12" spans="2:15" ht="12" customHeight="1">
      <c r="B12" s="406"/>
      <c r="C12" s="407">
        <v>1</v>
      </c>
      <c r="D12" s="408" t="s">
        <v>6</v>
      </c>
      <c r="E12" s="409" t="s">
        <v>227</v>
      </c>
      <c r="F12" s="819">
        <v>0</v>
      </c>
      <c r="G12" s="819">
        <v>0</v>
      </c>
      <c r="H12" s="819">
        <v>0</v>
      </c>
      <c r="I12" s="819">
        <v>0</v>
      </c>
      <c r="J12" s="819">
        <v>0</v>
      </c>
      <c r="K12" s="819">
        <v>0</v>
      </c>
      <c r="L12" s="819">
        <v>0</v>
      </c>
      <c r="M12" s="820">
        <v>0</v>
      </c>
    </row>
    <row r="13" spans="2:15" ht="12" customHeight="1">
      <c r="B13" s="406" t="s">
        <v>443</v>
      </c>
      <c r="C13" s="407">
        <v>2</v>
      </c>
      <c r="D13" s="408" t="s">
        <v>9</v>
      </c>
      <c r="E13" s="409" t="s">
        <v>228</v>
      </c>
      <c r="F13" s="819">
        <v>0</v>
      </c>
      <c r="G13" s="819">
        <v>0</v>
      </c>
      <c r="H13" s="819">
        <v>0</v>
      </c>
      <c r="I13" s="819">
        <v>0</v>
      </c>
      <c r="J13" s="819">
        <v>0</v>
      </c>
      <c r="K13" s="819">
        <v>0</v>
      </c>
      <c r="L13" s="819">
        <v>0</v>
      </c>
      <c r="M13" s="820">
        <v>0</v>
      </c>
    </row>
    <row r="14" spans="2:15" ht="12" customHeight="1">
      <c r="B14" s="406"/>
      <c r="C14" s="407">
        <v>3</v>
      </c>
      <c r="D14" s="408" t="s">
        <v>444</v>
      </c>
      <c r="E14" s="409" t="s">
        <v>445</v>
      </c>
      <c r="F14" s="819">
        <v>0</v>
      </c>
      <c r="G14" s="819">
        <v>0</v>
      </c>
      <c r="H14" s="819">
        <v>0</v>
      </c>
      <c r="I14" s="819">
        <v>0</v>
      </c>
      <c r="J14" s="819">
        <v>0</v>
      </c>
      <c r="K14" s="819">
        <v>0</v>
      </c>
      <c r="L14" s="819">
        <v>0</v>
      </c>
      <c r="M14" s="820">
        <v>0</v>
      </c>
    </row>
    <row r="15" spans="2:15" ht="12" customHeight="1">
      <c r="B15" s="420"/>
      <c r="C15" s="407">
        <v>4</v>
      </c>
      <c r="D15" s="408" t="s">
        <v>332</v>
      </c>
      <c r="E15" s="409"/>
      <c r="F15" s="819">
        <v>0</v>
      </c>
      <c r="G15" s="819">
        <v>0</v>
      </c>
      <c r="H15" s="819">
        <v>0</v>
      </c>
      <c r="I15" s="819">
        <v>0</v>
      </c>
      <c r="J15" s="819">
        <v>0</v>
      </c>
      <c r="K15" s="819">
        <v>0</v>
      </c>
      <c r="L15" s="819">
        <v>0</v>
      </c>
      <c r="M15" s="820">
        <v>0</v>
      </c>
    </row>
    <row r="16" spans="2:15" ht="12" customHeight="1">
      <c r="B16" s="421"/>
      <c r="C16" s="422"/>
      <c r="D16" s="423" t="s">
        <v>230</v>
      </c>
      <c r="E16" s="424" t="s">
        <v>446</v>
      </c>
      <c r="F16" s="813">
        <v>0</v>
      </c>
      <c r="G16" s="813">
        <v>2</v>
      </c>
      <c r="H16" s="813">
        <v>0</v>
      </c>
      <c r="I16" s="813">
        <v>2</v>
      </c>
      <c r="J16" s="813">
        <v>0</v>
      </c>
      <c r="K16" s="813">
        <v>2</v>
      </c>
      <c r="L16" s="813">
        <v>0</v>
      </c>
      <c r="M16" s="816">
        <v>2</v>
      </c>
    </row>
    <row r="17" spans="2:13" ht="12" customHeight="1">
      <c r="B17" s="433" t="s">
        <v>447</v>
      </c>
      <c r="C17" s="407">
        <v>5</v>
      </c>
      <c r="D17" s="408" t="s">
        <v>448</v>
      </c>
      <c r="E17" s="409" t="s">
        <v>449</v>
      </c>
      <c r="F17" s="819">
        <v>0</v>
      </c>
      <c r="G17" s="819">
        <v>0</v>
      </c>
      <c r="H17" s="819">
        <v>0</v>
      </c>
      <c r="I17" s="819">
        <v>0</v>
      </c>
      <c r="J17" s="819">
        <v>0</v>
      </c>
      <c r="K17" s="819">
        <v>0</v>
      </c>
      <c r="L17" s="819">
        <v>0</v>
      </c>
      <c r="M17" s="820">
        <v>0</v>
      </c>
    </row>
    <row r="18" spans="2:13" ht="12" customHeight="1">
      <c r="B18" s="434"/>
      <c r="C18" s="407">
        <v>6</v>
      </c>
      <c r="D18" s="408" t="s">
        <v>61</v>
      </c>
      <c r="E18" s="409" t="s">
        <v>450</v>
      </c>
      <c r="F18" s="819">
        <v>0</v>
      </c>
      <c r="G18" s="819">
        <v>0</v>
      </c>
      <c r="H18" s="819">
        <v>0</v>
      </c>
      <c r="I18" s="819">
        <v>0</v>
      </c>
      <c r="J18" s="819">
        <v>0</v>
      </c>
      <c r="K18" s="819">
        <v>0</v>
      </c>
      <c r="L18" s="819">
        <v>0</v>
      </c>
      <c r="M18" s="820">
        <v>0</v>
      </c>
    </row>
    <row r="19" spans="2:13" ht="12" customHeight="1">
      <c r="B19" s="435" t="s">
        <v>62</v>
      </c>
      <c r="C19" s="422">
        <v>7</v>
      </c>
      <c r="D19" s="423" t="s">
        <v>334</v>
      </c>
      <c r="E19" s="821" t="s">
        <v>451</v>
      </c>
      <c r="F19" s="830">
        <v>0</v>
      </c>
      <c r="G19" s="814">
        <v>2</v>
      </c>
      <c r="H19" s="814">
        <v>0</v>
      </c>
      <c r="I19" s="814">
        <v>2</v>
      </c>
      <c r="J19" s="814">
        <v>0</v>
      </c>
      <c r="K19" s="814">
        <v>2</v>
      </c>
      <c r="L19" s="814">
        <v>0</v>
      </c>
      <c r="M19" s="817">
        <v>2</v>
      </c>
    </row>
    <row r="20" spans="2:13" ht="12" customHeight="1">
      <c r="B20" s="435" t="s">
        <v>14</v>
      </c>
      <c r="C20" s="422">
        <v>8</v>
      </c>
      <c r="D20" s="423" t="s">
        <v>452</v>
      </c>
      <c r="E20" s="821" t="s">
        <v>453</v>
      </c>
      <c r="F20" s="830">
        <v>13.418429999999999</v>
      </c>
      <c r="G20" s="814">
        <v>2</v>
      </c>
      <c r="H20" s="814">
        <v>22</v>
      </c>
      <c r="I20" s="814">
        <v>2</v>
      </c>
      <c r="J20" s="814">
        <v>2803.002</v>
      </c>
      <c r="K20" s="814">
        <v>3</v>
      </c>
      <c r="L20" s="814">
        <v>40.129999999999995</v>
      </c>
      <c r="M20" s="817">
        <v>3</v>
      </c>
    </row>
    <row r="21" spans="2:13" ht="12" customHeight="1">
      <c r="B21" s="435"/>
      <c r="C21" s="422"/>
      <c r="D21" s="423" t="s">
        <v>335</v>
      </c>
      <c r="E21" s="821" t="s">
        <v>454</v>
      </c>
      <c r="F21" s="830">
        <v>227.1519433993015</v>
      </c>
      <c r="G21" s="814">
        <v>0</v>
      </c>
      <c r="H21" s="814">
        <v>0</v>
      </c>
      <c r="I21" s="814">
        <v>0</v>
      </c>
      <c r="J21" s="814">
        <v>0</v>
      </c>
      <c r="K21" s="814">
        <v>0</v>
      </c>
      <c r="L21" s="814">
        <v>197.27942000000002</v>
      </c>
      <c r="M21" s="817">
        <v>0</v>
      </c>
    </row>
    <row r="22" spans="2:13" ht="12" customHeight="1">
      <c r="B22" s="437"/>
      <c r="C22" s="407">
        <v>9</v>
      </c>
      <c r="D22" s="408" t="s">
        <v>63</v>
      </c>
      <c r="E22" s="825" t="s">
        <v>336</v>
      </c>
      <c r="F22" s="829">
        <v>0.77</v>
      </c>
      <c r="G22" s="819">
        <v>2</v>
      </c>
      <c r="H22" s="819">
        <v>0</v>
      </c>
      <c r="I22" s="819">
        <v>2</v>
      </c>
      <c r="J22" s="819">
        <v>0</v>
      </c>
      <c r="K22" s="819">
        <v>2</v>
      </c>
      <c r="L22" s="819">
        <v>195.85340000000002</v>
      </c>
      <c r="M22" s="820">
        <v>2</v>
      </c>
    </row>
    <row r="23" spans="2:13" ht="12" customHeight="1">
      <c r="B23" s="437"/>
      <c r="C23" s="407">
        <v>10</v>
      </c>
      <c r="D23" s="408" t="s">
        <v>64</v>
      </c>
      <c r="E23" s="825" t="s">
        <v>240</v>
      </c>
      <c r="F23" s="829">
        <v>0</v>
      </c>
      <c r="G23" s="819">
        <v>2</v>
      </c>
      <c r="H23" s="819">
        <v>0</v>
      </c>
      <c r="I23" s="819">
        <v>2</v>
      </c>
      <c r="J23" s="819">
        <v>0</v>
      </c>
      <c r="K23" s="819">
        <v>2</v>
      </c>
      <c r="L23" s="819">
        <v>0</v>
      </c>
      <c r="M23" s="820">
        <v>2</v>
      </c>
    </row>
    <row r="24" spans="2:13" ht="12" customHeight="1">
      <c r="B24" s="437"/>
      <c r="C24" s="407">
        <v>11</v>
      </c>
      <c r="D24" s="408" t="s">
        <v>65</v>
      </c>
      <c r="E24" s="825" t="s">
        <v>241</v>
      </c>
      <c r="F24" s="829">
        <v>0</v>
      </c>
      <c r="G24" s="819">
        <v>2</v>
      </c>
      <c r="H24" s="819">
        <v>0</v>
      </c>
      <c r="I24" s="819">
        <v>2</v>
      </c>
      <c r="J24" s="819">
        <v>0</v>
      </c>
      <c r="K24" s="819">
        <v>2</v>
      </c>
      <c r="L24" s="819">
        <v>0</v>
      </c>
      <c r="M24" s="820">
        <v>2</v>
      </c>
    </row>
    <row r="25" spans="2:13" ht="12" customHeight="1">
      <c r="B25" s="437"/>
      <c r="C25" s="407">
        <v>12</v>
      </c>
      <c r="D25" s="408" t="s">
        <v>455</v>
      </c>
      <c r="E25" s="825" t="s">
        <v>242</v>
      </c>
      <c r="F25" s="829">
        <v>0</v>
      </c>
      <c r="G25" s="819">
        <v>2</v>
      </c>
      <c r="H25" s="819">
        <v>0</v>
      </c>
      <c r="I25" s="819">
        <v>2</v>
      </c>
      <c r="J25" s="819">
        <v>0</v>
      </c>
      <c r="K25" s="819">
        <v>2</v>
      </c>
      <c r="L25" s="819">
        <v>0</v>
      </c>
      <c r="M25" s="820">
        <v>2</v>
      </c>
    </row>
    <row r="26" spans="2:13" ht="12" customHeight="1">
      <c r="B26" s="437"/>
      <c r="C26" s="407">
        <v>13</v>
      </c>
      <c r="D26" s="408" t="s">
        <v>67</v>
      </c>
      <c r="E26" s="825" t="s">
        <v>243</v>
      </c>
      <c r="F26" s="829">
        <v>0</v>
      </c>
      <c r="G26" s="819">
        <v>2</v>
      </c>
      <c r="H26" s="819">
        <v>0</v>
      </c>
      <c r="I26" s="819">
        <v>2</v>
      </c>
      <c r="J26" s="819">
        <v>0</v>
      </c>
      <c r="K26" s="819">
        <v>2</v>
      </c>
      <c r="L26" s="819">
        <v>0</v>
      </c>
      <c r="M26" s="820">
        <v>2</v>
      </c>
    </row>
    <row r="27" spans="2:13" ht="12" customHeight="1">
      <c r="B27" s="437"/>
      <c r="C27" s="407">
        <v>14</v>
      </c>
      <c r="D27" s="408" t="s">
        <v>68</v>
      </c>
      <c r="E27" s="825" t="s">
        <v>244</v>
      </c>
      <c r="F27" s="829">
        <v>225.43889999999999</v>
      </c>
      <c r="G27" s="819">
        <v>2</v>
      </c>
      <c r="H27" s="819">
        <v>0</v>
      </c>
      <c r="I27" s="819">
        <v>2</v>
      </c>
      <c r="J27" s="819">
        <v>0</v>
      </c>
      <c r="K27" s="819">
        <v>2</v>
      </c>
      <c r="L27" s="819">
        <v>0</v>
      </c>
      <c r="M27" s="820">
        <v>2</v>
      </c>
    </row>
    <row r="28" spans="2:13" ht="12" customHeight="1">
      <c r="B28" s="437"/>
      <c r="C28" s="407">
        <v>15</v>
      </c>
      <c r="D28" s="408" t="s">
        <v>69</v>
      </c>
      <c r="E28" s="825" t="s">
        <v>245</v>
      </c>
      <c r="F28" s="829">
        <v>0</v>
      </c>
      <c r="G28" s="819">
        <v>2</v>
      </c>
      <c r="H28" s="819">
        <v>0</v>
      </c>
      <c r="I28" s="819">
        <v>2</v>
      </c>
      <c r="J28" s="819">
        <v>0</v>
      </c>
      <c r="K28" s="819">
        <v>2</v>
      </c>
      <c r="L28" s="819">
        <v>0</v>
      </c>
      <c r="M28" s="820">
        <v>2</v>
      </c>
    </row>
    <row r="29" spans="2:13" ht="12" customHeight="1">
      <c r="B29" s="437"/>
      <c r="C29" s="407">
        <v>16</v>
      </c>
      <c r="D29" s="408" t="s">
        <v>70</v>
      </c>
      <c r="E29" s="825" t="s">
        <v>246</v>
      </c>
      <c r="F29" s="829">
        <v>6.3920000000000005E-2</v>
      </c>
      <c r="G29" s="819">
        <v>2</v>
      </c>
      <c r="H29" s="819">
        <v>0</v>
      </c>
      <c r="I29" s="819">
        <v>2</v>
      </c>
      <c r="J29" s="819">
        <v>0</v>
      </c>
      <c r="K29" s="819">
        <v>2</v>
      </c>
      <c r="L29" s="819">
        <v>0</v>
      </c>
      <c r="M29" s="820">
        <v>2</v>
      </c>
    </row>
    <row r="30" spans="2:13" ht="12" customHeight="1">
      <c r="B30" s="437"/>
      <c r="C30" s="407">
        <v>17</v>
      </c>
      <c r="D30" s="408" t="s">
        <v>71</v>
      </c>
      <c r="E30" s="825" t="s">
        <v>247</v>
      </c>
      <c r="F30" s="829">
        <v>0</v>
      </c>
      <c r="G30" s="819">
        <v>2</v>
      </c>
      <c r="H30" s="819">
        <v>0</v>
      </c>
      <c r="I30" s="819">
        <v>2</v>
      </c>
      <c r="J30" s="819">
        <v>0</v>
      </c>
      <c r="K30" s="819">
        <v>2</v>
      </c>
      <c r="L30" s="819">
        <v>0</v>
      </c>
      <c r="M30" s="820">
        <v>2</v>
      </c>
    </row>
    <row r="31" spans="2:13" ht="12" customHeight="1">
      <c r="B31" s="437" t="s">
        <v>18</v>
      </c>
      <c r="C31" s="407">
        <v>18</v>
      </c>
      <c r="D31" s="408" t="s">
        <v>456</v>
      </c>
      <c r="E31" s="825" t="s">
        <v>248</v>
      </c>
      <c r="F31" s="829">
        <v>0.49</v>
      </c>
      <c r="G31" s="819">
        <v>2</v>
      </c>
      <c r="H31" s="819">
        <v>0</v>
      </c>
      <c r="I31" s="819">
        <v>2</v>
      </c>
      <c r="J31" s="819">
        <v>0</v>
      </c>
      <c r="K31" s="819">
        <v>2</v>
      </c>
      <c r="L31" s="819">
        <v>0</v>
      </c>
      <c r="M31" s="820">
        <v>2</v>
      </c>
    </row>
    <row r="32" spans="2:13" ht="12" customHeight="1">
      <c r="B32" s="437"/>
      <c r="C32" s="407">
        <v>19</v>
      </c>
      <c r="D32" s="408" t="s">
        <v>73</v>
      </c>
      <c r="E32" s="825" t="s">
        <v>249</v>
      </c>
      <c r="F32" s="829">
        <v>0</v>
      </c>
      <c r="G32" s="819">
        <v>2</v>
      </c>
      <c r="H32" s="819">
        <v>0</v>
      </c>
      <c r="I32" s="819">
        <v>2</v>
      </c>
      <c r="J32" s="819">
        <v>0</v>
      </c>
      <c r="K32" s="819">
        <v>2</v>
      </c>
      <c r="L32" s="819">
        <v>1.1290200000000001</v>
      </c>
      <c r="M32" s="820">
        <v>2</v>
      </c>
    </row>
    <row r="33" spans="2:13" ht="12" customHeight="1">
      <c r="B33" s="437"/>
      <c r="C33" s="407">
        <v>20</v>
      </c>
      <c r="D33" s="408" t="s">
        <v>74</v>
      </c>
      <c r="E33" s="825" t="s">
        <v>250</v>
      </c>
      <c r="F33" s="829">
        <v>0</v>
      </c>
      <c r="G33" s="819">
        <v>2</v>
      </c>
      <c r="H33" s="819">
        <v>0</v>
      </c>
      <c r="I33" s="819">
        <v>2</v>
      </c>
      <c r="J33" s="819">
        <v>0</v>
      </c>
      <c r="K33" s="819">
        <v>2</v>
      </c>
      <c r="L33" s="819">
        <v>0</v>
      </c>
      <c r="M33" s="820">
        <v>2</v>
      </c>
    </row>
    <row r="34" spans="2:13" ht="12" customHeight="1">
      <c r="B34" s="437"/>
      <c r="C34" s="407">
        <v>21</v>
      </c>
      <c r="D34" s="408" t="s">
        <v>75</v>
      </c>
      <c r="E34" s="825" t="s">
        <v>251</v>
      </c>
      <c r="F34" s="829">
        <v>0.36012339930151338</v>
      </c>
      <c r="G34" s="819">
        <v>2</v>
      </c>
      <c r="H34" s="819">
        <v>0</v>
      </c>
      <c r="I34" s="819">
        <v>2</v>
      </c>
      <c r="J34" s="819">
        <v>0</v>
      </c>
      <c r="K34" s="819">
        <v>2</v>
      </c>
      <c r="L34" s="819">
        <v>0.29699999999999999</v>
      </c>
      <c r="M34" s="820">
        <v>2</v>
      </c>
    </row>
    <row r="35" spans="2:13" ht="12" customHeight="1">
      <c r="B35" s="437"/>
      <c r="C35" s="407">
        <v>22</v>
      </c>
      <c r="D35" s="408" t="s">
        <v>76</v>
      </c>
      <c r="E35" s="825" t="s">
        <v>252</v>
      </c>
      <c r="F35" s="829">
        <v>0</v>
      </c>
      <c r="G35" s="819">
        <v>2</v>
      </c>
      <c r="H35" s="819">
        <v>0</v>
      </c>
      <c r="I35" s="819">
        <v>2</v>
      </c>
      <c r="J35" s="819">
        <v>0</v>
      </c>
      <c r="K35" s="819">
        <v>2</v>
      </c>
      <c r="L35" s="819">
        <v>0</v>
      </c>
      <c r="M35" s="820">
        <v>2</v>
      </c>
    </row>
    <row r="36" spans="2:13" ht="12" customHeight="1">
      <c r="B36" s="437"/>
      <c r="C36" s="407">
        <v>23</v>
      </c>
      <c r="D36" s="408" t="s">
        <v>77</v>
      </c>
      <c r="E36" s="825" t="s">
        <v>253</v>
      </c>
      <c r="F36" s="829">
        <v>0</v>
      </c>
      <c r="G36" s="819">
        <v>2</v>
      </c>
      <c r="H36" s="819">
        <v>0</v>
      </c>
      <c r="I36" s="819">
        <v>2</v>
      </c>
      <c r="J36" s="819">
        <v>0</v>
      </c>
      <c r="K36" s="819">
        <v>2</v>
      </c>
      <c r="L36" s="819">
        <v>0</v>
      </c>
      <c r="M36" s="820">
        <v>2</v>
      </c>
    </row>
    <row r="37" spans="2:13" ht="12" customHeight="1">
      <c r="B37" s="437"/>
      <c r="C37" s="407">
        <v>24</v>
      </c>
      <c r="D37" s="408" t="s">
        <v>78</v>
      </c>
      <c r="E37" s="825" t="s">
        <v>254</v>
      </c>
      <c r="F37" s="829">
        <v>0</v>
      </c>
      <c r="G37" s="819">
        <v>2</v>
      </c>
      <c r="H37" s="819">
        <v>0</v>
      </c>
      <c r="I37" s="819">
        <v>2</v>
      </c>
      <c r="J37" s="819">
        <v>0</v>
      </c>
      <c r="K37" s="819">
        <v>2</v>
      </c>
      <c r="L37" s="819">
        <v>0</v>
      </c>
      <c r="M37" s="820">
        <v>2</v>
      </c>
    </row>
    <row r="38" spans="2:13" ht="12" customHeight="1">
      <c r="B38" s="437"/>
      <c r="C38" s="407">
        <v>25</v>
      </c>
      <c r="D38" s="408" t="s">
        <v>79</v>
      </c>
      <c r="E38" s="825" t="s">
        <v>255</v>
      </c>
      <c r="F38" s="829">
        <v>0</v>
      </c>
      <c r="G38" s="819">
        <v>2</v>
      </c>
      <c r="H38" s="819">
        <v>0</v>
      </c>
      <c r="I38" s="819">
        <v>2</v>
      </c>
      <c r="J38" s="819">
        <v>0</v>
      </c>
      <c r="K38" s="819">
        <v>2</v>
      </c>
      <c r="L38" s="819">
        <v>0</v>
      </c>
      <c r="M38" s="820">
        <v>2</v>
      </c>
    </row>
    <row r="39" spans="2:13" ht="12" customHeight="1">
      <c r="B39" s="437"/>
      <c r="C39" s="407">
        <v>26</v>
      </c>
      <c r="D39" s="408" t="s">
        <v>80</v>
      </c>
      <c r="E39" s="825" t="s">
        <v>256</v>
      </c>
      <c r="F39" s="829">
        <v>0</v>
      </c>
      <c r="G39" s="819">
        <v>2</v>
      </c>
      <c r="H39" s="819">
        <v>0</v>
      </c>
      <c r="I39" s="819">
        <v>2</v>
      </c>
      <c r="J39" s="819">
        <v>0</v>
      </c>
      <c r="K39" s="819">
        <v>2</v>
      </c>
      <c r="L39" s="819">
        <v>0</v>
      </c>
      <c r="M39" s="820">
        <v>2</v>
      </c>
    </row>
    <row r="40" spans="2:13" ht="12" customHeight="1">
      <c r="B40" s="437"/>
      <c r="C40" s="407">
        <v>27</v>
      </c>
      <c r="D40" s="408" t="s">
        <v>81</v>
      </c>
      <c r="E40" s="825" t="s">
        <v>257</v>
      </c>
      <c r="F40" s="829">
        <v>0</v>
      </c>
      <c r="G40" s="819">
        <v>2</v>
      </c>
      <c r="H40" s="819">
        <v>0</v>
      </c>
      <c r="I40" s="819">
        <v>2</v>
      </c>
      <c r="J40" s="819">
        <v>0</v>
      </c>
      <c r="K40" s="819">
        <v>2</v>
      </c>
      <c r="L40" s="819">
        <v>0</v>
      </c>
      <c r="M40" s="820">
        <v>2</v>
      </c>
    </row>
    <row r="41" spans="2:13" ht="12" customHeight="1">
      <c r="B41" s="437"/>
      <c r="C41" s="407">
        <v>28</v>
      </c>
      <c r="D41" s="408" t="s">
        <v>82</v>
      </c>
      <c r="E41" s="825" t="s">
        <v>258</v>
      </c>
      <c r="F41" s="829">
        <v>0</v>
      </c>
      <c r="G41" s="819">
        <v>2</v>
      </c>
      <c r="H41" s="819">
        <v>0</v>
      </c>
      <c r="I41" s="819">
        <v>2</v>
      </c>
      <c r="J41" s="819">
        <v>0</v>
      </c>
      <c r="K41" s="819">
        <v>2</v>
      </c>
      <c r="L41" s="819">
        <v>0</v>
      </c>
      <c r="M41" s="820">
        <v>2</v>
      </c>
    </row>
    <row r="42" spans="2:13" ht="12" customHeight="1">
      <c r="B42" s="437"/>
      <c r="C42" s="407">
        <v>29</v>
      </c>
      <c r="D42" s="408" t="s">
        <v>83</v>
      </c>
      <c r="E42" s="825" t="s">
        <v>259</v>
      </c>
      <c r="F42" s="829">
        <v>2.8999999999999998E-2</v>
      </c>
      <c r="G42" s="819">
        <v>2</v>
      </c>
      <c r="H42" s="819">
        <v>0</v>
      </c>
      <c r="I42" s="819">
        <v>2</v>
      </c>
      <c r="J42" s="819">
        <v>0</v>
      </c>
      <c r="K42" s="819">
        <v>2</v>
      </c>
      <c r="L42" s="819">
        <v>0</v>
      </c>
      <c r="M42" s="820">
        <v>2</v>
      </c>
    </row>
    <row r="43" spans="2:13" ht="12" customHeight="1">
      <c r="B43" s="437"/>
      <c r="C43" s="407">
        <v>30</v>
      </c>
      <c r="D43" s="408" t="s">
        <v>84</v>
      </c>
      <c r="E43" s="825" t="s">
        <v>260</v>
      </c>
      <c r="F43" s="829">
        <v>0</v>
      </c>
      <c r="G43" s="819">
        <v>2</v>
      </c>
      <c r="H43" s="819">
        <v>0</v>
      </c>
      <c r="I43" s="819">
        <v>2</v>
      </c>
      <c r="J43" s="819">
        <v>0</v>
      </c>
      <c r="K43" s="819">
        <v>2</v>
      </c>
      <c r="L43" s="819">
        <v>0</v>
      </c>
      <c r="M43" s="820">
        <v>2</v>
      </c>
    </row>
    <row r="44" spans="2:13" ht="12" customHeight="1">
      <c r="B44" s="437"/>
      <c r="C44" s="407">
        <v>31</v>
      </c>
      <c r="D44" s="408" t="s">
        <v>85</v>
      </c>
      <c r="E44" s="825" t="s">
        <v>261</v>
      </c>
      <c r="F44" s="829">
        <v>0</v>
      </c>
      <c r="G44" s="819">
        <v>2</v>
      </c>
      <c r="H44" s="819">
        <v>0</v>
      </c>
      <c r="I44" s="819">
        <v>2</v>
      </c>
      <c r="J44" s="819">
        <v>0</v>
      </c>
      <c r="K44" s="819">
        <v>2</v>
      </c>
      <c r="L44" s="819">
        <v>0</v>
      </c>
      <c r="M44" s="820">
        <v>2</v>
      </c>
    </row>
    <row r="45" spans="2:13" ht="12" customHeight="1">
      <c r="B45" s="437"/>
      <c r="C45" s="407">
        <v>32</v>
      </c>
      <c r="D45" s="408" t="s">
        <v>86</v>
      </c>
      <c r="E45" s="825" t="s">
        <v>262</v>
      </c>
      <c r="F45" s="829">
        <v>0</v>
      </c>
      <c r="G45" s="819">
        <v>2</v>
      </c>
      <c r="H45" s="819">
        <v>0</v>
      </c>
      <c r="I45" s="819">
        <v>2</v>
      </c>
      <c r="J45" s="819">
        <v>0</v>
      </c>
      <c r="K45" s="819">
        <v>2</v>
      </c>
      <c r="L45" s="819">
        <v>0</v>
      </c>
      <c r="M45" s="820">
        <v>2</v>
      </c>
    </row>
    <row r="46" spans="2:13" ht="12" customHeight="1">
      <c r="B46" s="435"/>
      <c r="C46" s="422"/>
      <c r="D46" s="445" t="s">
        <v>337</v>
      </c>
      <c r="E46" s="821" t="s">
        <v>457</v>
      </c>
      <c r="F46" s="828">
        <v>0</v>
      </c>
      <c r="G46" s="813">
        <v>2</v>
      </c>
      <c r="H46" s="813">
        <v>0</v>
      </c>
      <c r="I46" s="813">
        <v>2</v>
      </c>
      <c r="J46" s="813">
        <v>0</v>
      </c>
      <c r="K46" s="813">
        <v>2</v>
      </c>
      <c r="L46" s="813">
        <v>0.26200000000000001</v>
      </c>
      <c r="M46" s="816">
        <v>2</v>
      </c>
    </row>
    <row r="47" spans="2:13" ht="12" customHeight="1">
      <c r="B47" s="437" t="s">
        <v>263</v>
      </c>
      <c r="C47" s="407">
        <v>33</v>
      </c>
      <c r="D47" s="408" t="s">
        <v>458</v>
      </c>
      <c r="E47" s="825" t="s">
        <v>267</v>
      </c>
      <c r="F47" s="829">
        <v>0</v>
      </c>
      <c r="G47" s="819">
        <v>0</v>
      </c>
      <c r="H47" s="819">
        <v>0</v>
      </c>
      <c r="I47" s="819">
        <v>0</v>
      </c>
      <c r="J47" s="819">
        <v>0</v>
      </c>
      <c r="K47" s="819">
        <v>0</v>
      </c>
      <c r="L47" s="819">
        <v>0</v>
      </c>
      <c r="M47" s="820">
        <v>0</v>
      </c>
    </row>
    <row r="48" spans="2:13" ht="12" customHeight="1">
      <c r="B48" s="437" t="s">
        <v>266</v>
      </c>
      <c r="C48" s="407">
        <v>34</v>
      </c>
      <c r="D48" s="408" t="s">
        <v>459</v>
      </c>
      <c r="E48" s="825" t="s">
        <v>269</v>
      </c>
      <c r="F48" s="829">
        <v>0</v>
      </c>
      <c r="G48" s="819">
        <v>0</v>
      </c>
      <c r="H48" s="819">
        <v>0</v>
      </c>
      <c r="I48" s="819">
        <v>0</v>
      </c>
      <c r="J48" s="819">
        <v>0</v>
      </c>
      <c r="K48" s="819">
        <v>0</v>
      </c>
      <c r="L48" s="819">
        <v>0</v>
      </c>
      <c r="M48" s="820">
        <v>0</v>
      </c>
    </row>
    <row r="49" spans="2:13" ht="12" customHeight="1">
      <c r="B49" s="437" t="s">
        <v>268</v>
      </c>
      <c r="C49" s="407">
        <v>35</v>
      </c>
      <c r="D49" s="408" t="s">
        <v>460</v>
      </c>
      <c r="E49" s="825" t="s">
        <v>270</v>
      </c>
      <c r="F49" s="829">
        <v>0</v>
      </c>
      <c r="G49" s="819">
        <v>0</v>
      </c>
      <c r="H49" s="819">
        <v>0</v>
      </c>
      <c r="I49" s="819">
        <v>0</v>
      </c>
      <c r="J49" s="819">
        <v>0</v>
      </c>
      <c r="K49" s="819">
        <v>0</v>
      </c>
      <c r="L49" s="819">
        <v>0</v>
      </c>
      <c r="M49" s="820">
        <v>0</v>
      </c>
    </row>
    <row r="50" spans="2:13" ht="12" customHeight="1">
      <c r="B50" s="437"/>
      <c r="C50" s="407">
        <v>36</v>
      </c>
      <c r="D50" s="408" t="s">
        <v>22</v>
      </c>
      <c r="E50" s="825" t="s">
        <v>461</v>
      </c>
      <c r="F50" s="829">
        <v>0</v>
      </c>
      <c r="G50" s="819">
        <v>0</v>
      </c>
      <c r="H50" s="819">
        <v>0</v>
      </c>
      <c r="I50" s="819">
        <v>0</v>
      </c>
      <c r="J50" s="819">
        <v>0</v>
      </c>
      <c r="K50" s="819">
        <v>0</v>
      </c>
      <c r="L50" s="819">
        <v>0</v>
      </c>
      <c r="M50" s="820">
        <v>0</v>
      </c>
    </row>
    <row r="51" spans="2:13" ht="12" customHeight="1">
      <c r="B51" s="437"/>
      <c r="C51" s="407">
        <v>37</v>
      </c>
      <c r="D51" s="408" t="s">
        <v>91</v>
      </c>
      <c r="E51" s="825" t="s">
        <v>462</v>
      </c>
      <c r="F51" s="829">
        <v>0</v>
      </c>
      <c r="G51" s="819">
        <v>0</v>
      </c>
      <c r="H51" s="819">
        <v>0</v>
      </c>
      <c r="I51" s="819">
        <v>0</v>
      </c>
      <c r="J51" s="819">
        <v>0</v>
      </c>
      <c r="K51" s="819">
        <v>0</v>
      </c>
      <c r="L51" s="819">
        <v>0</v>
      </c>
      <c r="M51" s="820">
        <v>0</v>
      </c>
    </row>
    <row r="52" spans="2:13" ht="12" customHeight="1">
      <c r="B52" s="446"/>
      <c r="C52" s="422"/>
      <c r="D52" s="423" t="s">
        <v>338</v>
      </c>
      <c r="E52" s="821" t="s">
        <v>463</v>
      </c>
      <c r="F52" s="828">
        <v>0</v>
      </c>
      <c r="G52" s="813">
        <v>2</v>
      </c>
      <c r="H52" s="813">
        <v>0</v>
      </c>
      <c r="I52" s="813">
        <v>2</v>
      </c>
      <c r="J52" s="813">
        <v>0</v>
      </c>
      <c r="K52" s="813">
        <v>2</v>
      </c>
      <c r="L52" s="813">
        <v>0</v>
      </c>
      <c r="M52" s="816">
        <v>2</v>
      </c>
    </row>
    <row r="53" spans="2:13" ht="12" customHeight="1">
      <c r="B53" s="437"/>
      <c r="C53" s="407">
        <v>38</v>
      </c>
      <c r="D53" s="408" t="s">
        <v>339</v>
      </c>
      <c r="E53" s="825" t="s">
        <v>275</v>
      </c>
      <c r="F53" s="829">
        <v>0</v>
      </c>
      <c r="G53" s="819">
        <v>0</v>
      </c>
      <c r="H53" s="819">
        <v>0</v>
      </c>
      <c r="I53" s="819">
        <v>0</v>
      </c>
      <c r="J53" s="819">
        <v>0</v>
      </c>
      <c r="K53" s="819">
        <v>0</v>
      </c>
      <c r="L53" s="819">
        <v>0</v>
      </c>
      <c r="M53" s="820">
        <v>0</v>
      </c>
    </row>
    <row r="54" spans="2:13" ht="12" customHeight="1">
      <c r="B54" s="437" t="s">
        <v>464</v>
      </c>
      <c r="C54" s="407">
        <v>39</v>
      </c>
      <c r="D54" s="408" t="s">
        <v>340</v>
      </c>
      <c r="E54" s="825" t="s">
        <v>276</v>
      </c>
      <c r="F54" s="829">
        <v>0</v>
      </c>
      <c r="G54" s="819">
        <v>0</v>
      </c>
      <c r="H54" s="819">
        <v>0</v>
      </c>
      <c r="I54" s="819">
        <v>0</v>
      </c>
      <c r="J54" s="819">
        <v>0</v>
      </c>
      <c r="K54" s="819">
        <v>0</v>
      </c>
      <c r="L54" s="819">
        <v>0</v>
      </c>
      <c r="M54" s="820">
        <v>0</v>
      </c>
    </row>
    <row r="55" spans="2:13" ht="12" customHeight="1">
      <c r="B55" s="437"/>
      <c r="C55" s="407">
        <v>40</v>
      </c>
      <c r="D55" s="408" t="s">
        <v>341</v>
      </c>
      <c r="E55" s="825" t="s">
        <v>277</v>
      </c>
      <c r="F55" s="829">
        <v>0</v>
      </c>
      <c r="G55" s="819">
        <v>0</v>
      </c>
      <c r="H55" s="819">
        <v>0</v>
      </c>
      <c r="I55" s="819">
        <v>0</v>
      </c>
      <c r="J55" s="819">
        <v>0</v>
      </c>
      <c r="K55" s="819">
        <v>0</v>
      </c>
      <c r="L55" s="819">
        <v>0</v>
      </c>
      <c r="M55" s="820">
        <v>0</v>
      </c>
    </row>
    <row r="56" spans="2:13" ht="12" customHeight="1">
      <c r="B56" s="437"/>
      <c r="C56" s="407">
        <v>41</v>
      </c>
      <c r="D56" s="408" t="s">
        <v>342</v>
      </c>
      <c r="E56" s="825" t="s">
        <v>278</v>
      </c>
      <c r="F56" s="829">
        <v>0</v>
      </c>
      <c r="G56" s="819">
        <v>0</v>
      </c>
      <c r="H56" s="819">
        <v>0</v>
      </c>
      <c r="I56" s="819">
        <v>0</v>
      </c>
      <c r="J56" s="819">
        <v>0</v>
      </c>
      <c r="K56" s="819">
        <v>0</v>
      </c>
      <c r="L56" s="819">
        <v>0</v>
      </c>
      <c r="M56" s="820">
        <v>0</v>
      </c>
    </row>
    <row r="57" spans="2:13" ht="12" customHeight="1">
      <c r="B57" s="437"/>
      <c r="C57" s="407">
        <v>42</v>
      </c>
      <c r="D57" s="408" t="s">
        <v>343</v>
      </c>
      <c r="E57" s="825" t="s">
        <v>279</v>
      </c>
      <c r="F57" s="829">
        <v>0</v>
      </c>
      <c r="G57" s="819">
        <v>0</v>
      </c>
      <c r="H57" s="819">
        <v>0</v>
      </c>
      <c r="I57" s="819">
        <v>0</v>
      </c>
      <c r="J57" s="819">
        <v>0</v>
      </c>
      <c r="K57" s="819">
        <v>0</v>
      </c>
      <c r="L57" s="819">
        <v>0</v>
      </c>
      <c r="M57" s="820">
        <v>0</v>
      </c>
    </row>
    <row r="58" spans="2:13" ht="12" customHeight="1">
      <c r="B58" s="435"/>
      <c r="C58" s="422"/>
      <c r="D58" s="423" t="s">
        <v>344</v>
      </c>
      <c r="E58" s="821" t="s">
        <v>465</v>
      </c>
      <c r="F58" s="828">
        <v>0.24</v>
      </c>
      <c r="G58" s="813">
        <v>2</v>
      </c>
      <c r="H58" s="813">
        <v>0</v>
      </c>
      <c r="I58" s="813">
        <v>2</v>
      </c>
      <c r="J58" s="813">
        <v>0</v>
      </c>
      <c r="K58" s="813">
        <v>2</v>
      </c>
      <c r="L58" s="813">
        <v>0</v>
      </c>
      <c r="M58" s="816">
        <v>2</v>
      </c>
    </row>
    <row r="59" spans="2:13" ht="12" customHeight="1">
      <c r="B59" s="437" t="s">
        <v>466</v>
      </c>
      <c r="C59" s="407">
        <v>43</v>
      </c>
      <c r="D59" s="408" t="s">
        <v>99</v>
      </c>
      <c r="E59" s="825" t="s">
        <v>282</v>
      </c>
      <c r="F59" s="829">
        <v>0</v>
      </c>
      <c r="G59" s="819">
        <v>0</v>
      </c>
      <c r="H59" s="819">
        <v>0</v>
      </c>
      <c r="I59" s="819">
        <v>0</v>
      </c>
      <c r="J59" s="819">
        <v>0</v>
      </c>
      <c r="K59" s="819">
        <v>0</v>
      </c>
      <c r="L59" s="819">
        <v>0</v>
      </c>
      <c r="M59" s="820">
        <v>0</v>
      </c>
    </row>
    <row r="60" spans="2:13" ht="12" customHeight="1">
      <c r="B60" s="437" t="s">
        <v>346</v>
      </c>
      <c r="C60" s="407">
        <v>44</v>
      </c>
      <c r="D60" s="408" t="s">
        <v>100</v>
      </c>
      <c r="E60" s="825" t="s">
        <v>283</v>
      </c>
      <c r="F60" s="829">
        <v>0</v>
      </c>
      <c r="G60" s="819">
        <v>0</v>
      </c>
      <c r="H60" s="819">
        <v>0</v>
      </c>
      <c r="I60" s="819">
        <v>0</v>
      </c>
      <c r="J60" s="819">
        <v>0</v>
      </c>
      <c r="K60" s="819">
        <v>0</v>
      </c>
      <c r="L60" s="819">
        <v>0</v>
      </c>
      <c r="M60" s="820">
        <v>0</v>
      </c>
    </row>
    <row r="61" spans="2:13" ht="12" customHeight="1">
      <c r="B61" s="437"/>
      <c r="C61" s="407">
        <v>45</v>
      </c>
      <c r="D61" s="408" t="s">
        <v>101</v>
      </c>
      <c r="E61" s="825" t="s">
        <v>284</v>
      </c>
      <c r="F61" s="829">
        <v>0</v>
      </c>
      <c r="G61" s="819">
        <v>0</v>
      </c>
      <c r="H61" s="819">
        <v>0</v>
      </c>
      <c r="I61" s="819">
        <v>0</v>
      </c>
      <c r="J61" s="819">
        <v>0</v>
      </c>
      <c r="K61" s="819">
        <v>0</v>
      </c>
      <c r="L61" s="819">
        <v>0</v>
      </c>
      <c r="M61" s="820">
        <v>0</v>
      </c>
    </row>
    <row r="62" spans="2:13" ht="12" customHeight="1">
      <c r="B62" s="437"/>
      <c r="C62" s="407">
        <v>46</v>
      </c>
      <c r="D62" s="408" t="s">
        <v>347</v>
      </c>
      <c r="E62" s="825"/>
      <c r="F62" s="829">
        <v>0</v>
      </c>
      <c r="G62" s="819">
        <v>0</v>
      </c>
      <c r="H62" s="819">
        <v>0</v>
      </c>
      <c r="I62" s="819">
        <v>0</v>
      </c>
      <c r="J62" s="819">
        <v>0</v>
      </c>
      <c r="K62" s="819">
        <v>0</v>
      </c>
      <c r="L62" s="819">
        <v>0</v>
      </c>
      <c r="M62" s="820">
        <v>0</v>
      </c>
    </row>
    <row r="63" spans="2:13" ht="12" customHeight="1">
      <c r="B63" s="435"/>
      <c r="C63" s="422"/>
      <c r="D63" s="423" t="s">
        <v>348</v>
      </c>
      <c r="E63" s="821" t="s">
        <v>467</v>
      </c>
      <c r="F63" s="828">
        <v>9.176999999999999E-2</v>
      </c>
      <c r="G63" s="813">
        <v>2</v>
      </c>
      <c r="H63" s="813">
        <v>0</v>
      </c>
      <c r="I63" s="813">
        <v>2</v>
      </c>
      <c r="J63" s="813">
        <v>0</v>
      </c>
      <c r="K63" s="813">
        <v>2</v>
      </c>
      <c r="L63" s="813">
        <v>0</v>
      </c>
      <c r="M63" s="816">
        <v>2</v>
      </c>
    </row>
    <row r="64" spans="2:13" ht="12" customHeight="1">
      <c r="B64" s="437"/>
      <c r="C64" s="447">
        <v>47</v>
      </c>
      <c r="D64" s="448" t="s">
        <v>104</v>
      </c>
      <c r="E64" s="825" t="s">
        <v>468</v>
      </c>
      <c r="F64" s="829">
        <v>0</v>
      </c>
      <c r="G64" s="819">
        <v>0</v>
      </c>
      <c r="H64" s="819">
        <v>0</v>
      </c>
      <c r="I64" s="819">
        <v>0</v>
      </c>
      <c r="J64" s="819">
        <v>0</v>
      </c>
      <c r="K64" s="819">
        <v>0</v>
      </c>
      <c r="L64" s="819">
        <v>0</v>
      </c>
      <c r="M64" s="820">
        <v>0</v>
      </c>
    </row>
    <row r="65" spans="2:13" ht="12" customHeight="1">
      <c r="B65" s="437"/>
      <c r="C65" s="449">
        <v>48</v>
      </c>
      <c r="D65" s="248" t="s">
        <v>469</v>
      </c>
      <c r="E65" s="825" t="s">
        <v>470</v>
      </c>
      <c r="F65" s="829">
        <v>0</v>
      </c>
      <c r="G65" s="819">
        <v>0</v>
      </c>
      <c r="H65" s="819">
        <v>0</v>
      </c>
      <c r="I65" s="819">
        <v>0</v>
      </c>
      <c r="J65" s="819">
        <v>0</v>
      </c>
      <c r="K65" s="819">
        <v>0</v>
      </c>
      <c r="L65" s="819">
        <v>0</v>
      </c>
      <c r="M65" s="820">
        <v>0</v>
      </c>
    </row>
    <row r="66" spans="2:13" ht="12" customHeight="1">
      <c r="B66" s="406"/>
      <c r="C66" s="447">
        <v>49</v>
      </c>
      <c r="D66" s="450" t="s">
        <v>106</v>
      </c>
      <c r="E66" s="825" t="s">
        <v>471</v>
      </c>
      <c r="F66" s="829">
        <v>0</v>
      </c>
      <c r="G66" s="819">
        <v>0</v>
      </c>
      <c r="H66" s="819">
        <v>0</v>
      </c>
      <c r="I66" s="819">
        <v>0</v>
      </c>
      <c r="J66" s="819">
        <v>0</v>
      </c>
      <c r="K66" s="819">
        <v>0</v>
      </c>
      <c r="L66" s="819">
        <v>0</v>
      </c>
      <c r="M66" s="820">
        <v>0</v>
      </c>
    </row>
    <row r="67" spans="2:13" ht="12" customHeight="1">
      <c r="B67" s="406" t="s">
        <v>350</v>
      </c>
      <c r="C67" s="449">
        <v>50</v>
      </c>
      <c r="D67" s="408" t="s">
        <v>107</v>
      </c>
      <c r="E67" s="825" t="s">
        <v>472</v>
      </c>
      <c r="F67" s="829">
        <v>0</v>
      </c>
      <c r="G67" s="819">
        <v>0</v>
      </c>
      <c r="H67" s="819">
        <v>0</v>
      </c>
      <c r="I67" s="819">
        <v>0</v>
      </c>
      <c r="J67" s="819">
        <v>0</v>
      </c>
      <c r="K67" s="819">
        <v>0</v>
      </c>
      <c r="L67" s="819">
        <v>0</v>
      </c>
      <c r="M67" s="820">
        <v>0</v>
      </c>
    </row>
    <row r="68" spans="2:13" ht="12" customHeight="1">
      <c r="B68" s="437" t="s">
        <v>473</v>
      </c>
      <c r="C68" s="447">
        <v>51</v>
      </c>
      <c r="D68" s="408" t="s">
        <v>474</v>
      </c>
      <c r="E68" s="825" t="s">
        <v>475</v>
      </c>
      <c r="F68" s="829">
        <v>0</v>
      </c>
      <c r="G68" s="819">
        <v>0</v>
      </c>
      <c r="H68" s="819">
        <v>0</v>
      </c>
      <c r="I68" s="819">
        <v>0</v>
      </c>
      <c r="J68" s="819">
        <v>0</v>
      </c>
      <c r="K68" s="819">
        <v>0</v>
      </c>
      <c r="L68" s="819">
        <v>0</v>
      </c>
      <c r="M68" s="820">
        <v>0</v>
      </c>
    </row>
    <row r="69" spans="2:13" ht="12" customHeight="1">
      <c r="B69" s="437"/>
      <c r="C69" s="449">
        <v>52</v>
      </c>
      <c r="D69" s="408" t="s">
        <v>476</v>
      </c>
      <c r="E69" s="825" t="s">
        <v>477</v>
      </c>
      <c r="F69" s="829">
        <v>0</v>
      </c>
      <c r="G69" s="819">
        <v>0</v>
      </c>
      <c r="H69" s="819">
        <v>0</v>
      </c>
      <c r="I69" s="819">
        <v>0</v>
      </c>
      <c r="J69" s="819">
        <v>0</v>
      </c>
      <c r="K69" s="819">
        <v>0</v>
      </c>
      <c r="L69" s="819">
        <v>0</v>
      </c>
      <c r="M69" s="820">
        <v>0</v>
      </c>
    </row>
    <row r="70" spans="2:13" ht="12" customHeight="1">
      <c r="B70" s="437"/>
      <c r="C70" s="447">
        <v>53</v>
      </c>
      <c r="D70" s="408" t="s">
        <v>478</v>
      </c>
      <c r="E70" s="825" t="s">
        <v>479</v>
      </c>
      <c r="F70" s="829">
        <v>0</v>
      </c>
      <c r="G70" s="819">
        <v>0</v>
      </c>
      <c r="H70" s="819">
        <v>0</v>
      </c>
      <c r="I70" s="819">
        <v>0</v>
      </c>
      <c r="J70" s="819">
        <v>0</v>
      </c>
      <c r="K70" s="819">
        <v>0</v>
      </c>
      <c r="L70" s="819">
        <v>0</v>
      </c>
      <c r="M70" s="820">
        <v>0</v>
      </c>
    </row>
    <row r="71" spans="2:13" ht="12" customHeight="1">
      <c r="B71" s="437"/>
      <c r="C71" s="449">
        <v>54</v>
      </c>
      <c r="D71" s="408" t="s">
        <v>111</v>
      </c>
      <c r="E71" s="825" t="s">
        <v>480</v>
      </c>
      <c r="F71" s="829">
        <v>0</v>
      </c>
      <c r="G71" s="819">
        <v>0</v>
      </c>
      <c r="H71" s="819">
        <v>0</v>
      </c>
      <c r="I71" s="819">
        <v>0</v>
      </c>
      <c r="J71" s="819">
        <v>0</v>
      </c>
      <c r="K71" s="819">
        <v>0</v>
      </c>
      <c r="L71" s="819">
        <v>0</v>
      </c>
      <c r="M71" s="820">
        <v>0</v>
      </c>
    </row>
    <row r="72" spans="2:13" ht="12" customHeight="1">
      <c r="B72" s="451"/>
      <c r="C72" s="447">
        <v>55</v>
      </c>
      <c r="D72" s="408" t="s">
        <v>353</v>
      </c>
      <c r="E72" s="825"/>
      <c r="F72" s="829">
        <v>0</v>
      </c>
      <c r="G72" s="819">
        <v>0</v>
      </c>
      <c r="H72" s="819">
        <v>0</v>
      </c>
      <c r="I72" s="819">
        <v>0</v>
      </c>
      <c r="J72" s="819">
        <v>0</v>
      </c>
      <c r="K72" s="819">
        <v>0</v>
      </c>
      <c r="L72" s="819">
        <v>0</v>
      </c>
      <c r="M72" s="820">
        <v>0</v>
      </c>
    </row>
    <row r="73" spans="2:13" ht="12" customHeight="1">
      <c r="B73" s="437" t="s">
        <v>481</v>
      </c>
      <c r="C73" s="422"/>
      <c r="D73" s="423" t="s">
        <v>355</v>
      </c>
      <c r="E73" s="821" t="s">
        <v>482</v>
      </c>
      <c r="F73" s="830">
        <v>0</v>
      </c>
      <c r="G73" s="814">
        <v>2</v>
      </c>
      <c r="H73" s="814">
        <v>0</v>
      </c>
      <c r="I73" s="814">
        <v>2</v>
      </c>
      <c r="J73" s="814">
        <v>0</v>
      </c>
      <c r="K73" s="814">
        <v>2</v>
      </c>
      <c r="L73" s="814">
        <v>0</v>
      </c>
      <c r="M73" s="817">
        <v>2</v>
      </c>
    </row>
    <row r="74" spans="2:13" ht="12" customHeight="1">
      <c r="B74" s="452" t="s">
        <v>483</v>
      </c>
      <c r="C74" s="407">
        <v>56</v>
      </c>
      <c r="D74" s="408" t="s">
        <v>483</v>
      </c>
      <c r="E74" s="825" t="s">
        <v>485</v>
      </c>
      <c r="F74" s="829">
        <v>0</v>
      </c>
      <c r="G74" s="819">
        <v>0</v>
      </c>
      <c r="H74" s="819">
        <v>0</v>
      </c>
      <c r="I74" s="819">
        <v>0</v>
      </c>
      <c r="J74" s="819">
        <v>0</v>
      </c>
      <c r="K74" s="819">
        <v>0</v>
      </c>
      <c r="L74" s="819">
        <v>0</v>
      </c>
      <c r="M74" s="820">
        <v>0</v>
      </c>
    </row>
    <row r="75" spans="2:13" ht="12" customHeight="1">
      <c r="B75" s="437" t="s">
        <v>357</v>
      </c>
      <c r="C75" s="453"/>
      <c r="D75" s="454" t="s">
        <v>358</v>
      </c>
      <c r="E75" s="826" t="s">
        <v>486</v>
      </c>
      <c r="F75" s="830">
        <v>0</v>
      </c>
      <c r="G75" s="814">
        <v>2</v>
      </c>
      <c r="H75" s="814">
        <v>0</v>
      </c>
      <c r="I75" s="814">
        <v>2</v>
      </c>
      <c r="J75" s="814">
        <v>0</v>
      </c>
      <c r="K75" s="814">
        <v>2</v>
      </c>
      <c r="L75" s="814">
        <v>4</v>
      </c>
      <c r="M75" s="817">
        <v>2</v>
      </c>
    </row>
    <row r="76" spans="2:13" ht="12" customHeight="1">
      <c r="B76" s="437" t="s">
        <v>359</v>
      </c>
      <c r="C76" s="407">
        <v>57</v>
      </c>
      <c r="D76" s="408" t="s">
        <v>360</v>
      </c>
      <c r="E76" s="825" t="s">
        <v>487</v>
      </c>
      <c r="F76" s="829">
        <v>0</v>
      </c>
      <c r="G76" s="819">
        <v>0</v>
      </c>
      <c r="H76" s="819">
        <v>0</v>
      </c>
      <c r="I76" s="819">
        <v>0</v>
      </c>
      <c r="J76" s="819">
        <v>0</v>
      </c>
      <c r="K76" s="819">
        <v>0</v>
      </c>
      <c r="L76" s="819">
        <v>0</v>
      </c>
      <c r="M76" s="820">
        <v>0</v>
      </c>
    </row>
    <row r="77" spans="2:13" ht="12" customHeight="1">
      <c r="B77" s="437"/>
      <c r="C77" s="407">
        <v>58</v>
      </c>
      <c r="D77" s="408" t="s">
        <v>117</v>
      </c>
      <c r="E77" s="825" t="s">
        <v>488</v>
      </c>
      <c r="F77" s="829">
        <v>0</v>
      </c>
      <c r="G77" s="819">
        <v>0</v>
      </c>
      <c r="H77" s="819">
        <v>0</v>
      </c>
      <c r="I77" s="819">
        <v>0</v>
      </c>
      <c r="J77" s="819">
        <v>0</v>
      </c>
      <c r="K77" s="819">
        <v>0</v>
      </c>
      <c r="L77" s="819">
        <v>0</v>
      </c>
      <c r="M77" s="820">
        <v>0</v>
      </c>
    </row>
    <row r="78" spans="2:13" ht="12" customHeight="1">
      <c r="B78" s="456" t="s">
        <v>361</v>
      </c>
      <c r="C78" s="422"/>
      <c r="D78" s="423" t="s">
        <v>362</v>
      </c>
      <c r="E78" s="821" t="s">
        <v>489</v>
      </c>
      <c r="F78" s="830">
        <v>0</v>
      </c>
      <c r="G78" s="814">
        <v>2</v>
      </c>
      <c r="H78" s="814">
        <v>0</v>
      </c>
      <c r="I78" s="814">
        <v>2</v>
      </c>
      <c r="J78" s="814">
        <v>0</v>
      </c>
      <c r="K78" s="814">
        <v>2</v>
      </c>
      <c r="L78" s="814">
        <v>27</v>
      </c>
      <c r="M78" s="817">
        <v>2</v>
      </c>
    </row>
    <row r="79" spans="2:13" ht="12" customHeight="1">
      <c r="B79" s="459" t="s">
        <v>490</v>
      </c>
      <c r="C79" s="407">
        <v>59</v>
      </c>
      <c r="D79" s="408" t="s">
        <v>491</v>
      </c>
      <c r="E79" s="825" t="s">
        <v>492</v>
      </c>
      <c r="F79" s="829">
        <v>0</v>
      </c>
      <c r="G79" s="819">
        <v>0</v>
      </c>
      <c r="H79" s="819">
        <v>0</v>
      </c>
      <c r="I79" s="819">
        <v>0</v>
      </c>
      <c r="J79" s="819">
        <v>0</v>
      </c>
      <c r="K79" s="819">
        <v>0</v>
      </c>
      <c r="L79" s="819">
        <v>0</v>
      </c>
      <c r="M79" s="820">
        <v>0</v>
      </c>
    </row>
    <row r="80" spans="2:13" ht="12" customHeight="1">
      <c r="B80" s="451"/>
      <c r="C80" s="407">
        <v>60</v>
      </c>
      <c r="D80" s="408" t="s">
        <v>493</v>
      </c>
      <c r="E80" s="825"/>
      <c r="F80" s="829">
        <v>0</v>
      </c>
      <c r="G80" s="819">
        <v>0</v>
      </c>
      <c r="H80" s="819">
        <v>0</v>
      </c>
      <c r="I80" s="819">
        <v>0</v>
      </c>
      <c r="J80" s="819">
        <v>0</v>
      </c>
      <c r="K80" s="819">
        <v>0</v>
      </c>
      <c r="L80" s="819">
        <v>0</v>
      </c>
      <c r="M80" s="820">
        <v>0</v>
      </c>
    </row>
    <row r="81" spans="2:15" ht="12" customHeight="1">
      <c r="B81" s="459" t="s">
        <v>494</v>
      </c>
      <c r="C81" s="422"/>
      <c r="D81" s="423" t="s">
        <v>367</v>
      </c>
      <c r="E81" s="821" t="s">
        <v>495</v>
      </c>
      <c r="F81" s="830">
        <v>0</v>
      </c>
      <c r="G81" s="814">
        <v>2</v>
      </c>
      <c r="H81" s="814">
        <v>0</v>
      </c>
      <c r="I81" s="814">
        <v>2</v>
      </c>
      <c r="J81" s="814">
        <v>0</v>
      </c>
      <c r="K81" s="814">
        <v>2</v>
      </c>
      <c r="L81" s="814">
        <v>0</v>
      </c>
      <c r="M81" s="817">
        <v>2</v>
      </c>
    </row>
    <row r="82" spans="2:15" ht="12" customHeight="1">
      <c r="B82" s="460" t="s">
        <v>496</v>
      </c>
      <c r="C82" s="407">
        <v>61</v>
      </c>
      <c r="D82" s="408" t="s">
        <v>122</v>
      </c>
      <c r="E82" s="825" t="s">
        <v>497</v>
      </c>
      <c r="F82" s="829">
        <v>0</v>
      </c>
      <c r="G82" s="819">
        <v>0</v>
      </c>
      <c r="H82" s="819">
        <v>0</v>
      </c>
      <c r="I82" s="819">
        <v>0</v>
      </c>
      <c r="J82" s="819">
        <v>0</v>
      </c>
      <c r="K82" s="819">
        <v>0</v>
      </c>
      <c r="L82" s="819">
        <v>0</v>
      </c>
      <c r="M82" s="820">
        <v>0</v>
      </c>
    </row>
    <row r="83" spans="2:15" ht="12" customHeight="1">
      <c r="B83" s="461" t="s">
        <v>369</v>
      </c>
      <c r="C83" s="422">
        <v>62</v>
      </c>
      <c r="D83" s="423" t="s">
        <v>369</v>
      </c>
      <c r="E83" s="821" t="s">
        <v>498</v>
      </c>
      <c r="F83" s="830">
        <v>0</v>
      </c>
      <c r="G83" s="814">
        <v>1</v>
      </c>
      <c r="H83" s="814">
        <v>0</v>
      </c>
      <c r="I83" s="814">
        <v>1</v>
      </c>
      <c r="J83" s="814">
        <v>0</v>
      </c>
      <c r="K83" s="814">
        <v>1</v>
      </c>
      <c r="L83" s="814">
        <v>0</v>
      </c>
      <c r="M83" s="817">
        <v>1</v>
      </c>
    </row>
    <row r="84" spans="2:15" ht="12" customHeight="1">
      <c r="B84" s="446"/>
      <c r="C84" s="422"/>
      <c r="D84" s="423" t="s">
        <v>370</v>
      </c>
      <c r="E84" s="821" t="s">
        <v>499</v>
      </c>
      <c r="F84" s="830">
        <v>0</v>
      </c>
      <c r="G84" s="814">
        <v>2</v>
      </c>
      <c r="H84" s="814">
        <v>0.34607500000000002</v>
      </c>
      <c r="I84" s="814">
        <v>2</v>
      </c>
      <c r="J84" s="814">
        <v>6</v>
      </c>
      <c r="K84" s="814">
        <v>2</v>
      </c>
      <c r="L84" s="814">
        <v>0.10200000000000001</v>
      </c>
      <c r="M84" s="817">
        <v>2</v>
      </c>
    </row>
    <row r="85" spans="2:15" ht="12" customHeight="1">
      <c r="B85" s="437" t="s">
        <v>500</v>
      </c>
      <c r="C85" s="407">
        <v>63</v>
      </c>
      <c r="D85" s="408" t="s">
        <v>124</v>
      </c>
      <c r="E85" s="825" t="s">
        <v>501</v>
      </c>
      <c r="F85" s="829">
        <v>0</v>
      </c>
      <c r="G85" s="819">
        <v>0</v>
      </c>
      <c r="H85" s="819">
        <v>0</v>
      </c>
      <c r="I85" s="819">
        <v>0</v>
      </c>
      <c r="J85" s="819">
        <v>0</v>
      </c>
      <c r="K85" s="819">
        <v>0</v>
      </c>
      <c r="L85" s="819">
        <v>0</v>
      </c>
      <c r="M85" s="820">
        <v>0</v>
      </c>
    </row>
    <row r="86" spans="2:15" ht="12" customHeight="1">
      <c r="B86" s="437"/>
      <c r="C86" s="407">
        <v>64</v>
      </c>
      <c r="D86" s="408" t="s">
        <v>373</v>
      </c>
      <c r="E86" s="825"/>
      <c r="F86" s="829">
        <v>0</v>
      </c>
      <c r="G86" s="819">
        <v>0</v>
      </c>
      <c r="H86" s="819">
        <v>0</v>
      </c>
      <c r="I86" s="819">
        <v>0</v>
      </c>
      <c r="J86" s="819">
        <v>0</v>
      </c>
      <c r="K86" s="819">
        <v>0</v>
      </c>
      <c r="L86" s="819">
        <v>0</v>
      </c>
      <c r="M86" s="820">
        <v>0</v>
      </c>
    </row>
    <row r="87" spans="2:15">
      <c r="B87" s="461" t="s">
        <v>374</v>
      </c>
      <c r="C87" s="422">
        <v>65</v>
      </c>
      <c r="D87" s="423" t="s">
        <v>375</v>
      </c>
      <c r="E87" s="821" t="s">
        <v>502</v>
      </c>
      <c r="F87" s="830">
        <v>0</v>
      </c>
      <c r="G87" s="814">
        <v>2</v>
      </c>
      <c r="H87" s="814">
        <v>0</v>
      </c>
      <c r="I87" s="814">
        <v>2</v>
      </c>
      <c r="J87" s="814">
        <v>18</v>
      </c>
      <c r="K87" s="814">
        <v>2</v>
      </c>
      <c r="L87" s="814">
        <v>6</v>
      </c>
      <c r="M87" s="817">
        <v>2</v>
      </c>
    </row>
    <row r="88" spans="2:15" ht="12" customHeight="1">
      <c r="B88" s="446"/>
      <c r="C88" s="422"/>
      <c r="D88" s="423" t="s">
        <v>376</v>
      </c>
      <c r="E88" s="821" t="s">
        <v>503</v>
      </c>
      <c r="F88" s="830">
        <v>8.6658000000000008</v>
      </c>
      <c r="G88" s="814">
        <v>2</v>
      </c>
      <c r="H88" s="814">
        <v>0</v>
      </c>
      <c r="I88" s="814">
        <v>2</v>
      </c>
      <c r="J88" s="814">
        <v>0</v>
      </c>
      <c r="K88" s="814">
        <v>2</v>
      </c>
      <c r="L88" s="814">
        <v>0</v>
      </c>
      <c r="M88" s="817">
        <v>2</v>
      </c>
    </row>
    <row r="89" spans="2:15" ht="12" customHeight="1">
      <c r="B89" s="437" t="s">
        <v>490</v>
      </c>
      <c r="C89" s="407">
        <v>66</v>
      </c>
      <c r="D89" s="408" t="s">
        <v>128</v>
      </c>
      <c r="E89" s="825" t="s">
        <v>504</v>
      </c>
      <c r="F89" s="829">
        <v>0</v>
      </c>
      <c r="G89" s="819">
        <v>0</v>
      </c>
      <c r="H89" s="819">
        <v>0</v>
      </c>
      <c r="I89" s="819">
        <v>0</v>
      </c>
      <c r="J89" s="819">
        <v>0</v>
      </c>
      <c r="K89" s="819">
        <v>0</v>
      </c>
      <c r="L89" s="819">
        <v>0</v>
      </c>
      <c r="M89" s="820">
        <v>0</v>
      </c>
    </row>
    <row r="90" spans="2:15" ht="12" customHeight="1">
      <c r="B90" s="437"/>
      <c r="C90" s="463">
        <v>67</v>
      </c>
      <c r="D90" s="408" t="s">
        <v>505</v>
      </c>
      <c r="E90" s="825" t="s">
        <v>506</v>
      </c>
      <c r="F90" s="829">
        <v>0</v>
      </c>
      <c r="G90" s="819">
        <v>0</v>
      </c>
      <c r="H90" s="819">
        <v>0</v>
      </c>
      <c r="I90" s="819">
        <v>0</v>
      </c>
      <c r="J90" s="819">
        <v>0</v>
      </c>
      <c r="K90" s="819">
        <v>0</v>
      </c>
      <c r="L90" s="819">
        <v>0</v>
      </c>
      <c r="M90" s="820">
        <v>0</v>
      </c>
    </row>
    <row r="91" spans="2:15" ht="12" customHeight="1">
      <c r="B91" s="437"/>
      <c r="C91" s="463">
        <v>68</v>
      </c>
      <c r="D91" s="408" t="s">
        <v>130</v>
      </c>
      <c r="E91" s="825"/>
      <c r="F91" s="829">
        <v>0</v>
      </c>
      <c r="G91" s="819">
        <v>0</v>
      </c>
      <c r="H91" s="819">
        <v>0</v>
      </c>
      <c r="I91" s="819">
        <v>0</v>
      </c>
      <c r="J91" s="819">
        <v>0</v>
      </c>
      <c r="K91" s="819">
        <v>0</v>
      </c>
      <c r="L91" s="819">
        <v>0</v>
      </c>
      <c r="M91" s="820">
        <v>0</v>
      </c>
    </row>
    <row r="92" spans="2:15" ht="12" customHeight="1" thickBot="1">
      <c r="B92" s="464" t="s">
        <v>378</v>
      </c>
      <c r="C92" s="422">
        <v>69</v>
      </c>
      <c r="D92" s="423" t="s">
        <v>378</v>
      </c>
      <c r="E92" s="821" t="s">
        <v>507</v>
      </c>
      <c r="F92" s="830">
        <v>0</v>
      </c>
      <c r="G92" s="814">
        <v>2</v>
      </c>
      <c r="H92" s="814">
        <v>0</v>
      </c>
      <c r="I92" s="814">
        <v>2</v>
      </c>
      <c r="J92" s="814">
        <v>0</v>
      </c>
      <c r="K92" s="814">
        <v>2</v>
      </c>
      <c r="L92" s="814">
        <v>0</v>
      </c>
      <c r="M92" s="817">
        <v>2</v>
      </c>
    </row>
    <row r="93" spans="2:15" ht="12" customHeight="1" thickTop="1" thickBot="1">
      <c r="B93" s="466"/>
      <c r="C93" s="467"/>
      <c r="D93" s="467" t="s">
        <v>380</v>
      </c>
      <c r="E93" s="827"/>
      <c r="F93" s="831">
        <f>SUM(F11,F16,F19:F21,F46,F52,F58,F63,F73,F75,F78,F81,F83:F84,F87:F88,F92)</f>
        <v>249.5679433993015</v>
      </c>
      <c r="G93" s="815">
        <v>0</v>
      </c>
      <c r="H93" s="815">
        <f>SUM(H11,H16,H19:H21,H46,H52,H58,H63,H73,H75,H78,H81,H83:H84,H87:H88,H92)</f>
        <v>22.346074999999999</v>
      </c>
      <c r="I93" s="815">
        <v>0</v>
      </c>
      <c r="J93" s="815">
        <f>SUM(J11,J16,J19:J21,J46,J52,J58,J63,J73,J75,J78,J81,J83:J84,J87:J88,J92)</f>
        <v>2827.002</v>
      </c>
      <c r="K93" s="815">
        <v>0</v>
      </c>
      <c r="L93" s="815">
        <f>SUM(L11,L16,L19:L21,L46,L52,L58,L63,L73,L75,L78,L81,L83:L84,L87:L88,L92)</f>
        <v>274.77341999999999</v>
      </c>
      <c r="M93" s="818">
        <v>0</v>
      </c>
    </row>
    <row r="94" spans="2:15">
      <c r="G94" s="804">
        <f>G93/1000</f>
        <v>0</v>
      </c>
      <c r="K94" s="804">
        <f>K93/1000</f>
        <v>0</v>
      </c>
    </row>
    <row r="96" spans="2:15" ht="16.5">
      <c r="B96" s="832" t="s">
        <v>768</v>
      </c>
      <c r="O96" s="841" t="s">
        <v>778</v>
      </c>
    </row>
    <row r="98" spans="2:41" ht="13.5" thickBot="1">
      <c r="G98" s="478" t="s">
        <v>508</v>
      </c>
      <c r="AO98" s="478" t="s">
        <v>508</v>
      </c>
    </row>
    <row r="99" spans="2:41">
      <c r="B99" s="371" t="s">
        <v>215</v>
      </c>
      <c r="C99" s="372" t="s">
        <v>430</v>
      </c>
      <c r="D99" s="373" t="s">
        <v>217</v>
      </c>
      <c r="E99" s="822" t="s">
        <v>218</v>
      </c>
      <c r="F99" s="1517" t="s">
        <v>769</v>
      </c>
      <c r="G99" s="1515" t="s">
        <v>763</v>
      </c>
      <c r="O99" s="371" t="s">
        <v>215</v>
      </c>
      <c r="P99" s="373" t="s">
        <v>217</v>
      </c>
      <c r="Q99" s="822" t="s">
        <v>218</v>
      </c>
      <c r="R99" s="833" t="s">
        <v>770</v>
      </c>
      <c r="S99" s="876"/>
      <c r="T99" s="876"/>
      <c r="U99" s="878"/>
      <c r="V99" s="833" t="s">
        <v>775</v>
      </c>
      <c r="W99" s="876"/>
      <c r="X99" s="876"/>
      <c r="Y99" s="878"/>
      <c r="Z99" s="833" t="s">
        <v>776</v>
      </c>
      <c r="AA99" s="876"/>
      <c r="AB99" s="876"/>
      <c r="AC99" s="878"/>
      <c r="AD99" s="833" t="s">
        <v>777</v>
      </c>
      <c r="AE99" s="876"/>
      <c r="AF99" s="876"/>
      <c r="AG99" s="878"/>
      <c r="AH99" s="833" t="s">
        <v>771</v>
      </c>
      <c r="AI99" s="876"/>
      <c r="AJ99" s="876"/>
      <c r="AK99" s="878"/>
      <c r="AL99" s="833" t="s">
        <v>772</v>
      </c>
      <c r="AM99" s="876"/>
      <c r="AN99" s="876"/>
      <c r="AO99" s="877"/>
    </row>
    <row r="100" spans="2:41" ht="11.5" thickBot="1">
      <c r="B100" s="381"/>
      <c r="C100" s="382" t="s">
        <v>435</v>
      </c>
      <c r="D100" s="383"/>
      <c r="E100" s="823"/>
      <c r="F100" s="1518"/>
      <c r="G100" s="1516"/>
      <c r="O100" s="381"/>
      <c r="P100" s="383"/>
      <c r="Q100" s="823"/>
      <c r="R100" s="834"/>
      <c r="S100" s="881" t="s">
        <v>773</v>
      </c>
      <c r="T100" s="881" t="s">
        <v>774</v>
      </c>
      <c r="U100" s="882" t="s">
        <v>441</v>
      </c>
      <c r="V100" s="834"/>
      <c r="W100" s="881" t="s">
        <v>773</v>
      </c>
      <c r="X100" s="881" t="s">
        <v>774</v>
      </c>
      <c r="Y100" s="882" t="s">
        <v>441</v>
      </c>
      <c r="Z100" s="834"/>
      <c r="AA100" s="881" t="s">
        <v>773</v>
      </c>
      <c r="AB100" s="881" t="s">
        <v>774</v>
      </c>
      <c r="AC100" s="882" t="s">
        <v>441</v>
      </c>
      <c r="AD100" s="834"/>
      <c r="AE100" s="881" t="s">
        <v>773</v>
      </c>
      <c r="AF100" s="881" t="s">
        <v>774</v>
      </c>
      <c r="AG100" s="882" t="s">
        <v>441</v>
      </c>
      <c r="AH100" s="834"/>
      <c r="AI100" s="881" t="s">
        <v>773</v>
      </c>
      <c r="AJ100" s="881" t="s">
        <v>774</v>
      </c>
      <c r="AK100" s="882" t="s">
        <v>441</v>
      </c>
      <c r="AL100" s="834"/>
      <c r="AM100" s="879" t="s">
        <v>773</v>
      </c>
      <c r="AN100" s="879" t="s">
        <v>774</v>
      </c>
      <c r="AO100" s="880" t="s">
        <v>441</v>
      </c>
    </row>
    <row r="101" spans="2:41">
      <c r="B101" s="393"/>
      <c r="C101" s="394"/>
      <c r="D101" s="395" t="s">
        <v>326</v>
      </c>
      <c r="E101" s="824" t="s">
        <v>442</v>
      </c>
      <c r="F101" s="828">
        <v>5.25</v>
      </c>
      <c r="G101" s="816">
        <v>6</v>
      </c>
      <c r="O101" s="393"/>
      <c r="P101" s="395" t="s">
        <v>326</v>
      </c>
      <c r="Q101" s="824" t="s">
        <v>442</v>
      </c>
      <c r="R101" s="835">
        <v>0</v>
      </c>
      <c r="S101" s="873">
        <v>0</v>
      </c>
      <c r="T101" s="873">
        <v>2</v>
      </c>
      <c r="U101" s="867" t="s">
        <v>329</v>
      </c>
      <c r="V101" s="835">
        <v>22564</v>
      </c>
      <c r="W101" s="873">
        <v>0</v>
      </c>
      <c r="X101" s="873">
        <v>2</v>
      </c>
      <c r="Y101" s="867">
        <v>0</v>
      </c>
      <c r="Z101" s="835">
        <v>0</v>
      </c>
      <c r="AA101" s="873">
        <v>0</v>
      </c>
      <c r="AB101" s="873">
        <v>2</v>
      </c>
      <c r="AC101" s="867" t="s">
        <v>329</v>
      </c>
      <c r="AD101" s="835">
        <v>0</v>
      </c>
      <c r="AE101" s="873">
        <v>0</v>
      </c>
      <c r="AF101" s="873">
        <v>2</v>
      </c>
      <c r="AG101" s="867" t="s">
        <v>329</v>
      </c>
      <c r="AH101" s="835">
        <v>0</v>
      </c>
      <c r="AI101" s="873">
        <v>0</v>
      </c>
      <c r="AJ101" s="873">
        <v>2</v>
      </c>
      <c r="AK101" s="867" t="s">
        <v>329</v>
      </c>
      <c r="AL101" s="835">
        <v>0</v>
      </c>
      <c r="AM101" s="854">
        <v>0</v>
      </c>
      <c r="AN101" s="854">
        <v>2</v>
      </c>
      <c r="AO101" s="860" t="s">
        <v>329</v>
      </c>
    </row>
    <row r="102" spans="2:41">
      <c r="B102" s="406"/>
      <c r="C102" s="407">
        <v>1</v>
      </c>
      <c r="D102" s="408" t="s">
        <v>6</v>
      </c>
      <c r="E102" s="825" t="s">
        <v>227</v>
      </c>
      <c r="F102" s="829">
        <v>0</v>
      </c>
      <c r="G102" s="820">
        <v>0</v>
      </c>
      <c r="O102" s="406"/>
      <c r="P102" s="408" t="s">
        <v>6</v>
      </c>
      <c r="Q102" s="825" t="s">
        <v>227</v>
      </c>
      <c r="R102" s="839">
        <v>0</v>
      </c>
      <c r="S102" s="819">
        <v>0</v>
      </c>
      <c r="T102" s="819">
        <v>0</v>
      </c>
      <c r="U102" s="868" t="s">
        <v>329</v>
      </c>
      <c r="V102" s="839">
        <v>0</v>
      </c>
      <c r="W102" s="819">
        <v>0</v>
      </c>
      <c r="X102" s="819">
        <v>0</v>
      </c>
      <c r="Y102" s="868" t="s">
        <v>329</v>
      </c>
      <c r="Z102" s="839">
        <v>0</v>
      </c>
      <c r="AA102" s="819">
        <v>0</v>
      </c>
      <c r="AB102" s="819">
        <v>0</v>
      </c>
      <c r="AC102" s="868" t="s">
        <v>329</v>
      </c>
      <c r="AD102" s="839">
        <v>0</v>
      </c>
      <c r="AE102" s="819">
        <v>0</v>
      </c>
      <c r="AF102" s="819">
        <v>0</v>
      </c>
      <c r="AG102" s="868" t="s">
        <v>329</v>
      </c>
      <c r="AH102" s="839">
        <v>0</v>
      </c>
      <c r="AI102" s="819">
        <v>0</v>
      </c>
      <c r="AJ102" s="819">
        <v>0</v>
      </c>
      <c r="AK102" s="868" t="s">
        <v>329</v>
      </c>
      <c r="AL102" s="839">
        <v>0</v>
      </c>
      <c r="AM102" s="855">
        <v>0</v>
      </c>
      <c r="AN102" s="855">
        <v>0</v>
      </c>
      <c r="AO102" s="861" t="s">
        <v>329</v>
      </c>
    </row>
    <row r="103" spans="2:41">
      <c r="B103" s="406" t="s">
        <v>443</v>
      </c>
      <c r="C103" s="407">
        <v>2</v>
      </c>
      <c r="D103" s="408" t="s">
        <v>9</v>
      </c>
      <c r="E103" s="825" t="s">
        <v>228</v>
      </c>
      <c r="F103" s="829">
        <v>0</v>
      </c>
      <c r="G103" s="820">
        <v>0</v>
      </c>
      <c r="O103" s="406" t="s">
        <v>443</v>
      </c>
      <c r="P103" s="408" t="s">
        <v>9</v>
      </c>
      <c r="Q103" s="825" t="s">
        <v>228</v>
      </c>
      <c r="R103" s="839">
        <v>0</v>
      </c>
      <c r="S103" s="819">
        <v>0</v>
      </c>
      <c r="T103" s="819">
        <v>0</v>
      </c>
      <c r="U103" s="868" t="s">
        <v>329</v>
      </c>
      <c r="V103" s="839">
        <v>0</v>
      </c>
      <c r="W103" s="819">
        <v>0</v>
      </c>
      <c r="X103" s="819">
        <v>0</v>
      </c>
      <c r="Y103" s="868" t="s">
        <v>329</v>
      </c>
      <c r="Z103" s="839">
        <v>0</v>
      </c>
      <c r="AA103" s="819">
        <v>0</v>
      </c>
      <c r="AB103" s="819">
        <v>0</v>
      </c>
      <c r="AC103" s="868" t="s">
        <v>329</v>
      </c>
      <c r="AD103" s="839">
        <v>0</v>
      </c>
      <c r="AE103" s="819">
        <v>0</v>
      </c>
      <c r="AF103" s="819">
        <v>0</v>
      </c>
      <c r="AG103" s="868" t="s">
        <v>329</v>
      </c>
      <c r="AH103" s="839">
        <v>0</v>
      </c>
      <c r="AI103" s="819">
        <v>0</v>
      </c>
      <c r="AJ103" s="819">
        <v>0</v>
      </c>
      <c r="AK103" s="868" t="s">
        <v>329</v>
      </c>
      <c r="AL103" s="839">
        <v>0</v>
      </c>
      <c r="AM103" s="855">
        <v>0</v>
      </c>
      <c r="AN103" s="855">
        <v>0</v>
      </c>
      <c r="AO103" s="861" t="s">
        <v>329</v>
      </c>
    </row>
    <row r="104" spans="2:41">
      <c r="B104" s="406"/>
      <c r="C104" s="407">
        <v>3</v>
      </c>
      <c r="D104" s="408" t="s">
        <v>444</v>
      </c>
      <c r="E104" s="825" t="s">
        <v>445</v>
      </c>
      <c r="F104" s="829">
        <v>0</v>
      </c>
      <c r="G104" s="820">
        <v>0</v>
      </c>
      <c r="O104" s="406"/>
      <c r="P104" s="408" t="s">
        <v>444</v>
      </c>
      <c r="Q104" s="825" t="s">
        <v>445</v>
      </c>
      <c r="R104" s="839">
        <v>0</v>
      </c>
      <c r="S104" s="819">
        <v>0</v>
      </c>
      <c r="T104" s="819">
        <v>0</v>
      </c>
      <c r="U104" s="868" t="s">
        <v>329</v>
      </c>
      <c r="V104" s="839">
        <v>0</v>
      </c>
      <c r="W104" s="819">
        <v>0</v>
      </c>
      <c r="X104" s="819">
        <v>0</v>
      </c>
      <c r="Y104" s="868" t="s">
        <v>329</v>
      </c>
      <c r="Z104" s="839">
        <v>0</v>
      </c>
      <c r="AA104" s="819">
        <v>0</v>
      </c>
      <c r="AB104" s="819">
        <v>0</v>
      </c>
      <c r="AC104" s="868" t="s">
        <v>329</v>
      </c>
      <c r="AD104" s="839">
        <v>0</v>
      </c>
      <c r="AE104" s="819">
        <v>0</v>
      </c>
      <c r="AF104" s="819">
        <v>0</v>
      </c>
      <c r="AG104" s="868" t="s">
        <v>329</v>
      </c>
      <c r="AH104" s="839">
        <v>0</v>
      </c>
      <c r="AI104" s="819">
        <v>0</v>
      </c>
      <c r="AJ104" s="819">
        <v>0</v>
      </c>
      <c r="AK104" s="868" t="s">
        <v>329</v>
      </c>
      <c r="AL104" s="839">
        <v>0</v>
      </c>
      <c r="AM104" s="855">
        <v>0</v>
      </c>
      <c r="AN104" s="855">
        <v>0</v>
      </c>
      <c r="AO104" s="861" t="s">
        <v>329</v>
      </c>
    </row>
    <row r="105" spans="2:41">
      <c r="B105" s="420"/>
      <c r="C105" s="407">
        <v>4</v>
      </c>
      <c r="D105" s="408" t="s">
        <v>332</v>
      </c>
      <c r="E105" s="825"/>
      <c r="F105" s="829">
        <v>0</v>
      </c>
      <c r="G105" s="820">
        <v>0</v>
      </c>
      <c r="O105" s="420"/>
      <c r="P105" s="408" t="s">
        <v>332</v>
      </c>
      <c r="Q105" s="825"/>
      <c r="R105" s="839">
        <v>0</v>
      </c>
      <c r="S105" s="819">
        <v>0</v>
      </c>
      <c r="T105" s="819">
        <v>0</v>
      </c>
      <c r="U105" s="868" t="s">
        <v>329</v>
      </c>
      <c r="V105" s="839">
        <v>0</v>
      </c>
      <c r="W105" s="819">
        <v>0</v>
      </c>
      <c r="X105" s="819">
        <v>0</v>
      </c>
      <c r="Y105" s="868" t="s">
        <v>329</v>
      </c>
      <c r="Z105" s="839">
        <v>0</v>
      </c>
      <c r="AA105" s="819">
        <v>0</v>
      </c>
      <c r="AB105" s="819">
        <v>0</v>
      </c>
      <c r="AC105" s="868" t="s">
        <v>329</v>
      </c>
      <c r="AD105" s="839">
        <v>0</v>
      </c>
      <c r="AE105" s="819">
        <v>0</v>
      </c>
      <c r="AF105" s="819">
        <v>0</v>
      </c>
      <c r="AG105" s="868" t="s">
        <v>329</v>
      </c>
      <c r="AH105" s="839">
        <v>0</v>
      </c>
      <c r="AI105" s="819">
        <v>0</v>
      </c>
      <c r="AJ105" s="819">
        <v>0</v>
      </c>
      <c r="AK105" s="868" t="s">
        <v>329</v>
      </c>
      <c r="AL105" s="839">
        <v>0</v>
      </c>
      <c r="AM105" s="855">
        <v>0</v>
      </c>
      <c r="AN105" s="855">
        <v>0</v>
      </c>
      <c r="AO105" s="861" t="s">
        <v>329</v>
      </c>
    </row>
    <row r="106" spans="2:41">
      <c r="B106" s="421"/>
      <c r="C106" s="422"/>
      <c r="D106" s="423" t="s">
        <v>230</v>
      </c>
      <c r="E106" s="821" t="s">
        <v>446</v>
      </c>
      <c r="F106" s="828">
        <v>0</v>
      </c>
      <c r="G106" s="816">
        <v>6</v>
      </c>
      <c r="O106" s="421"/>
      <c r="P106" s="423" t="s">
        <v>230</v>
      </c>
      <c r="Q106" s="821" t="s">
        <v>446</v>
      </c>
      <c r="R106" s="836">
        <v>0</v>
      </c>
      <c r="S106" s="814">
        <v>0</v>
      </c>
      <c r="T106" s="814">
        <v>2</v>
      </c>
      <c r="U106" s="869" t="s">
        <v>329</v>
      </c>
      <c r="V106" s="836">
        <v>0</v>
      </c>
      <c r="W106" s="814">
        <v>0</v>
      </c>
      <c r="X106" s="814">
        <v>2</v>
      </c>
      <c r="Y106" s="869" t="s">
        <v>329</v>
      </c>
      <c r="Z106" s="836">
        <v>0</v>
      </c>
      <c r="AA106" s="814">
        <v>0</v>
      </c>
      <c r="AB106" s="814">
        <v>2</v>
      </c>
      <c r="AC106" s="869" t="s">
        <v>329</v>
      </c>
      <c r="AD106" s="836">
        <v>0</v>
      </c>
      <c r="AE106" s="814">
        <v>0</v>
      </c>
      <c r="AF106" s="814">
        <v>2</v>
      </c>
      <c r="AG106" s="869" t="s">
        <v>329</v>
      </c>
      <c r="AH106" s="836">
        <v>0</v>
      </c>
      <c r="AI106" s="814">
        <v>0</v>
      </c>
      <c r="AJ106" s="814">
        <v>2</v>
      </c>
      <c r="AK106" s="869" t="s">
        <v>329</v>
      </c>
      <c r="AL106" s="836">
        <v>0</v>
      </c>
      <c r="AM106" s="856">
        <v>0</v>
      </c>
      <c r="AN106" s="856">
        <v>2</v>
      </c>
      <c r="AO106" s="862" t="s">
        <v>329</v>
      </c>
    </row>
    <row r="107" spans="2:41">
      <c r="B107" s="433" t="s">
        <v>447</v>
      </c>
      <c r="C107" s="407">
        <v>5</v>
      </c>
      <c r="D107" s="408" t="s">
        <v>448</v>
      </c>
      <c r="E107" s="825" t="s">
        <v>449</v>
      </c>
      <c r="F107" s="829">
        <v>0</v>
      </c>
      <c r="G107" s="820">
        <v>0</v>
      </c>
      <c r="O107" s="433" t="s">
        <v>447</v>
      </c>
      <c r="P107" s="408" t="s">
        <v>448</v>
      </c>
      <c r="Q107" s="825" t="s">
        <v>449</v>
      </c>
      <c r="R107" s="839">
        <v>0</v>
      </c>
      <c r="S107" s="819">
        <v>0</v>
      </c>
      <c r="T107" s="819">
        <v>0</v>
      </c>
      <c r="U107" s="868" t="s">
        <v>329</v>
      </c>
      <c r="V107" s="839">
        <v>0</v>
      </c>
      <c r="W107" s="819">
        <v>0</v>
      </c>
      <c r="X107" s="819">
        <v>0</v>
      </c>
      <c r="Y107" s="868" t="s">
        <v>329</v>
      </c>
      <c r="Z107" s="839">
        <v>0</v>
      </c>
      <c r="AA107" s="819">
        <v>0</v>
      </c>
      <c r="AB107" s="819">
        <v>0</v>
      </c>
      <c r="AC107" s="868" t="s">
        <v>329</v>
      </c>
      <c r="AD107" s="839">
        <v>0</v>
      </c>
      <c r="AE107" s="819">
        <v>0</v>
      </c>
      <c r="AF107" s="819">
        <v>0</v>
      </c>
      <c r="AG107" s="868" t="s">
        <v>329</v>
      </c>
      <c r="AH107" s="839">
        <v>0</v>
      </c>
      <c r="AI107" s="819">
        <v>0</v>
      </c>
      <c r="AJ107" s="819">
        <v>0</v>
      </c>
      <c r="AK107" s="868" t="s">
        <v>329</v>
      </c>
      <c r="AL107" s="839">
        <v>0</v>
      </c>
      <c r="AM107" s="855">
        <v>0</v>
      </c>
      <c r="AN107" s="855">
        <v>0</v>
      </c>
      <c r="AO107" s="861" t="s">
        <v>329</v>
      </c>
    </row>
    <row r="108" spans="2:41">
      <c r="B108" s="434"/>
      <c r="C108" s="407">
        <v>6</v>
      </c>
      <c r="D108" s="408" t="s">
        <v>61</v>
      </c>
      <c r="E108" s="825" t="s">
        <v>450</v>
      </c>
      <c r="F108" s="829">
        <v>0</v>
      </c>
      <c r="G108" s="820">
        <v>0</v>
      </c>
      <c r="O108" s="434"/>
      <c r="P108" s="408" t="s">
        <v>61</v>
      </c>
      <c r="Q108" s="825" t="s">
        <v>450</v>
      </c>
      <c r="R108" s="839">
        <v>0</v>
      </c>
      <c r="S108" s="819">
        <v>0</v>
      </c>
      <c r="T108" s="819">
        <v>0</v>
      </c>
      <c r="U108" s="868" t="s">
        <v>329</v>
      </c>
      <c r="V108" s="839">
        <v>0</v>
      </c>
      <c r="W108" s="819">
        <v>0</v>
      </c>
      <c r="X108" s="819">
        <v>0</v>
      </c>
      <c r="Y108" s="868" t="s">
        <v>329</v>
      </c>
      <c r="Z108" s="839">
        <v>0</v>
      </c>
      <c r="AA108" s="819">
        <v>0</v>
      </c>
      <c r="AB108" s="819">
        <v>0</v>
      </c>
      <c r="AC108" s="868" t="s">
        <v>329</v>
      </c>
      <c r="AD108" s="839">
        <v>0</v>
      </c>
      <c r="AE108" s="819">
        <v>0</v>
      </c>
      <c r="AF108" s="819">
        <v>0</v>
      </c>
      <c r="AG108" s="868" t="s">
        <v>329</v>
      </c>
      <c r="AH108" s="839">
        <v>0</v>
      </c>
      <c r="AI108" s="819">
        <v>0</v>
      </c>
      <c r="AJ108" s="819">
        <v>0</v>
      </c>
      <c r="AK108" s="868" t="s">
        <v>329</v>
      </c>
      <c r="AL108" s="839">
        <v>0</v>
      </c>
      <c r="AM108" s="855">
        <v>0</v>
      </c>
      <c r="AN108" s="855">
        <v>0</v>
      </c>
      <c r="AO108" s="861" t="s">
        <v>329</v>
      </c>
    </row>
    <row r="109" spans="2:41">
      <c r="B109" s="435" t="s">
        <v>62</v>
      </c>
      <c r="C109" s="422">
        <v>7</v>
      </c>
      <c r="D109" s="423" t="s">
        <v>334</v>
      </c>
      <c r="E109" s="821" t="s">
        <v>451</v>
      </c>
      <c r="F109" s="830">
        <v>0</v>
      </c>
      <c r="G109" s="817">
        <v>6</v>
      </c>
      <c r="O109" s="435" t="s">
        <v>62</v>
      </c>
      <c r="P109" s="423" t="s">
        <v>334</v>
      </c>
      <c r="Q109" s="821" t="s">
        <v>451</v>
      </c>
      <c r="R109" s="836">
        <v>0</v>
      </c>
      <c r="S109" s="814">
        <v>0</v>
      </c>
      <c r="T109" s="814">
        <v>2</v>
      </c>
      <c r="U109" s="869" t="s">
        <v>329</v>
      </c>
      <c r="V109" s="836">
        <v>0</v>
      </c>
      <c r="W109" s="814">
        <v>0</v>
      </c>
      <c r="X109" s="814">
        <v>2</v>
      </c>
      <c r="Y109" s="869" t="s">
        <v>329</v>
      </c>
      <c r="Z109" s="836">
        <v>0</v>
      </c>
      <c r="AA109" s="814">
        <v>0</v>
      </c>
      <c r="AB109" s="814">
        <v>2</v>
      </c>
      <c r="AC109" s="869" t="s">
        <v>329</v>
      </c>
      <c r="AD109" s="836">
        <v>0</v>
      </c>
      <c r="AE109" s="814">
        <v>0</v>
      </c>
      <c r="AF109" s="814">
        <v>2</v>
      </c>
      <c r="AG109" s="869" t="s">
        <v>329</v>
      </c>
      <c r="AH109" s="836">
        <v>58</v>
      </c>
      <c r="AI109" s="814">
        <v>0</v>
      </c>
      <c r="AJ109" s="814">
        <v>2</v>
      </c>
      <c r="AK109" s="869">
        <v>0</v>
      </c>
      <c r="AL109" s="836">
        <v>0</v>
      </c>
      <c r="AM109" s="856">
        <v>0</v>
      </c>
      <c r="AN109" s="856">
        <v>2</v>
      </c>
      <c r="AO109" s="862" t="s">
        <v>329</v>
      </c>
    </row>
    <row r="110" spans="2:41">
      <c r="B110" s="435" t="s">
        <v>14</v>
      </c>
      <c r="C110" s="422">
        <v>8</v>
      </c>
      <c r="D110" s="423" t="s">
        <v>452</v>
      </c>
      <c r="E110" s="821" t="s">
        <v>453</v>
      </c>
      <c r="F110" s="830">
        <v>1803.1872067584952</v>
      </c>
      <c r="G110" s="817">
        <v>8</v>
      </c>
      <c r="O110" s="435" t="s">
        <v>14</v>
      </c>
      <c r="P110" s="423" t="s">
        <v>452</v>
      </c>
      <c r="Q110" s="821" t="s">
        <v>453</v>
      </c>
      <c r="R110" s="836">
        <v>396.66800000000001</v>
      </c>
      <c r="S110" s="814">
        <v>1</v>
      </c>
      <c r="T110" s="814">
        <v>3</v>
      </c>
      <c r="U110" s="869">
        <v>2.5209999294120021E-3</v>
      </c>
      <c r="V110" s="836">
        <v>3554850.8765735328</v>
      </c>
      <c r="W110" s="814">
        <v>10199</v>
      </c>
      <c r="X110" s="814">
        <v>3</v>
      </c>
      <c r="Y110" s="869">
        <v>2.8690373672806951E-3</v>
      </c>
      <c r="Z110" s="836">
        <v>14.322710000000001</v>
      </c>
      <c r="AA110" s="814">
        <v>0</v>
      </c>
      <c r="AB110" s="814">
        <v>2</v>
      </c>
      <c r="AC110" s="869">
        <v>0</v>
      </c>
      <c r="AD110" s="836">
        <v>39.615790000000004</v>
      </c>
      <c r="AE110" s="814">
        <v>3.46</v>
      </c>
      <c r="AF110" s="814">
        <v>2</v>
      </c>
      <c r="AG110" s="869">
        <v>8.7338912085307391E-2</v>
      </c>
      <c r="AH110" s="836">
        <v>3.633</v>
      </c>
      <c r="AI110" s="814">
        <v>0</v>
      </c>
      <c r="AJ110" s="814">
        <v>2</v>
      </c>
      <c r="AK110" s="869">
        <v>0</v>
      </c>
      <c r="AL110" s="836">
        <v>962.00380000000007</v>
      </c>
      <c r="AM110" s="856">
        <v>0</v>
      </c>
      <c r="AN110" s="856">
        <v>2</v>
      </c>
      <c r="AO110" s="862">
        <v>0</v>
      </c>
    </row>
    <row r="111" spans="2:41">
      <c r="B111" s="435"/>
      <c r="C111" s="422"/>
      <c r="D111" s="423" t="s">
        <v>335</v>
      </c>
      <c r="E111" s="821" t="s">
        <v>454</v>
      </c>
      <c r="F111" s="830">
        <v>1938.9365770675936</v>
      </c>
      <c r="G111" s="817">
        <v>0</v>
      </c>
      <c r="O111" s="435"/>
      <c r="P111" s="423" t="s">
        <v>335</v>
      </c>
      <c r="Q111" s="821" t="s">
        <v>454</v>
      </c>
      <c r="R111" s="837">
        <v>28593.875346017372</v>
      </c>
      <c r="S111" s="874">
        <v>0</v>
      </c>
      <c r="T111" s="874">
        <v>0</v>
      </c>
      <c r="U111" s="870">
        <v>0</v>
      </c>
      <c r="V111" s="837">
        <v>1602986.867904773</v>
      </c>
      <c r="W111" s="874">
        <v>2</v>
      </c>
      <c r="X111" s="874">
        <v>0</v>
      </c>
      <c r="Y111" s="870">
        <v>1.2476708574750544E-6</v>
      </c>
      <c r="Z111" s="837">
        <v>55767.474711280505</v>
      </c>
      <c r="AA111" s="874">
        <v>0</v>
      </c>
      <c r="AB111" s="874">
        <v>0</v>
      </c>
      <c r="AC111" s="870">
        <v>0</v>
      </c>
      <c r="AD111" s="837">
        <v>105725.72405865414</v>
      </c>
      <c r="AE111" s="874">
        <v>0</v>
      </c>
      <c r="AF111" s="874">
        <v>0</v>
      </c>
      <c r="AG111" s="870">
        <v>0</v>
      </c>
      <c r="AH111" s="837">
        <v>25469.014773043207</v>
      </c>
      <c r="AI111" s="874">
        <v>13194.420000000002</v>
      </c>
      <c r="AJ111" s="874">
        <v>0</v>
      </c>
      <c r="AK111" s="870">
        <v>0.51805773083791118</v>
      </c>
      <c r="AL111" s="837">
        <v>56909.393786856264</v>
      </c>
      <c r="AM111" s="857">
        <v>7.8734999999999991</v>
      </c>
      <c r="AN111" s="857">
        <v>0</v>
      </c>
      <c r="AO111" s="863">
        <v>1.3835150009660539E-4</v>
      </c>
    </row>
    <row r="112" spans="2:41">
      <c r="B112" s="437"/>
      <c r="C112" s="407">
        <v>9</v>
      </c>
      <c r="D112" s="408" t="s">
        <v>63</v>
      </c>
      <c r="E112" s="825" t="s">
        <v>336</v>
      </c>
      <c r="F112" s="829">
        <v>38.972856565670156</v>
      </c>
      <c r="G112" s="820">
        <v>8</v>
      </c>
      <c r="O112" s="437"/>
      <c r="P112" s="408" t="s">
        <v>63</v>
      </c>
      <c r="Q112" s="825" t="s">
        <v>336</v>
      </c>
      <c r="R112" s="839">
        <v>13.5938</v>
      </c>
      <c r="S112" s="819">
        <v>0</v>
      </c>
      <c r="T112" s="819">
        <v>2</v>
      </c>
      <c r="U112" s="868">
        <v>0</v>
      </c>
      <c r="V112" s="839">
        <v>331089.1167463946</v>
      </c>
      <c r="W112" s="819">
        <v>0</v>
      </c>
      <c r="X112" s="819">
        <v>2</v>
      </c>
      <c r="Y112" s="868">
        <v>0</v>
      </c>
      <c r="Z112" s="839">
        <v>7675.0102477330001</v>
      </c>
      <c r="AA112" s="819">
        <v>0</v>
      </c>
      <c r="AB112" s="819">
        <v>2</v>
      </c>
      <c r="AC112" s="868">
        <v>0</v>
      </c>
      <c r="AD112" s="839">
        <v>733.75</v>
      </c>
      <c r="AE112" s="819">
        <v>0</v>
      </c>
      <c r="AF112" s="819">
        <v>2</v>
      </c>
      <c r="AG112" s="868">
        <v>0</v>
      </c>
      <c r="AH112" s="839">
        <v>0</v>
      </c>
      <c r="AI112" s="819">
        <v>0</v>
      </c>
      <c r="AJ112" s="819">
        <v>2</v>
      </c>
      <c r="AK112" s="868" t="s">
        <v>329</v>
      </c>
      <c r="AL112" s="839">
        <v>3</v>
      </c>
      <c r="AM112" s="855">
        <v>0</v>
      </c>
      <c r="AN112" s="855">
        <v>2</v>
      </c>
      <c r="AO112" s="861">
        <v>0</v>
      </c>
    </row>
    <row r="113" spans="2:41">
      <c r="B113" s="437"/>
      <c r="C113" s="407">
        <v>10</v>
      </c>
      <c r="D113" s="408" t="s">
        <v>64</v>
      </c>
      <c r="E113" s="825" t="s">
        <v>240</v>
      </c>
      <c r="F113" s="829">
        <v>3.7956874378233287</v>
      </c>
      <c r="G113" s="820">
        <v>8</v>
      </c>
      <c r="O113" s="437"/>
      <c r="P113" s="408" t="s">
        <v>64</v>
      </c>
      <c r="Q113" s="825" t="s">
        <v>240</v>
      </c>
      <c r="R113" s="839">
        <v>21.272115393056339</v>
      </c>
      <c r="S113" s="819">
        <v>0</v>
      </c>
      <c r="T113" s="819">
        <v>2</v>
      </c>
      <c r="U113" s="868">
        <v>0</v>
      </c>
      <c r="V113" s="839">
        <v>52200.453434725219</v>
      </c>
      <c r="W113" s="819">
        <v>0</v>
      </c>
      <c r="X113" s="819">
        <v>2</v>
      </c>
      <c r="Y113" s="868">
        <v>0</v>
      </c>
      <c r="Z113" s="839">
        <v>37657.831789273485</v>
      </c>
      <c r="AA113" s="819">
        <v>0</v>
      </c>
      <c r="AB113" s="819">
        <v>2</v>
      </c>
      <c r="AC113" s="868">
        <v>0</v>
      </c>
      <c r="AD113" s="839">
        <v>435.66937179768541</v>
      </c>
      <c r="AE113" s="819">
        <v>0</v>
      </c>
      <c r="AF113" s="819">
        <v>2</v>
      </c>
      <c r="AG113" s="868">
        <v>0</v>
      </c>
      <c r="AH113" s="839">
        <v>0</v>
      </c>
      <c r="AI113" s="819">
        <v>0</v>
      </c>
      <c r="AJ113" s="819">
        <v>2</v>
      </c>
      <c r="AK113" s="868" t="s">
        <v>329</v>
      </c>
      <c r="AL113" s="839">
        <v>0</v>
      </c>
      <c r="AM113" s="855">
        <v>0</v>
      </c>
      <c r="AN113" s="855">
        <v>2</v>
      </c>
      <c r="AO113" s="861" t="s">
        <v>329</v>
      </c>
    </row>
    <row r="114" spans="2:41">
      <c r="B114" s="437"/>
      <c r="C114" s="407">
        <v>11</v>
      </c>
      <c r="D114" s="408" t="s">
        <v>65</v>
      </c>
      <c r="E114" s="825" t="s">
        <v>241</v>
      </c>
      <c r="F114" s="829">
        <v>8.0091301052722166</v>
      </c>
      <c r="G114" s="820">
        <v>8</v>
      </c>
      <c r="O114" s="437"/>
      <c r="P114" s="408" t="s">
        <v>65</v>
      </c>
      <c r="Q114" s="825" t="s">
        <v>241</v>
      </c>
      <c r="R114" s="839">
        <v>0</v>
      </c>
      <c r="S114" s="819">
        <v>0</v>
      </c>
      <c r="T114" s="819">
        <v>2</v>
      </c>
      <c r="U114" s="868" t="s">
        <v>329</v>
      </c>
      <c r="V114" s="839">
        <v>31.41583854113308</v>
      </c>
      <c r="W114" s="819">
        <v>0</v>
      </c>
      <c r="X114" s="819">
        <v>2</v>
      </c>
      <c r="Y114" s="868">
        <v>0</v>
      </c>
      <c r="Z114" s="839">
        <v>0</v>
      </c>
      <c r="AA114" s="819">
        <v>0</v>
      </c>
      <c r="AB114" s="819">
        <v>2</v>
      </c>
      <c r="AC114" s="868" t="s">
        <v>329</v>
      </c>
      <c r="AD114" s="839">
        <v>0</v>
      </c>
      <c r="AE114" s="819">
        <v>0</v>
      </c>
      <c r="AF114" s="819">
        <v>2</v>
      </c>
      <c r="AG114" s="868" t="s">
        <v>329</v>
      </c>
      <c r="AH114" s="839">
        <v>0</v>
      </c>
      <c r="AI114" s="819">
        <v>0</v>
      </c>
      <c r="AJ114" s="819">
        <v>2</v>
      </c>
      <c r="AK114" s="868" t="s">
        <v>329</v>
      </c>
      <c r="AL114" s="839">
        <v>0</v>
      </c>
      <c r="AM114" s="855">
        <v>0</v>
      </c>
      <c r="AN114" s="855">
        <v>2</v>
      </c>
      <c r="AO114" s="861" t="s">
        <v>329</v>
      </c>
    </row>
    <row r="115" spans="2:41">
      <c r="B115" s="437"/>
      <c r="C115" s="407">
        <v>12</v>
      </c>
      <c r="D115" s="408" t="s">
        <v>455</v>
      </c>
      <c r="E115" s="825" t="s">
        <v>242</v>
      </c>
      <c r="F115" s="829">
        <v>12.774913029823153</v>
      </c>
      <c r="G115" s="820">
        <v>6</v>
      </c>
      <c r="O115" s="437"/>
      <c r="P115" s="408" t="s">
        <v>455</v>
      </c>
      <c r="Q115" s="825" t="s">
        <v>242</v>
      </c>
      <c r="R115" s="839">
        <v>19911.261000000006</v>
      </c>
      <c r="S115" s="819">
        <v>0</v>
      </c>
      <c r="T115" s="819">
        <v>2</v>
      </c>
      <c r="U115" s="868">
        <v>0</v>
      </c>
      <c r="V115" s="839">
        <v>0</v>
      </c>
      <c r="W115" s="819">
        <v>0</v>
      </c>
      <c r="X115" s="819">
        <v>2</v>
      </c>
      <c r="Y115" s="868" t="s">
        <v>329</v>
      </c>
      <c r="Z115" s="839">
        <v>0</v>
      </c>
      <c r="AA115" s="819">
        <v>0</v>
      </c>
      <c r="AB115" s="819">
        <v>2</v>
      </c>
      <c r="AC115" s="868" t="s">
        <v>329</v>
      </c>
      <c r="AD115" s="839">
        <v>0</v>
      </c>
      <c r="AE115" s="819">
        <v>0</v>
      </c>
      <c r="AF115" s="819">
        <v>2</v>
      </c>
      <c r="AG115" s="868" t="s">
        <v>329</v>
      </c>
      <c r="AH115" s="839">
        <v>0</v>
      </c>
      <c r="AI115" s="819">
        <v>0</v>
      </c>
      <c r="AJ115" s="819">
        <v>2</v>
      </c>
      <c r="AK115" s="868" t="s">
        <v>329</v>
      </c>
      <c r="AL115" s="839">
        <v>8976.4193000000032</v>
      </c>
      <c r="AM115" s="855">
        <v>0</v>
      </c>
      <c r="AN115" s="855">
        <v>2</v>
      </c>
      <c r="AO115" s="861">
        <v>0</v>
      </c>
    </row>
    <row r="116" spans="2:41">
      <c r="B116" s="437"/>
      <c r="C116" s="407">
        <v>13</v>
      </c>
      <c r="D116" s="408" t="s">
        <v>67</v>
      </c>
      <c r="E116" s="825" t="s">
        <v>243</v>
      </c>
      <c r="F116" s="829">
        <v>1.9875863321408369</v>
      </c>
      <c r="G116" s="820">
        <v>7</v>
      </c>
      <c r="O116" s="437"/>
      <c r="P116" s="408" t="s">
        <v>67</v>
      </c>
      <c r="Q116" s="825" t="s">
        <v>243</v>
      </c>
      <c r="R116" s="839">
        <v>0.30780000000000002</v>
      </c>
      <c r="S116" s="819">
        <v>0</v>
      </c>
      <c r="T116" s="819">
        <v>2</v>
      </c>
      <c r="U116" s="868">
        <v>0</v>
      </c>
      <c r="V116" s="839">
        <v>45.470929961271061</v>
      </c>
      <c r="W116" s="819">
        <v>0</v>
      </c>
      <c r="X116" s="819">
        <v>2</v>
      </c>
      <c r="Y116" s="868">
        <v>0</v>
      </c>
      <c r="Z116" s="839">
        <v>0</v>
      </c>
      <c r="AA116" s="819">
        <v>0</v>
      </c>
      <c r="AB116" s="819">
        <v>2</v>
      </c>
      <c r="AC116" s="868" t="s">
        <v>329</v>
      </c>
      <c r="AD116" s="839">
        <v>0</v>
      </c>
      <c r="AE116" s="819">
        <v>0</v>
      </c>
      <c r="AF116" s="819">
        <v>2</v>
      </c>
      <c r="AG116" s="868" t="s">
        <v>329</v>
      </c>
      <c r="AH116" s="839">
        <v>0</v>
      </c>
      <c r="AI116" s="819">
        <v>0</v>
      </c>
      <c r="AJ116" s="819">
        <v>2</v>
      </c>
      <c r="AK116" s="868" t="s">
        <v>329</v>
      </c>
      <c r="AL116" s="839">
        <v>0</v>
      </c>
      <c r="AM116" s="855">
        <v>0</v>
      </c>
      <c r="AN116" s="855">
        <v>2</v>
      </c>
      <c r="AO116" s="861" t="s">
        <v>329</v>
      </c>
    </row>
    <row r="117" spans="2:41">
      <c r="B117" s="437"/>
      <c r="C117" s="407">
        <v>14</v>
      </c>
      <c r="D117" s="408" t="s">
        <v>68</v>
      </c>
      <c r="E117" s="825" t="s">
        <v>244</v>
      </c>
      <c r="F117" s="829">
        <v>18.554526738299177</v>
      </c>
      <c r="G117" s="820">
        <v>7</v>
      </c>
      <c r="O117" s="437"/>
      <c r="P117" s="408" t="s">
        <v>68</v>
      </c>
      <c r="Q117" s="825" t="s">
        <v>244</v>
      </c>
      <c r="R117" s="839">
        <v>4154.4400000000005</v>
      </c>
      <c r="S117" s="819">
        <v>0</v>
      </c>
      <c r="T117" s="819">
        <v>2</v>
      </c>
      <c r="U117" s="868">
        <v>0</v>
      </c>
      <c r="V117" s="839">
        <v>1041289.6919899998</v>
      </c>
      <c r="W117" s="819">
        <v>0</v>
      </c>
      <c r="X117" s="819">
        <v>2</v>
      </c>
      <c r="Y117" s="868">
        <v>0</v>
      </c>
      <c r="Z117" s="839">
        <v>8.26</v>
      </c>
      <c r="AA117" s="819">
        <v>0</v>
      </c>
      <c r="AB117" s="819">
        <v>2</v>
      </c>
      <c r="AC117" s="868">
        <v>0</v>
      </c>
      <c r="AD117" s="839">
        <v>18</v>
      </c>
      <c r="AE117" s="819">
        <v>0</v>
      </c>
      <c r="AF117" s="819">
        <v>2</v>
      </c>
      <c r="AG117" s="868">
        <v>0</v>
      </c>
      <c r="AH117" s="839">
        <v>238</v>
      </c>
      <c r="AI117" s="819">
        <v>0</v>
      </c>
      <c r="AJ117" s="819">
        <v>2</v>
      </c>
      <c r="AK117" s="868">
        <v>0</v>
      </c>
      <c r="AL117" s="839">
        <v>23883.78</v>
      </c>
      <c r="AM117" s="855">
        <v>0</v>
      </c>
      <c r="AN117" s="855">
        <v>2</v>
      </c>
      <c r="AO117" s="861">
        <v>0</v>
      </c>
    </row>
    <row r="118" spans="2:41">
      <c r="B118" s="437"/>
      <c r="C118" s="407">
        <v>15</v>
      </c>
      <c r="D118" s="408" t="s">
        <v>69</v>
      </c>
      <c r="E118" s="825" t="s">
        <v>245</v>
      </c>
      <c r="F118" s="829">
        <v>15.853750148422547</v>
      </c>
      <c r="G118" s="820">
        <v>8</v>
      </c>
      <c r="O118" s="437"/>
      <c r="P118" s="408" t="s">
        <v>69</v>
      </c>
      <c r="Q118" s="825" t="s">
        <v>245</v>
      </c>
      <c r="R118" s="839">
        <v>0</v>
      </c>
      <c r="S118" s="819">
        <v>0</v>
      </c>
      <c r="T118" s="819">
        <v>2</v>
      </c>
      <c r="U118" s="868" t="s">
        <v>329</v>
      </c>
      <c r="V118" s="839">
        <v>0</v>
      </c>
      <c r="W118" s="819">
        <v>0</v>
      </c>
      <c r="X118" s="819">
        <v>2</v>
      </c>
      <c r="Y118" s="868" t="s">
        <v>329</v>
      </c>
      <c r="Z118" s="839">
        <v>4.2556599739536169</v>
      </c>
      <c r="AA118" s="819">
        <v>0</v>
      </c>
      <c r="AB118" s="819">
        <v>2</v>
      </c>
      <c r="AC118" s="868">
        <v>0</v>
      </c>
      <c r="AD118" s="839">
        <v>113.68902953116509</v>
      </c>
      <c r="AE118" s="819">
        <v>0</v>
      </c>
      <c r="AF118" s="819">
        <v>2</v>
      </c>
      <c r="AG118" s="868">
        <v>0</v>
      </c>
      <c r="AH118" s="839">
        <v>0</v>
      </c>
      <c r="AI118" s="819">
        <v>0</v>
      </c>
      <c r="AJ118" s="819">
        <v>2</v>
      </c>
      <c r="AK118" s="868" t="s">
        <v>329</v>
      </c>
      <c r="AL118" s="839">
        <v>0</v>
      </c>
      <c r="AM118" s="855">
        <v>0</v>
      </c>
      <c r="AN118" s="855">
        <v>2</v>
      </c>
      <c r="AO118" s="861" t="s">
        <v>329</v>
      </c>
    </row>
    <row r="119" spans="2:41">
      <c r="B119" s="437"/>
      <c r="C119" s="407">
        <v>16</v>
      </c>
      <c r="D119" s="408" t="s">
        <v>70</v>
      </c>
      <c r="E119" s="825" t="s">
        <v>246</v>
      </c>
      <c r="F119" s="829">
        <v>460.57404735538245</v>
      </c>
      <c r="G119" s="820">
        <v>8</v>
      </c>
      <c r="O119" s="437"/>
      <c r="P119" s="408" t="s">
        <v>70</v>
      </c>
      <c r="Q119" s="825" t="s">
        <v>246</v>
      </c>
      <c r="R119" s="839">
        <v>4318.5946861677903</v>
      </c>
      <c r="S119" s="819">
        <v>0</v>
      </c>
      <c r="T119" s="819">
        <v>2</v>
      </c>
      <c r="U119" s="868">
        <v>0</v>
      </c>
      <c r="V119" s="839">
        <v>47878.834601845854</v>
      </c>
      <c r="W119" s="819">
        <v>0</v>
      </c>
      <c r="X119" s="819">
        <v>2</v>
      </c>
      <c r="Y119" s="868">
        <v>0</v>
      </c>
      <c r="Z119" s="839">
        <v>2421.6329854008491</v>
      </c>
      <c r="AA119" s="819">
        <v>0</v>
      </c>
      <c r="AB119" s="819">
        <v>2</v>
      </c>
      <c r="AC119" s="868">
        <v>0</v>
      </c>
      <c r="AD119" s="839">
        <v>94256.113834484509</v>
      </c>
      <c r="AE119" s="819">
        <v>0</v>
      </c>
      <c r="AF119" s="819">
        <v>2</v>
      </c>
      <c r="AG119" s="868">
        <v>0</v>
      </c>
      <c r="AH119" s="839">
        <v>8.7410600000000009</v>
      </c>
      <c r="AI119" s="819">
        <v>0</v>
      </c>
      <c r="AJ119" s="819">
        <v>2</v>
      </c>
      <c r="AK119" s="868">
        <v>0</v>
      </c>
      <c r="AL119" s="839">
        <v>22.171668043414918</v>
      </c>
      <c r="AM119" s="855">
        <v>0</v>
      </c>
      <c r="AN119" s="855">
        <v>2</v>
      </c>
      <c r="AO119" s="861">
        <v>0</v>
      </c>
    </row>
    <row r="120" spans="2:41">
      <c r="B120" s="437"/>
      <c r="C120" s="407">
        <v>17</v>
      </c>
      <c r="D120" s="408" t="s">
        <v>71</v>
      </c>
      <c r="E120" s="825" t="s">
        <v>247</v>
      </c>
      <c r="F120" s="829">
        <v>10.213999999999999</v>
      </c>
      <c r="G120" s="820">
        <v>7</v>
      </c>
      <c r="O120" s="437"/>
      <c r="P120" s="408" t="s">
        <v>71</v>
      </c>
      <c r="Q120" s="825" t="s">
        <v>247</v>
      </c>
      <c r="R120" s="839">
        <v>102</v>
      </c>
      <c r="S120" s="819">
        <v>0</v>
      </c>
      <c r="T120" s="819">
        <v>2</v>
      </c>
      <c r="U120" s="868">
        <v>0</v>
      </c>
      <c r="V120" s="839">
        <v>3680</v>
      </c>
      <c r="W120" s="819">
        <v>0</v>
      </c>
      <c r="X120" s="819">
        <v>2</v>
      </c>
      <c r="Y120" s="868">
        <v>0</v>
      </c>
      <c r="Z120" s="839">
        <v>0</v>
      </c>
      <c r="AA120" s="819">
        <v>0</v>
      </c>
      <c r="AB120" s="819">
        <v>2</v>
      </c>
      <c r="AC120" s="868" t="s">
        <v>329</v>
      </c>
      <c r="AD120" s="839">
        <v>20</v>
      </c>
      <c r="AE120" s="819">
        <v>0</v>
      </c>
      <c r="AF120" s="819">
        <v>2</v>
      </c>
      <c r="AG120" s="868">
        <v>0</v>
      </c>
      <c r="AH120" s="839">
        <v>0</v>
      </c>
      <c r="AI120" s="819">
        <v>0</v>
      </c>
      <c r="AJ120" s="819">
        <v>2</v>
      </c>
      <c r="AK120" s="868" t="s">
        <v>329</v>
      </c>
      <c r="AL120" s="839">
        <v>2117</v>
      </c>
      <c r="AM120" s="855">
        <v>0</v>
      </c>
      <c r="AN120" s="855">
        <v>2</v>
      </c>
      <c r="AO120" s="861">
        <v>0</v>
      </c>
    </row>
    <row r="121" spans="2:41">
      <c r="B121" s="437" t="s">
        <v>18</v>
      </c>
      <c r="C121" s="407">
        <v>18</v>
      </c>
      <c r="D121" s="408" t="s">
        <v>456</v>
      </c>
      <c r="E121" s="825" t="s">
        <v>248</v>
      </c>
      <c r="F121" s="829">
        <v>81.652562690060719</v>
      </c>
      <c r="G121" s="820">
        <v>8</v>
      </c>
      <c r="O121" s="437" t="s">
        <v>18</v>
      </c>
      <c r="P121" s="408" t="s">
        <v>456</v>
      </c>
      <c r="Q121" s="825" t="s">
        <v>248</v>
      </c>
      <c r="R121" s="839">
        <v>0</v>
      </c>
      <c r="S121" s="819">
        <v>0</v>
      </c>
      <c r="T121" s="819">
        <v>2</v>
      </c>
      <c r="U121" s="868" t="s">
        <v>329</v>
      </c>
      <c r="V121" s="839">
        <v>630.38137102694088</v>
      </c>
      <c r="W121" s="819">
        <v>0</v>
      </c>
      <c r="X121" s="819">
        <v>2</v>
      </c>
      <c r="Y121" s="868">
        <v>0</v>
      </c>
      <c r="Z121" s="839">
        <v>0</v>
      </c>
      <c r="AA121" s="819">
        <v>0</v>
      </c>
      <c r="AB121" s="819">
        <v>2</v>
      </c>
      <c r="AC121" s="868" t="s">
        <v>329</v>
      </c>
      <c r="AD121" s="839">
        <v>108.3292</v>
      </c>
      <c r="AE121" s="819">
        <v>0</v>
      </c>
      <c r="AF121" s="819">
        <v>2</v>
      </c>
      <c r="AG121" s="868">
        <v>0</v>
      </c>
      <c r="AH121" s="839">
        <v>0</v>
      </c>
      <c r="AI121" s="819">
        <v>0</v>
      </c>
      <c r="AJ121" s="819">
        <v>2</v>
      </c>
      <c r="AK121" s="868" t="s">
        <v>329</v>
      </c>
      <c r="AL121" s="839">
        <v>0</v>
      </c>
      <c r="AM121" s="855">
        <v>0</v>
      </c>
      <c r="AN121" s="855">
        <v>2</v>
      </c>
      <c r="AO121" s="861" t="s">
        <v>329</v>
      </c>
    </row>
    <row r="122" spans="2:41">
      <c r="B122" s="437"/>
      <c r="C122" s="407">
        <v>19</v>
      </c>
      <c r="D122" s="408" t="s">
        <v>73</v>
      </c>
      <c r="E122" s="825" t="s">
        <v>249</v>
      </c>
      <c r="F122" s="829">
        <v>7.7228166684866935</v>
      </c>
      <c r="G122" s="820">
        <v>8</v>
      </c>
      <c r="O122" s="437"/>
      <c r="P122" s="408" t="s">
        <v>73</v>
      </c>
      <c r="Q122" s="825" t="s">
        <v>249</v>
      </c>
      <c r="R122" s="839">
        <v>49.822560000000003</v>
      </c>
      <c r="S122" s="819">
        <v>0</v>
      </c>
      <c r="T122" s="819">
        <v>2</v>
      </c>
      <c r="U122" s="868">
        <v>0</v>
      </c>
      <c r="V122" s="839">
        <v>3513.4860852711504</v>
      </c>
      <c r="W122" s="819">
        <v>0</v>
      </c>
      <c r="X122" s="819">
        <v>2</v>
      </c>
      <c r="Y122" s="868">
        <v>0</v>
      </c>
      <c r="Z122" s="839">
        <v>17.797565086063649</v>
      </c>
      <c r="AA122" s="819">
        <v>0</v>
      </c>
      <c r="AB122" s="819">
        <v>2</v>
      </c>
      <c r="AC122" s="868">
        <v>0</v>
      </c>
      <c r="AD122" s="839">
        <v>1317.8559373903436</v>
      </c>
      <c r="AE122" s="819">
        <v>0</v>
      </c>
      <c r="AF122" s="819">
        <v>2</v>
      </c>
      <c r="AG122" s="868">
        <v>0</v>
      </c>
      <c r="AH122" s="839">
        <v>0</v>
      </c>
      <c r="AI122" s="819">
        <v>0</v>
      </c>
      <c r="AJ122" s="819">
        <v>2</v>
      </c>
      <c r="AK122" s="868" t="s">
        <v>329</v>
      </c>
      <c r="AL122" s="839">
        <v>0</v>
      </c>
      <c r="AM122" s="855">
        <v>0</v>
      </c>
      <c r="AN122" s="855">
        <v>2</v>
      </c>
      <c r="AO122" s="861" t="s">
        <v>329</v>
      </c>
    </row>
    <row r="123" spans="2:41">
      <c r="B123" s="437"/>
      <c r="C123" s="407">
        <v>20</v>
      </c>
      <c r="D123" s="408" t="s">
        <v>74</v>
      </c>
      <c r="E123" s="825" t="s">
        <v>250</v>
      </c>
      <c r="F123" s="829">
        <v>0</v>
      </c>
      <c r="G123" s="820">
        <v>6</v>
      </c>
      <c r="O123" s="437"/>
      <c r="P123" s="408" t="s">
        <v>74</v>
      </c>
      <c r="Q123" s="825" t="s">
        <v>250</v>
      </c>
      <c r="R123" s="839">
        <v>0</v>
      </c>
      <c r="S123" s="819">
        <v>0</v>
      </c>
      <c r="T123" s="819">
        <v>2</v>
      </c>
      <c r="U123" s="868" t="s">
        <v>329</v>
      </c>
      <c r="V123" s="839">
        <v>0</v>
      </c>
      <c r="W123" s="819">
        <v>0</v>
      </c>
      <c r="X123" s="819">
        <v>2</v>
      </c>
      <c r="Y123" s="868" t="s">
        <v>329</v>
      </c>
      <c r="Z123" s="839">
        <v>0</v>
      </c>
      <c r="AA123" s="819">
        <v>0</v>
      </c>
      <c r="AB123" s="819">
        <v>2</v>
      </c>
      <c r="AC123" s="868" t="s">
        <v>329</v>
      </c>
      <c r="AD123" s="839">
        <v>0</v>
      </c>
      <c r="AE123" s="819">
        <v>0</v>
      </c>
      <c r="AF123" s="819">
        <v>2</v>
      </c>
      <c r="AG123" s="868" t="s">
        <v>329</v>
      </c>
      <c r="AH123" s="839">
        <v>0</v>
      </c>
      <c r="AI123" s="819">
        <v>0</v>
      </c>
      <c r="AJ123" s="819">
        <v>2</v>
      </c>
      <c r="AK123" s="868" t="s">
        <v>329</v>
      </c>
      <c r="AL123" s="839">
        <v>0</v>
      </c>
      <c r="AM123" s="855">
        <v>0</v>
      </c>
      <c r="AN123" s="855">
        <v>2</v>
      </c>
      <c r="AO123" s="861" t="s">
        <v>329</v>
      </c>
    </row>
    <row r="124" spans="2:41">
      <c r="B124" s="437"/>
      <c r="C124" s="407">
        <v>21</v>
      </c>
      <c r="D124" s="408" t="s">
        <v>75</v>
      </c>
      <c r="E124" s="825" t="s">
        <v>251</v>
      </c>
      <c r="F124" s="829">
        <v>12.820482431283821</v>
      </c>
      <c r="G124" s="820">
        <v>8</v>
      </c>
      <c r="O124" s="437"/>
      <c r="P124" s="408" t="s">
        <v>75</v>
      </c>
      <c r="Q124" s="825" t="s">
        <v>251</v>
      </c>
      <c r="R124" s="839">
        <v>4.5955500180623847</v>
      </c>
      <c r="S124" s="819">
        <v>0</v>
      </c>
      <c r="T124" s="819">
        <v>2</v>
      </c>
      <c r="U124" s="868">
        <v>0</v>
      </c>
      <c r="V124" s="839">
        <v>81811.068871282274</v>
      </c>
      <c r="W124" s="819">
        <v>2</v>
      </c>
      <c r="X124" s="819">
        <v>2</v>
      </c>
      <c r="Y124" s="868">
        <v>2.4446569731862405E-5</v>
      </c>
      <c r="Z124" s="839">
        <v>0</v>
      </c>
      <c r="AA124" s="819">
        <v>0</v>
      </c>
      <c r="AB124" s="819">
        <v>2</v>
      </c>
      <c r="AC124" s="868" t="s">
        <v>329</v>
      </c>
      <c r="AD124" s="839">
        <v>0</v>
      </c>
      <c r="AE124" s="819">
        <v>0</v>
      </c>
      <c r="AF124" s="819">
        <v>2</v>
      </c>
      <c r="AG124" s="868" t="s">
        <v>329</v>
      </c>
      <c r="AH124" s="839">
        <v>0</v>
      </c>
      <c r="AI124" s="819">
        <v>0</v>
      </c>
      <c r="AJ124" s="819">
        <v>2</v>
      </c>
      <c r="AK124" s="868" t="s">
        <v>329</v>
      </c>
      <c r="AL124" s="839">
        <v>17447.005643573844</v>
      </c>
      <c r="AM124" s="855">
        <v>0</v>
      </c>
      <c r="AN124" s="855">
        <v>2</v>
      </c>
      <c r="AO124" s="861">
        <v>0</v>
      </c>
    </row>
    <row r="125" spans="2:41">
      <c r="B125" s="437"/>
      <c r="C125" s="407">
        <v>22</v>
      </c>
      <c r="D125" s="408" t="s">
        <v>76</v>
      </c>
      <c r="E125" s="825" t="s">
        <v>252</v>
      </c>
      <c r="F125" s="829">
        <v>30.187015764493815</v>
      </c>
      <c r="G125" s="820">
        <v>8</v>
      </c>
      <c r="O125" s="437"/>
      <c r="P125" s="408" t="s">
        <v>76</v>
      </c>
      <c r="Q125" s="825" t="s">
        <v>252</v>
      </c>
      <c r="R125" s="839">
        <v>0</v>
      </c>
      <c r="S125" s="819">
        <v>0</v>
      </c>
      <c r="T125" s="819">
        <v>2</v>
      </c>
      <c r="U125" s="868" t="s">
        <v>329</v>
      </c>
      <c r="V125" s="839">
        <v>3264.2218597803067</v>
      </c>
      <c r="W125" s="819">
        <v>0</v>
      </c>
      <c r="X125" s="819">
        <v>2</v>
      </c>
      <c r="Y125" s="868">
        <v>0</v>
      </c>
      <c r="Z125" s="839">
        <v>349.44441921574128</v>
      </c>
      <c r="AA125" s="819">
        <v>0</v>
      </c>
      <c r="AB125" s="819">
        <v>2</v>
      </c>
      <c r="AC125" s="868">
        <v>0</v>
      </c>
      <c r="AD125" s="839">
        <v>195.42000000000002</v>
      </c>
      <c r="AE125" s="819">
        <v>0</v>
      </c>
      <c r="AF125" s="819">
        <v>2</v>
      </c>
      <c r="AG125" s="868">
        <v>0</v>
      </c>
      <c r="AH125" s="839">
        <v>15017.565805647753</v>
      </c>
      <c r="AI125" s="819">
        <v>13194.420000000002</v>
      </c>
      <c r="AJ125" s="819">
        <v>2</v>
      </c>
      <c r="AK125" s="868">
        <v>0.87859911324895879</v>
      </c>
      <c r="AL125" s="839">
        <v>3850.1015752390113</v>
      </c>
      <c r="AM125" s="855">
        <v>0</v>
      </c>
      <c r="AN125" s="855">
        <v>2</v>
      </c>
      <c r="AO125" s="861">
        <v>0</v>
      </c>
    </row>
    <row r="126" spans="2:41">
      <c r="B126" s="437"/>
      <c r="C126" s="407">
        <v>23</v>
      </c>
      <c r="D126" s="408" t="s">
        <v>77</v>
      </c>
      <c r="E126" s="825" t="s">
        <v>253</v>
      </c>
      <c r="F126" s="829">
        <v>9.0206386670805969</v>
      </c>
      <c r="G126" s="820">
        <v>8</v>
      </c>
      <c r="O126" s="437"/>
      <c r="P126" s="408" t="s">
        <v>77</v>
      </c>
      <c r="Q126" s="825" t="s">
        <v>253</v>
      </c>
      <c r="R126" s="839">
        <v>0</v>
      </c>
      <c r="S126" s="819">
        <v>0</v>
      </c>
      <c r="T126" s="819">
        <v>2</v>
      </c>
      <c r="U126" s="868" t="s">
        <v>329</v>
      </c>
      <c r="V126" s="839">
        <v>14483.930828006836</v>
      </c>
      <c r="W126" s="819">
        <v>0</v>
      </c>
      <c r="X126" s="819">
        <v>2</v>
      </c>
      <c r="Y126" s="868">
        <v>0</v>
      </c>
      <c r="Z126" s="839">
        <v>2487.7226204275485</v>
      </c>
      <c r="AA126" s="819">
        <v>0</v>
      </c>
      <c r="AB126" s="819">
        <v>2</v>
      </c>
      <c r="AC126" s="868">
        <v>0</v>
      </c>
      <c r="AD126" s="839">
        <v>5036.2002204815435</v>
      </c>
      <c r="AE126" s="819">
        <v>0</v>
      </c>
      <c r="AF126" s="819">
        <v>2</v>
      </c>
      <c r="AG126" s="868">
        <v>0</v>
      </c>
      <c r="AH126" s="839">
        <v>0</v>
      </c>
      <c r="AI126" s="819">
        <v>0</v>
      </c>
      <c r="AJ126" s="819">
        <v>2</v>
      </c>
      <c r="AK126" s="868" t="s">
        <v>329</v>
      </c>
      <c r="AL126" s="839">
        <v>0</v>
      </c>
      <c r="AM126" s="855">
        <v>0</v>
      </c>
      <c r="AN126" s="855">
        <v>2</v>
      </c>
      <c r="AO126" s="861" t="s">
        <v>329</v>
      </c>
    </row>
    <row r="127" spans="2:41">
      <c r="B127" s="437"/>
      <c r="C127" s="407">
        <v>24</v>
      </c>
      <c r="D127" s="408" t="s">
        <v>78</v>
      </c>
      <c r="E127" s="825" t="s">
        <v>254</v>
      </c>
      <c r="F127" s="829">
        <v>112.82889793824511</v>
      </c>
      <c r="G127" s="820">
        <v>8</v>
      </c>
      <c r="O127" s="437"/>
      <c r="P127" s="408" t="s">
        <v>78</v>
      </c>
      <c r="Q127" s="825" t="s">
        <v>254</v>
      </c>
      <c r="R127" s="839">
        <v>0</v>
      </c>
      <c r="S127" s="819">
        <v>0</v>
      </c>
      <c r="T127" s="819">
        <v>2</v>
      </c>
      <c r="U127" s="868" t="s">
        <v>329</v>
      </c>
      <c r="V127" s="839">
        <v>7685.3976105198144</v>
      </c>
      <c r="W127" s="819">
        <v>0</v>
      </c>
      <c r="X127" s="819">
        <v>2</v>
      </c>
      <c r="Y127" s="868">
        <v>0</v>
      </c>
      <c r="Z127" s="839">
        <v>3319.6108642885747</v>
      </c>
      <c r="AA127" s="819">
        <v>0</v>
      </c>
      <c r="AB127" s="819">
        <v>2</v>
      </c>
      <c r="AC127" s="868">
        <v>0</v>
      </c>
      <c r="AD127" s="839">
        <v>887.58410690113465</v>
      </c>
      <c r="AE127" s="819">
        <v>0</v>
      </c>
      <c r="AF127" s="819">
        <v>2</v>
      </c>
      <c r="AG127" s="868">
        <v>0</v>
      </c>
      <c r="AH127" s="839">
        <v>0</v>
      </c>
      <c r="AI127" s="819">
        <v>0</v>
      </c>
      <c r="AJ127" s="819">
        <v>2</v>
      </c>
      <c r="AK127" s="868" t="s">
        <v>329</v>
      </c>
      <c r="AL127" s="839">
        <v>0</v>
      </c>
      <c r="AM127" s="855">
        <v>0</v>
      </c>
      <c r="AN127" s="855">
        <v>2</v>
      </c>
      <c r="AO127" s="861" t="s">
        <v>329</v>
      </c>
    </row>
    <row r="128" spans="2:41">
      <c r="B128" s="437"/>
      <c r="C128" s="407">
        <v>25</v>
      </c>
      <c r="D128" s="408" t="s">
        <v>79</v>
      </c>
      <c r="E128" s="825" t="s">
        <v>255</v>
      </c>
      <c r="F128" s="829">
        <v>46.924693499644093</v>
      </c>
      <c r="G128" s="820">
        <v>8</v>
      </c>
      <c r="O128" s="437"/>
      <c r="P128" s="408" t="s">
        <v>79</v>
      </c>
      <c r="Q128" s="825" t="s">
        <v>255</v>
      </c>
      <c r="R128" s="839">
        <v>0</v>
      </c>
      <c r="S128" s="819">
        <v>0</v>
      </c>
      <c r="T128" s="819">
        <v>2</v>
      </c>
      <c r="U128" s="868" t="s">
        <v>329</v>
      </c>
      <c r="V128" s="839">
        <v>2609.9621233628327</v>
      </c>
      <c r="W128" s="819">
        <v>0</v>
      </c>
      <c r="X128" s="819">
        <v>2</v>
      </c>
      <c r="Y128" s="868">
        <v>0</v>
      </c>
      <c r="Z128" s="839">
        <v>4.6647999999999996</v>
      </c>
      <c r="AA128" s="819">
        <v>0</v>
      </c>
      <c r="AB128" s="819">
        <v>2</v>
      </c>
      <c r="AC128" s="868">
        <v>0</v>
      </c>
      <c r="AD128" s="839">
        <v>387.49409864038631</v>
      </c>
      <c r="AE128" s="819">
        <v>0</v>
      </c>
      <c r="AF128" s="819">
        <v>2</v>
      </c>
      <c r="AG128" s="868">
        <v>0</v>
      </c>
      <c r="AH128" s="839">
        <v>1817.6920181364449</v>
      </c>
      <c r="AI128" s="819">
        <v>0</v>
      </c>
      <c r="AJ128" s="819">
        <v>2</v>
      </c>
      <c r="AK128" s="868">
        <v>0</v>
      </c>
      <c r="AL128" s="839">
        <v>0</v>
      </c>
      <c r="AM128" s="855">
        <v>0</v>
      </c>
      <c r="AN128" s="855">
        <v>2</v>
      </c>
      <c r="AO128" s="861" t="s">
        <v>329</v>
      </c>
    </row>
    <row r="129" spans="2:41">
      <c r="B129" s="437"/>
      <c r="C129" s="407">
        <v>26</v>
      </c>
      <c r="D129" s="408" t="s">
        <v>80</v>
      </c>
      <c r="E129" s="825" t="s">
        <v>256</v>
      </c>
      <c r="F129" s="829">
        <v>15.420938350724359</v>
      </c>
      <c r="G129" s="820">
        <v>8</v>
      </c>
      <c r="O129" s="437"/>
      <c r="P129" s="408" t="s">
        <v>80</v>
      </c>
      <c r="Q129" s="825" t="s">
        <v>256</v>
      </c>
      <c r="R129" s="839">
        <v>16.167999999999999</v>
      </c>
      <c r="S129" s="819">
        <v>0</v>
      </c>
      <c r="T129" s="819">
        <v>2</v>
      </c>
      <c r="U129" s="868">
        <v>0</v>
      </c>
      <c r="V129" s="839">
        <v>238.57455679999998</v>
      </c>
      <c r="W129" s="819">
        <v>0</v>
      </c>
      <c r="X129" s="819">
        <v>2</v>
      </c>
      <c r="Y129" s="868">
        <v>0</v>
      </c>
      <c r="Z129" s="839">
        <v>35.617090716342119</v>
      </c>
      <c r="AA129" s="819">
        <v>0</v>
      </c>
      <c r="AB129" s="819">
        <v>2</v>
      </c>
      <c r="AC129" s="868">
        <v>0</v>
      </c>
      <c r="AD129" s="839">
        <v>111.65319999999997</v>
      </c>
      <c r="AE129" s="819">
        <v>0</v>
      </c>
      <c r="AF129" s="819">
        <v>2</v>
      </c>
      <c r="AG129" s="868">
        <v>0</v>
      </c>
      <c r="AH129" s="839">
        <v>0</v>
      </c>
      <c r="AI129" s="819">
        <v>0</v>
      </c>
      <c r="AJ129" s="819">
        <v>2</v>
      </c>
      <c r="AK129" s="868" t="s">
        <v>329</v>
      </c>
      <c r="AL129" s="839">
        <v>0</v>
      </c>
      <c r="AM129" s="855">
        <v>0</v>
      </c>
      <c r="AN129" s="855">
        <v>2</v>
      </c>
      <c r="AO129" s="861" t="s">
        <v>329</v>
      </c>
    </row>
    <row r="130" spans="2:41">
      <c r="B130" s="437"/>
      <c r="C130" s="407">
        <v>27</v>
      </c>
      <c r="D130" s="408" t="s">
        <v>81</v>
      </c>
      <c r="E130" s="825" t="s">
        <v>257</v>
      </c>
      <c r="F130" s="829">
        <v>18.24889811080941</v>
      </c>
      <c r="G130" s="820">
        <v>8</v>
      </c>
      <c r="O130" s="437"/>
      <c r="P130" s="408" t="s">
        <v>81</v>
      </c>
      <c r="Q130" s="825" t="s">
        <v>257</v>
      </c>
      <c r="R130" s="839">
        <v>1.6023344384582092</v>
      </c>
      <c r="S130" s="819">
        <v>0</v>
      </c>
      <c r="T130" s="819">
        <v>2</v>
      </c>
      <c r="U130" s="868">
        <v>0</v>
      </c>
      <c r="V130" s="839">
        <v>613.69408992949411</v>
      </c>
      <c r="W130" s="819">
        <v>0</v>
      </c>
      <c r="X130" s="819">
        <v>2</v>
      </c>
      <c r="Y130" s="868">
        <v>0</v>
      </c>
      <c r="Z130" s="839">
        <v>28.842019892247766</v>
      </c>
      <c r="AA130" s="819">
        <v>0</v>
      </c>
      <c r="AB130" s="819">
        <v>2</v>
      </c>
      <c r="AC130" s="868">
        <v>0</v>
      </c>
      <c r="AD130" s="839">
        <v>32.046688769164184</v>
      </c>
      <c r="AE130" s="819">
        <v>0</v>
      </c>
      <c r="AF130" s="819">
        <v>2</v>
      </c>
      <c r="AG130" s="868">
        <v>0</v>
      </c>
      <c r="AH130" s="839">
        <v>0</v>
      </c>
      <c r="AI130" s="819">
        <v>0</v>
      </c>
      <c r="AJ130" s="819">
        <v>2</v>
      </c>
      <c r="AK130" s="868" t="s">
        <v>329</v>
      </c>
      <c r="AL130" s="839">
        <v>0</v>
      </c>
      <c r="AM130" s="855">
        <v>0</v>
      </c>
      <c r="AN130" s="855">
        <v>2</v>
      </c>
      <c r="AO130" s="861" t="s">
        <v>329</v>
      </c>
    </row>
    <row r="131" spans="2:41">
      <c r="B131" s="437"/>
      <c r="C131" s="407">
        <v>28</v>
      </c>
      <c r="D131" s="408" t="s">
        <v>82</v>
      </c>
      <c r="E131" s="825" t="s">
        <v>258</v>
      </c>
      <c r="F131" s="829">
        <v>28.50278783402721</v>
      </c>
      <c r="G131" s="820">
        <v>8</v>
      </c>
      <c r="O131" s="437"/>
      <c r="P131" s="408" t="s">
        <v>82</v>
      </c>
      <c r="Q131" s="825" t="s">
        <v>258</v>
      </c>
      <c r="R131" s="839">
        <v>0</v>
      </c>
      <c r="S131" s="819">
        <v>0</v>
      </c>
      <c r="T131" s="819">
        <v>2</v>
      </c>
      <c r="U131" s="868" t="s">
        <v>329</v>
      </c>
      <c r="V131" s="839">
        <v>758.06363168150074</v>
      </c>
      <c r="W131" s="819">
        <v>0</v>
      </c>
      <c r="X131" s="819">
        <v>2</v>
      </c>
      <c r="Y131" s="868">
        <v>0</v>
      </c>
      <c r="Z131" s="839">
        <v>1334.5130592288394</v>
      </c>
      <c r="AA131" s="819">
        <v>0</v>
      </c>
      <c r="AB131" s="819">
        <v>2</v>
      </c>
      <c r="AC131" s="868">
        <v>0</v>
      </c>
      <c r="AD131" s="839">
        <v>33.386917768651827</v>
      </c>
      <c r="AE131" s="819">
        <v>0</v>
      </c>
      <c r="AF131" s="819">
        <v>2</v>
      </c>
      <c r="AG131" s="868">
        <v>0</v>
      </c>
      <c r="AH131" s="839">
        <v>0</v>
      </c>
      <c r="AI131" s="819">
        <v>0</v>
      </c>
      <c r="AJ131" s="819">
        <v>2</v>
      </c>
      <c r="AK131" s="868" t="s">
        <v>329</v>
      </c>
      <c r="AL131" s="839">
        <v>0</v>
      </c>
      <c r="AM131" s="855">
        <v>0</v>
      </c>
      <c r="AN131" s="855">
        <v>2</v>
      </c>
      <c r="AO131" s="861" t="s">
        <v>329</v>
      </c>
    </row>
    <row r="132" spans="2:41">
      <c r="B132" s="437"/>
      <c r="C132" s="407">
        <v>29</v>
      </c>
      <c r="D132" s="408" t="s">
        <v>83</v>
      </c>
      <c r="E132" s="825" t="s">
        <v>259</v>
      </c>
      <c r="F132" s="829">
        <v>435.15165750403935</v>
      </c>
      <c r="G132" s="820">
        <v>8</v>
      </c>
      <c r="O132" s="437"/>
      <c r="P132" s="408" t="s">
        <v>83</v>
      </c>
      <c r="Q132" s="825" t="s">
        <v>259</v>
      </c>
      <c r="R132" s="839">
        <v>0.2175</v>
      </c>
      <c r="S132" s="819">
        <v>0</v>
      </c>
      <c r="T132" s="819">
        <v>2</v>
      </c>
      <c r="U132" s="868">
        <v>0</v>
      </c>
      <c r="V132" s="839">
        <v>4752.1995500000012</v>
      </c>
      <c r="W132" s="819">
        <v>0</v>
      </c>
      <c r="X132" s="819">
        <v>2</v>
      </c>
      <c r="Y132" s="868">
        <v>0</v>
      </c>
      <c r="Z132" s="839">
        <v>14.968349999999999</v>
      </c>
      <c r="AA132" s="819">
        <v>0</v>
      </c>
      <c r="AB132" s="819">
        <v>2</v>
      </c>
      <c r="AC132" s="868">
        <v>0</v>
      </c>
      <c r="AD132" s="839">
        <v>1581.56961</v>
      </c>
      <c r="AE132" s="819">
        <v>0</v>
      </c>
      <c r="AF132" s="819">
        <v>2</v>
      </c>
      <c r="AG132" s="868">
        <v>0</v>
      </c>
      <c r="AH132" s="839">
        <v>0.34799999999999998</v>
      </c>
      <c r="AI132" s="819">
        <v>0</v>
      </c>
      <c r="AJ132" s="819">
        <v>2</v>
      </c>
      <c r="AK132" s="868">
        <v>0</v>
      </c>
      <c r="AL132" s="839">
        <v>39.265999999999998</v>
      </c>
      <c r="AM132" s="855">
        <v>7.8734999999999991</v>
      </c>
      <c r="AN132" s="855">
        <v>2</v>
      </c>
      <c r="AO132" s="861">
        <v>0.20051698670605611</v>
      </c>
    </row>
    <row r="133" spans="2:41">
      <c r="B133" s="437"/>
      <c r="C133" s="407">
        <v>30</v>
      </c>
      <c r="D133" s="408" t="s">
        <v>84</v>
      </c>
      <c r="E133" s="825" t="s">
        <v>260</v>
      </c>
      <c r="F133" s="829">
        <v>15.36126896475686</v>
      </c>
      <c r="G133" s="820">
        <v>8</v>
      </c>
      <c r="O133" s="437"/>
      <c r="P133" s="408" t="s">
        <v>84</v>
      </c>
      <c r="Q133" s="825" t="s">
        <v>260</v>
      </c>
      <c r="R133" s="840">
        <v>0</v>
      </c>
      <c r="S133" s="875">
        <v>0</v>
      </c>
      <c r="T133" s="875">
        <v>2</v>
      </c>
      <c r="U133" s="871" t="s">
        <v>329</v>
      </c>
      <c r="V133" s="840">
        <v>1120.2095726682312</v>
      </c>
      <c r="W133" s="875">
        <v>0</v>
      </c>
      <c r="X133" s="875">
        <v>2</v>
      </c>
      <c r="Y133" s="871">
        <v>0</v>
      </c>
      <c r="Z133" s="840">
        <v>0</v>
      </c>
      <c r="AA133" s="875">
        <v>0</v>
      </c>
      <c r="AB133" s="875">
        <v>2</v>
      </c>
      <c r="AC133" s="871" t="s">
        <v>329</v>
      </c>
      <c r="AD133" s="840">
        <v>0</v>
      </c>
      <c r="AE133" s="875">
        <v>0</v>
      </c>
      <c r="AF133" s="875">
        <v>2</v>
      </c>
      <c r="AG133" s="871" t="s">
        <v>329</v>
      </c>
      <c r="AH133" s="840">
        <v>0</v>
      </c>
      <c r="AI133" s="875">
        <v>0</v>
      </c>
      <c r="AJ133" s="875">
        <v>2</v>
      </c>
      <c r="AK133" s="871" t="s">
        <v>329</v>
      </c>
      <c r="AL133" s="840">
        <v>0</v>
      </c>
      <c r="AM133" s="858">
        <v>0</v>
      </c>
      <c r="AN133" s="858">
        <v>2</v>
      </c>
      <c r="AO133" s="864" t="s">
        <v>329</v>
      </c>
    </row>
    <row r="134" spans="2:41">
      <c r="B134" s="437"/>
      <c r="C134" s="407">
        <v>31</v>
      </c>
      <c r="D134" s="408" t="s">
        <v>85</v>
      </c>
      <c r="E134" s="825" t="s">
        <v>261</v>
      </c>
      <c r="F134" s="829">
        <v>552.05154709962892</v>
      </c>
      <c r="G134" s="820">
        <v>8</v>
      </c>
      <c r="O134" s="437"/>
      <c r="P134" s="408" t="s">
        <v>85</v>
      </c>
      <c r="Q134" s="825" t="s">
        <v>261</v>
      </c>
      <c r="R134" s="840">
        <v>0</v>
      </c>
      <c r="S134" s="875">
        <v>0</v>
      </c>
      <c r="T134" s="875">
        <v>2</v>
      </c>
      <c r="U134" s="871" t="s">
        <v>329</v>
      </c>
      <c r="V134" s="840">
        <v>5052.8501098170764</v>
      </c>
      <c r="W134" s="875">
        <v>0</v>
      </c>
      <c r="X134" s="875">
        <v>2</v>
      </c>
      <c r="Y134" s="871">
        <v>0</v>
      </c>
      <c r="Z134" s="840">
        <v>405.16050037576736</v>
      </c>
      <c r="AA134" s="875">
        <v>0</v>
      </c>
      <c r="AB134" s="875">
        <v>2</v>
      </c>
      <c r="AC134" s="871">
        <v>0</v>
      </c>
      <c r="AD134" s="840">
        <v>456.96184288956408</v>
      </c>
      <c r="AE134" s="875">
        <v>0</v>
      </c>
      <c r="AF134" s="875">
        <v>2</v>
      </c>
      <c r="AG134" s="871">
        <v>0</v>
      </c>
      <c r="AH134" s="840">
        <v>8386.6678892590062</v>
      </c>
      <c r="AI134" s="875">
        <v>0</v>
      </c>
      <c r="AJ134" s="875">
        <v>2</v>
      </c>
      <c r="AK134" s="871">
        <v>0</v>
      </c>
      <c r="AL134" s="840">
        <v>570.64959999999996</v>
      </c>
      <c r="AM134" s="858">
        <v>0</v>
      </c>
      <c r="AN134" s="858">
        <v>2</v>
      </c>
      <c r="AO134" s="864">
        <v>0</v>
      </c>
    </row>
    <row r="135" spans="2:41">
      <c r="B135" s="437"/>
      <c r="C135" s="407">
        <v>32</v>
      </c>
      <c r="D135" s="408" t="s">
        <v>86</v>
      </c>
      <c r="E135" s="825" t="s">
        <v>262</v>
      </c>
      <c r="F135" s="829">
        <v>2.3058738314791518</v>
      </c>
      <c r="G135" s="820">
        <v>8</v>
      </c>
      <c r="O135" s="437"/>
      <c r="P135" s="408" t="s">
        <v>86</v>
      </c>
      <c r="Q135" s="825" t="s">
        <v>262</v>
      </c>
      <c r="R135" s="839">
        <v>0</v>
      </c>
      <c r="S135" s="819">
        <v>0</v>
      </c>
      <c r="T135" s="819">
        <v>2</v>
      </c>
      <c r="U135" s="868" t="s">
        <v>329</v>
      </c>
      <c r="V135" s="839">
        <v>237.84410315850479</v>
      </c>
      <c r="W135" s="819">
        <v>0</v>
      </c>
      <c r="X135" s="819">
        <v>2</v>
      </c>
      <c r="Y135" s="868">
        <v>0</v>
      </c>
      <c r="Z135" s="839">
        <v>2.1427396680946376</v>
      </c>
      <c r="AA135" s="819">
        <v>0</v>
      </c>
      <c r="AB135" s="819">
        <v>2</v>
      </c>
      <c r="AC135" s="868">
        <v>0</v>
      </c>
      <c r="AD135" s="839">
        <v>0</v>
      </c>
      <c r="AE135" s="819">
        <v>0</v>
      </c>
      <c r="AF135" s="819">
        <v>2</v>
      </c>
      <c r="AG135" s="868" t="s">
        <v>329</v>
      </c>
      <c r="AH135" s="839">
        <v>0</v>
      </c>
      <c r="AI135" s="819">
        <v>0</v>
      </c>
      <c r="AJ135" s="819">
        <v>2</v>
      </c>
      <c r="AK135" s="868" t="s">
        <v>329</v>
      </c>
      <c r="AL135" s="839">
        <v>0</v>
      </c>
      <c r="AM135" s="855">
        <v>0</v>
      </c>
      <c r="AN135" s="855">
        <v>2</v>
      </c>
      <c r="AO135" s="861" t="s">
        <v>329</v>
      </c>
    </row>
    <row r="136" spans="2:41">
      <c r="B136" s="435"/>
      <c r="C136" s="422"/>
      <c r="D136" s="445" t="s">
        <v>337</v>
      </c>
      <c r="E136" s="821" t="s">
        <v>457</v>
      </c>
      <c r="F136" s="828">
        <v>15.53787086419516</v>
      </c>
      <c r="G136" s="816">
        <v>9</v>
      </c>
      <c r="O136" s="435"/>
      <c r="P136" s="445" t="s">
        <v>337</v>
      </c>
      <c r="Q136" s="821" t="s">
        <v>457</v>
      </c>
      <c r="R136" s="836">
        <v>3886</v>
      </c>
      <c r="S136" s="814">
        <v>0</v>
      </c>
      <c r="T136" s="814">
        <v>2</v>
      </c>
      <c r="U136" s="869">
        <v>0</v>
      </c>
      <c r="V136" s="836">
        <v>802024.84400000004</v>
      </c>
      <c r="W136" s="814">
        <v>0</v>
      </c>
      <c r="X136" s="814">
        <v>2</v>
      </c>
      <c r="Y136" s="869">
        <v>0</v>
      </c>
      <c r="Z136" s="836">
        <v>33.459500000000006</v>
      </c>
      <c r="AA136" s="814">
        <v>0</v>
      </c>
      <c r="AB136" s="814">
        <v>2</v>
      </c>
      <c r="AC136" s="869">
        <v>0</v>
      </c>
      <c r="AD136" s="836">
        <v>17.625499999999999</v>
      </c>
      <c r="AE136" s="814">
        <v>0</v>
      </c>
      <c r="AF136" s="814">
        <v>2</v>
      </c>
      <c r="AG136" s="869">
        <v>0</v>
      </c>
      <c r="AH136" s="836">
        <v>0</v>
      </c>
      <c r="AI136" s="814">
        <v>0</v>
      </c>
      <c r="AJ136" s="814">
        <v>2</v>
      </c>
      <c r="AK136" s="869" t="s">
        <v>329</v>
      </c>
      <c r="AL136" s="836">
        <v>8261</v>
      </c>
      <c r="AM136" s="856">
        <v>0</v>
      </c>
      <c r="AN136" s="856">
        <v>2</v>
      </c>
      <c r="AO136" s="862">
        <v>0</v>
      </c>
    </row>
    <row r="137" spans="2:41">
      <c r="B137" s="437" t="s">
        <v>263</v>
      </c>
      <c r="C137" s="407">
        <v>33</v>
      </c>
      <c r="D137" s="408" t="s">
        <v>458</v>
      </c>
      <c r="E137" s="825" t="s">
        <v>267</v>
      </c>
      <c r="F137" s="829">
        <v>0</v>
      </c>
      <c r="G137" s="820">
        <v>0</v>
      </c>
      <c r="O137" s="437" t="s">
        <v>263</v>
      </c>
      <c r="P137" s="408" t="s">
        <v>458</v>
      </c>
      <c r="Q137" s="825" t="s">
        <v>267</v>
      </c>
      <c r="R137" s="839">
        <v>0</v>
      </c>
      <c r="S137" s="819">
        <v>0</v>
      </c>
      <c r="T137" s="819">
        <v>0</v>
      </c>
      <c r="U137" s="868" t="s">
        <v>329</v>
      </c>
      <c r="V137" s="839">
        <v>0</v>
      </c>
      <c r="W137" s="819">
        <v>0</v>
      </c>
      <c r="X137" s="819">
        <v>0</v>
      </c>
      <c r="Y137" s="868" t="s">
        <v>329</v>
      </c>
      <c r="Z137" s="839">
        <v>0</v>
      </c>
      <c r="AA137" s="819">
        <v>0</v>
      </c>
      <c r="AB137" s="819">
        <v>0</v>
      </c>
      <c r="AC137" s="868" t="s">
        <v>329</v>
      </c>
      <c r="AD137" s="839">
        <v>0</v>
      </c>
      <c r="AE137" s="819">
        <v>0</v>
      </c>
      <c r="AF137" s="819">
        <v>0</v>
      </c>
      <c r="AG137" s="868" t="s">
        <v>329</v>
      </c>
      <c r="AH137" s="839">
        <v>0</v>
      </c>
      <c r="AI137" s="819">
        <v>0</v>
      </c>
      <c r="AJ137" s="819">
        <v>0</v>
      </c>
      <c r="AK137" s="868" t="s">
        <v>329</v>
      </c>
      <c r="AL137" s="839">
        <v>0</v>
      </c>
      <c r="AM137" s="855">
        <v>0</v>
      </c>
      <c r="AN137" s="855">
        <v>0</v>
      </c>
      <c r="AO137" s="861" t="s">
        <v>329</v>
      </c>
    </row>
    <row r="138" spans="2:41">
      <c r="B138" s="437" t="s">
        <v>266</v>
      </c>
      <c r="C138" s="407">
        <v>34</v>
      </c>
      <c r="D138" s="408" t="s">
        <v>459</v>
      </c>
      <c r="E138" s="825" t="s">
        <v>269</v>
      </c>
      <c r="F138" s="829">
        <v>0</v>
      </c>
      <c r="G138" s="820">
        <v>0</v>
      </c>
      <c r="O138" s="437" t="s">
        <v>266</v>
      </c>
      <c r="P138" s="408" t="s">
        <v>459</v>
      </c>
      <c r="Q138" s="825" t="s">
        <v>269</v>
      </c>
      <c r="R138" s="839">
        <v>0</v>
      </c>
      <c r="S138" s="819">
        <v>0</v>
      </c>
      <c r="T138" s="819">
        <v>0</v>
      </c>
      <c r="U138" s="868" t="s">
        <v>329</v>
      </c>
      <c r="V138" s="839">
        <v>0</v>
      </c>
      <c r="W138" s="819">
        <v>0</v>
      </c>
      <c r="X138" s="819">
        <v>0</v>
      </c>
      <c r="Y138" s="868" t="s">
        <v>329</v>
      </c>
      <c r="Z138" s="839">
        <v>0</v>
      </c>
      <c r="AA138" s="819">
        <v>0</v>
      </c>
      <c r="AB138" s="819">
        <v>0</v>
      </c>
      <c r="AC138" s="868" t="s">
        <v>329</v>
      </c>
      <c r="AD138" s="839">
        <v>0</v>
      </c>
      <c r="AE138" s="819">
        <v>0</v>
      </c>
      <c r="AF138" s="819">
        <v>0</v>
      </c>
      <c r="AG138" s="868" t="s">
        <v>329</v>
      </c>
      <c r="AH138" s="839">
        <v>0</v>
      </c>
      <c r="AI138" s="819">
        <v>0</v>
      </c>
      <c r="AJ138" s="819">
        <v>0</v>
      </c>
      <c r="AK138" s="868" t="s">
        <v>329</v>
      </c>
      <c r="AL138" s="839">
        <v>0</v>
      </c>
      <c r="AM138" s="855">
        <v>0</v>
      </c>
      <c r="AN138" s="855">
        <v>0</v>
      </c>
      <c r="AO138" s="861" t="s">
        <v>329</v>
      </c>
    </row>
    <row r="139" spans="2:41">
      <c r="B139" s="437" t="s">
        <v>268</v>
      </c>
      <c r="C139" s="407">
        <v>35</v>
      </c>
      <c r="D139" s="408" t="s">
        <v>460</v>
      </c>
      <c r="E139" s="825" t="s">
        <v>270</v>
      </c>
      <c r="F139" s="829">
        <v>0</v>
      </c>
      <c r="G139" s="820">
        <v>0</v>
      </c>
      <c r="O139" s="437" t="s">
        <v>268</v>
      </c>
      <c r="P139" s="408" t="s">
        <v>460</v>
      </c>
      <c r="Q139" s="825" t="s">
        <v>270</v>
      </c>
      <c r="R139" s="839">
        <v>0</v>
      </c>
      <c r="S139" s="819">
        <v>0</v>
      </c>
      <c r="T139" s="819">
        <v>0</v>
      </c>
      <c r="U139" s="868" t="s">
        <v>329</v>
      </c>
      <c r="V139" s="839">
        <v>0</v>
      </c>
      <c r="W139" s="819">
        <v>0</v>
      </c>
      <c r="X139" s="819">
        <v>0</v>
      </c>
      <c r="Y139" s="868" t="s">
        <v>329</v>
      </c>
      <c r="Z139" s="839">
        <v>0</v>
      </c>
      <c r="AA139" s="819">
        <v>0</v>
      </c>
      <c r="AB139" s="819">
        <v>0</v>
      </c>
      <c r="AC139" s="868" t="s">
        <v>329</v>
      </c>
      <c r="AD139" s="839">
        <v>0</v>
      </c>
      <c r="AE139" s="819">
        <v>0</v>
      </c>
      <c r="AF139" s="819">
        <v>0</v>
      </c>
      <c r="AG139" s="868" t="s">
        <v>329</v>
      </c>
      <c r="AH139" s="839">
        <v>0</v>
      </c>
      <c r="AI139" s="819">
        <v>0</v>
      </c>
      <c r="AJ139" s="819">
        <v>0</v>
      </c>
      <c r="AK139" s="868" t="s">
        <v>329</v>
      </c>
      <c r="AL139" s="839">
        <v>0</v>
      </c>
      <c r="AM139" s="855">
        <v>0</v>
      </c>
      <c r="AN139" s="855">
        <v>0</v>
      </c>
      <c r="AO139" s="861" t="s">
        <v>329</v>
      </c>
    </row>
    <row r="140" spans="2:41">
      <c r="B140" s="437"/>
      <c r="C140" s="407">
        <v>36</v>
      </c>
      <c r="D140" s="408" t="s">
        <v>22</v>
      </c>
      <c r="E140" s="825" t="s">
        <v>461</v>
      </c>
      <c r="F140" s="829">
        <v>0</v>
      </c>
      <c r="G140" s="820">
        <v>0</v>
      </c>
      <c r="O140" s="437"/>
      <c r="P140" s="408" t="s">
        <v>22</v>
      </c>
      <c r="Q140" s="825" t="s">
        <v>461</v>
      </c>
      <c r="R140" s="839">
        <v>0</v>
      </c>
      <c r="S140" s="819">
        <v>0</v>
      </c>
      <c r="T140" s="819">
        <v>0</v>
      </c>
      <c r="U140" s="868" t="s">
        <v>329</v>
      </c>
      <c r="V140" s="839">
        <v>0</v>
      </c>
      <c r="W140" s="819">
        <v>0</v>
      </c>
      <c r="X140" s="819">
        <v>0</v>
      </c>
      <c r="Y140" s="868" t="s">
        <v>329</v>
      </c>
      <c r="Z140" s="839">
        <v>0</v>
      </c>
      <c r="AA140" s="819">
        <v>0</v>
      </c>
      <c r="AB140" s="819">
        <v>0</v>
      </c>
      <c r="AC140" s="868" t="s">
        <v>329</v>
      </c>
      <c r="AD140" s="839">
        <v>0</v>
      </c>
      <c r="AE140" s="819">
        <v>0</v>
      </c>
      <c r="AF140" s="819">
        <v>0</v>
      </c>
      <c r="AG140" s="868" t="s">
        <v>329</v>
      </c>
      <c r="AH140" s="839">
        <v>0</v>
      </c>
      <c r="AI140" s="819">
        <v>0</v>
      </c>
      <c r="AJ140" s="819">
        <v>0</v>
      </c>
      <c r="AK140" s="868" t="s">
        <v>329</v>
      </c>
      <c r="AL140" s="839">
        <v>0</v>
      </c>
      <c r="AM140" s="855">
        <v>0</v>
      </c>
      <c r="AN140" s="855">
        <v>0</v>
      </c>
      <c r="AO140" s="861" t="s">
        <v>329</v>
      </c>
    </row>
    <row r="141" spans="2:41">
      <c r="B141" s="437"/>
      <c r="C141" s="407">
        <v>37</v>
      </c>
      <c r="D141" s="408" t="s">
        <v>91</v>
      </c>
      <c r="E141" s="825" t="s">
        <v>462</v>
      </c>
      <c r="F141" s="829">
        <v>0</v>
      </c>
      <c r="G141" s="820">
        <v>0</v>
      </c>
      <c r="O141" s="437"/>
      <c r="P141" s="408" t="s">
        <v>91</v>
      </c>
      <c r="Q141" s="825" t="s">
        <v>462</v>
      </c>
      <c r="R141" s="839">
        <v>0</v>
      </c>
      <c r="S141" s="819">
        <v>0</v>
      </c>
      <c r="T141" s="819">
        <v>0</v>
      </c>
      <c r="U141" s="868" t="s">
        <v>329</v>
      </c>
      <c r="V141" s="839">
        <v>0</v>
      </c>
      <c r="W141" s="819">
        <v>0</v>
      </c>
      <c r="X141" s="819">
        <v>0</v>
      </c>
      <c r="Y141" s="868" t="s">
        <v>329</v>
      </c>
      <c r="Z141" s="839">
        <v>0</v>
      </c>
      <c r="AA141" s="819">
        <v>0</v>
      </c>
      <c r="AB141" s="819">
        <v>0</v>
      </c>
      <c r="AC141" s="868" t="s">
        <v>329</v>
      </c>
      <c r="AD141" s="839">
        <v>0</v>
      </c>
      <c r="AE141" s="819">
        <v>0</v>
      </c>
      <c r="AF141" s="819">
        <v>0</v>
      </c>
      <c r="AG141" s="868" t="s">
        <v>329</v>
      </c>
      <c r="AH141" s="839">
        <v>0</v>
      </c>
      <c r="AI141" s="819">
        <v>0</v>
      </c>
      <c r="AJ141" s="819">
        <v>0</v>
      </c>
      <c r="AK141" s="868" t="s">
        <v>329</v>
      </c>
      <c r="AL141" s="839">
        <v>0</v>
      </c>
      <c r="AM141" s="855">
        <v>0</v>
      </c>
      <c r="AN141" s="855">
        <v>0</v>
      </c>
      <c r="AO141" s="861" t="s">
        <v>329</v>
      </c>
    </row>
    <row r="142" spans="2:41">
      <c r="B142" s="446"/>
      <c r="C142" s="422"/>
      <c r="D142" s="423" t="s">
        <v>338</v>
      </c>
      <c r="E142" s="821" t="s">
        <v>463</v>
      </c>
      <c r="F142" s="828">
        <v>20.640480500015116</v>
      </c>
      <c r="G142" s="816">
        <v>8</v>
      </c>
      <c r="O142" s="446"/>
      <c r="P142" s="423" t="s">
        <v>338</v>
      </c>
      <c r="Q142" s="821" t="s">
        <v>463</v>
      </c>
      <c r="R142" s="836">
        <v>0</v>
      </c>
      <c r="S142" s="814">
        <v>0</v>
      </c>
      <c r="T142" s="814">
        <v>2</v>
      </c>
      <c r="U142" s="869" t="s">
        <v>329</v>
      </c>
      <c r="V142" s="836">
        <v>0</v>
      </c>
      <c r="W142" s="814">
        <v>0</v>
      </c>
      <c r="X142" s="814">
        <v>2</v>
      </c>
      <c r="Y142" s="869" t="s">
        <v>329</v>
      </c>
      <c r="Z142" s="836">
        <v>0</v>
      </c>
      <c r="AA142" s="814">
        <v>0</v>
      </c>
      <c r="AB142" s="814">
        <v>2</v>
      </c>
      <c r="AC142" s="869" t="s">
        <v>329</v>
      </c>
      <c r="AD142" s="836">
        <v>0</v>
      </c>
      <c r="AE142" s="814">
        <v>0</v>
      </c>
      <c r="AF142" s="814">
        <v>2</v>
      </c>
      <c r="AG142" s="869" t="s">
        <v>329</v>
      </c>
      <c r="AH142" s="836">
        <v>0</v>
      </c>
      <c r="AI142" s="814">
        <v>0</v>
      </c>
      <c r="AJ142" s="814">
        <v>2</v>
      </c>
      <c r="AK142" s="869" t="s">
        <v>329</v>
      </c>
      <c r="AL142" s="836">
        <v>0</v>
      </c>
      <c r="AM142" s="856">
        <v>0</v>
      </c>
      <c r="AN142" s="856">
        <v>2</v>
      </c>
      <c r="AO142" s="862" t="s">
        <v>329</v>
      </c>
    </row>
    <row r="143" spans="2:41">
      <c r="B143" s="437"/>
      <c r="C143" s="407">
        <v>38</v>
      </c>
      <c r="D143" s="408" t="s">
        <v>339</v>
      </c>
      <c r="E143" s="825" t="s">
        <v>275</v>
      </c>
      <c r="F143" s="829">
        <v>0</v>
      </c>
      <c r="G143" s="820">
        <v>0</v>
      </c>
      <c r="O143" s="437"/>
      <c r="P143" s="408" t="s">
        <v>339</v>
      </c>
      <c r="Q143" s="825" t="s">
        <v>275</v>
      </c>
      <c r="R143" s="839">
        <v>0</v>
      </c>
      <c r="S143" s="819">
        <v>0</v>
      </c>
      <c r="T143" s="819">
        <v>0</v>
      </c>
      <c r="U143" s="868" t="s">
        <v>329</v>
      </c>
      <c r="V143" s="839">
        <v>0</v>
      </c>
      <c r="W143" s="819">
        <v>0</v>
      </c>
      <c r="X143" s="819">
        <v>0</v>
      </c>
      <c r="Y143" s="868" t="s">
        <v>329</v>
      </c>
      <c r="Z143" s="839">
        <v>0</v>
      </c>
      <c r="AA143" s="819">
        <v>0</v>
      </c>
      <c r="AB143" s="819">
        <v>0</v>
      </c>
      <c r="AC143" s="868" t="s">
        <v>329</v>
      </c>
      <c r="AD143" s="839">
        <v>0</v>
      </c>
      <c r="AE143" s="819">
        <v>0</v>
      </c>
      <c r="AF143" s="819">
        <v>0</v>
      </c>
      <c r="AG143" s="868" t="s">
        <v>329</v>
      </c>
      <c r="AH143" s="839">
        <v>0</v>
      </c>
      <c r="AI143" s="819">
        <v>0</v>
      </c>
      <c r="AJ143" s="819">
        <v>0</v>
      </c>
      <c r="AK143" s="868" t="s">
        <v>329</v>
      </c>
      <c r="AL143" s="839">
        <v>0</v>
      </c>
      <c r="AM143" s="855">
        <v>0</v>
      </c>
      <c r="AN143" s="855">
        <v>0</v>
      </c>
      <c r="AO143" s="861" t="s">
        <v>329</v>
      </c>
    </row>
    <row r="144" spans="2:41">
      <c r="B144" s="437" t="s">
        <v>464</v>
      </c>
      <c r="C144" s="407">
        <v>39</v>
      </c>
      <c r="D144" s="408" t="s">
        <v>340</v>
      </c>
      <c r="E144" s="825" t="s">
        <v>276</v>
      </c>
      <c r="F144" s="829">
        <v>0</v>
      </c>
      <c r="G144" s="820">
        <v>0</v>
      </c>
      <c r="O144" s="437" t="s">
        <v>464</v>
      </c>
      <c r="P144" s="408" t="s">
        <v>340</v>
      </c>
      <c r="Q144" s="825" t="s">
        <v>276</v>
      </c>
      <c r="R144" s="839">
        <v>0</v>
      </c>
      <c r="S144" s="819">
        <v>0</v>
      </c>
      <c r="T144" s="819">
        <v>0</v>
      </c>
      <c r="U144" s="868" t="s">
        <v>329</v>
      </c>
      <c r="V144" s="839">
        <v>0</v>
      </c>
      <c r="W144" s="819">
        <v>0</v>
      </c>
      <c r="X144" s="819">
        <v>0</v>
      </c>
      <c r="Y144" s="868" t="s">
        <v>329</v>
      </c>
      <c r="Z144" s="839">
        <v>0</v>
      </c>
      <c r="AA144" s="819">
        <v>0</v>
      </c>
      <c r="AB144" s="819">
        <v>0</v>
      </c>
      <c r="AC144" s="868" t="s">
        <v>329</v>
      </c>
      <c r="AD144" s="839">
        <v>0</v>
      </c>
      <c r="AE144" s="819">
        <v>0</v>
      </c>
      <c r="AF144" s="819">
        <v>0</v>
      </c>
      <c r="AG144" s="868" t="s">
        <v>329</v>
      </c>
      <c r="AH144" s="839">
        <v>0</v>
      </c>
      <c r="AI144" s="819">
        <v>0</v>
      </c>
      <c r="AJ144" s="819">
        <v>0</v>
      </c>
      <c r="AK144" s="868" t="s">
        <v>329</v>
      </c>
      <c r="AL144" s="839">
        <v>0</v>
      </c>
      <c r="AM144" s="855">
        <v>0</v>
      </c>
      <c r="AN144" s="855">
        <v>0</v>
      </c>
      <c r="AO144" s="861" t="s">
        <v>329</v>
      </c>
    </row>
    <row r="145" spans="2:41">
      <c r="B145" s="437"/>
      <c r="C145" s="407">
        <v>40</v>
      </c>
      <c r="D145" s="408" t="s">
        <v>341</v>
      </c>
      <c r="E145" s="825" t="s">
        <v>277</v>
      </c>
      <c r="F145" s="829">
        <v>0</v>
      </c>
      <c r="G145" s="820">
        <v>0</v>
      </c>
      <c r="O145" s="437"/>
      <c r="P145" s="408" t="s">
        <v>341</v>
      </c>
      <c r="Q145" s="825" t="s">
        <v>277</v>
      </c>
      <c r="R145" s="839">
        <v>0</v>
      </c>
      <c r="S145" s="819">
        <v>0</v>
      </c>
      <c r="T145" s="819">
        <v>0</v>
      </c>
      <c r="U145" s="868" t="s">
        <v>329</v>
      </c>
      <c r="V145" s="839">
        <v>0</v>
      </c>
      <c r="W145" s="819">
        <v>0</v>
      </c>
      <c r="X145" s="819">
        <v>0</v>
      </c>
      <c r="Y145" s="868" t="s">
        <v>329</v>
      </c>
      <c r="Z145" s="839">
        <v>0</v>
      </c>
      <c r="AA145" s="819">
        <v>0</v>
      </c>
      <c r="AB145" s="819">
        <v>0</v>
      </c>
      <c r="AC145" s="868" t="s">
        <v>329</v>
      </c>
      <c r="AD145" s="839">
        <v>0</v>
      </c>
      <c r="AE145" s="819">
        <v>0</v>
      </c>
      <c r="AF145" s="819">
        <v>0</v>
      </c>
      <c r="AG145" s="868" t="s">
        <v>329</v>
      </c>
      <c r="AH145" s="839">
        <v>0</v>
      </c>
      <c r="AI145" s="819">
        <v>0</v>
      </c>
      <c r="AJ145" s="819">
        <v>0</v>
      </c>
      <c r="AK145" s="868" t="s">
        <v>329</v>
      </c>
      <c r="AL145" s="839">
        <v>0</v>
      </c>
      <c r="AM145" s="855">
        <v>0</v>
      </c>
      <c r="AN145" s="855">
        <v>0</v>
      </c>
      <c r="AO145" s="861" t="s">
        <v>329</v>
      </c>
    </row>
    <row r="146" spans="2:41">
      <c r="B146" s="437"/>
      <c r="C146" s="407">
        <v>41</v>
      </c>
      <c r="D146" s="408" t="s">
        <v>342</v>
      </c>
      <c r="E146" s="825" t="s">
        <v>278</v>
      </c>
      <c r="F146" s="829">
        <v>0</v>
      </c>
      <c r="G146" s="820">
        <v>0</v>
      </c>
      <c r="O146" s="437"/>
      <c r="P146" s="408" t="s">
        <v>342</v>
      </c>
      <c r="Q146" s="825" t="s">
        <v>278</v>
      </c>
      <c r="R146" s="839">
        <v>0</v>
      </c>
      <c r="S146" s="819">
        <v>0</v>
      </c>
      <c r="T146" s="819">
        <v>0</v>
      </c>
      <c r="U146" s="868" t="s">
        <v>329</v>
      </c>
      <c r="V146" s="839">
        <v>0</v>
      </c>
      <c r="W146" s="819">
        <v>0</v>
      </c>
      <c r="X146" s="819">
        <v>0</v>
      </c>
      <c r="Y146" s="868" t="s">
        <v>329</v>
      </c>
      <c r="Z146" s="839">
        <v>0</v>
      </c>
      <c r="AA146" s="819">
        <v>0</v>
      </c>
      <c r="AB146" s="819">
        <v>0</v>
      </c>
      <c r="AC146" s="868" t="s">
        <v>329</v>
      </c>
      <c r="AD146" s="839">
        <v>0</v>
      </c>
      <c r="AE146" s="819">
        <v>0</v>
      </c>
      <c r="AF146" s="819">
        <v>0</v>
      </c>
      <c r="AG146" s="868" t="s">
        <v>329</v>
      </c>
      <c r="AH146" s="839">
        <v>0</v>
      </c>
      <c r="AI146" s="819">
        <v>0</v>
      </c>
      <c r="AJ146" s="819">
        <v>0</v>
      </c>
      <c r="AK146" s="868" t="s">
        <v>329</v>
      </c>
      <c r="AL146" s="839">
        <v>0</v>
      </c>
      <c r="AM146" s="855">
        <v>0</v>
      </c>
      <c r="AN146" s="855">
        <v>0</v>
      </c>
      <c r="AO146" s="861" t="s">
        <v>329</v>
      </c>
    </row>
    <row r="147" spans="2:41">
      <c r="B147" s="437"/>
      <c r="C147" s="407">
        <v>42</v>
      </c>
      <c r="D147" s="408" t="s">
        <v>343</v>
      </c>
      <c r="E147" s="825" t="s">
        <v>279</v>
      </c>
      <c r="F147" s="829">
        <v>0</v>
      </c>
      <c r="G147" s="820">
        <v>0</v>
      </c>
      <c r="O147" s="437"/>
      <c r="P147" s="408" t="s">
        <v>343</v>
      </c>
      <c r="Q147" s="825" t="s">
        <v>279</v>
      </c>
      <c r="R147" s="839">
        <v>0</v>
      </c>
      <c r="S147" s="819">
        <v>0</v>
      </c>
      <c r="T147" s="819">
        <v>0</v>
      </c>
      <c r="U147" s="868" t="s">
        <v>329</v>
      </c>
      <c r="V147" s="839">
        <v>0</v>
      </c>
      <c r="W147" s="819">
        <v>0</v>
      </c>
      <c r="X147" s="819">
        <v>0</v>
      </c>
      <c r="Y147" s="868" t="s">
        <v>329</v>
      </c>
      <c r="Z147" s="839">
        <v>0</v>
      </c>
      <c r="AA147" s="819">
        <v>0</v>
      </c>
      <c r="AB147" s="819">
        <v>0</v>
      </c>
      <c r="AC147" s="868" t="s">
        <v>329</v>
      </c>
      <c r="AD147" s="839">
        <v>0</v>
      </c>
      <c r="AE147" s="819">
        <v>0</v>
      </c>
      <c r="AF147" s="819">
        <v>0</v>
      </c>
      <c r="AG147" s="868" t="s">
        <v>329</v>
      </c>
      <c r="AH147" s="839">
        <v>0</v>
      </c>
      <c r="AI147" s="819">
        <v>0</v>
      </c>
      <c r="AJ147" s="819">
        <v>0</v>
      </c>
      <c r="AK147" s="868" t="s">
        <v>329</v>
      </c>
      <c r="AL147" s="839">
        <v>0</v>
      </c>
      <c r="AM147" s="855">
        <v>0</v>
      </c>
      <c r="AN147" s="855">
        <v>0</v>
      </c>
      <c r="AO147" s="861" t="s">
        <v>329</v>
      </c>
    </row>
    <row r="148" spans="2:41">
      <c r="B148" s="435"/>
      <c r="C148" s="422"/>
      <c r="D148" s="423" t="s">
        <v>344</v>
      </c>
      <c r="E148" s="821" t="s">
        <v>465</v>
      </c>
      <c r="F148" s="828">
        <v>169.26610609955287</v>
      </c>
      <c r="G148" s="816">
        <v>8</v>
      </c>
      <c r="O148" s="435"/>
      <c r="P148" s="423" t="s">
        <v>344</v>
      </c>
      <c r="Q148" s="821" t="s">
        <v>465</v>
      </c>
      <c r="R148" s="836">
        <v>0</v>
      </c>
      <c r="S148" s="814">
        <v>0</v>
      </c>
      <c r="T148" s="814">
        <v>2</v>
      </c>
      <c r="U148" s="869" t="s">
        <v>329</v>
      </c>
      <c r="V148" s="836">
        <v>328.8</v>
      </c>
      <c r="W148" s="814">
        <v>0</v>
      </c>
      <c r="X148" s="814">
        <v>2</v>
      </c>
      <c r="Y148" s="869">
        <v>0</v>
      </c>
      <c r="Z148" s="836">
        <v>6.2124999999999995</v>
      </c>
      <c r="AA148" s="814">
        <v>0</v>
      </c>
      <c r="AB148" s="814">
        <v>2</v>
      </c>
      <c r="AC148" s="869">
        <v>0</v>
      </c>
      <c r="AD148" s="836">
        <v>0.33750000000000002</v>
      </c>
      <c r="AE148" s="814">
        <v>0</v>
      </c>
      <c r="AF148" s="814">
        <v>2</v>
      </c>
      <c r="AG148" s="869">
        <v>0</v>
      </c>
      <c r="AH148" s="836">
        <v>0</v>
      </c>
      <c r="AI148" s="814">
        <v>0</v>
      </c>
      <c r="AJ148" s="814">
        <v>2</v>
      </c>
      <c r="AK148" s="869" t="s">
        <v>329</v>
      </c>
      <c r="AL148" s="836">
        <v>0</v>
      </c>
      <c r="AM148" s="856">
        <v>0</v>
      </c>
      <c r="AN148" s="856">
        <v>2</v>
      </c>
      <c r="AO148" s="862" t="s">
        <v>329</v>
      </c>
    </row>
    <row r="149" spans="2:41">
      <c r="B149" s="437" t="s">
        <v>466</v>
      </c>
      <c r="C149" s="407">
        <v>43</v>
      </c>
      <c r="D149" s="408" t="s">
        <v>99</v>
      </c>
      <c r="E149" s="825" t="s">
        <v>282</v>
      </c>
      <c r="F149" s="829">
        <v>0</v>
      </c>
      <c r="G149" s="820">
        <v>0</v>
      </c>
      <c r="O149" s="437" t="s">
        <v>466</v>
      </c>
      <c r="P149" s="408" t="s">
        <v>99</v>
      </c>
      <c r="Q149" s="825" t="s">
        <v>282</v>
      </c>
      <c r="R149" s="839">
        <v>0</v>
      </c>
      <c r="S149" s="819">
        <v>0</v>
      </c>
      <c r="T149" s="819">
        <v>0</v>
      </c>
      <c r="U149" s="868" t="s">
        <v>329</v>
      </c>
      <c r="V149" s="839">
        <v>0</v>
      </c>
      <c r="W149" s="819">
        <v>0</v>
      </c>
      <c r="X149" s="819">
        <v>0</v>
      </c>
      <c r="Y149" s="868" t="s">
        <v>329</v>
      </c>
      <c r="Z149" s="839">
        <v>0</v>
      </c>
      <c r="AA149" s="819">
        <v>0</v>
      </c>
      <c r="AB149" s="819">
        <v>0</v>
      </c>
      <c r="AC149" s="868" t="s">
        <v>329</v>
      </c>
      <c r="AD149" s="839">
        <v>0</v>
      </c>
      <c r="AE149" s="819">
        <v>0</v>
      </c>
      <c r="AF149" s="819">
        <v>0</v>
      </c>
      <c r="AG149" s="868" t="s">
        <v>329</v>
      </c>
      <c r="AH149" s="839">
        <v>0</v>
      </c>
      <c r="AI149" s="819">
        <v>0</v>
      </c>
      <c r="AJ149" s="819">
        <v>0</v>
      </c>
      <c r="AK149" s="868" t="s">
        <v>329</v>
      </c>
      <c r="AL149" s="839">
        <v>0</v>
      </c>
      <c r="AM149" s="855">
        <v>0</v>
      </c>
      <c r="AN149" s="855">
        <v>0</v>
      </c>
      <c r="AO149" s="861" t="s">
        <v>329</v>
      </c>
    </row>
    <row r="150" spans="2:41">
      <c r="B150" s="437" t="s">
        <v>346</v>
      </c>
      <c r="C150" s="407">
        <v>44</v>
      </c>
      <c r="D150" s="408" t="s">
        <v>100</v>
      </c>
      <c r="E150" s="825" t="s">
        <v>283</v>
      </c>
      <c r="F150" s="829">
        <v>0</v>
      </c>
      <c r="G150" s="820">
        <v>0</v>
      </c>
      <c r="O150" s="437" t="s">
        <v>346</v>
      </c>
      <c r="P150" s="408" t="s">
        <v>100</v>
      </c>
      <c r="Q150" s="825" t="s">
        <v>283</v>
      </c>
      <c r="R150" s="839">
        <v>0</v>
      </c>
      <c r="S150" s="819">
        <v>0</v>
      </c>
      <c r="T150" s="819">
        <v>0</v>
      </c>
      <c r="U150" s="868" t="s">
        <v>329</v>
      </c>
      <c r="V150" s="839">
        <v>0</v>
      </c>
      <c r="W150" s="819">
        <v>0</v>
      </c>
      <c r="X150" s="819">
        <v>0</v>
      </c>
      <c r="Y150" s="868" t="s">
        <v>329</v>
      </c>
      <c r="Z150" s="839">
        <v>0</v>
      </c>
      <c r="AA150" s="819">
        <v>0</v>
      </c>
      <c r="AB150" s="819">
        <v>0</v>
      </c>
      <c r="AC150" s="868" t="s">
        <v>329</v>
      </c>
      <c r="AD150" s="839">
        <v>0</v>
      </c>
      <c r="AE150" s="819">
        <v>0</v>
      </c>
      <c r="AF150" s="819">
        <v>0</v>
      </c>
      <c r="AG150" s="868" t="s">
        <v>329</v>
      </c>
      <c r="AH150" s="839">
        <v>0</v>
      </c>
      <c r="AI150" s="819">
        <v>0</v>
      </c>
      <c r="AJ150" s="819">
        <v>0</v>
      </c>
      <c r="AK150" s="868" t="s">
        <v>329</v>
      </c>
      <c r="AL150" s="839">
        <v>0</v>
      </c>
      <c r="AM150" s="855">
        <v>0</v>
      </c>
      <c r="AN150" s="855">
        <v>0</v>
      </c>
      <c r="AO150" s="861" t="s">
        <v>329</v>
      </c>
    </row>
    <row r="151" spans="2:41">
      <c r="B151" s="437"/>
      <c r="C151" s="407">
        <v>45</v>
      </c>
      <c r="D151" s="408" t="s">
        <v>101</v>
      </c>
      <c r="E151" s="825" t="s">
        <v>284</v>
      </c>
      <c r="F151" s="829">
        <v>0</v>
      </c>
      <c r="G151" s="820">
        <v>0</v>
      </c>
      <c r="O151" s="437"/>
      <c r="P151" s="408" t="s">
        <v>101</v>
      </c>
      <c r="Q151" s="825" t="s">
        <v>284</v>
      </c>
      <c r="R151" s="839">
        <v>0</v>
      </c>
      <c r="S151" s="819">
        <v>0</v>
      </c>
      <c r="T151" s="819">
        <v>0</v>
      </c>
      <c r="U151" s="868" t="s">
        <v>329</v>
      </c>
      <c r="V151" s="839">
        <v>0</v>
      </c>
      <c r="W151" s="819">
        <v>0</v>
      </c>
      <c r="X151" s="819">
        <v>0</v>
      </c>
      <c r="Y151" s="868" t="s">
        <v>329</v>
      </c>
      <c r="Z151" s="839">
        <v>0</v>
      </c>
      <c r="AA151" s="819">
        <v>0</v>
      </c>
      <c r="AB151" s="819">
        <v>0</v>
      </c>
      <c r="AC151" s="868" t="s">
        <v>329</v>
      </c>
      <c r="AD151" s="839">
        <v>0</v>
      </c>
      <c r="AE151" s="819">
        <v>0</v>
      </c>
      <c r="AF151" s="819">
        <v>0</v>
      </c>
      <c r="AG151" s="868" t="s">
        <v>329</v>
      </c>
      <c r="AH151" s="839">
        <v>0</v>
      </c>
      <c r="AI151" s="819">
        <v>0</v>
      </c>
      <c r="AJ151" s="819">
        <v>0</v>
      </c>
      <c r="AK151" s="868" t="s">
        <v>329</v>
      </c>
      <c r="AL151" s="839">
        <v>0</v>
      </c>
      <c r="AM151" s="855">
        <v>0</v>
      </c>
      <c r="AN151" s="855">
        <v>0</v>
      </c>
      <c r="AO151" s="861" t="s">
        <v>329</v>
      </c>
    </row>
    <row r="152" spans="2:41">
      <c r="B152" s="437"/>
      <c r="C152" s="407">
        <v>46</v>
      </c>
      <c r="D152" s="408" t="s">
        <v>347</v>
      </c>
      <c r="E152" s="825"/>
      <c r="F152" s="829">
        <v>0</v>
      </c>
      <c r="G152" s="820">
        <v>0</v>
      </c>
      <c r="O152" s="437"/>
      <c r="P152" s="408" t="s">
        <v>347</v>
      </c>
      <c r="Q152" s="825"/>
      <c r="R152" s="839">
        <v>0</v>
      </c>
      <c r="S152" s="819">
        <v>0</v>
      </c>
      <c r="T152" s="819">
        <v>0</v>
      </c>
      <c r="U152" s="868" t="s">
        <v>329</v>
      </c>
      <c r="V152" s="839">
        <v>0</v>
      </c>
      <c r="W152" s="819">
        <v>0</v>
      </c>
      <c r="X152" s="819">
        <v>0</v>
      </c>
      <c r="Y152" s="868" t="s">
        <v>329</v>
      </c>
      <c r="Z152" s="839">
        <v>0</v>
      </c>
      <c r="AA152" s="819">
        <v>0</v>
      </c>
      <c r="AB152" s="819">
        <v>0</v>
      </c>
      <c r="AC152" s="868" t="s">
        <v>329</v>
      </c>
      <c r="AD152" s="839">
        <v>0</v>
      </c>
      <c r="AE152" s="819">
        <v>0</v>
      </c>
      <c r="AF152" s="819">
        <v>0</v>
      </c>
      <c r="AG152" s="868" t="s">
        <v>329</v>
      </c>
      <c r="AH152" s="839">
        <v>0</v>
      </c>
      <c r="AI152" s="819">
        <v>0</v>
      </c>
      <c r="AJ152" s="819">
        <v>0</v>
      </c>
      <c r="AK152" s="868" t="s">
        <v>329</v>
      </c>
      <c r="AL152" s="839">
        <v>0</v>
      </c>
      <c r="AM152" s="855">
        <v>0</v>
      </c>
      <c r="AN152" s="855">
        <v>0</v>
      </c>
      <c r="AO152" s="861" t="s">
        <v>329</v>
      </c>
    </row>
    <row r="153" spans="2:41">
      <c r="B153" s="435"/>
      <c r="C153" s="422"/>
      <c r="D153" s="423" t="s">
        <v>348</v>
      </c>
      <c r="E153" s="821" t="s">
        <v>467</v>
      </c>
      <c r="F153" s="828">
        <v>1060.734483314438</v>
      </c>
      <c r="G153" s="816">
        <v>8</v>
      </c>
      <c r="O153" s="435"/>
      <c r="P153" s="423" t="s">
        <v>348</v>
      </c>
      <c r="Q153" s="821" t="s">
        <v>467</v>
      </c>
      <c r="R153" s="836">
        <v>19.897502036383383</v>
      </c>
      <c r="S153" s="814">
        <v>0</v>
      </c>
      <c r="T153" s="814">
        <v>2</v>
      </c>
      <c r="U153" s="869">
        <v>0</v>
      </c>
      <c r="V153" s="836">
        <v>13120.270947988054</v>
      </c>
      <c r="W153" s="814">
        <v>0</v>
      </c>
      <c r="X153" s="814">
        <v>2</v>
      </c>
      <c r="Y153" s="869">
        <v>0</v>
      </c>
      <c r="Z153" s="836">
        <v>87.004230000000007</v>
      </c>
      <c r="AA153" s="814">
        <v>0</v>
      </c>
      <c r="AB153" s="814">
        <v>2</v>
      </c>
      <c r="AC153" s="869">
        <v>0</v>
      </c>
      <c r="AD153" s="836">
        <v>172.101338</v>
      </c>
      <c r="AE153" s="814">
        <v>0</v>
      </c>
      <c r="AF153" s="814">
        <v>2</v>
      </c>
      <c r="AG153" s="869">
        <v>0</v>
      </c>
      <c r="AH153" s="836">
        <v>0</v>
      </c>
      <c r="AI153" s="814">
        <v>0</v>
      </c>
      <c r="AJ153" s="814">
        <v>2</v>
      </c>
      <c r="AK153" s="869" t="s">
        <v>329</v>
      </c>
      <c r="AL153" s="836">
        <v>0</v>
      </c>
      <c r="AM153" s="856">
        <v>0</v>
      </c>
      <c r="AN153" s="856">
        <v>2</v>
      </c>
      <c r="AO153" s="862" t="s">
        <v>329</v>
      </c>
    </row>
    <row r="154" spans="2:41">
      <c r="B154" s="437"/>
      <c r="C154" s="447">
        <v>47</v>
      </c>
      <c r="D154" s="448" t="s">
        <v>104</v>
      </c>
      <c r="E154" s="825" t="s">
        <v>468</v>
      </c>
      <c r="F154" s="829">
        <v>0</v>
      </c>
      <c r="G154" s="820">
        <v>0</v>
      </c>
      <c r="O154" s="437"/>
      <c r="P154" s="448" t="s">
        <v>104</v>
      </c>
      <c r="Q154" s="825" t="s">
        <v>468</v>
      </c>
      <c r="R154" s="839">
        <v>0</v>
      </c>
      <c r="S154" s="819">
        <v>0</v>
      </c>
      <c r="T154" s="819">
        <v>0</v>
      </c>
      <c r="U154" s="868" t="s">
        <v>329</v>
      </c>
      <c r="V154" s="839">
        <v>0</v>
      </c>
      <c r="W154" s="819">
        <v>0</v>
      </c>
      <c r="X154" s="819">
        <v>0</v>
      </c>
      <c r="Y154" s="868" t="s">
        <v>329</v>
      </c>
      <c r="Z154" s="839">
        <v>0</v>
      </c>
      <c r="AA154" s="819">
        <v>0</v>
      </c>
      <c r="AB154" s="819">
        <v>0</v>
      </c>
      <c r="AC154" s="868" t="s">
        <v>329</v>
      </c>
      <c r="AD154" s="839">
        <v>0</v>
      </c>
      <c r="AE154" s="819">
        <v>0</v>
      </c>
      <c r="AF154" s="819">
        <v>0</v>
      </c>
      <c r="AG154" s="868" t="s">
        <v>329</v>
      </c>
      <c r="AH154" s="839">
        <v>0</v>
      </c>
      <c r="AI154" s="819">
        <v>0</v>
      </c>
      <c r="AJ154" s="819">
        <v>0</v>
      </c>
      <c r="AK154" s="868" t="s">
        <v>329</v>
      </c>
      <c r="AL154" s="839">
        <v>0</v>
      </c>
      <c r="AM154" s="855">
        <v>0</v>
      </c>
      <c r="AN154" s="855">
        <v>0</v>
      </c>
      <c r="AO154" s="861" t="s">
        <v>329</v>
      </c>
    </row>
    <row r="155" spans="2:41">
      <c r="B155" s="437"/>
      <c r="C155" s="449">
        <v>48</v>
      </c>
      <c r="D155" s="248" t="s">
        <v>469</v>
      </c>
      <c r="E155" s="825" t="s">
        <v>470</v>
      </c>
      <c r="F155" s="829">
        <v>0</v>
      </c>
      <c r="G155" s="820">
        <v>0</v>
      </c>
      <c r="O155" s="437"/>
      <c r="P155" s="248" t="s">
        <v>469</v>
      </c>
      <c r="Q155" s="825" t="s">
        <v>470</v>
      </c>
      <c r="R155" s="839">
        <v>0</v>
      </c>
      <c r="S155" s="819">
        <v>0</v>
      </c>
      <c r="T155" s="819">
        <v>0</v>
      </c>
      <c r="U155" s="868" t="s">
        <v>329</v>
      </c>
      <c r="V155" s="839">
        <v>0</v>
      </c>
      <c r="W155" s="819">
        <v>0</v>
      </c>
      <c r="X155" s="819">
        <v>0</v>
      </c>
      <c r="Y155" s="868" t="s">
        <v>329</v>
      </c>
      <c r="Z155" s="839">
        <v>0</v>
      </c>
      <c r="AA155" s="819">
        <v>0</v>
      </c>
      <c r="AB155" s="819">
        <v>0</v>
      </c>
      <c r="AC155" s="868" t="s">
        <v>329</v>
      </c>
      <c r="AD155" s="839">
        <v>0</v>
      </c>
      <c r="AE155" s="819">
        <v>0</v>
      </c>
      <c r="AF155" s="819">
        <v>0</v>
      </c>
      <c r="AG155" s="868" t="s">
        <v>329</v>
      </c>
      <c r="AH155" s="839">
        <v>0</v>
      </c>
      <c r="AI155" s="819">
        <v>0</v>
      </c>
      <c r="AJ155" s="819">
        <v>0</v>
      </c>
      <c r="AK155" s="868" t="s">
        <v>329</v>
      </c>
      <c r="AL155" s="839">
        <v>0</v>
      </c>
      <c r="AM155" s="855">
        <v>0</v>
      </c>
      <c r="AN155" s="855">
        <v>0</v>
      </c>
      <c r="AO155" s="861" t="s">
        <v>329</v>
      </c>
    </row>
    <row r="156" spans="2:41">
      <c r="B156" s="406"/>
      <c r="C156" s="447">
        <v>49</v>
      </c>
      <c r="D156" s="450" t="s">
        <v>106</v>
      </c>
      <c r="E156" s="825" t="s">
        <v>471</v>
      </c>
      <c r="F156" s="829">
        <v>0</v>
      </c>
      <c r="G156" s="820">
        <v>0</v>
      </c>
      <c r="O156" s="406"/>
      <c r="P156" s="450" t="s">
        <v>106</v>
      </c>
      <c r="Q156" s="825" t="s">
        <v>471</v>
      </c>
      <c r="R156" s="839">
        <v>0</v>
      </c>
      <c r="S156" s="819">
        <v>0</v>
      </c>
      <c r="T156" s="819">
        <v>0</v>
      </c>
      <c r="U156" s="868" t="s">
        <v>329</v>
      </c>
      <c r="V156" s="839">
        <v>0</v>
      </c>
      <c r="W156" s="819">
        <v>0</v>
      </c>
      <c r="X156" s="819">
        <v>0</v>
      </c>
      <c r="Y156" s="868" t="s">
        <v>329</v>
      </c>
      <c r="Z156" s="839">
        <v>0</v>
      </c>
      <c r="AA156" s="819">
        <v>0</v>
      </c>
      <c r="AB156" s="819">
        <v>0</v>
      </c>
      <c r="AC156" s="868" t="s">
        <v>329</v>
      </c>
      <c r="AD156" s="839">
        <v>0</v>
      </c>
      <c r="AE156" s="819">
        <v>0</v>
      </c>
      <c r="AF156" s="819">
        <v>0</v>
      </c>
      <c r="AG156" s="868" t="s">
        <v>329</v>
      </c>
      <c r="AH156" s="839">
        <v>0</v>
      </c>
      <c r="AI156" s="819">
        <v>0</v>
      </c>
      <c r="AJ156" s="819">
        <v>0</v>
      </c>
      <c r="AK156" s="868" t="s">
        <v>329</v>
      </c>
      <c r="AL156" s="839">
        <v>0</v>
      </c>
      <c r="AM156" s="855">
        <v>0</v>
      </c>
      <c r="AN156" s="855">
        <v>0</v>
      </c>
      <c r="AO156" s="861" t="s">
        <v>329</v>
      </c>
    </row>
    <row r="157" spans="2:41">
      <c r="B157" s="406" t="s">
        <v>350</v>
      </c>
      <c r="C157" s="449">
        <v>50</v>
      </c>
      <c r="D157" s="408" t="s">
        <v>107</v>
      </c>
      <c r="E157" s="825" t="s">
        <v>472</v>
      </c>
      <c r="F157" s="829">
        <v>0</v>
      </c>
      <c r="G157" s="820">
        <v>0</v>
      </c>
      <c r="O157" s="406" t="s">
        <v>350</v>
      </c>
      <c r="P157" s="408" t="s">
        <v>107</v>
      </c>
      <c r="Q157" s="825" t="s">
        <v>472</v>
      </c>
      <c r="R157" s="839">
        <v>0</v>
      </c>
      <c r="S157" s="819">
        <v>0</v>
      </c>
      <c r="T157" s="819">
        <v>0</v>
      </c>
      <c r="U157" s="868" t="s">
        <v>329</v>
      </c>
      <c r="V157" s="839">
        <v>0</v>
      </c>
      <c r="W157" s="819">
        <v>0</v>
      </c>
      <c r="X157" s="819">
        <v>0</v>
      </c>
      <c r="Y157" s="868" t="s">
        <v>329</v>
      </c>
      <c r="Z157" s="839">
        <v>0</v>
      </c>
      <c r="AA157" s="819">
        <v>0</v>
      </c>
      <c r="AB157" s="819">
        <v>0</v>
      </c>
      <c r="AC157" s="868" t="s">
        <v>329</v>
      </c>
      <c r="AD157" s="839">
        <v>0</v>
      </c>
      <c r="AE157" s="819">
        <v>0</v>
      </c>
      <c r="AF157" s="819">
        <v>0</v>
      </c>
      <c r="AG157" s="868" t="s">
        <v>329</v>
      </c>
      <c r="AH157" s="839">
        <v>0</v>
      </c>
      <c r="AI157" s="819">
        <v>0</v>
      </c>
      <c r="AJ157" s="819">
        <v>0</v>
      </c>
      <c r="AK157" s="868" t="s">
        <v>329</v>
      </c>
      <c r="AL157" s="839">
        <v>0</v>
      </c>
      <c r="AM157" s="855">
        <v>0</v>
      </c>
      <c r="AN157" s="855">
        <v>0</v>
      </c>
      <c r="AO157" s="861" t="s">
        <v>329</v>
      </c>
    </row>
    <row r="158" spans="2:41">
      <c r="B158" s="437" t="s">
        <v>473</v>
      </c>
      <c r="C158" s="447">
        <v>51</v>
      </c>
      <c r="D158" s="408" t="s">
        <v>474</v>
      </c>
      <c r="E158" s="825" t="s">
        <v>475</v>
      </c>
      <c r="F158" s="829">
        <v>0</v>
      </c>
      <c r="G158" s="820">
        <v>0</v>
      </c>
      <c r="O158" s="437" t="s">
        <v>473</v>
      </c>
      <c r="P158" s="408" t="s">
        <v>474</v>
      </c>
      <c r="Q158" s="825" t="s">
        <v>475</v>
      </c>
      <c r="R158" s="839">
        <v>0</v>
      </c>
      <c r="S158" s="819">
        <v>0</v>
      </c>
      <c r="T158" s="819">
        <v>0</v>
      </c>
      <c r="U158" s="868" t="s">
        <v>329</v>
      </c>
      <c r="V158" s="839">
        <v>0</v>
      </c>
      <c r="W158" s="819">
        <v>0</v>
      </c>
      <c r="X158" s="819">
        <v>0</v>
      </c>
      <c r="Y158" s="868" t="s">
        <v>329</v>
      </c>
      <c r="Z158" s="839">
        <v>0</v>
      </c>
      <c r="AA158" s="819">
        <v>0</v>
      </c>
      <c r="AB158" s="819">
        <v>0</v>
      </c>
      <c r="AC158" s="868" t="s">
        <v>329</v>
      </c>
      <c r="AD158" s="839">
        <v>0</v>
      </c>
      <c r="AE158" s="819">
        <v>0</v>
      </c>
      <c r="AF158" s="819">
        <v>0</v>
      </c>
      <c r="AG158" s="868" t="s">
        <v>329</v>
      </c>
      <c r="AH158" s="839">
        <v>0</v>
      </c>
      <c r="AI158" s="819">
        <v>0</v>
      </c>
      <c r="AJ158" s="819">
        <v>0</v>
      </c>
      <c r="AK158" s="868" t="s">
        <v>329</v>
      </c>
      <c r="AL158" s="839">
        <v>0</v>
      </c>
      <c r="AM158" s="855">
        <v>0</v>
      </c>
      <c r="AN158" s="855">
        <v>0</v>
      </c>
      <c r="AO158" s="861" t="s">
        <v>329</v>
      </c>
    </row>
    <row r="159" spans="2:41">
      <c r="B159" s="437"/>
      <c r="C159" s="449">
        <v>52</v>
      </c>
      <c r="D159" s="408" t="s">
        <v>476</v>
      </c>
      <c r="E159" s="825" t="s">
        <v>477</v>
      </c>
      <c r="F159" s="829">
        <v>0</v>
      </c>
      <c r="G159" s="820">
        <v>0</v>
      </c>
      <c r="O159" s="437"/>
      <c r="P159" s="408" t="s">
        <v>476</v>
      </c>
      <c r="Q159" s="825" t="s">
        <v>477</v>
      </c>
      <c r="R159" s="839">
        <v>0</v>
      </c>
      <c r="S159" s="819">
        <v>0</v>
      </c>
      <c r="T159" s="819">
        <v>0</v>
      </c>
      <c r="U159" s="868" t="s">
        <v>329</v>
      </c>
      <c r="V159" s="839">
        <v>0</v>
      </c>
      <c r="W159" s="819">
        <v>0</v>
      </c>
      <c r="X159" s="819">
        <v>0</v>
      </c>
      <c r="Y159" s="868" t="s">
        <v>329</v>
      </c>
      <c r="Z159" s="839">
        <v>0</v>
      </c>
      <c r="AA159" s="819">
        <v>0</v>
      </c>
      <c r="AB159" s="819">
        <v>0</v>
      </c>
      <c r="AC159" s="868" t="s">
        <v>329</v>
      </c>
      <c r="AD159" s="839">
        <v>0</v>
      </c>
      <c r="AE159" s="819">
        <v>0</v>
      </c>
      <c r="AF159" s="819">
        <v>0</v>
      </c>
      <c r="AG159" s="868" t="s">
        <v>329</v>
      </c>
      <c r="AH159" s="839">
        <v>0</v>
      </c>
      <c r="AI159" s="819">
        <v>0</v>
      </c>
      <c r="AJ159" s="819">
        <v>0</v>
      </c>
      <c r="AK159" s="868" t="s">
        <v>329</v>
      </c>
      <c r="AL159" s="839">
        <v>0</v>
      </c>
      <c r="AM159" s="855">
        <v>0</v>
      </c>
      <c r="AN159" s="855">
        <v>0</v>
      </c>
      <c r="AO159" s="861" t="s">
        <v>329</v>
      </c>
    </row>
    <row r="160" spans="2:41">
      <c r="B160" s="437"/>
      <c r="C160" s="447">
        <v>53</v>
      </c>
      <c r="D160" s="408" t="s">
        <v>478</v>
      </c>
      <c r="E160" s="825" t="s">
        <v>479</v>
      </c>
      <c r="F160" s="829">
        <v>0</v>
      </c>
      <c r="G160" s="820">
        <v>0</v>
      </c>
      <c r="O160" s="437"/>
      <c r="P160" s="408" t="s">
        <v>478</v>
      </c>
      <c r="Q160" s="825" t="s">
        <v>479</v>
      </c>
      <c r="R160" s="839">
        <v>0</v>
      </c>
      <c r="S160" s="819">
        <v>0</v>
      </c>
      <c r="T160" s="819">
        <v>0</v>
      </c>
      <c r="U160" s="868" t="s">
        <v>329</v>
      </c>
      <c r="V160" s="839">
        <v>0</v>
      </c>
      <c r="W160" s="819">
        <v>0</v>
      </c>
      <c r="X160" s="819">
        <v>0</v>
      </c>
      <c r="Y160" s="868" t="s">
        <v>329</v>
      </c>
      <c r="Z160" s="839">
        <v>0</v>
      </c>
      <c r="AA160" s="819">
        <v>0</v>
      </c>
      <c r="AB160" s="819">
        <v>0</v>
      </c>
      <c r="AC160" s="868" t="s">
        <v>329</v>
      </c>
      <c r="AD160" s="839">
        <v>0</v>
      </c>
      <c r="AE160" s="819">
        <v>0</v>
      </c>
      <c r="AF160" s="819">
        <v>0</v>
      </c>
      <c r="AG160" s="868" t="s">
        <v>329</v>
      </c>
      <c r="AH160" s="839">
        <v>0</v>
      </c>
      <c r="AI160" s="819">
        <v>0</v>
      </c>
      <c r="AJ160" s="819">
        <v>0</v>
      </c>
      <c r="AK160" s="868" t="s">
        <v>329</v>
      </c>
      <c r="AL160" s="839">
        <v>0</v>
      </c>
      <c r="AM160" s="855">
        <v>0</v>
      </c>
      <c r="AN160" s="855">
        <v>0</v>
      </c>
      <c r="AO160" s="861" t="s">
        <v>329</v>
      </c>
    </row>
    <row r="161" spans="2:41">
      <c r="B161" s="437"/>
      <c r="C161" s="449">
        <v>54</v>
      </c>
      <c r="D161" s="408" t="s">
        <v>111</v>
      </c>
      <c r="E161" s="825" t="s">
        <v>480</v>
      </c>
      <c r="F161" s="829">
        <v>0</v>
      </c>
      <c r="G161" s="820">
        <v>0</v>
      </c>
      <c r="O161" s="437"/>
      <c r="P161" s="408" t="s">
        <v>111</v>
      </c>
      <c r="Q161" s="825" t="s">
        <v>480</v>
      </c>
      <c r="R161" s="839">
        <v>0</v>
      </c>
      <c r="S161" s="819">
        <v>0</v>
      </c>
      <c r="T161" s="819">
        <v>0</v>
      </c>
      <c r="U161" s="868" t="s">
        <v>329</v>
      </c>
      <c r="V161" s="839">
        <v>0</v>
      </c>
      <c r="W161" s="819">
        <v>0</v>
      </c>
      <c r="X161" s="819">
        <v>0</v>
      </c>
      <c r="Y161" s="868" t="s">
        <v>329</v>
      </c>
      <c r="Z161" s="839">
        <v>0</v>
      </c>
      <c r="AA161" s="819">
        <v>0</v>
      </c>
      <c r="AB161" s="819">
        <v>0</v>
      </c>
      <c r="AC161" s="868" t="s">
        <v>329</v>
      </c>
      <c r="AD161" s="839">
        <v>0</v>
      </c>
      <c r="AE161" s="819">
        <v>0</v>
      </c>
      <c r="AF161" s="819">
        <v>0</v>
      </c>
      <c r="AG161" s="868" t="s">
        <v>329</v>
      </c>
      <c r="AH161" s="839">
        <v>0</v>
      </c>
      <c r="AI161" s="819">
        <v>0</v>
      </c>
      <c r="AJ161" s="819">
        <v>0</v>
      </c>
      <c r="AK161" s="868" t="s">
        <v>329</v>
      </c>
      <c r="AL161" s="839">
        <v>0</v>
      </c>
      <c r="AM161" s="855">
        <v>0</v>
      </c>
      <c r="AN161" s="855">
        <v>0</v>
      </c>
      <c r="AO161" s="861" t="s">
        <v>329</v>
      </c>
    </row>
    <row r="162" spans="2:41">
      <c r="B162" s="451"/>
      <c r="C162" s="447">
        <v>55</v>
      </c>
      <c r="D162" s="408" t="s">
        <v>353</v>
      </c>
      <c r="E162" s="825"/>
      <c r="F162" s="829">
        <v>0</v>
      </c>
      <c r="G162" s="820">
        <v>0</v>
      </c>
      <c r="O162" s="451"/>
      <c r="P162" s="408" t="s">
        <v>353</v>
      </c>
      <c r="Q162" s="825"/>
      <c r="R162" s="839">
        <v>0</v>
      </c>
      <c r="S162" s="819">
        <v>0</v>
      </c>
      <c r="T162" s="819">
        <v>0</v>
      </c>
      <c r="U162" s="868" t="s">
        <v>329</v>
      </c>
      <c r="V162" s="839">
        <v>0</v>
      </c>
      <c r="W162" s="819">
        <v>0</v>
      </c>
      <c r="X162" s="819">
        <v>0</v>
      </c>
      <c r="Y162" s="868" t="s">
        <v>329</v>
      </c>
      <c r="Z162" s="839">
        <v>0</v>
      </c>
      <c r="AA162" s="819">
        <v>0</v>
      </c>
      <c r="AB162" s="819">
        <v>0</v>
      </c>
      <c r="AC162" s="868" t="s">
        <v>329</v>
      </c>
      <c r="AD162" s="839">
        <v>0</v>
      </c>
      <c r="AE162" s="819">
        <v>0</v>
      </c>
      <c r="AF162" s="819">
        <v>0</v>
      </c>
      <c r="AG162" s="868" t="s">
        <v>329</v>
      </c>
      <c r="AH162" s="839">
        <v>0</v>
      </c>
      <c r="AI162" s="819">
        <v>0</v>
      </c>
      <c r="AJ162" s="819">
        <v>0</v>
      </c>
      <c r="AK162" s="868" t="s">
        <v>329</v>
      </c>
      <c r="AL162" s="839">
        <v>0</v>
      </c>
      <c r="AM162" s="855">
        <v>0</v>
      </c>
      <c r="AN162" s="855">
        <v>0</v>
      </c>
      <c r="AO162" s="861" t="s">
        <v>329</v>
      </c>
    </row>
    <row r="163" spans="2:41">
      <c r="B163" s="437" t="s">
        <v>481</v>
      </c>
      <c r="C163" s="422"/>
      <c r="D163" s="423" t="s">
        <v>355</v>
      </c>
      <c r="E163" s="821" t="s">
        <v>482</v>
      </c>
      <c r="F163" s="830">
        <v>42.136748562037802</v>
      </c>
      <c r="G163" s="817">
        <v>6</v>
      </c>
      <c r="O163" s="437" t="s">
        <v>481</v>
      </c>
      <c r="P163" s="423" t="s">
        <v>355</v>
      </c>
      <c r="Q163" s="821" t="s">
        <v>482</v>
      </c>
      <c r="R163" s="836">
        <v>0</v>
      </c>
      <c r="S163" s="814">
        <v>0</v>
      </c>
      <c r="T163" s="814">
        <v>2</v>
      </c>
      <c r="U163" s="869" t="s">
        <v>329</v>
      </c>
      <c r="V163" s="836">
        <v>0</v>
      </c>
      <c r="W163" s="814">
        <v>0</v>
      </c>
      <c r="X163" s="814">
        <v>2</v>
      </c>
      <c r="Y163" s="869" t="s">
        <v>329</v>
      </c>
      <c r="Z163" s="836">
        <v>0</v>
      </c>
      <c r="AA163" s="814">
        <v>0</v>
      </c>
      <c r="AB163" s="814">
        <v>2</v>
      </c>
      <c r="AC163" s="869" t="s">
        <v>329</v>
      </c>
      <c r="AD163" s="836">
        <v>0</v>
      </c>
      <c r="AE163" s="814">
        <v>0</v>
      </c>
      <c r="AF163" s="814">
        <v>2</v>
      </c>
      <c r="AG163" s="869" t="s">
        <v>329</v>
      </c>
      <c r="AH163" s="836">
        <v>0</v>
      </c>
      <c r="AI163" s="814">
        <v>0</v>
      </c>
      <c r="AJ163" s="814">
        <v>2</v>
      </c>
      <c r="AK163" s="869" t="s">
        <v>329</v>
      </c>
      <c r="AL163" s="836">
        <v>0</v>
      </c>
      <c r="AM163" s="856">
        <v>0</v>
      </c>
      <c r="AN163" s="856">
        <v>2</v>
      </c>
      <c r="AO163" s="862" t="s">
        <v>329</v>
      </c>
    </row>
    <row r="164" spans="2:41">
      <c r="B164" s="452" t="s">
        <v>483</v>
      </c>
      <c r="C164" s="407">
        <v>56</v>
      </c>
      <c r="D164" s="408" t="s">
        <v>483</v>
      </c>
      <c r="E164" s="825" t="s">
        <v>485</v>
      </c>
      <c r="F164" s="829">
        <v>0</v>
      </c>
      <c r="G164" s="820">
        <v>0</v>
      </c>
      <c r="O164" s="452" t="s">
        <v>483</v>
      </c>
      <c r="P164" s="408" t="s">
        <v>483</v>
      </c>
      <c r="Q164" s="825" t="s">
        <v>485</v>
      </c>
      <c r="R164" s="839">
        <v>0</v>
      </c>
      <c r="S164" s="819">
        <v>0</v>
      </c>
      <c r="T164" s="819">
        <v>0</v>
      </c>
      <c r="U164" s="868" t="s">
        <v>329</v>
      </c>
      <c r="V164" s="839">
        <v>0</v>
      </c>
      <c r="W164" s="819">
        <v>0</v>
      </c>
      <c r="X164" s="819">
        <v>0</v>
      </c>
      <c r="Y164" s="868" t="s">
        <v>329</v>
      </c>
      <c r="Z164" s="839">
        <v>0</v>
      </c>
      <c r="AA164" s="819">
        <v>0</v>
      </c>
      <c r="AB164" s="819">
        <v>0</v>
      </c>
      <c r="AC164" s="868" t="s">
        <v>329</v>
      </c>
      <c r="AD164" s="839">
        <v>0</v>
      </c>
      <c r="AE164" s="819">
        <v>0</v>
      </c>
      <c r="AF164" s="819">
        <v>0</v>
      </c>
      <c r="AG164" s="868" t="s">
        <v>329</v>
      </c>
      <c r="AH164" s="839">
        <v>0</v>
      </c>
      <c r="AI164" s="819">
        <v>0</v>
      </c>
      <c r="AJ164" s="819">
        <v>0</v>
      </c>
      <c r="AK164" s="868" t="s">
        <v>329</v>
      </c>
      <c r="AL164" s="839">
        <v>0</v>
      </c>
      <c r="AM164" s="855">
        <v>0</v>
      </c>
      <c r="AN164" s="855">
        <v>0</v>
      </c>
      <c r="AO164" s="861" t="s">
        <v>329</v>
      </c>
    </row>
    <row r="165" spans="2:41">
      <c r="B165" s="437" t="s">
        <v>357</v>
      </c>
      <c r="C165" s="453"/>
      <c r="D165" s="454" t="s">
        <v>358</v>
      </c>
      <c r="E165" s="826" t="s">
        <v>486</v>
      </c>
      <c r="F165" s="830">
        <v>19.878717547796896</v>
      </c>
      <c r="G165" s="817">
        <v>7</v>
      </c>
      <c r="O165" s="437" t="s">
        <v>357</v>
      </c>
      <c r="P165" s="454" t="s">
        <v>358</v>
      </c>
      <c r="Q165" s="826" t="s">
        <v>486</v>
      </c>
      <c r="R165" s="836">
        <v>0</v>
      </c>
      <c r="S165" s="814">
        <v>0</v>
      </c>
      <c r="T165" s="814">
        <v>2</v>
      </c>
      <c r="U165" s="869" t="s">
        <v>329</v>
      </c>
      <c r="V165" s="836">
        <v>153.648</v>
      </c>
      <c r="W165" s="814">
        <v>0</v>
      </c>
      <c r="X165" s="814">
        <v>2</v>
      </c>
      <c r="Y165" s="869">
        <v>0</v>
      </c>
      <c r="Z165" s="836">
        <v>63.024000000000001</v>
      </c>
      <c r="AA165" s="814">
        <v>0</v>
      </c>
      <c r="AB165" s="814">
        <v>2</v>
      </c>
      <c r="AC165" s="869">
        <v>0</v>
      </c>
      <c r="AD165" s="836">
        <v>9.4719999999999995</v>
      </c>
      <c r="AE165" s="814">
        <v>0</v>
      </c>
      <c r="AF165" s="814">
        <v>2</v>
      </c>
      <c r="AG165" s="869">
        <v>0</v>
      </c>
      <c r="AH165" s="836">
        <v>264</v>
      </c>
      <c r="AI165" s="814">
        <v>0</v>
      </c>
      <c r="AJ165" s="814">
        <v>2</v>
      </c>
      <c r="AK165" s="869">
        <v>0</v>
      </c>
      <c r="AL165" s="836">
        <v>0</v>
      </c>
      <c r="AM165" s="856">
        <v>0</v>
      </c>
      <c r="AN165" s="856">
        <v>2</v>
      </c>
      <c r="AO165" s="862" t="s">
        <v>329</v>
      </c>
    </row>
    <row r="166" spans="2:41">
      <c r="B166" s="437" t="s">
        <v>359</v>
      </c>
      <c r="C166" s="407">
        <v>57</v>
      </c>
      <c r="D166" s="408" t="s">
        <v>360</v>
      </c>
      <c r="E166" s="825" t="s">
        <v>487</v>
      </c>
      <c r="F166" s="829">
        <v>0</v>
      </c>
      <c r="G166" s="820">
        <v>0</v>
      </c>
      <c r="O166" s="437" t="s">
        <v>359</v>
      </c>
      <c r="P166" s="408" t="s">
        <v>360</v>
      </c>
      <c r="Q166" s="825" t="s">
        <v>487</v>
      </c>
      <c r="R166" s="839">
        <v>0</v>
      </c>
      <c r="S166" s="819">
        <v>0</v>
      </c>
      <c r="T166" s="819">
        <v>0</v>
      </c>
      <c r="U166" s="868" t="s">
        <v>329</v>
      </c>
      <c r="V166" s="839">
        <v>0</v>
      </c>
      <c r="W166" s="819">
        <v>0</v>
      </c>
      <c r="X166" s="819">
        <v>0</v>
      </c>
      <c r="Y166" s="868" t="s">
        <v>329</v>
      </c>
      <c r="Z166" s="839">
        <v>0</v>
      </c>
      <c r="AA166" s="819">
        <v>0</v>
      </c>
      <c r="AB166" s="819">
        <v>0</v>
      </c>
      <c r="AC166" s="868" t="s">
        <v>329</v>
      </c>
      <c r="AD166" s="839">
        <v>0</v>
      </c>
      <c r="AE166" s="819">
        <v>0</v>
      </c>
      <c r="AF166" s="819">
        <v>0</v>
      </c>
      <c r="AG166" s="868" t="s">
        <v>329</v>
      </c>
      <c r="AH166" s="839">
        <v>0</v>
      </c>
      <c r="AI166" s="819">
        <v>0</v>
      </c>
      <c r="AJ166" s="819">
        <v>0</v>
      </c>
      <c r="AK166" s="868" t="s">
        <v>329</v>
      </c>
      <c r="AL166" s="839">
        <v>0</v>
      </c>
      <c r="AM166" s="855">
        <v>0</v>
      </c>
      <c r="AN166" s="855">
        <v>0</v>
      </c>
      <c r="AO166" s="861" t="s">
        <v>329</v>
      </c>
    </row>
    <row r="167" spans="2:41">
      <c r="B167" s="437"/>
      <c r="C167" s="407">
        <v>58</v>
      </c>
      <c r="D167" s="408" t="s">
        <v>117</v>
      </c>
      <c r="E167" s="825" t="s">
        <v>488</v>
      </c>
      <c r="F167" s="829">
        <v>0</v>
      </c>
      <c r="G167" s="820">
        <v>0</v>
      </c>
      <c r="O167" s="437"/>
      <c r="P167" s="408" t="s">
        <v>117</v>
      </c>
      <c r="Q167" s="825" t="s">
        <v>488</v>
      </c>
      <c r="R167" s="839">
        <v>0</v>
      </c>
      <c r="S167" s="819">
        <v>0</v>
      </c>
      <c r="T167" s="819">
        <v>0</v>
      </c>
      <c r="U167" s="868" t="s">
        <v>329</v>
      </c>
      <c r="V167" s="839">
        <v>0</v>
      </c>
      <c r="W167" s="819">
        <v>0</v>
      </c>
      <c r="X167" s="819">
        <v>0</v>
      </c>
      <c r="Y167" s="868" t="s">
        <v>329</v>
      </c>
      <c r="Z167" s="839">
        <v>0</v>
      </c>
      <c r="AA167" s="819">
        <v>0</v>
      </c>
      <c r="AB167" s="819">
        <v>0</v>
      </c>
      <c r="AC167" s="868" t="s">
        <v>329</v>
      </c>
      <c r="AD167" s="839">
        <v>0</v>
      </c>
      <c r="AE167" s="819">
        <v>0</v>
      </c>
      <c r="AF167" s="819">
        <v>0</v>
      </c>
      <c r="AG167" s="868" t="s">
        <v>329</v>
      </c>
      <c r="AH167" s="839">
        <v>0</v>
      </c>
      <c r="AI167" s="819">
        <v>0</v>
      </c>
      <c r="AJ167" s="819">
        <v>0</v>
      </c>
      <c r="AK167" s="868" t="s">
        <v>329</v>
      </c>
      <c r="AL167" s="839">
        <v>0</v>
      </c>
      <c r="AM167" s="855">
        <v>0</v>
      </c>
      <c r="AN167" s="855">
        <v>0</v>
      </c>
      <c r="AO167" s="861" t="s">
        <v>329</v>
      </c>
    </row>
    <row r="168" spans="2:41">
      <c r="B168" s="456" t="s">
        <v>361</v>
      </c>
      <c r="C168" s="422"/>
      <c r="D168" s="423" t="s">
        <v>362</v>
      </c>
      <c r="E168" s="821" t="s">
        <v>489</v>
      </c>
      <c r="F168" s="830">
        <v>89.796588578442268</v>
      </c>
      <c r="G168" s="817">
        <v>8</v>
      </c>
      <c r="O168" s="456" t="s">
        <v>361</v>
      </c>
      <c r="P168" s="423" t="s">
        <v>362</v>
      </c>
      <c r="Q168" s="821" t="s">
        <v>489</v>
      </c>
      <c r="R168" s="836">
        <v>0</v>
      </c>
      <c r="S168" s="814">
        <v>0</v>
      </c>
      <c r="T168" s="814">
        <v>2</v>
      </c>
      <c r="U168" s="869" t="s">
        <v>329</v>
      </c>
      <c r="V168" s="836">
        <v>7625.1390000000001</v>
      </c>
      <c r="W168" s="814">
        <v>0</v>
      </c>
      <c r="X168" s="814">
        <v>2</v>
      </c>
      <c r="Y168" s="869">
        <v>0</v>
      </c>
      <c r="Z168" s="836">
        <v>0</v>
      </c>
      <c r="AA168" s="814">
        <v>0</v>
      </c>
      <c r="AB168" s="814">
        <v>2</v>
      </c>
      <c r="AC168" s="869" t="s">
        <v>329</v>
      </c>
      <c r="AD168" s="836">
        <v>0</v>
      </c>
      <c r="AE168" s="814">
        <v>0</v>
      </c>
      <c r="AF168" s="814">
        <v>2</v>
      </c>
      <c r="AG168" s="869" t="s">
        <v>329</v>
      </c>
      <c r="AH168" s="836">
        <v>0</v>
      </c>
      <c r="AI168" s="814">
        <v>0</v>
      </c>
      <c r="AJ168" s="814">
        <v>2</v>
      </c>
      <c r="AK168" s="869" t="s">
        <v>329</v>
      </c>
      <c r="AL168" s="836">
        <v>0</v>
      </c>
      <c r="AM168" s="856">
        <v>0</v>
      </c>
      <c r="AN168" s="856">
        <v>2</v>
      </c>
      <c r="AO168" s="862" t="s">
        <v>329</v>
      </c>
    </row>
    <row r="169" spans="2:41">
      <c r="B169" s="459" t="s">
        <v>490</v>
      </c>
      <c r="C169" s="407">
        <v>59</v>
      </c>
      <c r="D169" s="408" t="s">
        <v>491</v>
      </c>
      <c r="E169" s="825" t="s">
        <v>492</v>
      </c>
      <c r="F169" s="829">
        <v>0</v>
      </c>
      <c r="G169" s="820">
        <v>0</v>
      </c>
      <c r="O169" s="459" t="s">
        <v>490</v>
      </c>
      <c r="P169" s="408" t="s">
        <v>491</v>
      </c>
      <c r="Q169" s="825" t="s">
        <v>492</v>
      </c>
      <c r="R169" s="840">
        <v>0</v>
      </c>
      <c r="S169" s="875">
        <v>0</v>
      </c>
      <c r="T169" s="875">
        <v>0</v>
      </c>
      <c r="U169" s="871" t="s">
        <v>329</v>
      </c>
      <c r="V169" s="840">
        <v>0</v>
      </c>
      <c r="W169" s="875">
        <v>0</v>
      </c>
      <c r="X169" s="875">
        <v>0</v>
      </c>
      <c r="Y169" s="871" t="s">
        <v>329</v>
      </c>
      <c r="Z169" s="840">
        <v>0</v>
      </c>
      <c r="AA169" s="875">
        <v>0</v>
      </c>
      <c r="AB169" s="875">
        <v>0</v>
      </c>
      <c r="AC169" s="871" t="s">
        <v>329</v>
      </c>
      <c r="AD169" s="840">
        <v>0</v>
      </c>
      <c r="AE169" s="875">
        <v>0</v>
      </c>
      <c r="AF169" s="875">
        <v>0</v>
      </c>
      <c r="AG169" s="871" t="s">
        <v>329</v>
      </c>
      <c r="AH169" s="840">
        <v>0</v>
      </c>
      <c r="AI169" s="875">
        <v>0</v>
      </c>
      <c r="AJ169" s="875">
        <v>0</v>
      </c>
      <c r="AK169" s="871" t="s">
        <v>329</v>
      </c>
      <c r="AL169" s="840">
        <v>0</v>
      </c>
      <c r="AM169" s="858">
        <v>0</v>
      </c>
      <c r="AN169" s="858">
        <v>0</v>
      </c>
      <c r="AO169" s="864" t="s">
        <v>329</v>
      </c>
    </row>
    <row r="170" spans="2:41">
      <c r="B170" s="451"/>
      <c r="C170" s="407">
        <v>60</v>
      </c>
      <c r="D170" s="408" t="s">
        <v>493</v>
      </c>
      <c r="E170" s="825"/>
      <c r="F170" s="829">
        <v>0</v>
      </c>
      <c r="G170" s="820">
        <v>0</v>
      </c>
      <c r="O170" s="451"/>
      <c r="P170" s="408" t="s">
        <v>493</v>
      </c>
      <c r="Q170" s="825"/>
      <c r="R170" s="839">
        <v>0</v>
      </c>
      <c r="S170" s="819">
        <v>0</v>
      </c>
      <c r="T170" s="819">
        <v>0</v>
      </c>
      <c r="U170" s="868" t="s">
        <v>329</v>
      </c>
      <c r="V170" s="839">
        <v>0</v>
      </c>
      <c r="W170" s="819">
        <v>0</v>
      </c>
      <c r="X170" s="819">
        <v>0</v>
      </c>
      <c r="Y170" s="868" t="s">
        <v>329</v>
      </c>
      <c r="Z170" s="839">
        <v>0</v>
      </c>
      <c r="AA170" s="819">
        <v>0</v>
      </c>
      <c r="AB170" s="819">
        <v>0</v>
      </c>
      <c r="AC170" s="868" t="s">
        <v>329</v>
      </c>
      <c r="AD170" s="839">
        <v>0</v>
      </c>
      <c r="AE170" s="819">
        <v>0</v>
      </c>
      <c r="AF170" s="819">
        <v>0</v>
      </c>
      <c r="AG170" s="868" t="s">
        <v>329</v>
      </c>
      <c r="AH170" s="839">
        <v>0</v>
      </c>
      <c r="AI170" s="819">
        <v>0</v>
      </c>
      <c r="AJ170" s="819">
        <v>0</v>
      </c>
      <c r="AK170" s="868" t="s">
        <v>329</v>
      </c>
      <c r="AL170" s="839">
        <v>0</v>
      </c>
      <c r="AM170" s="855">
        <v>0</v>
      </c>
      <c r="AN170" s="855">
        <v>0</v>
      </c>
      <c r="AO170" s="861" t="s">
        <v>329</v>
      </c>
    </row>
    <row r="171" spans="2:41">
      <c r="B171" s="459" t="s">
        <v>494</v>
      </c>
      <c r="C171" s="422"/>
      <c r="D171" s="423" t="s">
        <v>367</v>
      </c>
      <c r="E171" s="821" t="s">
        <v>495</v>
      </c>
      <c r="F171" s="830">
        <v>15.536437644554729</v>
      </c>
      <c r="G171" s="817">
        <v>8</v>
      </c>
      <c r="O171" s="459" t="s">
        <v>494</v>
      </c>
      <c r="P171" s="423" t="s">
        <v>367</v>
      </c>
      <c r="Q171" s="821" t="s">
        <v>495</v>
      </c>
      <c r="R171" s="836">
        <v>0</v>
      </c>
      <c r="S171" s="814">
        <v>0</v>
      </c>
      <c r="T171" s="814">
        <v>2</v>
      </c>
      <c r="U171" s="869" t="s">
        <v>329</v>
      </c>
      <c r="V171" s="836">
        <v>1640</v>
      </c>
      <c r="W171" s="814">
        <v>0</v>
      </c>
      <c r="X171" s="814">
        <v>2</v>
      </c>
      <c r="Y171" s="869">
        <v>0</v>
      </c>
      <c r="Z171" s="836">
        <v>0</v>
      </c>
      <c r="AA171" s="814">
        <v>0</v>
      </c>
      <c r="AB171" s="814">
        <v>2</v>
      </c>
      <c r="AC171" s="869" t="s">
        <v>329</v>
      </c>
      <c r="AD171" s="836">
        <v>0</v>
      </c>
      <c r="AE171" s="814">
        <v>0</v>
      </c>
      <c r="AF171" s="814">
        <v>2</v>
      </c>
      <c r="AG171" s="869" t="s">
        <v>329</v>
      </c>
      <c r="AH171" s="836">
        <v>0</v>
      </c>
      <c r="AI171" s="814">
        <v>0</v>
      </c>
      <c r="AJ171" s="814">
        <v>2</v>
      </c>
      <c r="AK171" s="869" t="s">
        <v>329</v>
      </c>
      <c r="AL171" s="836">
        <v>0</v>
      </c>
      <c r="AM171" s="856">
        <v>0</v>
      </c>
      <c r="AN171" s="856">
        <v>2</v>
      </c>
      <c r="AO171" s="862" t="s">
        <v>329</v>
      </c>
    </row>
    <row r="172" spans="2:41">
      <c r="B172" s="460" t="s">
        <v>496</v>
      </c>
      <c r="C172" s="407">
        <v>61</v>
      </c>
      <c r="D172" s="408" t="s">
        <v>122</v>
      </c>
      <c r="E172" s="825" t="s">
        <v>497</v>
      </c>
      <c r="F172" s="829">
        <v>0</v>
      </c>
      <c r="G172" s="820">
        <v>0</v>
      </c>
      <c r="O172" s="460" t="s">
        <v>496</v>
      </c>
      <c r="P172" s="408" t="s">
        <v>122</v>
      </c>
      <c r="Q172" s="825" t="s">
        <v>497</v>
      </c>
      <c r="R172" s="839">
        <v>0</v>
      </c>
      <c r="S172" s="819">
        <v>0</v>
      </c>
      <c r="T172" s="819">
        <v>0</v>
      </c>
      <c r="U172" s="868" t="s">
        <v>329</v>
      </c>
      <c r="V172" s="839">
        <v>0</v>
      </c>
      <c r="W172" s="819">
        <v>0</v>
      </c>
      <c r="X172" s="819">
        <v>0</v>
      </c>
      <c r="Y172" s="868" t="s">
        <v>329</v>
      </c>
      <c r="Z172" s="839">
        <v>0</v>
      </c>
      <c r="AA172" s="819">
        <v>0</v>
      </c>
      <c r="AB172" s="819">
        <v>0</v>
      </c>
      <c r="AC172" s="868" t="s">
        <v>329</v>
      </c>
      <c r="AD172" s="839">
        <v>0</v>
      </c>
      <c r="AE172" s="819">
        <v>0</v>
      </c>
      <c r="AF172" s="819">
        <v>0</v>
      </c>
      <c r="AG172" s="868" t="s">
        <v>329</v>
      </c>
      <c r="AH172" s="839">
        <v>0</v>
      </c>
      <c r="AI172" s="819">
        <v>0</v>
      </c>
      <c r="AJ172" s="819">
        <v>0</v>
      </c>
      <c r="AK172" s="868" t="s">
        <v>329</v>
      </c>
      <c r="AL172" s="839">
        <v>0</v>
      </c>
      <c r="AM172" s="855">
        <v>0</v>
      </c>
      <c r="AN172" s="855">
        <v>0</v>
      </c>
      <c r="AO172" s="861" t="s">
        <v>329</v>
      </c>
    </row>
    <row r="173" spans="2:41">
      <c r="B173" s="461" t="s">
        <v>369</v>
      </c>
      <c r="C173" s="422">
        <v>62</v>
      </c>
      <c r="D173" s="423" t="s">
        <v>369</v>
      </c>
      <c r="E173" s="821" t="s">
        <v>498</v>
      </c>
      <c r="F173" s="830">
        <v>96.459298807058005</v>
      </c>
      <c r="G173" s="817">
        <v>5</v>
      </c>
      <c r="O173" s="461" t="s">
        <v>369</v>
      </c>
      <c r="P173" s="423" t="s">
        <v>369</v>
      </c>
      <c r="Q173" s="821" t="s">
        <v>498</v>
      </c>
      <c r="R173" s="836">
        <v>55.886134568237537</v>
      </c>
      <c r="S173" s="814">
        <v>0</v>
      </c>
      <c r="T173" s="814">
        <v>2</v>
      </c>
      <c r="U173" s="869">
        <v>0</v>
      </c>
      <c r="V173" s="836">
        <v>132.80915000000002</v>
      </c>
      <c r="W173" s="814">
        <v>0</v>
      </c>
      <c r="X173" s="814">
        <v>2</v>
      </c>
      <c r="Y173" s="869">
        <v>0</v>
      </c>
      <c r="Z173" s="836">
        <v>37.801900000000003</v>
      </c>
      <c r="AA173" s="814">
        <v>0</v>
      </c>
      <c r="AB173" s="814">
        <v>2</v>
      </c>
      <c r="AC173" s="869">
        <v>0</v>
      </c>
      <c r="AD173" s="836">
        <v>16.110399999999998</v>
      </c>
      <c r="AE173" s="814">
        <v>0</v>
      </c>
      <c r="AF173" s="814">
        <v>2</v>
      </c>
      <c r="AG173" s="869">
        <v>0</v>
      </c>
      <c r="AH173" s="836">
        <v>0</v>
      </c>
      <c r="AI173" s="814">
        <v>0</v>
      </c>
      <c r="AJ173" s="814">
        <v>2</v>
      </c>
      <c r="AK173" s="869" t="s">
        <v>329</v>
      </c>
      <c r="AL173" s="836">
        <v>0</v>
      </c>
      <c r="AM173" s="856">
        <v>0</v>
      </c>
      <c r="AN173" s="856">
        <v>2</v>
      </c>
      <c r="AO173" s="862" t="s">
        <v>329</v>
      </c>
    </row>
    <row r="174" spans="2:41">
      <c r="B174" s="446"/>
      <c r="C174" s="422"/>
      <c r="D174" s="423" t="s">
        <v>370</v>
      </c>
      <c r="E174" s="821" t="s">
        <v>499</v>
      </c>
      <c r="F174" s="830">
        <v>692.03973524317735</v>
      </c>
      <c r="G174" s="817">
        <v>8</v>
      </c>
      <c r="O174" s="446"/>
      <c r="P174" s="423" t="s">
        <v>370</v>
      </c>
      <c r="Q174" s="821" t="s">
        <v>499</v>
      </c>
      <c r="R174" s="836">
        <v>7.1086979999999995</v>
      </c>
      <c r="S174" s="814">
        <v>0</v>
      </c>
      <c r="T174" s="814">
        <v>2</v>
      </c>
      <c r="U174" s="869">
        <v>0</v>
      </c>
      <c r="V174" s="836">
        <v>755.68775000000005</v>
      </c>
      <c r="W174" s="814">
        <v>0</v>
      </c>
      <c r="X174" s="814">
        <v>2</v>
      </c>
      <c r="Y174" s="869">
        <v>0</v>
      </c>
      <c r="Z174" s="836">
        <v>21.242006528822053</v>
      </c>
      <c r="AA174" s="814">
        <v>0</v>
      </c>
      <c r="AB174" s="814">
        <v>2</v>
      </c>
      <c r="AC174" s="869">
        <v>0</v>
      </c>
      <c r="AD174" s="836">
        <v>44.241165017543864</v>
      </c>
      <c r="AE174" s="814">
        <v>0</v>
      </c>
      <c r="AF174" s="814">
        <v>2</v>
      </c>
      <c r="AG174" s="869">
        <v>0</v>
      </c>
      <c r="AH174" s="836">
        <v>0</v>
      </c>
      <c r="AI174" s="814">
        <v>0</v>
      </c>
      <c r="AJ174" s="814">
        <v>2</v>
      </c>
      <c r="AK174" s="869" t="s">
        <v>329</v>
      </c>
      <c r="AL174" s="836">
        <v>0</v>
      </c>
      <c r="AM174" s="856">
        <v>0</v>
      </c>
      <c r="AN174" s="856">
        <v>2</v>
      </c>
      <c r="AO174" s="862" t="s">
        <v>329</v>
      </c>
    </row>
    <row r="175" spans="2:41">
      <c r="B175" s="437" t="s">
        <v>500</v>
      </c>
      <c r="C175" s="407">
        <v>63</v>
      </c>
      <c r="D175" s="408" t="s">
        <v>124</v>
      </c>
      <c r="E175" s="825" t="s">
        <v>501</v>
      </c>
      <c r="F175" s="829">
        <v>0</v>
      </c>
      <c r="G175" s="820">
        <v>0</v>
      </c>
      <c r="O175" s="437" t="s">
        <v>500</v>
      </c>
      <c r="P175" s="408" t="s">
        <v>124</v>
      </c>
      <c r="Q175" s="825" t="s">
        <v>501</v>
      </c>
      <c r="R175" s="839">
        <v>0</v>
      </c>
      <c r="S175" s="819">
        <v>0</v>
      </c>
      <c r="T175" s="819">
        <v>0</v>
      </c>
      <c r="U175" s="868" t="s">
        <v>329</v>
      </c>
      <c r="V175" s="839">
        <v>0</v>
      </c>
      <c r="W175" s="819">
        <v>0</v>
      </c>
      <c r="X175" s="819">
        <v>0</v>
      </c>
      <c r="Y175" s="868" t="s">
        <v>329</v>
      </c>
      <c r="Z175" s="839">
        <v>0</v>
      </c>
      <c r="AA175" s="819">
        <v>0</v>
      </c>
      <c r="AB175" s="819">
        <v>0</v>
      </c>
      <c r="AC175" s="868" t="s">
        <v>329</v>
      </c>
      <c r="AD175" s="839">
        <v>0</v>
      </c>
      <c r="AE175" s="819">
        <v>0</v>
      </c>
      <c r="AF175" s="819">
        <v>0</v>
      </c>
      <c r="AG175" s="868" t="s">
        <v>329</v>
      </c>
      <c r="AH175" s="839">
        <v>0</v>
      </c>
      <c r="AI175" s="819">
        <v>0</v>
      </c>
      <c r="AJ175" s="819">
        <v>0</v>
      </c>
      <c r="AK175" s="868" t="s">
        <v>329</v>
      </c>
      <c r="AL175" s="839">
        <v>0</v>
      </c>
      <c r="AM175" s="855">
        <v>0</v>
      </c>
      <c r="AN175" s="855">
        <v>0</v>
      </c>
      <c r="AO175" s="861" t="s">
        <v>329</v>
      </c>
    </row>
    <row r="176" spans="2:41">
      <c r="B176" s="437"/>
      <c r="C176" s="407">
        <v>64</v>
      </c>
      <c r="D176" s="408" t="s">
        <v>373</v>
      </c>
      <c r="E176" s="825"/>
      <c r="F176" s="829">
        <v>0</v>
      </c>
      <c r="G176" s="820">
        <v>0</v>
      </c>
      <c r="O176" s="437"/>
      <c r="P176" s="408" t="s">
        <v>373</v>
      </c>
      <c r="Q176" s="825"/>
      <c r="R176" s="839">
        <v>0</v>
      </c>
      <c r="S176" s="819">
        <v>0</v>
      </c>
      <c r="T176" s="819">
        <v>0</v>
      </c>
      <c r="U176" s="868" t="s">
        <v>329</v>
      </c>
      <c r="V176" s="839">
        <v>0</v>
      </c>
      <c r="W176" s="819">
        <v>0</v>
      </c>
      <c r="X176" s="819">
        <v>0</v>
      </c>
      <c r="Y176" s="868" t="s">
        <v>329</v>
      </c>
      <c r="Z176" s="839">
        <v>0</v>
      </c>
      <c r="AA176" s="819">
        <v>0</v>
      </c>
      <c r="AB176" s="819">
        <v>0</v>
      </c>
      <c r="AC176" s="868" t="s">
        <v>329</v>
      </c>
      <c r="AD176" s="839">
        <v>0</v>
      </c>
      <c r="AE176" s="819">
        <v>0</v>
      </c>
      <c r="AF176" s="819">
        <v>0</v>
      </c>
      <c r="AG176" s="868" t="s">
        <v>329</v>
      </c>
      <c r="AH176" s="839">
        <v>0</v>
      </c>
      <c r="AI176" s="819">
        <v>0</v>
      </c>
      <c r="AJ176" s="819">
        <v>0</v>
      </c>
      <c r="AK176" s="868" t="s">
        <v>329</v>
      </c>
      <c r="AL176" s="839">
        <v>0</v>
      </c>
      <c r="AM176" s="855">
        <v>0</v>
      </c>
      <c r="AN176" s="855">
        <v>0</v>
      </c>
      <c r="AO176" s="861" t="s">
        <v>329</v>
      </c>
    </row>
    <row r="177" spans="2:41">
      <c r="B177" s="461" t="s">
        <v>374</v>
      </c>
      <c r="C177" s="422">
        <v>65</v>
      </c>
      <c r="D177" s="423" t="s">
        <v>375</v>
      </c>
      <c r="E177" s="821" t="s">
        <v>502</v>
      </c>
      <c r="F177" s="830">
        <v>30</v>
      </c>
      <c r="G177" s="817">
        <v>3</v>
      </c>
      <c r="O177" s="461" t="s">
        <v>126</v>
      </c>
      <c r="P177" s="423" t="s">
        <v>375</v>
      </c>
      <c r="Q177" s="821" t="s">
        <v>502</v>
      </c>
      <c r="R177" s="836">
        <v>0.33500000000000002</v>
      </c>
      <c r="S177" s="814">
        <v>0</v>
      </c>
      <c r="T177" s="814">
        <v>2</v>
      </c>
      <c r="U177" s="869">
        <v>0</v>
      </c>
      <c r="V177" s="836">
        <v>22807.322499999998</v>
      </c>
      <c r="W177" s="814">
        <v>0</v>
      </c>
      <c r="X177" s="814">
        <v>2</v>
      </c>
      <c r="Y177" s="869">
        <v>0</v>
      </c>
      <c r="Z177" s="836">
        <v>1132.8935837245697</v>
      </c>
      <c r="AA177" s="814">
        <v>0</v>
      </c>
      <c r="AB177" s="814">
        <v>2</v>
      </c>
      <c r="AC177" s="869">
        <v>0</v>
      </c>
      <c r="AD177" s="836">
        <v>137.13974960876368</v>
      </c>
      <c r="AE177" s="814">
        <v>0</v>
      </c>
      <c r="AF177" s="814">
        <v>2</v>
      </c>
      <c r="AG177" s="869">
        <v>0</v>
      </c>
      <c r="AH177" s="836">
        <v>0</v>
      </c>
      <c r="AI177" s="814">
        <v>0</v>
      </c>
      <c r="AJ177" s="814">
        <v>2</v>
      </c>
      <c r="AK177" s="869" t="s">
        <v>329</v>
      </c>
      <c r="AL177" s="836">
        <v>0</v>
      </c>
      <c r="AM177" s="856">
        <v>0</v>
      </c>
      <c r="AN177" s="856">
        <v>2</v>
      </c>
      <c r="AO177" s="862" t="s">
        <v>329</v>
      </c>
    </row>
    <row r="178" spans="2:41">
      <c r="B178" s="446"/>
      <c r="C178" s="422"/>
      <c r="D178" s="423" t="s">
        <v>376</v>
      </c>
      <c r="E178" s="821" t="s">
        <v>503</v>
      </c>
      <c r="F178" s="830">
        <v>179.2986636620125</v>
      </c>
      <c r="G178" s="817">
        <v>8</v>
      </c>
      <c r="O178" s="446"/>
      <c r="P178" s="423" t="s">
        <v>376</v>
      </c>
      <c r="Q178" s="821" t="s">
        <v>503</v>
      </c>
      <c r="R178" s="836">
        <v>0</v>
      </c>
      <c r="S178" s="814">
        <v>0</v>
      </c>
      <c r="T178" s="814">
        <v>2</v>
      </c>
      <c r="U178" s="869" t="s">
        <v>329</v>
      </c>
      <c r="V178" s="836">
        <v>289.31759999999997</v>
      </c>
      <c r="W178" s="814">
        <v>0</v>
      </c>
      <c r="X178" s="814">
        <v>2</v>
      </c>
      <c r="Y178" s="869">
        <v>0</v>
      </c>
      <c r="Z178" s="836">
        <v>3.0030000000000001</v>
      </c>
      <c r="AA178" s="814">
        <v>0</v>
      </c>
      <c r="AB178" s="814">
        <v>2</v>
      </c>
      <c r="AC178" s="869">
        <v>0</v>
      </c>
      <c r="AD178" s="836">
        <v>70.340555999999992</v>
      </c>
      <c r="AE178" s="814">
        <v>0</v>
      </c>
      <c r="AF178" s="814">
        <v>2</v>
      </c>
      <c r="AG178" s="869">
        <v>0</v>
      </c>
      <c r="AH178" s="836">
        <v>0</v>
      </c>
      <c r="AI178" s="814">
        <v>0</v>
      </c>
      <c r="AJ178" s="814">
        <v>2</v>
      </c>
      <c r="AK178" s="869" t="s">
        <v>329</v>
      </c>
      <c r="AL178" s="836">
        <v>0</v>
      </c>
      <c r="AM178" s="856">
        <v>0</v>
      </c>
      <c r="AN178" s="856">
        <v>2</v>
      </c>
      <c r="AO178" s="862" t="s">
        <v>329</v>
      </c>
    </row>
    <row r="179" spans="2:41">
      <c r="B179" s="437" t="s">
        <v>490</v>
      </c>
      <c r="C179" s="407">
        <v>66</v>
      </c>
      <c r="D179" s="408" t="s">
        <v>128</v>
      </c>
      <c r="E179" s="825" t="s">
        <v>504</v>
      </c>
      <c r="F179" s="829">
        <v>0</v>
      </c>
      <c r="G179" s="820">
        <v>0</v>
      </c>
      <c r="O179" s="437" t="s">
        <v>490</v>
      </c>
      <c r="P179" s="408" t="s">
        <v>128</v>
      </c>
      <c r="Q179" s="825" t="s">
        <v>504</v>
      </c>
      <c r="R179" s="839">
        <v>0</v>
      </c>
      <c r="S179" s="819">
        <v>0</v>
      </c>
      <c r="T179" s="819">
        <v>0</v>
      </c>
      <c r="U179" s="868" t="s">
        <v>329</v>
      </c>
      <c r="V179" s="839">
        <v>0</v>
      </c>
      <c r="W179" s="819">
        <v>0</v>
      </c>
      <c r="X179" s="819">
        <v>0</v>
      </c>
      <c r="Y179" s="868" t="s">
        <v>329</v>
      </c>
      <c r="Z179" s="839">
        <v>0</v>
      </c>
      <c r="AA179" s="819">
        <v>0</v>
      </c>
      <c r="AB179" s="819">
        <v>0</v>
      </c>
      <c r="AC179" s="868" t="s">
        <v>329</v>
      </c>
      <c r="AD179" s="839">
        <v>0</v>
      </c>
      <c r="AE179" s="819">
        <v>0</v>
      </c>
      <c r="AF179" s="819">
        <v>0</v>
      </c>
      <c r="AG179" s="868" t="s">
        <v>329</v>
      </c>
      <c r="AH179" s="839">
        <v>0</v>
      </c>
      <c r="AI179" s="819">
        <v>0</v>
      </c>
      <c r="AJ179" s="819">
        <v>0</v>
      </c>
      <c r="AK179" s="868" t="s">
        <v>329</v>
      </c>
      <c r="AL179" s="839">
        <v>0</v>
      </c>
      <c r="AM179" s="855">
        <v>0</v>
      </c>
      <c r="AN179" s="855">
        <v>0</v>
      </c>
      <c r="AO179" s="861" t="s">
        <v>329</v>
      </c>
    </row>
    <row r="180" spans="2:41">
      <c r="B180" s="437"/>
      <c r="C180" s="463">
        <v>67</v>
      </c>
      <c r="D180" s="408" t="s">
        <v>505</v>
      </c>
      <c r="E180" s="825" t="s">
        <v>506</v>
      </c>
      <c r="F180" s="829">
        <v>0</v>
      </c>
      <c r="G180" s="820">
        <v>0</v>
      </c>
      <c r="O180" s="437"/>
      <c r="P180" s="408" t="s">
        <v>505</v>
      </c>
      <c r="Q180" s="825" t="s">
        <v>506</v>
      </c>
      <c r="R180" s="839">
        <v>0</v>
      </c>
      <c r="S180" s="819">
        <v>0</v>
      </c>
      <c r="T180" s="819">
        <v>0</v>
      </c>
      <c r="U180" s="868" t="s">
        <v>329</v>
      </c>
      <c r="V180" s="839">
        <v>0</v>
      </c>
      <c r="W180" s="819">
        <v>0</v>
      </c>
      <c r="X180" s="819">
        <v>0</v>
      </c>
      <c r="Y180" s="868" t="s">
        <v>329</v>
      </c>
      <c r="Z180" s="839">
        <v>0</v>
      </c>
      <c r="AA180" s="819">
        <v>0</v>
      </c>
      <c r="AB180" s="819">
        <v>0</v>
      </c>
      <c r="AC180" s="868" t="s">
        <v>329</v>
      </c>
      <c r="AD180" s="839">
        <v>0</v>
      </c>
      <c r="AE180" s="819">
        <v>0</v>
      </c>
      <c r="AF180" s="819">
        <v>0</v>
      </c>
      <c r="AG180" s="868" t="s">
        <v>329</v>
      </c>
      <c r="AH180" s="839">
        <v>0</v>
      </c>
      <c r="AI180" s="819">
        <v>0</v>
      </c>
      <c r="AJ180" s="819">
        <v>0</v>
      </c>
      <c r="AK180" s="868" t="s">
        <v>329</v>
      </c>
      <c r="AL180" s="839">
        <v>0</v>
      </c>
      <c r="AM180" s="855">
        <v>0</v>
      </c>
      <c r="AN180" s="855">
        <v>0</v>
      </c>
      <c r="AO180" s="861" t="s">
        <v>329</v>
      </c>
    </row>
    <row r="181" spans="2:41">
      <c r="B181" s="437"/>
      <c r="C181" s="463">
        <v>68</v>
      </c>
      <c r="D181" s="408" t="s">
        <v>130</v>
      </c>
      <c r="E181" s="825"/>
      <c r="F181" s="829">
        <v>0</v>
      </c>
      <c r="G181" s="820">
        <v>0</v>
      </c>
      <c r="O181" s="437"/>
      <c r="P181" s="408" t="s">
        <v>130</v>
      </c>
      <c r="Q181" s="825"/>
      <c r="R181" s="839">
        <v>0</v>
      </c>
      <c r="S181" s="819">
        <v>0</v>
      </c>
      <c r="T181" s="819">
        <v>0</v>
      </c>
      <c r="U181" s="868" t="s">
        <v>329</v>
      </c>
      <c r="V181" s="839">
        <v>0</v>
      </c>
      <c r="W181" s="819">
        <v>0</v>
      </c>
      <c r="X181" s="819">
        <v>0</v>
      </c>
      <c r="Y181" s="868" t="s">
        <v>329</v>
      </c>
      <c r="Z181" s="839">
        <v>0</v>
      </c>
      <c r="AA181" s="819">
        <v>0</v>
      </c>
      <c r="AB181" s="819">
        <v>0</v>
      </c>
      <c r="AC181" s="868" t="s">
        <v>329</v>
      </c>
      <c r="AD181" s="839">
        <v>0</v>
      </c>
      <c r="AE181" s="819">
        <v>0</v>
      </c>
      <c r="AF181" s="819">
        <v>0</v>
      </c>
      <c r="AG181" s="868" t="s">
        <v>329</v>
      </c>
      <c r="AH181" s="839">
        <v>0</v>
      </c>
      <c r="AI181" s="819">
        <v>0</v>
      </c>
      <c r="AJ181" s="819">
        <v>0</v>
      </c>
      <c r="AK181" s="868" t="s">
        <v>329</v>
      </c>
      <c r="AL181" s="839">
        <v>0</v>
      </c>
      <c r="AM181" s="855">
        <v>0</v>
      </c>
      <c r="AN181" s="855">
        <v>0</v>
      </c>
      <c r="AO181" s="861" t="s">
        <v>329</v>
      </c>
    </row>
    <row r="182" spans="2:41" ht="11.5" thickBot="1">
      <c r="B182" s="464" t="s">
        <v>378</v>
      </c>
      <c r="C182" s="422">
        <v>69</v>
      </c>
      <c r="D182" s="423" t="s">
        <v>378</v>
      </c>
      <c r="E182" s="821" t="s">
        <v>507</v>
      </c>
      <c r="F182" s="830">
        <v>0.8630000000000001</v>
      </c>
      <c r="G182" s="817">
        <v>3</v>
      </c>
      <c r="O182" s="464" t="s">
        <v>378</v>
      </c>
      <c r="P182" s="423" t="s">
        <v>378</v>
      </c>
      <c r="Q182" s="821" t="s">
        <v>507</v>
      </c>
      <c r="R182" s="836">
        <v>0</v>
      </c>
      <c r="S182" s="814">
        <v>0</v>
      </c>
      <c r="T182" s="814">
        <v>1</v>
      </c>
      <c r="U182" s="869" t="s">
        <v>329</v>
      </c>
      <c r="V182" s="836">
        <v>0.45</v>
      </c>
      <c r="W182" s="814">
        <v>0</v>
      </c>
      <c r="X182" s="814">
        <v>1</v>
      </c>
      <c r="Y182" s="869">
        <v>0</v>
      </c>
      <c r="Z182" s="836">
        <v>0</v>
      </c>
      <c r="AA182" s="814">
        <v>0</v>
      </c>
      <c r="AB182" s="814">
        <v>1</v>
      </c>
      <c r="AC182" s="869" t="s">
        <v>329</v>
      </c>
      <c r="AD182" s="836">
        <v>0</v>
      </c>
      <c r="AE182" s="814">
        <v>0</v>
      </c>
      <c r="AF182" s="814">
        <v>1</v>
      </c>
      <c r="AG182" s="869" t="s">
        <v>329</v>
      </c>
      <c r="AH182" s="836">
        <v>0</v>
      </c>
      <c r="AI182" s="814">
        <v>0</v>
      </c>
      <c r="AJ182" s="814">
        <v>1</v>
      </c>
      <c r="AK182" s="869" t="s">
        <v>329</v>
      </c>
      <c r="AL182" s="836">
        <v>0</v>
      </c>
      <c r="AM182" s="856">
        <v>0</v>
      </c>
      <c r="AN182" s="856">
        <v>1</v>
      </c>
      <c r="AO182" s="865" t="s">
        <v>329</v>
      </c>
    </row>
    <row r="183" spans="2:41" ht="12" thickTop="1" thickBot="1">
      <c r="B183" s="466"/>
      <c r="C183" s="467"/>
      <c r="D183" s="467" t="s">
        <v>380</v>
      </c>
      <c r="E183" s="827"/>
      <c r="F183" s="831">
        <f>SUM(F101,F106,F109:F111,F136,F142,F148,F153,F163,F165,F168,F171,F173:F174,F177:F178,F182)</f>
        <v>6179.56191464937</v>
      </c>
      <c r="G183" s="818">
        <v>0</v>
      </c>
      <c r="O183" s="466"/>
      <c r="P183" s="467" t="s">
        <v>380</v>
      </c>
      <c r="Q183" s="827"/>
      <c r="R183" s="838">
        <f t="shared" ref="R183:S183" si="0">SUM(R101,R106,R109:R111,R136,R142,R148,R153,R163,R165,R168,R171,R173:R174,R177:R178,R182)</f>
        <v>32959.770680621994</v>
      </c>
      <c r="S183" s="815">
        <f t="shared" si="0"/>
        <v>1</v>
      </c>
      <c r="T183" s="815"/>
      <c r="U183" s="872">
        <f t="shared" ref="U183" si="1">IFERROR(S183/R183,"")</f>
        <v>3.0340016916074269E-5</v>
      </c>
      <c r="V183" s="838">
        <f t="shared" ref="V183:W183" si="2">SUM(V101,V106,V109:V111,V136,V142,V148,V153,V163,V165,V168,V171,V173:V174,V177:V178,V182)</f>
        <v>6029280.0334262941</v>
      </c>
      <c r="W183" s="815">
        <f t="shared" si="2"/>
        <v>10201</v>
      </c>
      <c r="X183" s="815"/>
      <c r="Y183" s="872">
        <f t="shared" ref="Y183" si="3">IFERROR(W183/V183,"")</f>
        <v>1.6919101357783541E-3</v>
      </c>
      <c r="Z183" s="838">
        <f t="shared" ref="Z183:AA183" si="4">SUM(Z101,Z106,Z109:Z111,Z136,Z142,Z148,Z153,Z163,Z165,Z168,Z171,Z173:Z174,Z177:Z178,Z182)</f>
        <v>57166.438141533887</v>
      </c>
      <c r="AA183" s="815">
        <f t="shared" si="4"/>
        <v>0</v>
      </c>
      <c r="AB183" s="815"/>
      <c r="AC183" s="872">
        <f t="shared" ref="AC183" si="5">IFERROR(AA183/Z183,"")</f>
        <v>0</v>
      </c>
      <c r="AD183" s="838">
        <f t="shared" ref="AD183:AE183" si="6">SUM(AD101,AD106,AD109:AD111,AD136,AD142,AD148,AD153,AD163,AD165,AD168,AD171,AD173:AD174,AD177:AD178,AD182)</f>
        <v>106232.70805728043</v>
      </c>
      <c r="AE183" s="815">
        <f t="shared" si="6"/>
        <v>3.46</v>
      </c>
      <c r="AF183" s="815"/>
      <c r="AG183" s="872">
        <f t="shared" ref="AG183" si="7">IFERROR(AE183/AD183,"")</f>
        <v>3.2570006575887873E-5</v>
      </c>
      <c r="AH183" s="838">
        <f t="shared" ref="AH183:AI183" si="8">SUM(AH101,AH106,AH109:AH111,AH136,AH142,AH148,AH153,AH163,AH165,AH168,AH171,AH173:AH174,AH177:AH178,AH182)</f>
        <v>25794.647773043209</v>
      </c>
      <c r="AI183" s="815">
        <f t="shared" si="8"/>
        <v>13194.420000000002</v>
      </c>
      <c r="AJ183" s="815"/>
      <c r="AK183" s="872">
        <f t="shared" ref="AK183" si="9">IFERROR(AI183/AH183,"")</f>
        <v>0.51151774259886884</v>
      </c>
      <c r="AL183" s="838">
        <f t="shared" ref="AL183:AM183" si="10">SUM(AL101,AL106,AL109:AL111,AL136,AL142,AL148,AL153,AL163,AL165,AL168,AL171,AL173:AL174,AL177:AL178,AL182)</f>
        <v>66132.39758685627</v>
      </c>
      <c r="AM183" s="859">
        <f t="shared" si="10"/>
        <v>7.8734999999999991</v>
      </c>
      <c r="AN183" s="859"/>
      <c r="AO183" s="866">
        <f t="shared" ref="AO183" si="11">IFERROR(AM183/AL183,"")</f>
        <v>1.1905662409500858E-4</v>
      </c>
    </row>
    <row r="185" spans="2:41">
      <c r="S185" s="853">
        <f>S183/1000</f>
        <v>1E-3</v>
      </c>
      <c r="W185" s="853">
        <f>W183/1000</f>
        <v>10.201000000000001</v>
      </c>
      <c r="AA185" s="853">
        <f>AA183/1000</f>
        <v>0</v>
      </c>
      <c r="AE185" s="853">
        <f>AE183/1000</f>
        <v>3.46E-3</v>
      </c>
      <c r="AI185" s="853">
        <f>AI183/1000</f>
        <v>13.194420000000003</v>
      </c>
      <c r="AM185" s="853">
        <f>AM183/1000</f>
        <v>7.8734999999999986E-3</v>
      </c>
    </row>
    <row r="187" spans="2:41">
      <c r="S187" s="852">
        <f>SUM(S183,W183,AA183,AE183,AI183,AM183)</f>
        <v>23407.753500000003</v>
      </c>
    </row>
    <row r="188" spans="2:41">
      <c r="S188" s="853">
        <f>S187/1000</f>
        <v>23.407753500000002</v>
      </c>
    </row>
  </sheetData>
  <sheetProtection selectLockedCells="1"/>
  <mergeCells count="10">
    <mergeCell ref="L9:L10"/>
    <mergeCell ref="M9:M10"/>
    <mergeCell ref="F99:F100"/>
    <mergeCell ref="G99:G100"/>
    <mergeCell ref="F9:F10"/>
    <mergeCell ref="G9:G10"/>
    <mergeCell ref="H9:H10"/>
    <mergeCell ref="I9:I10"/>
    <mergeCell ref="J9:J10"/>
    <mergeCell ref="K9:K10"/>
  </mergeCells>
  <phoneticPr fontId="18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tabColor rgb="FF00B050"/>
    <pageSetUpPr fitToPage="1"/>
  </sheetPr>
  <dimension ref="B1:O79"/>
  <sheetViews>
    <sheetView showGridLines="0" topLeftCell="A58" zoomScale="55" zoomScaleNormal="55" workbookViewId="0">
      <selection activeCell="I16" sqref="I16"/>
    </sheetView>
  </sheetViews>
  <sheetFormatPr defaultColWidth="7.90625" defaultRowHeight="13" outlineLevelCol="1"/>
  <cols>
    <col min="1" max="1" width="1.90625" style="511" customWidth="1"/>
    <col min="2" max="2" width="7.90625" style="511"/>
    <col min="3" max="3" width="3.6328125" style="511" bestFit="1" customWidth="1"/>
    <col min="4" max="4" width="25.26953125" style="511" customWidth="1"/>
    <col min="5" max="5" width="5.26953125" style="511" bestFit="1" customWidth="1"/>
    <col min="6" max="6" width="6.453125" style="511" bestFit="1" customWidth="1"/>
    <col min="7" max="8" width="10.7265625" style="511" hidden="1" customWidth="1" outlineLevel="1"/>
    <col min="9" max="9" width="10.7265625" style="511" customWidth="1" collapsed="1"/>
    <col min="10" max="11" width="10.7265625" style="511" customWidth="1"/>
    <col min="12" max="15" width="10.90625" style="511" customWidth="1"/>
    <col min="16" max="16384" width="7.90625" style="511"/>
  </cols>
  <sheetData>
    <row r="1" spans="2:15">
      <c r="B1" s="1523" t="s">
        <v>603</v>
      </c>
      <c r="C1" s="1523"/>
      <c r="D1" s="1523"/>
      <c r="E1" s="1523"/>
      <c r="F1" s="1523"/>
      <c r="G1" s="1523"/>
      <c r="H1" s="1523"/>
      <c r="I1" s="1523"/>
      <c r="J1" s="1523"/>
      <c r="K1" s="1523"/>
      <c r="L1" s="1523"/>
      <c r="M1" s="1523"/>
    </row>
    <row r="2" spans="2:15" ht="13.5" thickBot="1">
      <c r="B2" s="1524" t="s">
        <v>604</v>
      </c>
      <c r="C2" s="1524"/>
      <c r="D2" s="1524"/>
      <c r="E2" s="1524"/>
      <c r="F2" s="1524"/>
      <c r="G2" s="1524"/>
      <c r="H2" s="1524"/>
      <c r="I2" s="1524"/>
      <c r="J2" s="1524"/>
      <c r="K2" s="1524"/>
      <c r="L2" s="1524"/>
      <c r="M2" s="1524"/>
    </row>
    <row r="3" spans="2:15" ht="24" customHeight="1" thickBot="1">
      <c r="B3" s="512" t="s">
        <v>215</v>
      </c>
      <c r="C3" s="513" t="s">
        <v>605</v>
      </c>
      <c r="D3" s="514" t="s">
        <v>217</v>
      </c>
      <c r="E3" s="515" t="s">
        <v>218</v>
      </c>
      <c r="F3" s="516" t="s">
        <v>606</v>
      </c>
      <c r="G3" s="517" t="s">
        <v>607</v>
      </c>
      <c r="H3" s="518" t="s">
        <v>608</v>
      </c>
      <c r="I3" s="518" t="s">
        <v>49</v>
      </c>
      <c r="J3" s="518" t="s">
        <v>609</v>
      </c>
      <c r="K3" s="518" t="s">
        <v>50</v>
      </c>
      <c r="L3" s="518" t="s">
        <v>51</v>
      </c>
      <c r="M3" s="519" t="s">
        <v>52</v>
      </c>
      <c r="N3" s="518" t="s">
        <v>53</v>
      </c>
      <c r="O3" s="518" t="s">
        <v>756</v>
      </c>
    </row>
    <row r="4" spans="2:15" ht="12" customHeight="1">
      <c r="B4" s="520" t="s">
        <v>610</v>
      </c>
      <c r="C4" s="521"/>
      <c r="D4" s="522" t="s">
        <v>611</v>
      </c>
      <c r="E4" s="523" t="s">
        <v>612</v>
      </c>
      <c r="F4" s="524"/>
      <c r="G4" s="525"/>
      <c r="H4" s="526"/>
      <c r="I4" s="527"/>
      <c r="J4" s="527"/>
      <c r="K4" s="528"/>
      <c r="L4" s="529"/>
      <c r="M4" s="530"/>
      <c r="N4" s="529"/>
      <c r="O4" s="529"/>
    </row>
    <row r="5" spans="2:15" ht="12" customHeight="1">
      <c r="B5" s="531"/>
      <c r="C5" s="532">
        <v>1</v>
      </c>
      <c r="D5" s="533" t="s">
        <v>6</v>
      </c>
      <c r="E5" s="534" t="s">
        <v>227</v>
      </c>
      <c r="F5" s="535" t="s">
        <v>613</v>
      </c>
      <c r="G5" s="536">
        <v>4366996.2</v>
      </c>
      <c r="H5" s="537">
        <v>4621576.95</v>
      </c>
      <c r="I5" s="585">
        <v>4421758.9619999994</v>
      </c>
      <c r="J5" s="585">
        <v>4196993.2179999985</v>
      </c>
      <c r="K5" s="538">
        <v>4359500</v>
      </c>
      <c r="L5" s="529">
        <v>3886123.6</v>
      </c>
      <c r="M5" s="586">
        <v>3763590.4</v>
      </c>
      <c r="N5" s="529">
        <v>3641057.2</v>
      </c>
      <c r="O5" s="529">
        <v>3518524</v>
      </c>
    </row>
    <row r="6" spans="2:15" ht="12" customHeight="1">
      <c r="B6" s="531"/>
      <c r="C6" s="532">
        <v>2</v>
      </c>
      <c r="D6" s="541" t="s">
        <v>9</v>
      </c>
      <c r="E6" s="542" t="s">
        <v>228</v>
      </c>
      <c r="F6" s="535"/>
      <c r="G6" s="543"/>
      <c r="H6" s="544"/>
      <c r="I6" s="587">
        <v>299671570</v>
      </c>
      <c r="J6" s="587">
        <v>298904940</v>
      </c>
      <c r="K6" s="587">
        <v>296524196.20259315</v>
      </c>
      <c r="L6" s="587">
        <v>317512092</v>
      </c>
      <c r="M6" s="588">
        <v>317612980</v>
      </c>
      <c r="N6" s="587">
        <v>324052000</v>
      </c>
      <c r="O6" s="587">
        <v>323891321.35135138</v>
      </c>
    </row>
    <row r="7" spans="2:15" ht="12" customHeight="1">
      <c r="B7" s="546"/>
      <c r="C7" s="532">
        <v>3</v>
      </c>
      <c r="D7" s="547" t="s">
        <v>59</v>
      </c>
      <c r="E7" s="534"/>
      <c r="F7" s="524"/>
      <c r="G7" s="543"/>
      <c r="H7" s="544"/>
      <c r="I7" s="545"/>
      <c r="J7" s="545"/>
      <c r="K7" s="545"/>
      <c r="L7" s="539"/>
      <c r="M7" s="540"/>
      <c r="N7" s="539"/>
      <c r="O7" s="539"/>
    </row>
    <row r="8" spans="2:15" ht="12" customHeight="1">
      <c r="B8" s="548" t="s">
        <v>614</v>
      </c>
      <c r="C8" s="532">
        <v>4</v>
      </c>
      <c r="D8" s="541" t="s">
        <v>58</v>
      </c>
      <c r="E8" s="549" t="s">
        <v>231</v>
      </c>
      <c r="F8" s="535" t="s">
        <v>615</v>
      </c>
      <c r="G8" s="536">
        <v>25999.599999999999</v>
      </c>
      <c r="H8" s="537">
        <v>23252.400000000001</v>
      </c>
      <c r="I8" s="585">
        <v>23974.600000000009</v>
      </c>
      <c r="J8" s="585">
        <v>49615</v>
      </c>
      <c r="K8" s="538">
        <v>67404.666666666686</v>
      </c>
      <c r="L8" s="539">
        <v>43403</v>
      </c>
      <c r="M8" s="586">
        <v>43431.333333333343</v>
      </c>
      <c r="N8" s="539">
        <v>43459.666666666657</v>
      </c>
      <c r="O8" s="539">
        <v>43488</v>
      </c>
    </row>
    <row r="9" spans="2:15" ht="12" customHeight="1">
      <c r="B9" s="550" t="s">
        <v>60</v>
      </c>
      <c r="C9" s="532"/>
      <c r="D9" s="541" t="s">
        <v>230</v>
      </c>
      <c r="E9" s="549" t="s">
        <v>235</v>
      </c>
      <c r="F9" s="524"/>
      <c r="G9" s="536"/>
      <c r="H9" s="537"/>
      <c r="I9" s="538"/>
      <c r="J9" s="538"/>
      <c r="K9" s="538"/>
      <c r="L9" s="539"/>
      <c r="M9" s="540"/>
      <c r="N9" s="539"/>
      <c r="O9" s="539"/>
    </row>
    <row r="10" spans="2:15" ht="12" customHeight="1">
      <c r="B10" s="551"/>
      <c r="C10" s="532">
        <v>5</v>
      </c>
      <c r="D10" s="541" t="s">
        <v>60</v>
      </c>
      <c r="E10" s="549" t="s">
        <v>616</v>
      </c>
      <c r="F10" s="535" t="s">
        <v>615</v>
      </c>
      <c r="G10" s="536">
        <v>25693.599999999999</v>
      </c>
      <c r="H10" s="537">
        <v>23930.2</v>
      </c>
      <c r="I10" s="585">
        <v>21901.599999999999</v>
      </c>
      <c r="J10" s="585">
        <v>30194</v>
      </c>
      <c r="K10" s="538">
        <v>31955.333333333332</v>
      </c>
      <c r="L10" s="539">
        <v>26533</v>
      </c>
      <c r="M10" s="586">
        <v>26074.333333333328</v>
      </c>
      <c r="N10" s="539">
        <v>25615.666666666672</v>
      </c>
      <c r="O10" s="539">
        <v>25157</v>
      </c>
    </row>
    <row r="11" spans="2:15" ht="12" customHeight="1">
      <c r="B11" s="552"/>
      <c r="C11" s="532">
        <v>6</v>
      </c>
      <c r="D11" s="541" t="s">
        <v>61</v>
      </c>
      <c r="E11" s="549" t="s">
        <v>617</v>
      </c>
      <c r="F11" s="535" t="s">
        <v>615</v>
      </c>
      <c r="G11" s="536">
        <v>15033.6</v>
      </c>
      <c r="H11" s="537">
        <v>14336.4</v>
      </c>
      <c r="I11" s="585">
        <v>12327.600000000002</v>
      </c>
      <c r="J11" s="585">
        <v>18153</v>
      </c>
      <c r="K11" s="538">
        <v>19544.333333333336</v>
      </c>
      <c r="L11" s="539">
        <v>15544</v>
      </c>
      <c r="M11" s="586">
        <v>15432.666666666666</v>
      </c>
      <c r="N11" s="539">
        <v>15321.333333333334</v>
      </c>
      <c r="O11" s="539">
        <v>15210</v>
      </c>
    </row>
    <row r="12" spans="2:15" ht="12" customHeight="1">
      <c r="B12" s="548" t="s">
        <v>62</v>
      </c>
      <c r="C12" s="532">
        <v>7</v>
      </c>
      <c r="D12" s="541" t="s">
        <v>234</v>
      </c>
      <c r="E12" s="549" t="s">
        <v>236</v>
      </c>
      <c r="F12" s="535" t="s">
        <v>615</v>
      </c>
      <c r="G12" s="536">
        <v>40234.6</v>
      </c>
      <c r="H12" s="537">
        <v>37128.199999999997</v>
      </c>
      <c r="I12" s="585">
        <v>28091.000000000004</v>
      </c>
      <c r="J12" s="585">
        <v>30710</v>
      </c>
      <c r="K12" s="538">
        <v>30009.082064137539</v>
      </c>
      <c r="L12" s="539">
        <v>21427</v>
      </c>
      <c r="M12" s="586">
        <v>20916</v>
      </c>
      <c r="N12" s="539">
        <v>20404.999999999996</v>
      </c>
      <c r="O12" s="539">
        <v>19894</v>
      </c>
    </row>
    <row r="13" spans="2:15" ht="12" customHeight="1">
      <c r="B13" s="548" t="s">
        <v>14</v>
      </c>
      <c r="C13" s="532">
        <v>8</v>
      </c>
      <c r="D13" s="541" t="s">
        <v>14</v>
      </c>
      <c r="E13" s="549" t="s">
        <v>238</v>
      </c>
      <c r="F13" s="535" t="s">
        <v>618</v>
      </c>
      <c r="G13" s="536">
        <v>57459742</v>
      </c>
      <c r="H13" s="537">
        <v>56181868</v>
      </c>
      <c r="I13" s="585">
        <v>51812976</v>
      </c>
      <c r="J13" s="585">
        <v>45476653</v>
      </c>
      <c r="K13" s="538">
        <v>46996633</v>
      </c>
      <c r="L13" s="539">
        <v>46524166</v>
      </c>
      <c r="M13" s="586">
        <v>47086029</v>
      </c>
      <c r="N13" s="539">
        <v>52274182</v>
      </c>
      <c r="O13" s="539">
        <v>54925604</v>
      </c>
    </row>
    <row r="14" spans="2:15" ht="12" customHeight="1">
      <c r="B14" s="548" t="s">
        <v>619</v>
      </c>
      <c r="C14" s="532"/>
      <c r="D14" s="541" t="s">
        <v>335</v>
      </c>
      <c r="E14" s="549" t="s">
        <v>620</v>
      </c>
      <c r="F14" s="524"/>
      <c r="G14" s="536"/>
      <c r="H14" s="537"/>
      <c r="I14" s="538"/>
      <c r="J14" s="538"/>
      <c r="K14" s="538"/>
      <c r="L14" s="539"/>
      <c r="M14" s="540"/>
      <c r="N14" s="539"/>
      <c r="O14" s="539"/>
    </row>
    <row r="15" spans="2:15" ht="12" customHeight="1">
      <c r="B15" s="553"/>
      <c r="C15" s="532">
        <v>9</v>
      </c>
      <c r="D15" s="541" t="s">
        <v>63</v>
      </c>
      <c r="E15" s="549" t="s">
        <v>621</v>
      </c>
      <c r="F15" s="535" t="s">
        <v>618</v>
      </c>
      <c r="G15" s="536">
        <v>22761510</v>
      </c>
      <c r="H15" s="537">
        <v>22799037</v>
      </c>
      <c r="I15" s="585">
        <v>24941561.840000004</v>
      </c>
      <c r="J15" s="585">
        <v>24578723</v>
      </c>
      <c r="K15" s="538">
        <v>24114366.740000006</v>
      </c>
      <c r="L15" s="539">
        <v>23699900.980117839</v>
      </c>
      <c r="M15" s="586">
        <v>24301988.789999992</v>
      </c>
      <c r="N15" s="539">
        <v>24948095.34</v>
      </c>
      <c r="O15" s="539">
        <v>25936076.929999996</v>
      </c>
    </row>
    <row r="16" spans="2:15" ht="12" customHeight="1">
      <c r="B16" s="553"/>
      <c r="C16" s="532">
        <v>10</v>
      </c>
      <c r="D16" s="541" t="s">
        <v>64</v>
      </c>
      <c r="E16" s="549" t="s">
        <v>622</v>
      </c>
      <c r="F16" s="535" t="s">
        <v>618</v>
      </c>
      <c r="G16" s="536">
        <v>10306228</v>
      </c>
      <c r="H16" s="537">
        <v>10639675</v>
      </c>
      <c r="I16" s="585">
        <v>9911530.8499999996</v>
      </c>
      <c r="J16" s="585">
        <v>10058553</v>
      </c>
      <c r="K16" s="538">
        <v>9613347.6800000016</v>
      </c>
      <c r="L16" s="539">
        <v>9250528.5657741651</v>
      </c>
      <c r="M16" s="586">
        <v>9615436.8699999992</v>
      </c>
      <c r="N16" s="539">
        <v>9500443.9799999986</v>
      </c>
      <c r="O16" s="539">
        <v>9596768.2599999998</v>
      </c>
    </row>
    <row r="17" spans="2:15" ht="12" customHeight="1">
      <c r="B17" s="553"/>
      <c r="C17" s="532">
        <v>11</v>
      </c>
      <c r="D17" s="541" t="s">
        <v>65</v>
      </c>
      <c r="E17" s="549" t="s">
        <v>623</v>
      </c>
      <c r="F17" s="535" t="s">
        <v>618</v>
      </c>
      <c r="G17" s="536">
        <v>2393522</v>
      </c>
      <c r="H17" s="537">
        <v>2320584</v>
      </c>
      <c r="I17" s="585">
        <v>4687733.4400000004</v>
      </c>
      <c r="J17" s="585">
        <v>4022247</v>
      </c>
      <c r="K17" s="538">
        <v>3789827.91</v>
      </c>
      <c r="L17" s="539">
        <v>3480961.242942472</v>
      </c>
      <c r="M17" s="586">
        <v>3922821.350000001</v>
      </c>
      <c r="N17" s="539">
        <v>3767912.7100000009</v>
      </c>
      <c r="O17" s="539">
        <v>3822303.75</v>
      </c>
    </row>
    <row r="18" spans="2:15" ht="12" customHeight="1">
      <c r="B18" s="553"/>
      <c r="C18" s="532">
        <v>12</v>
      </c>
      <c r="D18" s="541" t="s">
        <v>624</v>
      </c>
      <c r="E18" s="549" t="s">
        <v>625</v>
      </c>
      <c r="F18" s="535" t="s">
        <v>618</v>
      </c>
      <c r="G18" s="536">
        <v>2443124</v>
      </c>
      <c r="H18" s="537">
        <v>2250023</v>
      </c>
      <c r="I18" s="538"/>
      <c r="J18" s="538"/>
      <c r="K18" s="538"/>
      <c r="L18" s="539"/>
      <c r="M18" s="540"/>
      <c r="N18" s="539"/>
      <c r="O18" s="539"/>
    </row>
    <row r="19" spans="2:15" ht="12" customHeight="1">
      <c r="B19" s="553"/>
      <c r="C19" s="532">
        <v>13</v>
      </c>
      <c r="D19" s="541" t="s">
        <v>66</v>
      </c>
      <c r="E19" s="549" t="s">
        <v>626</v>
      </c>
      <c r="F19" s="535" t="s">
        <v>618</v>
      </c>
      <c r="G19" s="536">
        <v>2613632</v>
      </c>
      <c r="H19" s="537">
        <v>2595927</v>
      </c>
      <c r="I19" s="585">
        <v>2564790.9300000002</v>
      </c>
      <c r="J19" s="585">
        <v>2167854</v>
      </c>
      <c r="K19" s="538">
        <v>2134100.8199999994</v>
      </c>
      <c r="L19" s="539">
        <v>1974972.8690680545</v>
      </c>
      <c r="M19" s="586">
        <v>2223302.8599999994</v>
      </c>
      <c r="N19" s="539">
        <v>2436380.42</v>
      </c>
      <c r="O19" s="539">
        <v>2520040.4699999997</v>
      </c>
    </row>
    <row r="20" spans="2:15" ht="12" customHeight="1">
      <c r="B20" s="553"/>
      <c r="C20" s="532">
        <v>14</v>
      </c>
      <c r="D20" s="541" t="s">
        <v>67</v>
      </c>
      <c r="E20" s="549" t="s">
        <v>627</v>
      </c>
      <c r="F20" s="535" t="s">
        <v>618</v>
      </c>
      <c r="G20" s="536">
        <v>2246607</v>
      </c>
      <c r="H20" s="537">
        <v>2171701</v>
      </c>
      <c r="I20" s="585">
        <v>2041129.7499999993</v>
      </c>
      <c r="J20" s="585">
        <v>1758929</v>
      </c>
      <c r="K20" s="538">
        <v>1575389.5299999998</v>
      </c>
      <c r="L20" s="539">
        <v>1418718.1774223414</v>
      </c>
      <c r="M20" s="586">
        <v>1730850.9799999995</v>
      </c>
      <c r="N20" s="539">
        <v>1819000.6200000003</v>
      </c>
      <c r="O20" s="539">
        <v>1915041.9599999997</v>
      </c>
    </row>
    <row r="21" spans="2:15" ht="12" customHeight="1">
      <c r="B21" s="553"/>
      <c r="C21" s="532">
        <v>15</v>
      </c>
      <c r="D21" s="541" t="s">
        <v>68</v>
      </c>
      <c r="E21" s="549" t="s">
        <v>628</v>
      </c>
      <c r="F21" s="535" t="s">
        <v>618</v>
      </c>
      <c r="G21" s="536">
        <v>7088673</v>
      </c>
      <c r="H21" s="537">
        <v>7202123</v>
      </c>
      <c r="I21" s="585">
        <v>7794835.9399999985</v>
      </c>
      <c r="J21" s="585">
        <v>7103012</v>
      </c>
      <c r="K21" s="538">
        <v>7110758.4899999965</v>
      </c>
      <c r="L21" s="539">
        <v>6508756.6150348596</v>
      </c>
      <c r="M21" s="586">
        <v>6814766.3800000008</v>
      </c>
      <c r="N21" s="539">
        <v>6741136.3299999991</v>
      </c>
      <c r="O21" s="539">
        <v>6974352.6199999964</v>
      </c>
    </row>
    <row r="22" spans="2:15" ht="12" customHeight="1">
      <c r="B22" s="553"/>
      <c r="C22" s="532">
        <v>16</v>
      </c>
      <c r="D22" s="541" t="s">
        <v>629</v>
      </c>
      <c r="E22" s="549" t="s">
        <v>630</v>
      </c>
      <c r="F22" s="535" t="s">
        <v>618</v>
      </c>
      <c r="G22" s="536">
        <v>7227561</v>
      </c>
      <c r="H22" s="537">
        <v>7037226</v>
      </c>
      <c r="I22" s="585">
        <v>6737841.6899999985</v>
      </c>
      <c r="J22" s="585">
        <v>6320513</v>
      </c>
      <c r="K22" s="538">
        <v>6044642.4199999999</v>
      </c>
      <c r="L22" s="539">
        <v>5196920.1323280334</v>
      </c>
      <c r="M22" s="586">
        <v>5481652.4400000013</v>
      </c>
      <c r="N22" s="539">
        <v>5420685.8200000003</v>
      </c>
      <c r="O22" s="539">
        <v>5415918.1999999993</v>
      </c>
    </row>
    <row r="23" spans="2:15" ht="12" customHeight="1">
      <c r="B23" s="553"/>
      <c r="C23" s="532">
        <v>17</v>
      </c>
      <c r="D23" s="541" t="s">
        <v>70</v>
      </c>
      <c r="E23" s="549" t="s">
        <v>631</v>
      </c>
      <c r="F23" s="535" t="s">
        <v>618</v>
      </c>
      <c r="G23" s="536">
        <v>23327084</v>
      </c>
      <c r="H23" s="537">
        <v>24149281</v>
      </c>
      <c r="I23" s="585">
        <v>28130702.779999994</v>
      </c>
      <c r="J23" s="585">
        <v>24311153</v>
      </c>
      <c r="K23" s="538">
        <v>26212040.079999994</v>
      </c>
      <c r="L23" s="539">
        <v>25364096.755867656</v>
      </c>
      <c r="M23" s="586">
        <v>26045602.775909837</v>
      </c>
      <c r="N23" s="539">
        <v>27409230.190000001</v>
      </c>
      <c r="O23" s="539">
        <v>28124954.308087509</v>
      </c>
    </row>
    <row r="24" spans="2:15" ht="12" customHeight="1">
      <c r="B24" s="553"/>
      <c r="C24" s="532">
        <v>18</v>
      </c>
      <c r="D24" s="541" t="s">
        <v>71</v>
      </c>
      <c r="E24" s="549" t="s">
        <v>632</v>
      </c>
      <c r="F24" s="535" t="s">
        <v>618</v>
      </c>
      <c r="G24" s="536">
        <v>9917028</v>
      </c>
      <c r="H24" s="537">
        <v>10475421</v>
      </c>
      <c r="I24" s="585">
        <v>14005700.342947997</v>
      </c>
      <c r="J24" s="585">
        <v>10506512.000000002</v>
      </c>
      <c r="K24" s="538">
        <v>14979921.216293277</v>
      </c>
      <c r="L24" s="539">
        <v>17129504.144701511</v>
      </c>
      <c r="M24" s="586">
        <v>17172067.942005739</v>
      </c>
      <c r="N24" s="539">
        <v>17781868.577649053</v>
      </c>
      <c r="O24" s="539">
        <v>18648512.414704602</v>
      </c>
    </row>
    <row r="25" spans="2:15" ht="12" customHeight="1">
      <c r="B25" s="553"/>
      <c r="C25" s="532">
        <v>19</v>
      </c>
      <c r="D25" s="541" t="s">
        <v>72</v>
      </c>
      <c r="E25" s="549" t="s">
        <v>633</v>
      </c>
      <c r="F25" s="535" t="s">
        <v>618</v>
      </c>
      <c r="G25" s="536">
        <v>10079129</v>
      </c>
      <c r="H25" s="537">
        <v>10637895</v>
      </c>
      <c r="I25" s="585">
        <v>12073506.500000006</v>
      </c>
      <c r="J25" s="585">
        <v>10134367</v>
      </c>
      <c r="K25" s="538">
        <v>10902553.410000002</v>
      </c>
      <c r="L25" s="539">
        <v>10376376.450782441</v>
      </c>
      <c r="M25" s="586">
        <v>11106061.229999999</v>
      </c>
      <c r="N25" s="539">
        <v>11237335.919999996</v>
      </c>
      <c r="O25" s="539">
        <v>11532576.350000009</v>
      </c>
    </row>
    <row r="26" spans="2:15" ht="12" customHeight="1">
      <c r="B26" s="553"/>
      <c r="C26" s="532">
        <v>20</v>
      </c>
      <c r="D26" s="541" t="s">
        <v>73</v>
      </c>
      <c r="E26" s="549" t="s">
        <v>634</v>
      </c>
      <c r="F26" s="535" t="s">
        <v>618</v>
      </c>
      <c r="G26" s="536">
        <v>2898194</v>
      </c>
      <c r="H26" s="537">
        <v>2981988</v>
      </c>
      <c r="I26" s="585">
        <v>3495352.2720851442</v>
      </c>
      <c r="J26" s="585">
        <v>2667486.5</v>
      </c>
      <c r="K26" s="538">
        <v>3034826.8059355244</v>
      </c>
      <c r="L26" s="539">
        <v>2834689.2256937958</v>
      </c>
      <c r="M26" s="586">
        <v>3177734.2741361866</v>
      </c>
      <c r="N26" s="539">
        <v>3118877.6303999317</v>
      </c>
      <c r="O26" s="539">
        <v>3212641.8928163005</v>
      </c>
    </row>
    <row r="27" spans="2:15" ht="12" customHeight="1">
      <c r="B27" s="553"/>
      <c r="C27" s="532">
        <v>21</v>
      </c>
      <c r="D27" s="541" t="s">
        <v>74</v>
      </c>
      <c r="E27" s="549" t="s">
        <v>635</v>
      </c>
      <c r="F27" s="535" t="s">
        <v>618</v>
      </c>
      <c r="G27" s="536">
        <v>515561</v>
      </c>
      <c r="H27" s="537">
        <v>501111</v>
      </c>
      <c r="I27" s="585">
        <v>476461.55486894766</v>
      </c>
      <c r="J27" s="585">
        <v>413852</v>
      </c>
      <c r="K27" s="538">
        <v>374779.28313605674</v>
      </c>
      <c r="L27" s="539">
        <v>315029.97509787086</v>
      </c>
      <c r="M27" s="586">
        <v>344068.14135952166</v>
      </c>
      <c r="N27" s="539">
        <v>342263.56385972496</v>
      </c>
      <c r="O27" s="539">
        <v>355024.27969825052</v>
      </c>
    </row>
    <row r="28" spans="2:15" ht="12" customHeight="1">
      <c r="B28" s="553"/>
      <c r="C28" s="532">
        <v>22</v>
      </c>
      <c r="D28" s="541" t="s">
        <v>75</v>
      </c>
      <c r="E28" s="549" t="s">
        <v>636</v>
      </c>
      <c r="F28" s="535" t="s">
        <v>618</v>
      </c>
      <c r="G28" s="536">
        <v>7414685</v>
      </c>
      <c r="H28" s="537">
        <v>7446476</v>
      </c>
      <c r="I28" s="585">
        <v>8174730.8100000015</v>
      </c>
      <c r="J28" s="585">
        <v>6848525</v>
      </c>
      <c r="K28" s="538">
        <v>7101297.4700000016</v>
      </c>
      <c r="L28" s="539">
        <v>6707257.3932694877</v>
      </c>
      <c r="M28" s="586">
        <v>6831066.0799999991</v>
      </c>
      <c r="N28" s="539">
        <v>7056283.8899999987</v>
      </c>
      <c r="O28" s="539">
        <v>7332194.080000001</v>
      </c>
    </row>
    <row r="29" spans="2:15" ht="12" customHeight="1">
      <c r="B29" s="553"/>
      <c r="C29" s="532">
        <v>23</v>
      </c>
      <c r="D29" s="541" t="s">
        <v>76</v>
      </c>
      <c r="E29" s="549" t="s">
        <v>637</v>
      </c>
      <c r="F29" s="535" t="s">
        <v>618</v>
      </c>
      <c r="G29" s="536">
        <v>11902991</v>
      </c>
      <c r="H29" s="537">
        <v>14141321</v>
      </c>
      <c r="I29" s="585">
        <v>24332178.009999994</v>
      </c>
      <c r="J29" s="585">
        <v>16019441</v>
      </c>
      <c r="K29" s="538">
        <v>18146293.02</v>
      </c>
      <c r="L29" s="539">
        <v>19243577.714775462</v>
      </c>
      <c r="M29" s="586">
        <v>18012099.109999996</v>
      </c>
      <c r="N29" s="539">
        <v>17905276.789999995</v>
      </c>
      <c r="O29" s="539">
        <v>19202162.049999993</v>
      </c>
    </row>
    <row r="30" spans="2:15" ht="12" customHeight="1">
      <c r="B30" s="553"/>
      <c r="C30" s="532">
        <v>24</v>
      </c>
      <c r="D30" s="541" t="s">
        <v>77</v>
      </c>
      <c r="E30" s="549" t="s">
        <v>638</v>
      </c>
      <c r="F30" s="535" t="s">
        <v>618</v>
      </c>
      <c r="G30" s="536">
        <v>5632129</v>
      </c>
      <c r="H30" s="537">
        <v>6193145</v>
      </c>
      <c r="I30" s="585">
        <v>10477736.406873086</v>
      </c>
      <c r="J30" s="585">
        <v>6957920</v>
      </c>
      <c r="K30" s="538">
        <v>8896006.4829400517</v>
      </c>
      <c r="L30" s="539">
        <v>8204706.7927225782</v>
      </c>
      <c r="M30" s="586">
        <v>8969612.4900601022</v>
      </c>
      <c r="N30" s="539">
        <v>8847818.0984392334</v>
      </c>
      <c r="O30" s="539">
        <v>9502051.1101831272</v>
      </c>
    </row>
    <row r="31" spans="2:15" ht="12" customHeight="1">
      <c r="B31" s="553"/>
      <c r="C31" s="532">
        <v>25</v>
      </c>
      <c r="D31" s="541" t="s">
        <v>78</v>
      </c>
      <c r="E31" s="549" t="s">
        <v>639</v>
      </c>
      <c r="F31" s="535" t="s">
        <v>618</v>
      </c>
      <c r="G31" s="536">
        <v>13242960</v>
      </c>
      <c r="H31" s="537">
        <v>13455012</v>
      </c>
      <c r="I31" s="585">
        <v>15149269.970000004</v>
      </c>
      <c r="J31" s="585">
        <v>12700920</v>
      </c>
      <c r="K31" s="538">
        <v>12292039.860000001</v>
      </c>
      <c r="L31" s="539">
        <v>11709254.440021385</v>
      </c>
      <c r="M31" s="586">
        <v>12860722.01</v>
      </c>
      <c r="N31" s="539">
        <v>13060602.680000002</v>
      </c>
      <c r="O31" s="539">
        <v>13932776.23</v>
      </c>
    </row>
    <row r="32" spans="2:15" ht="12" customHeight="1">
      <c r="B32" s="553"/>
      <c r="C32" s="532">
        <v>26</v>
      </c>
      <c r="D32" s="541" t="s">
        <v>640</v>
      </c>
      <c r="E32" s="549" t="s">
        <v>641</v>
      </c>
      <c r="F32" s="535" t="s">
        <v>618</v>
      </c>
      <c r="G32" s="536">
        <v>26068300</v>
      </c>
      <c r="H32" s="537">
        <v>29079931</v>
      </c>
      <c r="I32" s="554" t="s">
        <v>642</v>
      </c>
      <c r="J32" s="554" t="s">
        <v>642</v>
      </c>
      <c r="K32" s="554" t="s">
        <v>642</v>
      </c>
      <c r="L32" s="554" t="s">
        <v>642</v>
      </c>
      <c r="M32" s="554" t="s">
        <v>642</v>
      </c>
      <c r="N32" s="554" t="s">
        <v>642</v>
      </c>
      <c r="O32" s="554" t="s">
        <v>642</v>
      </c>
    </row>
    <row r="33" spans="2:15" ht="12" customHeight="1">
      <c r="B33" s="553"/>
      <c r="C33" s="532">
        <v>27</v>
      </c>
      <c r="D33" s="541" t="s">
        <v>83</v>
      </c>
      <c r="E33" s="549" t="s">
        <v>643</v>
      </c>
      <c r="F33" s="535" t="s">
        <v>618</v>
      </c>
      <c r="G33" s="536">
        <v>17890208</v>
      </c>
      <c r="H33" s="537">
        <v>18328485</v>
      </c>
      <c r="I33" s="527">
        <v>40247738.039999999</v>
      </c>
      <c r="J33" s="527">
        <v>29197828</v>
      </c>
      <c r="K33" s="527">
        <v>30618644.599999998</v>
      </c>
      <c r="L33" s="529">
        <v>30607952.454288363</v>
      </c>
      <c r="M33" s="529">
        <v>33081622.140000008</v>
      </c>
      <c r="N33" s="529">
        <v>32091086.200000003</v>
      </c>
      <c r="O33" s="529">
        <v>33727290.190000005</v>
      </c>
    </row>
    <row r="34" spans="2:15" ht="12" customHeight="1">
      <c r="B34" s="553"/>
      <c r="C34" s="532">
        <v>28</v>
      </c>
      <c r="D34" s="541" t="s">
        <v>644</v>
      </c>
      <c r="E34" s="549" t="s">
        <v>645</v>
      </c>
      <c r="F34" s="535" t="s">
        <v>618</v>
      </c>
      <c r="G34" s="536">
        <v>12711987</v>
      </c>
      <c r="H34" s="537">
        <v>12871263</v>
      </c>
      <c r="I34" s="554" t="s">
        <v>646</v>
      </c>
      <c r="J34" s="554" t="s">
        <v>646</v>
      </c>
      <c r="K34" s="554" t="s">
        <v>646</v>
      </c>
      <c r="L34" s="554" t="s">
        <v>642</v>
      </c>
      <c r="M34" s="554" t="s">
        <v>642</v>
      </c>
      <c r="N34" s="554" t="s">
        <v>642</v>
      </c>
      <c r="O34" s="554" t="s">
        <v>642</v>
      </c>
    </row>
    <row r="35" spans="2:15" ht="12" customHeight="1">
      <c r="B35" s="553"/>
      <c r="C35" s="532">
        <v>29</v>
      </c>
      <c r="D35" s="541" t="s">
        <v>647</v>
      </c>
      <c r="E35" s="549" t="s">
        <v>648</v>
      </c>
      <c r="F35" s="535" t="s">
        <v>618</v>
      </c>
      <c r="G35" s="536">
        <v>17411528</v>
      </c>
      <c r="H35" s="537">
        <v>18657245</v>
      </c>
      <c r="I35" s="527">
        <v>51873504.8256336</v>
      </c>
      <c r="J35" s="527">
        <v>40137981</v>
      </c>
      <c r="K35" s="527">
        <v>44345998.071695089</v>
      </c>
      <c r="L35" s="529">
        <v>37928093.363989413</v>
      </c>
      <c r="M35" s="529">
        <v>36797796.766528614</v>
      </c>
      <c r="N35" s="529">
        <v>36681965.339652054</v>
      </c>
      <c r="O35" s="529">
        <v>39392819.10451021</v>
      </c>
    </row>
    <row r="36" spans="2:15" ht="12" customHeight="1">
      <c r="B36" s="553"/>
      <c r="C36" s="532">
        <v>30</v>
      </c>
      <c r="D36" s="541" t="s">
        <v>85</v>
      </c>
      <c r="E36" s="549" t="s">
        <v>649</v>
      </c>
      <c r="F36" s="535" t="s">
        <v>618</v>
      </c>
      <c r="G36" s="536">
        <v>49886937</v>
      </c>
      <c r="H36" s="537">
        <v>50699532</v>
      </c>
      <c r="I36" s="538">
        <v>63766639.00999999</v>
      </c>
      <c r="J36" s="538">
        <v>47238029</v>
      </c>
      <c r="K36" s="538">
        <v>54213562.330000006</v>
      </c>
      <c r="L36" s="539">
        <v>54032593.278755203</v>
      </c>
      <c r="M36" s="540">
        <v>56485807.589999989</v>
      </c>
      <c r="N36" s="539">
        <v>58203152.430000007</v>
      </c>
      <c r="O36" s="539">
        <v>60063333.959999979</v>
      </c>
    </row>
    <row r="37" spans="2:15" ht="12" customHeight="1">
      <c r="B37" s="553"/>
      <c r="C37" s="532">
        <v>31</v>
      </c>
      <c r="D37" s="541" t="s">
        <v>650</v>
      </c>
      <c r="E37" s="549" t="s">
        <v>651</v>
      </c>
      <c r="F37" s="535" t="s">
        <v>618</v>
      </c>
      <c r="G37" s="536">
        <v>3587538</v>
      </c>
      <c r="H37" s="537">
        <v>3975911</v>
      </c>
      <c r="I37" s="538"/>
      <c r="J37" s="538"/>
      <c r="K37" s="538"/>
      <c r="L37" s="539"/>
      <c r="M37" s="540"/>
      <c r="N37" s="539"/>
      <c r="O37" s="539"/>
    </row>
    <row r="38" spans="2:15" ht="12" customHeight="1">
      <c r="B38" s="553"/>
      <c r="C38" s="532">
        <v>32</v>
      </c>
      <c r="D38" s="555" t="s">
        <v>86</v>
      </c>
      <c r="E38" s="534" t="s">
        <v>652</v>
      </c>
      <c r="F38" s="535" t="s">
        <v>618</v>
      </c>
      <c r="G38" s="536">
        <v>4167338</v>
      </c>
      <c r="H38" s="537">
        <v>3859936</v>
      </c>
      <c r="I38" s="538">
        <v>4695880.3975912137</v>
      </c>
      <c r="J38" s="538">
        <v>3933093</v>
      </c>
      <c r="K38" s="538">
        <v>3607287.03</v>
      </c>
      <c r="L38" s="539">
        <v>3721150.888296817</v>
      </c>
      <c r="M38" s="540">
        <v>3752559.1699999995</v>
      </c>
      <c r="N38" s="539">
        <v>3722713.3000000003</v>
      </c>
      <c r="O38" s="539">
        <v>3933151.1</v>
      </c>
    </row>
    <row r="39" spans="2:15" ht="12" customHeight="1">
      <c r="B39" s="556" t="s">
        <v>263</v>
      </c>
      <c r="C39" s="532"/>
      <c r="D39" s="522" t="s">
        <v>337</v>
      </c>
      <c r="E39" s="523" t="s">
        <v>653</v>
      </c>
      <c r="F39" s="524"/>
      <c r="G39" s="536"/>
      <c r="H39" s="537"/>
      <c r="I39" s="538"/>
      <c r="J39" s="538"/>
      <c r="K39" s="538"/>
      <c r="L39" s="539"/>
      <c r="M39" s="540"/>
      <c r="N39" s="539"/>
      <c r="O39" s="539"/>
    </row>
    <row r="40" spans="2:15" ht="12" customHeight="1">
      <c r="B40" s="553" t="s">
        <v>266</v>
      </c>
      <c r="C40" s="532">
        <v>33</v>
      </c>
      <c r="D40" s="555" t="s">
        <v>88</v>
      </c>
      <c r="E40" s="534" t="s">
        <v>654</v>
      </c>
      <c r="F40" s="535" t="s">
        <v>615</v>
      </c>
      <c r="G40" s="536">
        <v>152717.4</v>
      </c>
      <c r="H40" s="537">
        <v>150517.6</v>
      </c>
      <c r="I40" s="538">
        <v>127256.39999999997</v>
      </c>
      <c r="J40" s="538">
        <v>148753</v>
      </c>
      <c r="K40" s="538">
        <v>153057.72428876828</v>
      </c>
      <c r="L40" s="539">
        <v>142113</v>
      </c>
      <c r="M40" s="540">
        <v>140910.66666666669</v>
      </c>
      <c r="N40" s="539">
        <v>139708.33333333331</v>
      </c>
      <c r="O40" s="539">
        <v>138506</v>
      </c>
    </row>
    <row r="41" spans="2:15" ht="12" customHeight="1">
      <c r="B41" s="553" t="s">
        <v>268</v>
      </c>
      <c r="C41" s="532">
        <v>34</v>
      </c>
      <c r="D41" s="541" t="s">
        <v>89</v>
      </c>
      <c r="E41" s="549" t="s">
        <v>655</v>
      </c>
      <c r="F41" s="535" t="s">
        <v>615</v>
      </c>
      <c r="G41" s="536">
        <v>43448</v>
      </c>
      <c r="H41" s="537">
        <v>42806</v>
      </c>
      <c r="I41" s="538">
        <v>30897.199999999997</v>
      </c>
      <c r="J41" s="538">
        <v>37598</v>
      </c>
      <c r="K41" s="538">
        <v>38605.106741071206</v>
      </c>
      <c r="L41" s="539">
        <v>35588</v>
      </c>
      <c r="M41" s="540">
        <v>34948.333333333328</v>
      </c>
      <c r="N41" s="539">
        <v>34308.666666666672</v>
      </c>
      <c r="O41" s="539">
        <v>33669</v>
      </c>
    </row>
    <row r="42" spans="2:15" ht="12" customHeight="1">
      <c r="B42" s="553"/>
      <c r="C42" s="532">
        <v>35</v>
      </c>
      <c r="D42" s="541" t="s">
        <v>90</v>
      </c>
      <c r="E42" s="549" t="s">
        <v>656</v>
      </c>
      <c r="F42" s="535" t="s">
        <v>615</v>
      </c>
      <c r="G42" s="536">
        <v>1921.4</v>
      </c>
      <c r="H42" s="537">
        <v>1947.2</v>
      </c>
      <c r="I42" s="538">
        <v>2738.8000000000011</v>
      </c>
      <c r="J42" s="538">
        <v>2613</v>
      </c>
      <c r="K42" s="538">
        <v>2580.5913793737623</v>
      </c>
      <c r="L42" s="539">
        <v>2011</v>
      </c>
      <c r="M42" s="540">
        <v>1994.3333333333333</v>
      </c>
      <c r="N42" s="539">
        <v>1977.6666666666667</v>
      </c>
      <c r="O42" s="539">
        <v>1961</v>
      </c>
    </row>
    <row r="43" spans="2:15" ht="12" customHeight="1">
      <c r="B43" s="553"/>
      <c r="C43" s="532">
        <v>36</v>
      </c>
      <c r="D43" s="541" t="s">
        <v>22</v>
      </c>
      <c r="E43" s="549" t="s">
        <v>657</v>
      </c>
      <c r="F43" s="535" t="s">
        <v>615</v>
      </c>
      <c r="G43" s="536">
        <v>123752978</v>
      </c>
      <c r="H43" s="537">
        <v>124007589</v>
      </c>
      <c r="I43" s="538">
        <v>124743531</v>
      </c>
      <c r="J43" s="538">
        <v>124796337</v>
      </c>
      <c r="K43" s="538">
        <v>124817005</v>
      </c>
      <c r="L43" s="539">
        <v>124657159</v>
      </c>
      <c r="M43" s="540">
        <v>124465601</v>
      </c>
      <c r="N43" s="539">
        <v>124369524</v>
      </c>
      <c r="O43" s="539">
        <v>124266130</v>
      </c>
    </row>
    <row r="44" spans="2:15" ht="12" customHeight="1">
      <c r="B44" s="553"/>
      <c r="C44" s="532">
        <v>37</v>
      </c>
      <c r="D44" s="541" t="s">
        <v>91</v>
      </c>
      <c r="E44" s="549" t="s">
        <v>658</v>
      </c>
      <c r="F44" s="535" t="s">
        <v>615</v>
      </c>
      <c r="G44" s="536">
        <v>84446173</v>
      </c>
      <c r="H44" s="537">
        <v>86323574</v>
      </c>
      <c r="I44" s="538">
        <v>92411000</v>
      </c>
      <c r="J44" s="538">
        <v>93599000</v>
      </c>
      <c r="K44" s="538">
        <v>94512000</v>
      </c>
      <c r="L44" s="539">
        <v>95235000</v>
      </c>
      <c r="M44" s="540">
        <v>97434000</v>
      </c>
      <c r="N44" s="539">
        <v>98123000</v>
      </c>
      <c r="O44" s="539">
        <v>98737000</v>
      </c>
    </row>
    <row r="45" spans="2:15" ht="12" customHeight="1">
      <c r="B45" s="556" t="s">
        <v>92</v>
      </c>
      <c r="C45" s="532"/>
      <c r="D45" s="541" t="s">
        <v>338</v>
      </c>
      <c r="E45" s="549" t="s">
        <v>659</v>
      </c>
      <c r="F45" s="524"/>
      <c r="G45" s="536"/>
      <c r="H45" s="537"/>
      <c r="I45" s="538"/>
      <c r="J45" s="538"/>
      <c r="K45" s="538"/>
      <c r="L45" s="539"/>
      <c r="M45" s="540"/>
      <c r="N45" s="539"/>
      <c r="O45" s="539"/>
    </row>
    <row r="46" spans="2:15" ht="12" customHeight="1">
      <c r="B46" s="553"/>
      <c r="C46" s="532">
        <v>38</v>
      </c>
      <c r="D46" s="541" t="s">
        <v>339</v>
      </c>
      <c r="E46" s="549" t="s">
        <v>660</v>
      </c>
      <c r="F46" s="557" t="s">
        <v>615</v>
      </c>
      <c r="G46" s="536">
        <v>313689.59999999998</v>
      </c>
      <c r="H46" s="537">
        <v>321522.40000000002</v>
      </c>
      <c r="I46" s="538">
        <v>235508.4</v>
      </c>
      <c r="J46" s="538">
        <v>192861</v>
      </c>
      <c r="K46" s="538">
        <v>182904.38871232877</v>
      </c>
      <c r="L46" s="539">
        <v>196034</v>
      </c>
      <c r="M46" s="540">
        <v>182143.66666666669</v>
      </c>
      <c r="N46" s="539">
        <v>168253.33333333331</v>
      </c>
      <c r="O46" s="539">
        <v>154363</v>
      </c>
    </row>
    <row r="47" spans="2:15" ht="12" customHeight="1">
      <c r="B47" s="553"/>
      <c r="C47" s="532">
        <v>39</v>
      </c>
      <c r="D47" s="541" t="s">
        <v>340</v>
      </c>
      <c r="E47" s="549" t="s">
        <v>661</v>
      </c>
      <c r="F47" s="557" t="s">
        <v>615</v>
      </c>
      <c r="G47" s="536">
        <v>66500.399999999994</v>
      </c>
      <c r="H47" s="537">
        <v>66031.600000000006</v>
      </c>
      <c r="I47" s="538">
        <v>64432.200000000004</v>
      </c>
      <c r="J47" s="538">
        <v>72194</v>
      </c>
      <c r="K47" s="538">
        <v>74497.187820552674</v>
      </c>
      <c r="L47" s="539">
        <v>68217</v>
      </c>
      <c r="M47" s="540">
        <v>68101.999999999985</v>
      </c>
      <c r="N47" s="539">
        <v>67987.000000000015</v>
      </c>
      <c r="O47" s="539">
        <v>67872</v>
      </c>
    </row>
    <row r="48" spans="2:15" ht="12" customHeight="1">
      <c r="B48" s="553"/>
      <c r="C48" s="532">
        <v>40</v>
      </c>
      <c r="D48" s="541" t="s">
        <v>341</v>
      </c>
      <c r="E48" s="549" t="s">
        <v>662</v>
      </c>
      <c r="F48" s="557" t="s">
        <v>615</v>
      </c>
      <c r="G48" s="536">
        <v>921406.6</v>
      </c>
      <c r="H48" s="537">
        <v>963436.4</v>
      </c>
      <c r="I48" s="538">
        <v>1011539.1999999997</v>
      </c>
      <c r="J48" s="538">
        <v>1108899</v>
      </c>
      <c r="K48" s="538">
        <v>1157928.9635068495</v>
      </c>
      <c r="L48" s="539">
        <v>1044779</v>
      </c>
      <c r="M48" s="540">
        <v>1054646.333333333</v>
      </c>
      <c r="N48" s="539">
        <v>1064513.666666667</v>
      </c>
      <c r="O48" s="539">
        <v>1074381</v>
      </c>
    </row>
    <row r="49" spans="2:15" ht="12" customHeight="1">
      <c r="B49" s="553"/>
      <c r="C49" s="532">
        <v>41</v>
      </c>
      <c r="D49" s="541" t="s">
        <v>342</v>
      </c>
      <c r="E49" s="549" t="s">
        <v>663</v>
      </c>
      <c r="F49" s="557" t="s">
        <v>615</v>
      </c>
      <c r="G49" s="536">
        <v>9662.2000000000007</v>
      </c>
      <c r="H49" s="537">
        <v>10386.799999999999</v>
      </c>
      <c r="I49" s="538">
        <v>62519.400000000009</v>
      </c>
      <c r="J49" s="538">
        <v>64936</v>
      </c>
      <c r="K49" s="538">
        <v>70953.327907546016</v>
      </c>
      <c r="L49" s="539">
        <v>54161</v>
      </c>
      <c r="M49" s="540">
        <v>63805.000000000007</v>
      </c>
      <c r="N49" s="539">
        <v>73448.999999999971</v>
      </c>
      <c r="O49" s="539">
        <v>83093</v>
      </c>
    </row>
    <row r="50" spans="2:15" ht="12" customHeight="1">
      <c r="B50" s="553"/>
      <c r="C50" s="532">
        <v>42</v>
      </c>
      <c r="D50" s="541" t="s">
        <v>343</v>
      </c>
      <c r="E50" s="549" t="s">
        <v>664</v>
      </c>
      <c r="F50" s="557" t="s">
        <v>615</v>
      </c>
      <c r="G50" s="536">
        <v>254027.2</v>
      </c>
      <c r="H50" s="537">
        <v>253584.8</v>
      </c>
      <c r="I50" s="538">
        <v>269302.60000000003</v>
      </c>
      <c r="J50" s="538">
        <v>286088</v>
      </c>
      <c r="K50" s="538">
        <v>293051.75806392706</v>
      </c>
      <c r="L50" s="539">
        <v>248970</v>
      </c>
      <c r="M50" s="540">
        <v>249636.66666666672</v>
      </c>
      <c r="N50" s="539">
        <v>250303.33333333328</v>
      </c>
      <c r="O50" s="539">
        <v>250970</v>
      </c>
    </row>
    <row r="51" spans="2:15" ht="12" customHeight="1">
      <c r="B51" s="548" t="s">
        <v>98</v>
      </c>
      <c r="C51" s="532"/>
      <c r="D51" s="541" t="s">
        <v>665</v>
      </c>
      <c r="E51" s="549" t="s">
        <v>666</v>
      </c>
      <c r="F51" s="524"/>
      <c r="G51" s="536"/>
      <c r="H51" s="537"/>
      <c r="I51" s="538"/>
      <c r="J51" s="538"/>
      <c r="K51" s="538"/>
      <c r="L51" s="539"/>
      <c r="M51" s="540"/>
      <c r="N51" s="539"/>
      <c r="O51" s="539"/>
    </row>
    <row r="52" spans="2:15" ht="12" customHeight="1">
      <c r="B52" s="553"/>
      <c r="C52" s="532">
        <v>43</v>
      </c>
      <c r="D52" s="541" t="s">
        <v>99</v>
      </c>
      <c r="E52" s="549" t="s">
        <v>667</v>
      </c>
      <c r="F52" s="557" t="s">
        <v>615</v>
      </c>
      <c r="G52" s="536">
        <v>221048.4</v>
      </c>
      <c r="H52" s="537">
        <v>212988.6</v>
      </c>
      <c r="I52" s="538">
        <v>201881.00000000006</v>
      </c>
      <c r="J52" s="538">
        <v>275173</v>
      </c>
      <c r="K52" s="538">
        <v>296386.37526940659</v>
      </c>
      <c r="L52" s="539">
        <v>261271</v>
      </c>
      <c r="M52" s="540">
        <v>252520.99999999994</v>
      </c>
      <c r="N52" s="539">
        <v>243771.00000000006</v>
      </c>
      <c r="O52" s="539">
        <v>235021</v>
      </c>
    </row>
    <row r="53" spans="2:15" ht="12" customHeight="1">
      <c r="B53" s="553"/>
      <c r="C53" s="532">
        <v>44</v>
      </c>
      <c r="D53" s="541" t="s">
        <v>100</v>
      </c>
      <c r="E53" s="549" t="s">
        <v>668</v>
      </c>
      <c r="F53" s="557" t="s">
        <v>615</v>
      </c>
      <c r="G53" s="536">
        <v>596105</v>
      </c>
      <c r="H53" s="537">
        <v>589044</v>
      </c>
      <c r="I53" s="538">
        <v>590038.99999999988</v>
      </c>
      <c r="J53" s="538">
        <v>621855</v>
      </c>
      <c r="K53" s="538">
        <v>630535.6065022829</v>
      </c>
      <c r="L53" s="539">
        <v>563476</v>
      </c>
      <c r="M53" s="540">
        <v>558032.33333333337</v>
      </c>
      <c r="N53" s="539">
        <v>552588.66666666663</v>
      </c>
      <c r="O53" s="539">
        <v>547145</v>
      </c>
    </row>
    <row r="54" spans="2:15" ht="12" customHeight="1">
      <c r="B54" s="553"/>
      <c r="C54" s="532">
        <v>45</v>
      </c>
      <c r="D54" s="541" t="s">
        <v>101</v>
      </c>
      <c r="E54" s="549" t="s">
        <v>669</v>
      </c>
      <c r="F54" s="557" t="s">
        <v>615</v>
      </c>
      <c r="G54" s="536">
        <v>1550155.6</v>
      </c>
      <c r="H54" s="537">
        <v>1554998.4</v>
      </c>
      <c r="I54" s="538">
        <v>1526495.2</v>
      </c>
      <c r="J54" s="538">
        <v>1793269</v>
      </c>
      <c r="K54" s="538">
        <v>1880854.8627214606</v>
      </c>
      <c r="L54" s="539">
        <v>1532188</v>
      </c>
      <c r="M54" s="540">
        <v>1592830.6666666667</v>
      </c>
      <c r="N54" s="539">
        <v>1653473.3333333333</v>
      </c>
      <c r="O54" s="539">
        <v>1714116</v>
      </c>
    </row>
    <row r="55" spans="2:15" ht="12" customHeight="1">
      <c r="B55" s="553"/>
      <c r="C55" s="558">
        <v>46</v>
      </c>
      <c r="D55" s="559" t="s">
        <v>102</v>
      </c>
      <c r="E55" s="534"/>
      <c r="F55" s="560" t="s">
        <v>615</v>
      </c>
      <c r="G55" s="536"/>
      <c r="H55" s="537"/>
      <c r="I55" s="538">
        <v>571344.00000000012</v>
      </c>
      <c r="J55" s="538">
        <v>921305</v>
      </c>
      <c r="K55" s="538">
        <v>1036303.6814246576</v>
      </c>
      <c r="L55" s="539">
        <v>925355</v>
      </c>
      <c r="M55" s="540">
        <v>867570.66666666651</v>
      </c>
      <c r="N55" s="539">
        <v>809786.33333333349</v>
      </c>
      <c r="O55" s="539">
        <v>752002</v>
      </c>
    </row>
    <row r="56" spans="2:15" ht="12" customHeight="1">
      <c r="B56" s="548" t="s">
        <v>103</v>
      </c>
      <c r="C56" s="532"/>
      <c r="D56" s="533" t="s">
        <v>670</v>
      </c>
      <c r="E56" s="534" t="s">
        <v>671</v>
      </c>
      <c r="F56" s="524"/>
      <c r="G56" s="536"/>
      <c r="H56" s="537"/>
      <c r="I56" s="538"/>
      <c r="J56" s="538"/>
      <c r="K56" s="538"/>
      <c r="L56" s="539"/>
      <c r="M56" s="540"/>
      <c r="N56" s="539"/>
      <c r="O56" s="539"/>
    </row>
    <row r="57" spans="2:15" ht="12" customHeight="1">
      <c r="B57" s="553"/>
      <c r="C57" s="532">
        <v>47</v>
      </c>
      <c r="D57" s="533" t="s">
        <v>104</v>
      </c>
      <c r="E57" s="534" t="s">
        <v>672</v>
      </c>
      <c r="F57" s="557" t="s">
        <v>615</v>
      </c>
      <c r="G57" s="536">
        <v>36755.199999999997</v>
      </c>
      <c r="H57" s="537">
        <v>32866</v>
      </c>
      <c r="I57" s="538">
        <v>37537.600000000013</v>
      </c>
      <c r="J57" s="538">
        <v>37936</v>
      </c>
      <c r="K57" s="538">
        <v>40915.658484018262</v>
      </c>
      <c r="L57" s="539">
        <v>41092</v>
      </c>
      <c r="M57" s="540">
        <v>39718.333333333343</v>
      </c>
      <c r="N57" s="539">
        <v>38344.666666666657</v>
      </c>
      <c r="O57" s="539">
        <v>36971</v>
      </c>
    </row>
    <row r="58" spans="2:15" ht="12" customHeight="1">
      <c r="B58" s="553"/>
      <c r="C58" s="532">
        <v>48</v>
      </c>
      <c r="D58" s="541" t="s">
        <v>106</v>
      </c>
      <c r="E58" s="549" t="s">
        <v>673</v>
      </c>
      <c r="F58" s="557" t="s">
        <v>615</v>
      </c>
      <c r="G58" s="536">
        <v>728564.6</v>
      </c>
      <c r="H58" s="537">
        <v>730130.4</v>
      </c>
      <c r="I58" s="538">
        <v>587822.79999999993</v>
      </c>
      <c r="J58" s="538">
        <v>640122</v>
      </c>
      <c r="K58" s="538">
        <v>647042.34078538814</v>
      </c>
      <c r="L58" s="539">
        <v>375764</v>
      </c>
      <c r="M58" s="540">
        <v>388766</v>
      </c>
      <c r="N58" s="539">
        <v>401768</v>
      </c>
      <c r="O58" s="539">
        <v>414770</v>
      </c>
    </row>
    <row r="59" spans="2:15" ht="12" customHeight="1">
      <c r="B59" s="553"/>
      <c r="C59" s="532">
        <v>49</v>
      </c>
      <c r="D59" s="541" t="s">
        <v>107</v>
      </c>
      <c r="E59" s="549" t="s">
        <v>674</v>
      </c>
      <c r="F59" s="557" t="s">
        <v>615</v>
      </c>
      <c r="G59" s="536">
        <v>654787.80000000005</v>
      </c>
      <c r="H59" s="537">
        <v>654717.19999999995</v>
      </c>
      <c r="I59" s="538">
        <v>581489.20000000019</v>
      </c>
      <c r="J59" s="538">
        <v>636711</v>
      </c>
      <c r="K59" s="538">
        <v>648121.37771689508</v>
      </c>
      <c r="L59" s="539">
        <v>538840</v>
      </c>
      <c r="M59" s="540">
        <v>551472.66666666651</v>
      </c>
      <c r="N59" s="539">
        <v>564105.33333333349</v>
      </c>
      <c r="O59" s="539">
        <v>576738</v>
      </c>
    </row>
    <row r="60" spans="2:15" ht="12" customHeight="1">
      <c r="B60" s="553"/>
      <c r="C60" s="532">
        <v>50</v>
      </c>
      <c r="D60" s="541" t="s">
        <v>675</v>
      </c>
      <c r="E60" s="549" t="s">
        <v>676</v>
      </c>
      <c r="F60" s="557" t="s">
        <v>615</v>
      </c>
      <c r="G60" s="536">
        <v>574996.4</v>
      </c>
      <c r="H60" s="537">
        <v>559914.6</v>
      </c>
      <c r="I60" s="740">
        <f>[3]H20活動指標!$BB66+[3]H20活動指標!AY67+[3]H20活動指標!AY65</f>
        <v>288721.99999999994</v>
      </c>
      <c r="J60" s="740">
        <f>[3]H21活動指標!$BB66+[3]H21活動指標!AZ67+[3]H21活動指標!AZ65</f>
        <v>127616</v>
      </c>
      <c r="K60" s="740">
        <f>[3]H22活動指標!$BB66+[3]H22活動指標!BA67+[3]H22活動指標!BA65</f>
        <v>125161.9388127854</v>
      </c>
      <c r="L60" s="741">
        <f>[3]H23活動指標!$BB66+[3]H23活動指標!BB67+[3]H23活動指標!BB65</f>
        <v>503404</v>
      </c>
      <c r="M60" s="742">
        <f>[3]H24活動指標!BB66+[3]H24活動指標!BB67+[3]H24活動指標!BB65</f>
        <v>466135.66666666669</v>
      </c>
      <c r="N60" s="741">
        <f>[3]H25活動指標!$BB66+[3]H25活動指標!BD67+[3]H25活動指標!BD65</f>
        <v>81611</v>
      </c>
      <c r="O60" s="741">
        <f>[3]H25活動指標!$BB66+[3]H25活動指標!BE67+[3]H25活動指標!BE65</f>
        <v>81507</v>
      </c>
    </row>
    <row r="61" spans="2:15" ht="12" customHeight="1">
      <c r="B61" s="553"/>
      <c r="C61" s="532">
        <v>51</v>
      </c>
      <c r="D61" s="541" t="s">
        <v>111</v>
      </c>
      <c r="E61" s="549" t="s">
        <v>677</v>
      </c>
      <c r="F61" s="557" t="s">
        <v>615</v>
      </c>
      <c r="G61" s="536">
        <v>469067</v>
      </c>
      <c r="H61" s="537">
        <v>456760</v>
      </c>
      <c r="I61" s="538">
        <v>374342.20000000013</v>
      </c>
      <c r="J61" s="538">
        <v>394418</v>
      </c>
      <c r="K61" s="538">
        <v>389742.39378995431</v>
      </c>
      <c r="L61" s="539">
        <v>339246</v>
      </c>
      <c r="M61" s="540">
        <v>338207</v>
      </c>
      <c r="N61" s="539">
        <v>337168</v>
      </c>
      <c r="O61" s="539">
        <v>336129</v>
      </c>
    </row>
    <row r="62" spans="2:15" ht="12" customHeight="1">
      <c r="B62" s="553"/>
      <c r="C62" s="532">
        <v>52</v>
      </c>
      <c r="D62" s="541" t="s">
        <v>678</v>
      </c>
      <c r="E62" s="549"/>
      <c r="F62" s="560" t="s">
        <v>615</v>
      </c>
      <c r="G62" s="536"/>
      <c r="H62" s="537"/>
      <c r="I62" s="538"/>
      <c r="J62" s="538">
        <v>10377322.969845103</v>
      </c>
      <c r="K62" s="538">
        <v>10448332.100327766</v>
      </c>
      <c r="L62" s="539">
        <v>9908889</v>
      </c>
      <c r="M62" s="540">
        <v>9986846.8338339459</v>
      </c>
      <c r="N62" s="539">
        <v>10064804.66766789</v>
      </c>
      <c r="O62" s="539">
        <v>10142762.501501838</v>
      </c>
    </row>
    <row r="63" spans="2:15" ht="12" customHeight="1">
      <c r="B63" s="556" t="s">
        <v>679</v>
      </c>
      <c r="C63" s="532"/>
      <c r="D63" s="541" t="s">
        <v>680</v>
      </c>
      <c r="E63" s="549" t="s">
        <v>681</v>
      </c>
      <c r="F63" s="524"/>
      <c r="G63" s="536"/>
      <c r="H63" s="537"/>
      <c r="I63" s="538"/>
      <c r="J63" s="538"/>
      <c r="K63" s="538"/>
      <c r="L63" s="539"/>
      <c r="M63" s="540"/>
      <c r="N63" s="539"/>
      <c r="O63" s="539"/>
    </row>
    <row r="64" spans="2:15" ht="12" customHeight="1">
      <c r="B64" s="553"/>
      <c r="C64" s="532">
        <v>53</v>
      </c>
      <c r="D64" s="541" t="s">
        <v>119</v>
      </c>
      <c r="E64" s="549" t="s">
        <v>682</v>
      </c>
      <c r="F64" s="557" t="s">
        <v>615</v>
      </c>
      <c r="G64" s="536">
        <v>3004797.8</v>
      </c>
      <c r="H64" s="537">
        <v>3042321.2</v>
      </c>
      <c r="I64" s="538">
        <v>2847172.0000000014</v>
      </c>
      <c r="J64" s="538">
        <v>3876846</v>
      </c>
      <c r="K64" s="538">
        <v>4939103.9189954335</v>
      </c>
      <c r="L64" s="539">
        <v>4201947</v>
      </c>
      <c r="M64" s="540">
        <v>4211591.6666666651</v>
      </c>
      <c r="N64" s="539">
        <v>4221236.3333333349</v>
      </c>
      <c r="O64" s="539">
        <v>4230881</v>
      </c>
    </row>
    <row r="65" spans="2:15" ht="12" customHeight="1">
      <c r="B65" s="553"/>
      <c r="C65" s="532">
        <v>54</v>
      </c>
      <c r="D65" s="559" t="s">
        <v>683</v>
      </c>
      <c r="E65" s="561"/>
      <c r="F65" s="557" t="s">
        <v>615</v>
      </c>
      <c r="G65" s="536"/>
      <c r="H65" s="537"/>
      <c r="I65" s="538">
        <v>1931850</v>
      </c>
      <c r="J65" s="538">
        <v>1315040</v>
      </c>
      <c r="K65" s="538">
        <v>1085155.4957990868</v>
      </c>
      <c r="L65" s="539">
        <v>1218885</v>
      </c>
      <c r="M65" s="540">
        <v>1232153.3333333335</v>
      </c>
      <c r="N65" s="539">
        <v>1245421.6666666665</v>
      </c>
      <c r="O65" s="539">
        <v>1258690</v>
      </c>
    </row>
    <row r="66" spans="2:15" ht="12" customHeight="1">
      <c r="B66" s="556" t="s">
        <v>684</v>
      </c>
      <c r="C66" s="532"/>
      <c r="D66" s="555" t="s">
        <v>685</v>
      </c>
      <c r="E66" s="534" t="s">
        <v>686</v>
      </c>
      <c r="F66" s="524"/>
      <c r="G66" s="536"/>
      <c r="H66" s="537"/>
      <c r="I66" s="538"/>
      <c r="J66" s="538"/>
      <c r="K66" s="538"/>
      <c r="L66" s="539"/>
      <c r="M66" s="540"/>
      <c r="N66" s="539"/>
      <c r="O66" s="539"/>
    </row>
    <row r="67" spans="2:15" ht="12" customHeight="1">
      <c r="B67" s="553"/>
      <c r="C67" s="532">
        <v>55</v>
      </c>
      <c r="D67" s="555" t="s">
        <v>124</v>
      </c>
      <c r="E67" s="534" t="s">
        <v>687</v>
      </c>
      <c r="F67" s="557" t="s">
        <v>688</v>
      </c>
      <c r="G67" s="536">
        <v>1820035</v>
      </c>
      <c r="H67" s="537">
        <v>1812554</v>
      </c>
      <c r="I67" s="538">
        <v>1751842</v>
      </c>
      <c r="J67" s="538">
        <v>1743293</v>
      </c>
      <c r="K67" s="538">
        <v>1730215</v>
      </c>
      <c r="L67" s="539">
        <v>1712439</v>
      </c>
      <c r="M67" s="540">
        <v>1712439</v>
      </c>
      <c r="N67" s="539">
        <v>1695114</v>
      </c>
      <c r="O67" s="539">
        <v>1680625</v>
      </c>
    </row>
    <row r="68" spans="2:15" ht="12" customHeight="1">
      <c r="B68" s="553"/>
      <c r="C68" s="532">
        <v>56</v>
      </c>
      <c r="D68" s="533" t="s">
        <v>689</v>
      </c>
      <c r="E68" s="534"/>
      <c r="F68" s="560" t="s">
        <v>615</v>
      </c>
      <c r="G68" s="536"/>
      <c r="H68" s="537"/>
      <c r="I68" s="538">
        <v>2640008.7999999993</v>
      </c>
      <c r="J68" s="538">
        <v>2876829</v>
      </c>
      <c r="K68" s="538">
        <v>3062059.9976206194</v>
      </c>
      <c r="L68" s="539">
        <v>2766541</v>
      </c>
      <c r="M68" s="540">
        <v>2987603.6666666665</v>
      </c>
      <c r="N68" s="539">
        <v>3208666.3333333335</v>
      </c>
      <c r="O68" s="539">
        <v>3429729</v>
      </c>
    </row>
    <row r="69" spans="2:15" ht="12" customHeight="1">
      <c r="B69" s="562" t="s">
        <v>374</v>
      </c>
      <c r="C69" s="532">
        <v>57</v>
      </c>
      <c r="D69" s="533" t="s">
        <v>690</v>
      </c>
      <c r="E69" s="534" t="s">
        <v>691</v>
      </c>
      <c r="F69" s="557" t="s">
        <v>615</v>
      </c>
      <c r="G69" s="536">
        <v>2827057</v>
      </c>
      <c r="H69" s="537">
        <v>2834116</v>
      </c>
      <c r="I69" s="538">
        <v>2990446.4000000013</v>
      </c>
      <c r="J69" s="538">
        <v>3086902</v>
      </c>
      <c r="K69" s="538">
        <v>3135750.0672434047</v>
      </c>
      <c r="L69" s="563">
        <v>2993051.2</v>
      </c>
      <c r="M69" s="540">
        <v>2992400</v>
      </c>
      <c r="N69" s="563">
        <v>3004440</v>
      </c>
      <c r="O69" s="563">
        <v>3016680</v>
      </c>
    </row>
    <row r="70" spans="2:15" ht="12" customHeight="1">
      <c r="B70" s="562" t="s">
        <v>375</v>
      </c>
      <c r="C70" s="532">
        <v>58</v>
      </c>
      <c r="D70" s="533" t="s">
        <v>692</v>
      </c>
      <c r="E70" s="534" t="s">
        <v>693</v>
      </c>
      <c r="F70" s="557" t="s">
        <v>615</v>
      </c>
      <c r="G70" s="536">
        <v>736523.6</v>
      </c>
      <c r="H70" s="537">
        <v>728107.4</v>
      </c>
      <c r="I70" s="538">
        <v>687875.20000000007</v>
      </c>
      <c r="J70" s="538">
        <v>406970</v>
      </c>
      <c r="K70" s="538">
        <v>369603.54697733972</v>
      </c>
      <c r="L70" s="539">
        <v>342426</v>
      </c>
      <c r="M70" s="540">
        <v>401191.33333333355</v>
      </c>
      <c r="N70" s="539">
        <v>459956.66666666645</v>
      </c>
      <c r="O70" s="539">
        <v>518722</v>
      </c>
    </row>
    <row r="71" spans="2:15" ht="12" customHeight="1">
      <c r="B71" s="556" t="s">
        <v>127</v>
      </c>
      <c r="C71" s="532"/>
      <c r="D71" s="533" t="s">
        <v>376</v>
      </c>
      <c r="E71" s="534" t="s">
        <v>694</v>
      </c>
      <c r="F71" s="524"/>
      <c r="G71" s="536"/>
      <c r="H71" s="537"/>
      <c r="I71" s="538"/>
      <c r="J71" s="538"/>
      <c r="K71" s="538"/>
      <c r="L71" s="539"/>
      <c r="M71" s="540"/>
      <c r="N71" s="539"/>
      <c r="O71" s="539"/>
    </row>
    <row r="72" spans="2:15" ht="12" customHeight="1">
      <c r="B72" s="553"/>
      <c r="C72" s="532">
        <v>59</v>
      </c>
      <c r="D72" s="541" t="s">
        <v>117</v>
      </c>
      <c r="E72" s="549" t="s">
        <v>695</v>
      </c>
      <c r="F72" s="557" t="s">
        <v>615</v>
      </c>
      <c r="G72" s="536">
        <v>133955</v>
      </c>
      <c r="H72" s="537">
        <v>133936</v>
      </c>
      <c r="I72" s="538">
        <v>49196.600000000013</v>
      </c>
      <c r="J72" s="538">
        <v>53803</v>
      </c>
      <c r="K72" s="538">
        <v>53720.857936073051</v>
      </c>
      <c r="L72" s="539">
        <v>48716</v>
      </c>
      <c r="M72" s="540">
        <v>49359.999999999993</v>
      </c>
      <c r="N72" s="539">
        <v>50004.000000000007</v>
      </c>
      <c r="O72" s="539">
        <v>50648</v>
      </c>
    </row>
    <row r="73" spans="2:15" ht="12" customHeight="1">
      <c r="B73" s="553"/>
      <c r="C73" s="564">
        <v>60</v>
      </c>
      <c r="D73" s="565" t="s">
        <v>696</v>
      </c>
      <c r="E73" s="549" t="s">
        <v>697</v>
      </c>
      <c r="F73" s="557" t="s">
        <v>615</v>
      </c>
      <c r="G73" s="536">
        <v>291483.8</v>
      </c>
      <c r="H73" s="537">
        <v>295290.2</v>
      </c>
      <c r="I73" s="538">
        <v>272537.8</v>
      </c>
      <c r="J73" s="538">
        <v>303752</v>
      </c>
      <c r="K73" s="538">
        <v>312190.90695890418</v>
      </c>
      <c r="L73" s="539">
        <v>252841</v>
      </c>
      <c r="M73" s="540">
        <v>255079.99999999997</v>
      </c>
      <c r="N73" s="539">
        <v>257319.00000000003</v>
      </c>
      <c r="O73" s="539">
        <v>259558</v>
      </c>
    </row>
    <row r="74" spans="2:15" ht="12" customHeight="1">
      <c r="B74" s="553"/>
      <c r="C74" s="532">
        <v>61</v>
      </c>
      <c r="D74" s="533" t="s">
        <v>122</v>
      </c>
      <c r="E74" s="534" t="s">
        <v>698</v>
      </c>
      <c r="F74" s="557" t="s">
        <v>615</v>
      </c>
      <c r="G74" s="536">
        <v>390056.2</v>
      </c>
      <c r="H74" s="537">
        <v>385912.8</v>
      </c>
      <c r="I74" s="538">
        <v>355241.99999999988</v>
      </c>
      <c r="J74" s="538">
        <v>385042</v>
      </c>
      <c r="K74" s="538">
        <v>390823.12467579916</v>
      </c>
      <c r="L74" s="539">
        <v>365401</v>
      </c>
      <c r="M74" s="540">
        <v>352087.66666666674</v>
      </c>
      <c r="N74" s="539">
        <v>338774.33333333326</v>
      </c>
      <c r="O74" s="539">
        <v>325461</v>
      </c>
    </row>
    <row r="75" spans="2:15" ht="12" customHeight="1">
      <c r="B75" s="553"/>
      <c r="C75" s="532">
        <v>62</v>
      </c>
      <c r="D75" s="541" t="s">
        <v>128</v>
      </c>
      <c r="E75" s="542" t="s">
        <v>699</v>
      </c>
      <c r="F75" s="557" t="s">
        <v>615</v>
      </c>
      <c r="G75" s="536">
        <v>304507.59999999998</v>
      </c>
      <c r="H75" s="537">
        <v>298207.40000000002</v>
      </c>
      <c r="I75" s="538">
        <v>311291.19999999995</v>
      </c>
      <c r="J75" s="538">
        <v>271619</v>
      </c>
      <c r="K75" s="538">
        <v>258637.38511415524</v>
      </c>
      <c r="L75" s="539">
        <v>279646</v>
      </c>
      <c r="M75" s="540">
        <v>274408.00000000006</v>
      </c>
      <c r="N75" s="539">
        <v>269170</v>
      </c>
      <c r="O75" s="539">
        <v>263932</v>
      </c>
    </row>
    <row r="76" spans="2:15" ht="12" customHeight="1">
      <c r="B76" s="553"/>
      <c r="C76" s="566">
        <v>63</v>
      </c>
      <c r="D76" s="567" t="s">
        <v>700</v>
      </c>
      <c r="E76" s="542" t="s">
        <v>701</v>
      </c>
      <c r="F76" s="557" t="s">
        <v>615</v>
      </c>
      <c r="G76" s="568">
        <v>2849</v>
      </c>
      <c r="H76" s="569">
        <v>2838</v>
      </c>
      <c r="I76" s="538">
        <v>3081</v>
      </c>
      <c r="J76" s="538">
        <v>4052</v>
      </c>
      <c r="K76" s="538">
        <v>4311.5134429223745</v>
      </c>
      <c r="L76" s="539">
        <v>2477</v>
      </c>
      <c r="M76" s="540">
        <v>2361.3333333333326</v>
      </c>
      <c r="N76" s="539">
        <v>2245.666666666667</v>
      </c>
      <c r="O76" s="539">
        <v>2130</v>
      </c>
    </row>
    <row r="77" spans="2:15" ht="12" customHeight="1">
      <c r="B77" s="553"/>
      <c r="C77" s="570"/>
      <c r="D77" s="565"/>
      <c r="E77" s="549"/>
      <c r="F77" s="535" t="s">
        <v>702</v>
      </c>
      <c r="G77" s="571">
        <v>1209571</v>
      </c>
      <c r="H77" s="572">
        <v>1265822</v>
      </c>
      <c r="I77" s="527">
        <v>1237578</v>
      </c>
      <c r="J77" s="527">
        <v>1227764</v>
      </c>
      <c r="K77" s="527">
        <v>1218663</v>
      </c>
      <c r="L77" s="529">
        <v>1174221</v>
      </c>
      <c r="M77" s="573">
        <v>1199510</v>
      </c>
      <c r="N77" s="529">
        <v>1184999</v>
      </c>
      <c r="O77" s="529">
        <v>1156602</v>
      </c>
    </row>
    <row r="78" spans="2:15" ht="12" customHeight="1">
      <c r="B78" s="553"/>
      <c r="C78" s="574">
        <v>64</v>
      </c>
      <c r="D78" s="555" t="s">
        <v>130</v>
      </c>
      <c r="E78" s="534"/>
      <c r="F78" s="560" t="s">
        <v>615</v>
      </c>
      <c r="G78" s="536"/>
      <c r="H78" s="537"/>
      <c r="I78" s="538">
        <v>7915329.4000000004</v>
      </c>
      <c r="J78" s="538">
        <v>4290390.666666667</v>
      </c>
      <c r="K78" s="538">
        <v>4421416.4712876705</v>
      </c>
      <c r="L78" s="539">
        <v>4239632</v>
      </c>
      <c r="M78" s="540">
        <v>4292511</v>
      </c>
      <c r="N78" s="539">
        <v>4345390</v>
      </c>
      <c r="O78" s="539">
        <v>4398269</v>
      </c>
    </row>
    <row r="79" spans="2:15" ht="12" customHeight="1" thickBot="1">
      <c r="B79" s="575" t="s">
        <v>131</v>
      </c>
      <c r="C79" s="576">
        <v>65</v>
      </c>
      <c r="D79" s="577" t="s">
        <v>317</v>
      </c>
      <c r="E79" s="578" t="s">
        <v>703</v>
      </c>
      <c r="F79" s="579" t="s">
        <v>615</v>
      </c>
      <c r="G79" s="580">
        <v>1888211.4</v>
      </c>
      <c r="H79" s="581">
        <v>1893670.6</v>
      </c>
      <c r="I79" s="582">
        <v>1842038.2000000002</v>
      </c>
      <c r="J79" s="582">
        <v>1868690</v>
      </c>
      <c r="K79" s="582">
        <v>1874179.2537351605</v>
      </c>
      <c r="L79" s="583">
        <v>2203870.5268675797</v>
      </c>
      <c r="M79" s="584">
        <v>2187800</v>
      </c>
      <c r="N79" s="583">
        <v>2187940</v>
      </c>
      <c r="O79" s="583">
        <v>2188480</v>
      </c>
    </row>
  </sheetData>
  <mergeCells count="2">
    <mergeCell ref="B1:M1"/>
    <mergeCell ref="B2:M2"/>
  </mergeCells>
  <phoneticPr fontId="18"/>
  <pageMargins left="0.19685039370078741" right="0.15748031496062992" top="0.62992125984251968" bottom="0.31496062992125984" header="0.51181102362204722" footer="0.15748031496062992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461A3-45B3-486D-A442-B93EE85FD6A5}">
  <sheetPr>
    <tabColor theme="4"/>
    <pageSetUpPr fitToPage="1"/>
  </sheetPr>
  <dimension ref="B1:AI181"/>
  <sheetViews>
    <sheetView showGridLines="0" showZeros="0" zoomScale="85" zoomScaleNormal="85" zoomScaleSheetLayoutView="100" workbookViewId="0">
      <selection activeCell="K31" sqref="K31"/>
    </sheetView>
  </sheetViews>
  <sheetFormatPr defaultColWidth="10.6328125" defaultRowHeight="11"/>
  <cols>
    <col min="1" max="1" width="1.6328125" style="1325" customWidth="1"/>
    <col min="2" max="2" width="7.6328125" style="1325" customWidth="1"/>
    <col min="3" max="3" width="2.6328125" style="1325" hidden="1" customWidth="1"/>
    <col min="4" max="4" width="22.6328125" style="1325" customWidth="1"/>
    <col min="5" max="5" width="5.90625" style="1325" customWidth="1"/>
    <col min="6" max="13" width="14.6328125" style="1325" customWidth="1"/>
    <col min="14" max="14" width="2.36328125" style="1325" customWidth="1"/>
    <col min="15" max="35" width="10.6328125" style="1325"/>
    <col min="36" max="36" width="1.453125" style="1325" customWidth="1"/>
    <col min="37" max="230" width="10.6328125" style="1325"/>
    <col min="231" max="231" width="1.6328125" style="1325" customWidth="1"/>
    <col min="232" max="232" width="7.6328125" style="1325" customWidth="1"/>
    <col min="233" max="233" width="2.6328125" style="1325" customWidth="1"/>
    <col min="234" max="234" width="22.6328125" style="1325" customWidth="1"/>
    <col min="235" max="235" width="5.90625" style="1325" customWidth="1"/>
    <col min="236" max="256" width="9.6328125" style="1325" customWidth="1"/>
    <col min="257" max="257" width="9.36328125" style="1325" customWidth="1"/>
    <col min="258" max="258" width="10.36328125" style="1325" customWidth="1"/>
    <col min="259" max="259" width="1.6328125" style="1325" customWidth="1"/>
    <col min="260" max="486" width="10.6328125" style="1325"/>
    <col min="487" max="487" width="1.6328125" style="1325" customWidth="1"/>
    <col min="488" max="488" width="7.6328125" style="1325" customWidth="1"/>
    <col min="489" max="489" width="2.6328125" style="1325" customWidth="1"/>
    <col min="490" max="490" width="22.6328125" style="1325" customWidth="1"/>
    <col min="491" max="491" width="5.90625" style="1325" customWidth="1"/>
    <col min="492" max="512" width="9.6328125" style="1325" customWidth="1"/>
    <col min="513" max="513" width="9.36328125" style="1325" customWidth="1"/>
    <col min="514" max="514" width="10.36328125" style="1325" customWidth="1"/>
    <col min="515" max="515" width="1.6328125" style="1325" customWidth="1"/>
    <col min="516" max="742" width="10.6328125" style="1325"/>
    <col min="743" max="743" width="1.6328125" style="1325" customWidth="1"/>
    <col min="744" max="744" width="7.6328125" style="1325" customWidth="1"/>
    <col min="745" max="745" width="2.6328125" style="1325" customWidth="1"/>
    <col min="746" max="746" width="22.6328125" style="1325" customWidth="1"/>
    <col min="747" max="747" width="5.90625" style="1325" customWidth="1"/>
    <col min="748" max="768" width="9.6328125" style="1325" customWidth="1"/>
    <col min="769" max="769" width="9.36328125" style="1325" customWidth="1"/>
    <col min="770" max="770" width="10.36328125" style="1325" customWidth="1"/>
    <col min="771" max="771" width="1.6328125" style="1325" customWidth="1"/>
    <col min="772" max="998" width="10.6328125" style="1325"/>
    <col min="999" max="999" width="1.6328125" style="1325" customWidth="1"/>
    <col min="1000" max="1000" width="7.6328125" style="1325" customWidth="1"/>
    <col min="1001" max="1001" width="2.6328125" style="1325" customWidth="1"/>
    <col min="1002" max="1002" width="22.6328125" style="1325" customWidth="1"/>
    <col min="1003" max="1003" width="5.90625" style="1325" customWidth="1"/>
    <col min="1004" max="1024" width="9.6328125" style="1325" customWidth="1"/>
    <col min="1025" max="1025" width="9.36328125" style="1325" customWidth="1"/>
    <col min="1026" max="1026" width="10.36328125" style="1325" customWidth="1"/>
    <col min="1027" max="1027" width="1.6328125" style="1325" customWidth="1"/>
    <col min="1028" max="1254" width="10.6328125" style="1325"/>
    <col min="1255" max="1255" width="1.6328125" style="1325" customWidth="1"/>
    <col min="1256" max="1256" width="7.6328125" style="1325" customWidth="1"/>
    <col min="1257" max="1257" width="2.6328125" style="1325" customWidth="1"/>
    <col min="1258" max="1258" width="22.6328125" style="1325" customWidth="1"/>
    <col min="1259" max="1259" width="5.90625" style="1325" customWidth="1"/>
    <col min="1260" max="1280" width="9.6328125" style="1325" customWidth="1"/>
    <col min="1281" max="1281" width="9.36328125" style="1325" customWidth="1"/>
    <col min="1282" max="1282" width="10.36328125" style="1325" customWidth="1"/>
    <col min="1283" max="1283" width="1.6328125" style="1325" customWidth="1"/>
    <col min="1284" max="1510" width="10.6328125" style="1325"/>
    <col min="1511" max="1511" width="1.6328125" style="1325" customWidth="1"/>
    <col min="1512" max="1512" width="7.6328125" style="1325" customWidth="1"/>
    <col min="1513" max="1513" width="2.6328125" style="1325" customWidth="1"/>
    <col min="1514" max="1514" width="22.6328125" style="1325" customWidth="1"/>
    <col min="1515" max="1515" width="5.90625" style="1325" customWidth="1"/>
    <col min="1516" max="1536" width="9.6328125" style="1325" customWidth="1"/>
    <col min="1537" max="1537" width="9.36328125" style="1325" customWidth="1"/>
    <col min="1538" max="1538" width="10.36328125" style="1325" customWidth="1"/>
    <col min="1539" max="1539" width="1.6328125" style="1325" customWidth="1"/>
    <col min="1540" max="1766" width="10.6328125" style="1325"/>
    <col min="1767" max="1767" width="1.6328125" style="1325" customWidth="1"/>
    <col min="1768" max="1768" width="7.6328125" style="1325" customWidth="1"/>
    <col min="1769" max="1769" width="2.6328125" style="1325" customWidth="1"/>
    <col min="1770" max="1770" width="22.6328125" style="1325" customWidth="1"/>
    <col min="1771" max="1771" width="5.90625" style="1325" customWidth="1"/>
    <col min="1772" max="1792" width="9.6328125" style="1325" customWidth="1"/>
    <col min="1793" max="1793" width="9.36328125" style="1325" customWidth="1"/>
    <col min="1794" max="1794" width="10.36328125" style="1325" customWidth="1"/>
    <col min="1795" max="1795" width="1.6328125" style="1325" customWidth="1"/>
    <col min="1796" max="2022" width="10.6328125" style="1325"/>
    <col min="2023" max="2023" width="1.6328125" style="1325" customWidth="1"/>
    <col min="2024" max="2024" width="7.6328125" style="1325" customWidth="1"/>
    <col min="2025" max="2025" width="2.6328125" style="1325" customWidth="1"/>
    <col min="2026" max="2026" width="22.6328125" style="1325" customWidth="1"/>
    <col min="2027" max="2027" width="5.90625" style="1325" customWidth="1"/>
    <col min="2028" max="2048" width="9.6328125" style="1325" customWidth="1"/>
    <col min="2049" max="2049" width="9.36328125" style="1325" customWidth="1"/>
    <col min="2050" max="2050" width="10.36328125" style="1325" customWidth="1"/>
    <col min="2051" max="2051" width="1.6328125" style="1325" customWidth="1"/>
    <col min="2052" max="2278" width="10.6328125" style="1325"/>
    <col min="2279" max="2279" width="1.6328125" style="1325" customWidth="1"/>
    <col min="2280" max="2280" width="7.6328125" style="1325" customWidth="1"/>
    <col min="2281" max="2281" width="2.6328125" style="1325" customWidth="1"/>
    <col min="2282" max="2282" width="22.6328125" style="1325" customWidth="1"/>
    <col min="2283" max="2283" width="5.90625" style="1325" customWidth="1"/>
    <col min="2284" max="2304" width="9.6328125" style="1325" customWidth="1"/>
    <col min="2305" max="2305" width="9.36328125" style="1325" customWidth="1"/>
    <col min="2306" max="2306" width="10.36328125" style="1325" customWidth="1"/>
    <col min="2307" max="2307" width="1.6328125" style="1325" customWidth="1"/>
    <col min="2308" max="2534" width="10.6328125" style="1325"/>
    <col min="2535" max="2535" width="1.6328125" style="1325" customWidth="1"/>
    <col min="2536" max="2536" width="7.6328125" style="1325" customWidth="1"/>
    <col min="2537" max="2537" width="2.6328125" style="1325" customWidth="1"/>
    <col min="2538" max="2538" width="22.6328125" style="1325" customWidth="1"/>
    <col min="2539" max="2539" width="5.90625" style="1325" customWidth="1"/>
    <col min="2540" max="2560" width="9.6328125" style="1325" customWidth="1"/>
    <col min="2561" max="2561" width="9.36328125" style="1325" customWidth="1"/>
    <col min="2562" max="2562" width="10.36328125" style="1325" customWidth="1"/>
    <col min="2563" max="2563" width="1.6328125" style="1325" customWidth="1"/>
    <col min="2564" max="2790" width="10.6328125" style="1325"/>
    <col min="2791" max="2791" width="1.6328125" style="1325" customWidth="1"/>
    <col min="2792" max="2792" width="7.6328125" style="1325" customWidth="1"/>
    <col min="2793" max="2793" width="2.6328125" style="1325" customWidth="1"/>
    <col min="2794" max="2794" width="22.6328125" style="1325" customWidth="1"/>
    <col min="2795" max="2795" width="5.90625" style="1325" customWidth="1"/>
    <col min="2796" max="2816" width="9.6328125" style="1325" customWidth="1"/>
    <col min="2817" max="2817" width="9.36328125" style="1325" customWidth="1"/>
    <col min="2818" max="2818" width="10.36328125" style="1325" customWidth="1"/>
    <col min="2819" max="2819" width="1.6328125" style="1325" customWidth="1"/>
    <col min="2820" max="3046" width="10.6328125" style="1325"/>
    <col min="3047" max="3047" width="1.6328125" style="1325" customWidth="1"/>
    <col min="3048" max="3048" width="7.6328125" style="1325" customWidth="1"/>
    <col min="3049" max="3049" width="2.6328125" style="1325" customWidth="1"/>
    <col min="3050" max="3050" width="22.6328125" style="1325" customWidth="1"/>
    <col min="3051" max="3051" width="5.90625" style="1325" customWidth="1"/>
    <col min="3052" max="3072" width="9.6328125" style="1325" customWidth="1"/>
    <col min="3073" max="3073" width="9.36328125" style="1325" customWidth="1"/>
    <col min="3074" max="3074" width="10.36328125" style="1325" customWidth="1"/>
    <col min="3075" max="3075" width="1.6328125" style="1325" customWidth="1"/>
    <col min="3076" max="3302" width="10.6328125" style="1325"/>
    <col min="3303" max="3303" width="1.6328125" style="1325" customWidth="1"/>
    <col min="3304" max="3304" width="7.6328125" style="1325" customWidth="1"/>
    <col min="3305" max="3305" width="2.6328125" style="1325" customWidth="1"/>
    <col min="3306" max="3306" width="22.6328125" style="1325" customWidth="1"/>
    <col min="3307" max="3307" width="5.90625" style="1325" customWidth="1"/>
    <col min="3308" max="3328" width="9.6328125" style="1325" customWidth="1"/>
    <col min="3329" max="3329" width="9.36328125" style="1325" customWidth="1"/>
    <col min="3330" max="3330" width="10.36328125" style="1325" customWidth="1"/>
    <col min="3331" max="3331" width="1.6328125" style="1325" customWidth="1"/>
    <col min="3332" max="3558" width="10.6328125" style="1325"/>
    <col min="3559" max="3559" width="1.6328125" style="1325" customWidth="1"/>
    <col min="3560" max="3560" width="7.6328125" style="1325" customWidth="1"/>
    <col min="3561" max="3561" width="2.6328125" style="1325" customWidth="1"/>
    <col min="3562" max="3562" width="22.6328125" style="1325" customWidth="1"/>
    <col min="3563" max="3563" width="5.90625" style="1325" customWidth="1"/>
    <col min="3564" max="3584" width="9.6328125" style="1325" customWidth="1"/>
    <col min="3585" max="3585" width="9.36328125" style="1325" customWidth="1"/>
    <col min="3586" max="3586" width="10.36328125" style="1325" customWidth="1"/>
    <col min="3587" max="3587" width="1.6328125" style="1325" customWidth="1"/>
    <col min="3588" max="3814" width="10.6328125" style="1325"/>
    <col min="3815" max="3815" width="1.6328125" style="1325" customWidth="1"/>
    <col min="3816" max="3816" width="7.6328125" style="1325" customWidth="1"/>
    <col min="3817" max="3817" width="2.6328125" style="1325" customWidth="1"/>
    <col min="3818" max="3818" width="22.6328125" style="1325" customWidth="1"/>
    <col min="3819" max="3819" width="5.90625" style="1325" customWidth="1"/>
    <col min="3820" max="3840" width="9.6328125" style="1325" customWidth="1"/>
    <col min="3841" max="3841" width="9.36328125" style="1325" customWidth="1"/>
    <col min="3842" max="3842" width="10.36328125" style="1325" customWidth="1"/>
    <col min="3843" max="3843" width="1.6328125" style="1325" customWidth="1"/>
    <col min="3844" max="4070" width="10.6328125" style="1325"/>
    <col min="4071" max="4071" width="1.6328125" style="1325" customWidth="1"/>
    <col min="4072" max="4072" width="7.6328125" style="1325" customWidth="1"/>
    <col min="4073" max="4073" width="2.6328125" style="1325" customWidth="1"/>
    <col min="4074" max="4074" width="22.6328125" style="1325" customWidth="1"/>
    <col min="4075" max="4075" width="5.90625" style="1325" customWidth="1"/>
    <col min="4076" max="4096" width="9.6328125" style="1325" customWidth="1"/>
    <col min="4097" max="4097" width="9.36328125" style="1325" customWidth="1"/>
    <col min="4098" max="4098" width="10.36328125" style="1325" customWidth="1"/>
    <col min="4099" max="4099" width="1.6328125" style="1325" customWidth="1"/>
    <col min="4100" max="4326" width="10.6328125" style="1325"/>
    <col min="4327" max="4327" width="1.6328125" style="1325" customWidth="1"/>
    <col min="4328" max="4328" width="7.6328125" style="1325" customWidth="1"/>
    <col min="4329" max="4329" width="2.6328125" style="1325" customWidth="1"/>
    <col min="4330" max="4330" width="22.6328125" style="1325" customWidth="1"/>
    <col min="4331" max="4331" width="5.90625" style="1325" customWidth="1"/>
    <col min="4332" max="4352" width="9.6328125" style="1325" customWidth="1"/>
    <col min="4353" max="4353" width="9.36328125" style="1325" customWidth="1"/>
    <col min="4354" max="4354" width="10.36328125" style="1325" customWidth="1"/>
    <col min="4355" max="4355" width="1.6328125" style="1325" customWidth="1"/>
    <col min="4356" max="4582" width="10.6328125" style="1325"/>
    <col min="4583" max="4583" width="1.6328125" style="1325" customWidth="1"/>
    <col min="4584" max="4584" width="7.6328125" style="1325" customWidth="1"/>
    <col min="4585" max="4585" width="2.6328125" style="1325" customWidth="1"/>
    <col min="4586" max="4586" width="22.6328125" style="1325" customWidth="1"/>
    <col min="4587" max="4587" width="5.90625" style="1325" customWidth="1"/>
    <col min="4588" max="4608" width="9.6328125" style="1325" customWidth="1"/>
    <col min="4609" max="4609" width="9.36328125" style="1325" customWidth="1"/>
    <col min="4610" max="4610" width="10.36328125" style="1325" customWidth="1"/>
    <col min="4611" max="4611" width="1.6328125" style="1325" customWidth="1"/>
    <col min="4612" max="4838" width="10.6328125" style="1325"/>
    <col min="4839" max="4839" width="1.6328125" style="1325" customWidth="1"/>
    <col min="4840" max="4840" width="7.6328125" style="1325" customWidth="1"/>
    <col min="4841" max="4841" width="2.6328125" style="1325" customWidth="1"/>
    <col min="4842" max="4842" width="22.6328125" style="1325" customWidth="1"/>
    <col min="4843" max="4843" width="5.90625" style="1325" customWidth="1"/>
    <col min="4844" max="4864" width="9.6328125" style="1325" customWidth="1"/>
    <col min="4865" max="4865" width="9.36328125" style="1325" customWidth="1"/>
    <col min="4866" max="4866" width="10.36328125" style="1325" customWidth="1"/>
    <col min="4867" max="4867" width="1.6328125" style="1325" customWidth="1"/>
    <col min="4868" max="5094" width="10.6328125" style="1325"/>
    <col min="5095" max="5095" width="1.6328125" style="1325" customWidth="1"/>
    <col min="5096" max="5096" width="7.6328125" style="1325" customWidth="1"/>
    <col min="5097" max="5097" width="2.6328125" style="1325" customWidth="1"/>
    <col min="5098" max="5098" width="22.6328125" style="1325" customWidth="1"/>
    <col min="5099" max="5099" width="5.90625" style="1325" customWidth="1"/>
    <col min="5100" max="5120" width="9.6328125" style="1325" customWidth="1"/>
    <col min="5121" max="5121" width="9.36328125" style="1325" customWidth="1"/>
    <col min="5122" max="5122" width="10.36328125" style="1325" customWidth="1"/>
    <col min="5123" max="5123" width="1.6328125" style="1325" customWidth="1"/>
    <col min="5124" max="5350" width="10.6328125" style="1325"/>
    <col min="5351" max="5351" width="1.6328125" style="1325" customWidth="1"/>
    <col min="5352" max="5352" width="7.6328125" style="1325" customWidth="1"/>
    <col min="5353" max="5353" width="2.6328125" style="1325" customWidth="1"/>
    <col min="5354" max="5354" width="22.6328125" style="1325" customWidth="1"/>
    <col min="5355" max="5355" width="5.90625" style="1325" customWidth="1"/>
    <col min="5356" max="5376" width="9.6328125" style="1325" customWidth="1"/>
    <col min="5377" max="5377" width="9.36328125" style="1325" customWidth="1"/>
    <col min="5378" max="5378" width="10.36328125" style="1325" customWidth="1"/>
    <col min="5379" max="5379" width="1.6328125" style="1325" customWidth="1"/>
    <col min="5380" max="5606" width="10.6328125" style="1325"/>
    <col min="5607" max="5607" width="1.6328125" style="1325" customWidth="1"/>
    <col min="5608" max="5608" width="7.6328125" style="1325" customWidth="1"/>
    <col min="5609" max="5609" width="2.6328125" style="1325" customWidth="1"/>
    <col min="5610" max="5610" width="22.6328125" style="1325" customWidth="1"/>
    <col min="5611" max="5611" width="5.90625" style="1325" customWidth="1"/>
    <col min="5612" max="5632" width="9.6328125" style="1325" customWidth="1"/>
    <col min="5633" max="5633" width="9.36328125" style="1325" customWidth="1"/>
    <col min="5634" max="5634" width="10.36328125" style="1325" customWidth="1"/>
    <col min="5635" max="5635" width="1.6328125" style="1325" customWidth="1"/>
    <col min="5636" max="5862" width="10.6328125" style="1325"/>
    <col min="5863" max="5863" width="1.6328125" style="1325" customWidth="1"/>
    <col min="5864" max="5864" width="7.6328125" style="1325" customWidth="1"/>
    <col min="5865" max="5865" width="2.6328125" style="1325" customWidth="1"/>
    <col min="5866" max="5866" width="22.6328125" style="1325" customWidth="1"/>
    <col min="5867" max="5867" width="5.90625" style="1325" customWidth="1"/>
    <col min="5868" max="5888" width="9.6328125" style="1325" customWidth="1"/>
    <col min="5889" max="5889" width="9.36328125" style="1325" customWidth="1"/>
    <col min="5890" max="5890" width="10.36328125" style="1325" customWidth="1"/>
    <col min="5891" max="5891" width="1.6328125" style="1325" customWidth="1"/>
    <col min="5892" max="6118" width="10.6328125" style="1325"/>
    <col min="6119" max="6119" width="1.6328125" style="1325" customWidth="1"/>
    <col min="6120" max="6120" width="7.6328125" style="1325" customWidth="1"/>
    <col min="6121" max="6121" width="2.6328125" style="1325" customWidth="1"/>
    <col min="6122" max="6122" width="22.6328125" style="1325" customWidth="1"/>
    <col min="6123" max="6123" width="5.90625" style="1325" customWidth="1"/>
    <col min="6124" max="6144" width="9.6328125" style="1325" customWidth="1"/>
    <col min="6145" max="6145" width="9.36328125" style="1325" customWidth="1"/>
    <col min="6146" max="6146" width="10.36328125" style="1325" customWidth="1"/>
    <col min="6147" max="6147" width="1.6328125" style="1325" customWidth="1"/>
    <col min="6148" max="6374" width="10.6328125" style="1325"/>
    <col min="6375" max="6375" width="1.6328125" style="1325" customWidth="1"/>
    <col min="6376" max="6376" width="7.6328125" style="1325" customWidth="1"/>
    <col min="6377" max="6377" width="2.6328125" style="1325" customWidth="1"/>
    <col min="6378" max="6378" width="22.6328125" style="1325" customWidth="1"/>
    <col min="6379" max="6379" width="5.90625" style="1325" customWidth="1"/>
    <col min="6380" max="6400" width="9.6328125" style="1325" customWidth="1"/>
    <col min="6401" max="6401" width="9.36328125" style="1325" customWidth="1"/>
    <col min="6402" max="6402" width="10.36328125" style="1325" customWidth="1"/>
    <col min="6403" max="6403" width="1.6328125" style="1325" customWidth="1"/>
    <col min="6404" max="6630" width="10.6328125" style="1325"/>
    <col min="6631" max="6631" width="1.6328125" style="1325" customWidth="1"/>
    <col min="6632" max="6632" width="7.6328125" style="1325" customWidth="1"/>
    <col min="6633" max="6633" width="2.6328125" style="1325" customWidth="1"/>
    <col min="6634" max="6634" width="22.6328125" style="1325" customWidth="1"/>
    <col min="6635" max="6635" width="5.90625" style="1325" customWidth="1"/>
    <col min="6636" max="6656" width="9.6328125" style="1325" customWidth="1"/>
    <col min="6657" max="6657" width="9.36328125" style="1325" customWidth="1"/>
    <col min="6658" max="6658" width="10.36328125" style="1325" customWidth="1"/>
    <col min="6659" max="6659" width="1.6328125" style="1325" customWidth="1"/>
    <col min="6660" max="6886" width="10.6328125" style="1325"/>
    <col min="6887" max="6887" width="1.6328125" style="1325" customWidth="1"/>
    <col min="6888" max="6888" width="7.6328125" style="1325" customWidth="1"/>
    <col min="6889" max="6889" width="2.6328125" style="1325" customWidth="1"/>
    <col min="6890" max="6890" width="22.6328125" style="1325" customWidth="1"/>
    <col min="6891" max="6891" width="5.90625" style="1325" customWidth="1"/>
    <col min="6892" max="6912" width="9.6328125" style="1325" customWidth="1"/>
    <col min="6913" max="6913" width="9.36328125" style="1325" customWidth="1"/>
    <col min="6914" max="6914" width="10.36328125" style="1325" customWidth="1"/>
    <col min="6915" max="6915" width="1.6328125" style="1325" customWidth="1"/>
    <col min="6916" max="7142" width="10.6328125" style="1325"/>
    <col min="7143" max="7143" width="1.6328125" style="1325" customWidth="1"/>
    <col min="7144" max="7144" width="7.6328125" style="1325" customWidth="1"/>
    <col min="7145" max="7145" width="2.6328125" style="1325" customWidth="1"/>
    <col min="7146" max="7146" width="22.6328125" style="1325" customWidth="1"/>
    <col min="7147" max="7147" width="5.90625" style="1325" customWidth="1"/>
    <col min="7148" max="7168" width="9.6328125" style="1325" customWidth="1"/>
    <col min="7169" max="7169" width="9.36328125" style="1325" customWidth="1"/>
    <col min="7170" max="7170" width="10.36328125" style="1325" customWidth="1"/>
    <col min="7171" max="7171" width="1.6328125" style="1325" customWidth="1"/>
    <col min="7172" max="7398" width="10.6328125" style="1325"/>
    <col min="7399" max="7399" width="1.6328125" style="1325" customWidth="1"/>
    <col min="7400" max="7400" width="7.6328125" style="1325" customWidth="1"/>
    <col min="7401" max="7401" width="2.6328125" style="1325" customWidth="1"/>
    <col min="7402" max="7402" width="22.6328125" style="1325" customWidth="1"/>
    <col min="7403" max="7403" width="5.90625" style="1325" customWidth="1"/>
    <col min="7404" max="7424" width="9.6328125" style="1325" customWidth="1"/>
    <col min="7425" max="7425" width="9.36328125" style="1325" customWidth="1"/>
    <col min="7426" max="7426" width="10.36328125" style="1325" customWidth="1"/>
    <col min="7427" max="7427" width="1.6328125" style="1325" customWidth="1"/>
    <col min="7428" max="7654" width="10.6328125" style="1325"/>
    <col min="7655" max="7655" width="1.6328125" style="1325" customWidth="1"/>
    <col min="7656" max="7656" width="7.6328125" style="1325" customWidth="1"/>
    <col min="7657" max="7657" width="2.6328125" style="1325" customWidth="1"/>
    <col min="7658" max="7658" width="22.6328125" style="1325" customWidth="1"/>
    <col min="7659" max="7659" width="5.90625" style="1325" customWidth="1"/>
    <col min="7660" max="7680" width="9.6328125" style="1325" customWidth="1"/>
    <col min="7681" max="7681" width="9.36328125" style="1325" customWidth="1"/>
    <col min="7682" max="7682" width="10.36328125" style="1325" customWidth="1"/>
    <col min="7683" max="7683" width="1.6328125" style="1325" customWidth="1"/>
    <col min="7684" max="7910" width="10.6328125" style="1325"/>
    <col min="7911" max="7911" width="1.6328125" style="1325" customWidth="1"/>
    <col min="7912" max="7912" width="7.6328125" style="1325" customWidth="1"/>
    <col min="7913" max="7913" width="2.6328125" style="1325" customWidth="1"/>
    <col min="7914" max="7914" width="22.6328125" style="1325" customWidth="1"/>
    <col min="7915" max="7915" width="5.90625" style="1325" customWidth="1"/>
    <col min="7916" max="7936" width="9.6328125" style="1325" customWidth="1"/>
    <col min="7937" max="7937" width="9.36328125" style="1325" customWidth="1"/>
    <col min="7938" max="7938" width="10.36328125" style="1325" customWidth="1"/>
    <col min="7939" max="7939" width="1.6328125" style="1325" customWidth="1"/>
    <col min="7940" max="8166" width="10.6328125" style="1325"/>
    <col min="8167" max="8167" width="1.6328125" style="1325" customWidth="1"/>
    <col min="8168" max="8168" width="7.6328125" style="1325" customWidth="1"/>
    <col min="8169" max="8169" width="2.6328125" style="1325" customWidth="1"/>
    <col min="8170" max="8170" width="22.6328125" style="1325" customWidth="1"/>
    <col min="8171" max="8171" width="5.90625" style="1325" customWidth="1"/>
    <col min="8172" max="8192" width="9.6328125" style="1325" customWidth="1"/>
    <col min="8193" max="8193" width="9.36328125" style="1325" customWidth="1"/>
    <col min="8194" max="8194" width="10.36328125" style="1325" customWidth="1"/>
    <col min="8195" max="8195" width="1.6328125" style="1325" customWidth="1"/>
    <col min="8196" max="8422" width="10.6328125" style="1325"/>
    <col min="8423" max="8423" width="1.6328125" style="1325" customWidth="1"/>
    <col min="8424" max="8424" width="7.6328125" style="1325" customWidth="1"/>
    <col min="8425" max="8425" width="2.6328125" style="1325" customWidth="1"/>
    <col min="8426" max="8426" width="22.6328125" style="1325" customWidth="1"/>
    <col min="8427" max="8427" width="5.90625" style="1325" customWidth="1"/>
    <col min="8428" max="8448" width="9.6328125" style="1325" customWidth="1"/>
    <col min="8449" max="8449" width="9.36328125" style="1325" customWidth="1"/>
    <col min="8450" max="8450" width="10.36328125" style="1325" customWidth="1"/>
    <col min="8451" max="8451" width="1.6328125" style="1325" customWidth="1"/>
    <col min="8452" max="8678" width="10.6328125" style="1325"/>
    <col min="8679" max="8679" width="1.6328125" style="1325" customWidth="1"/>
    <col min="8680" max="8680" width="7.6328125" style="1325" customWidth="1"/>
    <col min="8681" max="8681" width="2.6328125" style="1325" customWidth="1"/>
    <col min="8682" max="8682" width="22.6328125" style="1325" customWidth="1"/>
    <col min="8683" max="8683" width="5.90625" style="1325" customWidth="1"/>
    <col min="8684" max="8704" width="9.6328125" style="1325" customWidth="1"/>
    <col min="8705" max="8705" width="9.36328125" style="1325" customWidth="1"/>
    <col min="8706" max="8706" width="10.36328125" style="1325" customWidth="1"/>
    <col min="8707" max="8707" width="1.6328125" style="1325" customWidth="1"/>
    <col min="8708" max="8934" width="10.6328125" style="1325"/>
    <col min="8935" max="8935" width="1.6328125" style="1325" customWidth="1"/>
    <col min="8936" max="8936" width="7.6328125" style="1325" customWidth="1"/>
    <col min="8937" max="8937" width="2.6328125" style="1325" customWidth="1"/>
    <col min="8938" max="8938" width="22.6328125" style="1325" customWidth="1"/>
    <col min="8939" max="8939" width="5.90625" style="1325" customWidth="1"/>
    <col min="8940" max="8960" width="9.6328125" style="1325" customWidth="1"/>
    <col min="8961" max="8961" width="9.36328125" style="1325" customWidth="1"/>
    <col min="8962" max="8962" width="10.36328125" style="1325" customWidth="1"/>
    <col min="8963" max="8963" width="1.6328125" style="1325" customWidth="1"/>
    <col min="8964" max="9190" width="10.6328125" style="1325"/>
    <col min="9191" max="9191" width="1.6328125" style="1325" customWidth="1"/>
    <col min="9192" max="9192" width="7.6328125" style="1325" customWidth="1"/>
    <col min="9193" max="9193" width="2.6328125" style="1325" customWidth="1"/>
    <col min="9194" max="9194" width="22.6328125" style="1325" customWidth="1"/>
    <col min="9195" max="9195" width="5.90625" style="1325" customWidth="1"/>
    <col min="9196" max="9216" width="9.6328125" style="1325" customWidth="1"/>
    <col min="9217" max="9217" width="9.36328125" style="1325" customWidth="1"/>
    <col min="9218" max="9218" width="10.36328125" style="1325" customWidth="1"/>
    <col min="9219" max="9219" width="1.6328125" style="1325" customWidth="1"/>
    <col min="9220" max="9446" width="10.6328125" style="1325"/>
    <col min="9447" max="9447" width="1.6328125" style="1325" customWidth="1"/>
    <col min="9448" max="9448" width="7.6328125" style="1325" customWidth="1"/>
    <col min="9449" max="9449" width="2.6328125" style="1325" customWidth="1"/>
    <col min="9450" max="9450" width="22.6328125" style="1325" customWidth="1"/>
    <col min="9451" max="9451" width="5.90625" style="1325" customWidth="1"/>
    <col min="9452" max="9472" width="9.6328125" style="1325" customWidth="1"/>
    <col min="9473" max="9473" width="9.36328125" style="1325" customWidth="1"/>
    <col min="9474" max="9474" width="10.36328125" style="1325" customWidth="1"/>
    <col min="9475" max="9475" width="1.6328125" style="1325" customWidth="1"/>
    <col min="9476" max="9702" width="10.6328125" style="1325"/>
    <col min="9703" max="9703" width="1.6328125" style="1325" customWidth="1"/>
    <col min="9704" max="9704" width="7.6328125" style="1325" customWidth="1"/>
    <col min="9705" max="9705" width="2.6328125" style="1325" customWidth="1"/>
    <col min="9706" max="9706" width="22.6328125" style="1325" customWidth="1"/>
    <col min="9707" max="9707" width="5.90625" style="1325" customWidth="1"/>
    <col min="9708" max="9728" width="9.6328125" style="1325" customWidth="1"/>
    <col min="9729" max="9729" width="9.36328125" style="1325" customWidth="1"/>
    <col min="9730" max="9730" width="10.36328125" style="1325" customWidth="1"/>
    <col min="9731" max="9731" width="1.6328125" style="1325" customWidth="1"/>
    <col min="9732" max="9958" width="10.6328125" style="1325"/>
    <col min="9959" max="9959" width="1.6328125" style="1325" customWidth="1"/>
    <col min="9960" max="9960" width="7.6328125" style="1325" customWidth="1"/>
    <col min="9961" max="9961" width="2.6328125" style="1325" customWidth="1"/>
    <col min="9962" max="9962" width="22.6328125" style="1325" customWidth="1"/>
    <col min="9963" max="9963" width="5.90625" style="1325" customWidth="1"/>
    <col min="9964" max="9984" width="9.6328125" style="1325" customWidth="1"/>
    <col min="9985" max="9985" width="9.36328125" style="1325" customWidth="1"/>
    <col min="9986" max="9986" width="10.36328125" style="1325" customWidth="1"/>
    <col min="9987" max="9987" width="1.6328125" style="1325" customWidth="1"/>
    <col min="9988" max="10214" width="10.6328125" style="1325"/>
    <col min="10215" max="10215" width="1.6328125" style="1325" customWidth="1"/>
    <col min="10216" max="10216" width="7.6328125" style="1325" customWidth="1"/>
    <col min="10217" max="10217" width="2.6328125" style="1325" customWidth="1"/>
    <col min="10218" max="10218" width="22.6328125" style="1325" customWidth="1"/>
    <col min="10219" max="10219" width="5.90625" style="1325" customWidth="1"/>
    <col min="10220" max="10240" width="9.6328125" style="1325" customWidth="1"/>
    <col min="10241" max="10241" width="9.36328125" style="1325" customWidth="1"/>
    <col min="10242" max="10242" width="10.36328125" style="1325" customWidth="1"/>
    <col min="10243" max="10243" width="1.6328125" style="1325" customWidth="1"/>
    <col min="10244" max="10470" width="10.6328125" style="1325"/>
    <col min="10471" max="10471" width="1.6328125" style="1325" customWidth="1"/>
    <col min="10472" max="10472" width="7.6328125" style="1325" customWidth="1"/>
    <col min="10473" max="10473" width="2.6328125" style="1325" customWidth="1"/>
    <col min="10474" max="10474" width="22.6328125" style="1325" customWidth="1"/>
    <col min="10475" max="10475" width="5.90625" style="1325" customWidth="1"/>
    <col min="10476" max="10496" width="9.6328125" style="1325" customWidth="1"/>
    <col min="10497" max="10497" width="9.36328125" style="1325" customWidth="1"/>
    <col min="10498" max="10498" width="10.36328125" style="1325" customWidth="1"/>
    <col min="10499" max="10499" width="1.6328125" style="1325" customWidth="1"/>
    <col min="10500" max="10726" width="10.6328125" style="1325"/>
    <col min="10727" max="10727" width="1.6328125" style="1325" customWidth="1"/>
    <col min="10728" max="10728" width="7.6328125" style="1325" customWidth="1"/>
    <col min="10729" max="10729" width="2.6328125" style="1325" customWidth="1"/>
    <col min="10730" max="10730" width="22.6328125" style="1325" customWidth="1"/>
    <col min="10731" max="10731" width="5.90625" style="1325" customWidth="1"/>
    <col min="10732" max="10752" width="9.6328125" style="1325" customWidth="1"/>
    <col min="10753" max="10753" width="9.36328125" style="1325" customWidth="1"/>
    <col min="10754" max="10754" width="10.36328125" style="1325" customWidth="1"/>
    <col min="10755" max="10755" width="1.6328125" style="1325" customWidth="1"/>
    <col min="10756" max="10982" width="10.6328125" style="1325"/>
    <col min="10983" max="10983" width="1.6328125" style="1325" customWidth="1"/>
    <col min="10984" max="10984" width="7.6328125" style="1325" customWidth="1"/>
    <col min="10985" max="10985" width="2.6328125" style="1325" customWidth="1"/>
    <col min="10986" max="10986" width="22.6328125" style="1325" customWidth="1"/>
    <col min="10987" max="10987" width="5.90625" style="1325" customWidth="1"/>
    <col min="10988" max="11008" width="9.6328125" style="1325" customWidth="1"/>
    <col min="11009" max="11009" width="9.36328125" style="1325" customWidth="1"/>
    <col min="11010" max="11010" width="10.36328125" style="1325" customWidth="1"/>
    <col min="11011" max="11011" width="1.6328125" style="1325" customWidth="1"/>
    <col min="11012" max="11238" width="10.6328125" style="1325"/>
    <col min="11239" max="11239" width="1.6328125" style="1325" customWidth="1"/>
    <col min="11240" max="11240" width="7.6328125" style="1325" customWidth="1"/>
    <col min="11241" max="11241" width="2.6328125" style="1325" customWidth="1"/>
    <col min="11242" max="11242" width="22.6328125" style="1325" customWidth="1"/>
    <col min="11243" max="11243" width="5.90625" style="1325" customWidth="1"/>
    <col min="11244" max="11264" width="9.6328125" style="1325" customWidth="1"/>
    <col min="11265" max="11265" width="9.36328125" style="1325" customWidth="1"/>
    <col min="11266" max="11266" width="10.36328125" style="1325" customWidth="1"/>
    <col min="11267" max="11267" width="1.6328125" style="1325" customWidth="1"/>
    <col min="11268" max="11494" width="10.6328125" style="1325"/>
    <col min="11495" max="11495" width="1.6328125" style="1325" customWidth="1"/>
    <col min="11496" max="11496" width="7.6328125" style="1325" customWidth="1"/>
    <col min="11497" max="11497" width="2.6328125" style="1325" customWidth="1"/>
    <col min="11498" max="11498" width="22.6328125" style="1325" customWidth="1"/>
    <col min="11499" max="11499" width="5.90625" style="1325" customWidth="1"/>
    <col min="11500" max="11520" width="9.6328125" style="1325" customWidth="1"/>
    <col min="11521" max="11521" width="9.36328125" style="1325" customWidth="1"/>
    <col min="11522" max="11522" width="10.36328125" style="1325" customWidth="1"/>
    <col min="11523" max="11523" width="1.6328125" style="1325" customWidth="1"/>
    <col min="11524" max="11750" width="10.6328125" style="1325"/>
    <col min="11751" max="11751" width="1.6328125" style="1325" customWidth="1"/>
    <col min="11752" max="11752" width="7.6328125" style="1325" customWidth="1"/>
    <col min="11753" max="11753" width="2.6328125" style="1325" customWidth="1"/>
    <col min="11754" max="11754" width="22.6328125" style="1325" customWidth="1"/>
    <col min="11755" max="11755" width="5.90625" style="1325" customWidth="1"/>
    <col min="11756" max="11776" width="9.6328125" style="1325" customWidth="1"/>
    <col min="11777" max="11777" width="9.36328125" style="1325" customWidth="1"/>
    <col min="11778" max="11778" width="10.36328125" style="1325" customWidth="1"/>
    <col min="11779" max="11779" width="1.6328125" style="1325" customWidth="1"/>
    <col min="11780" max="12006" width="10.6328125" style="1325"/>
    <col min="12007" max="12007" width="1.6328125" style="1325" customWidth="1"/>
    <col min="12008" max="12008" width="7.6328125" style="1325" customWidth="1"/>
    <col min="12009" max="12009" width="2.6328125" style="1325" customWidth="1"/>
    <col min="12010" max="12010" width="22.6328125" style="1325" customWidth="1"/>
    <col min="12011" max="12011" width="5.90625" style="1325" customWidth="1"/>
    <col min="12012" max="12032" width="9.6328125" style="1325" customWidth="1"/>
    <col min="12033" max="12033" width="9.36328125" style="1325" customWidth="1"/>
    <col min="12034" max="12034" width="10.36328125" style="1325" customWidth="1"/>
    <col min="12035" max="12035" width="1.6328125" style="1325" customWidth="1"/>
    <col min="12036" max="12262" width="10.6328125" style="1325"/>
    <col min="12263" max="12263" width="1.6328125" style="1325" customWidth="1"/>
    <col min="12264" max="12264" width="7.6328125" style="1325" customWidth="1"/>
    <col min="12265" max="12265" width="2.6328125" style="1325" customWidth="1"/>
    <col min="12266" max="12266" width="22.6328125" style="1325" customWidth="1"/>
    <col min="12267" max="12267" width="5.90625" style="1325" customWidth="1"/>
    <col min="12268" max="12288" width="9.6328125" style="1325" customWidth="1"/>
    <col min="12289" max="12289" width="9.36328125" style="1325" customWidth="1"/>
    <col min="12290" max="12290" width="10.36328125" style="1325" customWidth="1"/>
    <col min="12291" max="12291" width="1.6328125" style="1325" customWidth="1"/>
    <col min="12292" max="12518" width="10.6328125" style="1325"/>
    <col min="12519" max="12519" width="1.6328125" style="1325" customWidth="1"/>
    <col min="12520" max="12520" width="7.6328125" style="1325" customWidth="1"/>
    <col min="12521" max="12521" width="2.6328125" style="1325" customWidth="1"/>
    <col min="12522" max="12522" width="22.6328125" style="1325" customWidth="1"/>
    <col min="12523" max="12523" width="5.90625" style="1325" customWidth="1"/>
    <col min="12524" max="12544" width="9.6328125" style="1325" customWidth="1"/>
    <col min="12545" max="12545" width="9.36328125" style="1325" customWidth="1"/>
    <col min="12546" max="12546" width="10.36328125" style="1325" customWidth="1"/>
    <col min="12547" max="12547" width="1.6328125" style="1325" customWidth="1"/>
    <col min="12548" max="12774" width="10.6328125" style="1325"/>
    <col min="12775" max="12775" width="1.6328125" style="1325" customWidth="1"/>
    <col min="12776" max="12776" width="7.6328125" style="1325" customWidth="1"/>
    <col min="12777" max="12777" width="2.6328125" style="1325" customWidth="1"/>
    <col min="12778" max="12778" width="22.6328125" style="1325" customWidth="1"/>
    <col min="12779" max="12779" width="5.90625" style="1325" customWidth="1"/>
    <col min="12780" max="12800" width="9.6328125" style="1325" customWidth="1"/>
    <col min="12801" max="12801" width="9.36328125" style="1325" customWidth="1"/>
    <col min="12802" max="12802" width="10.36328125" style="1325" customWidth="1"/>
    <col min="12803" max="12803" width="1.6328125" style="1325" customWidth="1"/>
    <col min="12804" max="13030" width="10.6328125" style="1325"/>
    <col min="13031" max="13031" width="1.6328125" style="1325" customWidth="1"/>
    <col min="13032" max="13032" width="7.6328125" style="1325" customWidth="1"/>
    <col min="13033" max="13033" width="2.6328125" style="1325" customWidth="1"/>
    <col min="13034" max="13034" width="22.6328125" style="1325" customWidth="1"/>
    <col min="13035" max="13035" width="5.90625" style="1325" customWidth="1"/>
    <col min="13036" max="13056" width="9.6328125" style="1325" customWidth="1"/>
    <col min="13057" max="13057" width="9.36328125" style="1325" customWidth="1"/>
    <col min="13058" max="13058" width="10.36328125" style="1325" customWidth="1"/>
    <col min="13059" max="13059" width="1.6328125" style="1325" customWidth="1"/>
    <col min="13060" max="13286" width="10.6328125" style="1325"/>
    <col min="13287" max="13287" width="1.6328125" style="1325" customWidth="1"/>
    <col min="13288" max="13288" width="7.6328125" style="1325" customWidth="1"/>
    <col min="13289" max="13289" width="2.6328125" style="1325" customWidth="1"/>
    <col min="13290" max="13290" width="22.6328125" style="1325" customWidth="1"/>
    <col min="13291" max="13291" width="5.90625" style="1325" customWidth="1"/>
    <col min="13292" max="13312" width="9.6328125" style="1325" customWidth="1"/>
    <col min="13313" max="13313" width="9.36328125" style="1325" customWidth="1"/>
    <col min="13314" max="13314" width="10.36328125" style="1325" customWidth="1"/>
    <col min="13315" max="13315" width="1.6328125" style="1325" customWidth="1"/>
    <col min="13316" max="13542" width="10.6328125" style="1325"/>
    <col min="13543" max="13543" width="1.6328125" style="1325" customWidth="1"/>
    <col min="13544" max="13544" width="7.6328125" style="1325" customWidth="1"/>
    <col min="13545" max="13545" width="2.6328125" style="1325" customWidth="1"/>
    <col min="13546" max="13546" width="22.6328125" style="1325" customWidth="1"/>
    <col min="13547" max="13547" width="5.90625" style="1325" customWidth="1"/>
    <col min="13548" max="13568" width="9.6328125" style="1325" customWidth="1"/>
    <col min="13569" max="13569" width="9.36328125" style="1325" customWidth="1"/>
    <col min="13570" max="13570" width="10.36328125" style="1325" customWidth="1"/>
    <col min="13571" max="13571" width="1.6328125" style="1325" customWidth="1"/>
    <col min="13572" max="13798" width="10.6328125" style="1325"/>
    <col min="13799" max="13799" width="1.6328125" style="1325" customWidth="1"/>
    <col min="13800" max="13800" width="7.6328125" style="1325" customWidth="1"/>
    <col min="13801" max="13801" width="2.6328125" style="1325" customWidth="1"/>
    <col min="13802" max="13802" width="22.6328125" style="1325" customWidth="1"/>
    <col min="13803" max="13803" width="5.90625" style="1325" customWidth="1"/>
    <col min="13804" max="13824" width="9.6328125" style="1325" customWidth="1"/>
    <col min="13825" max="13825" width="9.36328125" style="1325" customWidth="1"/>
    <col min="13826" max="13826" width="10.36328125" style="1325" customWidth="1"/>
    <col min="13827" max="13827" width="1.6328125" style="1325" customWidth="1"/>
    <col min="13828" max="14054" width="10.6328125" style="1325"/>
    <col min="14055" max="14055" width="1.6328125" style="1325" customWidth="1"/>
    <col min="14056" max="14056" width="7.6328125" style="1325" customWidth="1"/>
    <col min="14057" max="14057" width="2.6328125" style="1325" customWidth="1"/>
    <col min="14058" max="14058" width="22.6328125" style="1325" customWidth="1"/>
    <col min="14059" max="14059" width="5.90625" style="1325" customWidth="1"/>
    <col min="14060" max="14080" width="9.6328125" style="1325" customWidth="1"/>
    <col min="14081" max="14081" width="9.36328125" style="1325" customWidth="1"/>
    <col min="14082" max="14082" width="10.36328125" style="1325" customWidth="1"/>
    <col min="14083" max="14083" width="1.6328125" style="1325" customWidth="1"/>
    <col min="14084" max="14310" width="10.6328125" style="1325"/>
    <col min="14311" max="14311" width="1.6328125" style="1325" customWidth="1"/>
    <col min="14312" max="14312" width="7.6328125" style="1325" customWidth="1"/>
    <col min="14313" max="14313" width="2.6328125" style="1325" customWidth="1"/>
    <col min="14314" max="14314" width="22.6328125" style="1325" customWidth="1"/>
    <col min="14315" max="14315" width="5.90625" style="1325" customWidth="1"/>
    <col min="14316" max="14336" width="9.6328125" style="1325" customWidth="1"/>
    <col min="14337" max="14337" width="9.36328125" style="1325" customWidth="1"/>
    <col min="14338" max="14338" width="10.36328125" style="1325" customWidth="1"/>
    <col min="14339" max="14339" width="1.6328125" style="1325" customWidth="1"/>
    <col min="14340" max="14566" width="10.6328125" style="1325"/>
    <col min="14567" max="14567" width="1.6328125" style="1325" customWidth="1"/>
    <col min="14568" max="14568" width="7.6328125" style="1325" customWidth="1"/>
    <col min="14569" max="14569" width="2.6328125" style="1325" customWidth="1"/>
    <col min="14570" max="14570" width="22.6328125" style="1325" customWidth="1"/>
    <col min="14571" max="14571" width="5.90625" style="1325" customWidth="1"/>
    <col min="14572" max="14592" width="9.6328125" style="1325" customWidth="1"/>
    <col min="14593" max="14593" width="9.36328125" style="1325" customWidth="1"/>
    <col min="14594" max="14594" width="10.36328125" style="1325" customWidth="1"/>
    <col min="14595" max="14595" width="1.6328125" style="1325" customWidth="1"/>
    <col min="14596" max="14822" width="10.6328125" style="1325"/>
    <col min="14823" max="14823" width="1.6328125" style="1325" customWidth="1"/>
    <col min="14824" max="14824" width="7.6328125" style="1325" customWidth="1"/>
    <col min="14825" max="14825" width="2.6328125" style="1325" customWidth="1"/>
    <col min="14826" max="14826" width="22.6328125" style="1325" customWidth="1"/>
    <col min="14827" max="14827" width="5.90625" style="1325" customWidth="1"/>
    <col min="14828" max="14848" width="9.6328125" style="1325" customWidth="1"/>
    <col min="14849" max="14849" width="9.36328125" style="1325" customWidth="1"/>
    <col min="14850" max="14850" width="10.36328125" style="1325" customWidth="1"/>
    <col min="14851" max="14851" width="1.6328125" style="1325" customWidth="1"/>
    <col min="14852" max="15078" width="10.6328125" style="1325"/>
    <col min="15079" max="15079" width="1.6328125" style="1325" customWidth="1"/>
    <col min="15080" max="15080" width="7.6328125" style="1325" customWidth="1"/>
    <col min="15081" max="15081" width="2.6328125" style="1325" customWidth="1"/>
    <col min="15082" max="15082" width="22.6328125" style="1325" customWidth="1"/>
    <col min="15083" max="15083" width="5.90625" style="1325" customWidth="1"/>
    <col min="15084" max="15104" width="9.6328125" style="1325" customWidth="1"/>
    <col min="15105" max="15105" width="9.36328125" style="1325" customWidth="1"/>
    <col min="15106" max="15106" width="10.36328125" style="1325" customWidth="1"/>
    <col min="15107" max="15107" width="1.6328125" style="1325" customWidth="1"/>
    <col min="15108" max="15334" width="10.6328125" style="1325"/>
    <col min="15335" max="15335" width="1.6328125" style="1325" customWidth="1"/>
    <col min="15336" max="15336" width="7.6328125" style="1325" customWidth="1"/>
    <col min="15337" max="15337" width="2.6328125" style="1325" customWidth="1"/>
    <col min="15338" max="15338" width="22.6328125" style="1325" customWidth="1"/>
    <col min="15339" max="15339" width="5.90625" style="1325" customWidth="1"/>
    <col min="15340" max="15360" width="9.6328125" style="1325" customWidth="1"/>
    <col min="15361" max="15361" width="9.36328125" style="1325" customWidth="1"/>
    <col min="15362" max="15362" width="10.36328125" style="1325" customWidth="1"/>
    <col min="15363" max="15363" width="1.6328125" style="1325" customWidth="1"/>
    <col min="15364" max="15590" width="10.6328125" style="1325"/>
    <col min="15591" max="15591" width="1.6328125" style="1325" customWidth="1"/>
    <col min="15592" max="15592" width="7.6328125" style="1325" customWidth="1"/>
    <col min="15593" max="15593" width="2.6328125" style="1325" customWidth="1"/>
    <col min="15594" max="15594" width="22.6328125" style="1325" customWidth="1"/>
    <col min="15595" max="15595" width="5.90625" style="1325" customWidth="1"/>
    <col min="15596" max="15616" width="9.6328125" style="1325" customWidth="1"/>
    <col min="15617" max="15617" width="9.36328125" style="1325" customWidth="1"/>
    <col min="15618" max="15618" width="10.36328125" style="1325" customWidth="1"/>
    <col min="15619" max="15619" width="1.6328125" style="1325" customWidth="1"/>
    <col min="15620" max="15846" width="10.6328125" style="1325"/>
    <col min="15847" max="15847" width="1.6328125" style="1325" customWidth="1"/>
    <col min="15848" max="15848" width="7.6328125" style="1325" customWidth="1"/>
    <col min="15849" max="15849" width="2.6328125" style="1325" customWidth="1"/>
    <col min="15850" max="15850" width="22.6328125" style="1325" customWidth="1"/>
    <col min="15851" max="15851" width="5.90625" style="1325" customWidth="1"/>
    <col min="15852" max="15872" width="9.6328125" style="1325" customWidth="1"/>
    <col min="15873" max="15873" width="9.36328125" style="1325" customWidth="1"/>
    <col min="15874" max="15874" width="10.36328125" style="1325" customWidth="1"/>
    <col min="15875" max="15875" width="1.6328125" style="1325" customWidth="1"/>
    <col min="15876" max="16102" width="10.6328125" style="1325"/>
    <col min="16103" max="16103" width="1.6328125" style="1325" customWidth="1"/>
    <col min="16104" max="16104" width="7.6328125" style="1325" customWidth="1"/>
    <col min="16105" max="16105" width="2.6328125" style="1325" customWidth="1"/>
    <col min="16106" max="16106" width="22.6328125" style="1325" customWidth="1"/>
    <col min="16107" max="16107" width="5.90625" style="1325" customWidth="1"/>
    <col min="16108" max="16128" width="9.6328125" style="1325" customWidth="1"/>
    <col min="16129" max="16129" width="9.36328125" style="1325" customWidth="1"/>
    <col min="16130" max="16130" width="10.36328125" style="1325" customWidth="1"/>
    <col min="16131" max="16131" width="1.6328125" style="1325" customWidth="1"/>
    <col min="16132" max="16384" width="10.6328125" style="1325"/>
  </cols>
  <sheetData>
    <row r="1" spans="2:13">
      <c r="B1" s="1325" t="s">
        <v>843</v>
      </c>
    </row>
    <row r="2" spans="2:13" ht="11.5" thickBot="1"/>
    <row r="3" spans="2:13" ht="28.5" customHeight="1">
      <c r="B3" s="1357" t="s">
        <v>215</v>
      </c>
      <c r="C3" s="1358" t="s">
        <v>430</v>
      </c>
      <c r="D3" s="1359" t="s">
        <v>217</v>
      </c>
      <c r="E3" s="1360" t="s">
        <v>218</v>
      </c>
      <c r="F3" s="1517" t="s">
        <v>794</v>
      </c>
      <c r="G3" s="1529" t="s">
        <v>805</v>
      </c>
      <c r="H3" s="1521" t="s">
        <v>795</v>
      </c>
      <c r="I3" s="1529" t="s">
        <v>805</v>
      </c>
      <c r="J3" s="1521" t="s">
        <v>796</v>
      </c>
      <c r="K3" s="1529" t="s">
        <v>805</v>
      </c>
      <c r="L3" s="1513" t="s">
        <v>797</v>
      </c>
      <c r="M3" s="1530" t="s">
        <v>806</v>
      </c>
    </row>
    <row r="4" spans="2:13" ht="28.5" customHeight="1" thickBot="1">
      <c r="B4" s="1361"/>
      <c r="C4" s="1362" t="s">
        <v>435</v>
      </c>
      <c r="D4" s="1363"/>
      <c r="E4" s="1364"/>
      <c r="F4" s="1518"/>
      <c r="G4" s="1520"/>
      <c r="H4" s="1522"/>
      <c r="I4" s="1520"/>
      <c r="J4" s="1522"/>
      <c r="K4" s="1520"/>
      <c r="L4" s="1514"/>
      <c r="M4" s="1516"/>
    </row>
    <row r="5" spans="2:13" ht="12.65" customHeight="1">
      <c r="B5" s="1365"/>
      <c r="C5" s="1366"/>
      <c r="D5" s="1367" t="s">
        <v>326</v>
      </c>
      <c r="E5" s="1368" t="s">
        <v>442</v>
      </c>
      <c r="F5" s="813">
        <v>0</v>
      </c>
      <c r="G5" s="813">
        <v>0</v>
      </c>
      <c r="H5" s="813">
        <v>0</v>
      </c>
      <c r="I5" s="813">
        <v>0</v>
      </c>
      <c r="J5" s="813">
        <v>0</v>
      </c>
      <c r="K5" s="813">
        <v>0</v>
      </c>
      <c r="L5" s="813">
        <v>0</v>
      </c>
      <c r="M5" s="816">
        <v>0</v>
      </c>
    </row>
    <row r="6" spans="2:13" ht="12" customHeight="1">
      <c r="B6" s="1369"/>
      <c r="C6" s="1370">
        <v>1</v>
      </c>
      <c r="D6" s="1371" t="s">
        <v>6</v>
      </c>
      <c r="E6" s="1372" t="s">
        <v>227</v>
      </c>
      <c r="F6" s="819">
        <v>0</v>
      </c>
      <c r="G6" s="819">
        <v>0</v>
      </c>
      <c r="H6" s="819">
        <v>0</v>
      </c>
      <c r="I6" s="819">
        <v>0</v>
      </c>
      <c r="J6" s="819">
        <v>0</v>
      </c>
      <c r="K6" s="819">
        <v>0</v>
      </c>
      <c r="L6" s="819">
        <v>0</v>
      </c>
      <c r="M6" s="820">
        <v>0</v>
      </c>
    </row>
    <row r="7" spans="2:13" ht="12" customHeight="1">
      <c r="B7" s="1369" t="s">
        <v>443</v>
      </c>
      <c r="C7" s="1370">
        <v>2</v>
      </c>
      <c r="D7" s="1371" t="s">
        <v>9</v>
      </c>
      <c r="E7" s="1372" t="s">
        <v>228</v>
      </c>
      <c r="F7" s="819">
        <v>0</v>
      </c>
      <c r="G7" s="819">
        <v>0</v>
      </c>
      <c r="H7" s="819">
        <v>0</v>
      </c>
      <c r="I7" s="819">
        <v>0</v>
      </c>
      <c r="J7" s="819">
        <v>0</v>
      </c>
      <c r="K7" s="819">
        <v>0</v>
      </c>
      <c r="L7" s="819">
        <v>0</v>
      </c>
      <c r="M7" s="820">
        <v>0</v>
      </c>
    </row>
    <row r="8" spans="2:13" ht="12" customHeight="1">
      <c r="B8" s="1369"/>
      <c r="C8" s="1370">
        <v>3</v>
      </c>
      <c r="D8" s="1371" t="s">
        <v>444</v>
      </c>
      <c r="E8" s="1372" t="s">
        <v>445</v>
      </c>
      <c r="F8" s="819">
        <v>0</v>
      </c>
      <c r="G8" s="819">
        <v>0</v>
      </c>
      <c r="H8" s="819">
        <v>0</v>
      </c>
      <c r="I8" s="819">
        <v>0</v>
      </c>
      <c r="J8" s="819">
        <v>0</v>
      </c>
      <c r="K8" s="819">
        <v>0</v>
      </c>
      <c r="L8" s="819">
        <v>0</v>
      </c>
      <c r="M8" s="820">
        <v>0</v>
      </c>
    </row>
    <row r="9" spans="2:13" ht="12" customHeight="1">
      <c r="B9" s="1373"/>
      <c r="C9" s="1370">
        <v>4</v>
      </c>
      <c r="D9" s="1371" t="s">
        <v>332</v>
      </c>
      <c r="E9" s="1372"/>
      <c r="F9" s="819">
        <v>0</v>
      </c>
      <c r="G9" s="819">
        <v>0</v>
      </c>
      <c r="H9" s="819">
        <v>0</v>
      </c>
      <c r="I9" s="819">
        <v>0</v>
      </c>
      <c r="J9" s="819">
        <v>0</v>
      </c>
      <c r="K9" s="819">
        <v>0</v>
      </c>
      <c r="L9" s="819">
        <v>0</v>
      </c>
      <c r="M9" s="820">
        <v>0</v>
      </c>
    </row>
    <row r="10" spans="2:13" ht="12" customHeight="1">
      <c r="B10" s="1374"/>
      <c r="C10" s="1375"/>
      <c r="D10" s="1376" t="s">
        <v>230</v>
      </c>
      <c r="E10" s="1377" t="s">
        <v>446</v>
      </c>
      <c r="F10" s="813">
        <v>0</v>
      </c>
      <c r="G10" s="813">
        <v>0</v>
      </c>
      <c r="H10" s="813">
        <v>0</v>
      </c>
      <c r="I10" s="813">
        <v>0</v>
      </c>
      <c r="J10" s="813">
        <v>0</v>
      </c>
      <c r="K10" s="813">
        <v>0</v>
      </c>
      <c r="L10" s="813">
        <v>0</v>
      </c>
      <c r="M10" s="816">
        <v>0</v>
      </c>
    </row>
    <row r="11" spans="2:13" ht="12" customHeight="1">
      <c r="B11" s="1378" t="s">
        <v>447</v>
      </c>
      <c r="C11" s="1370">
        <v>5</v>
      </c>
      <c r="D11" s="1371" t="s">
        <v>448</v>
      </c>
      <c r="E11" s="1372" t="s">
        <v>449</v>
      </c>
      <c r="F11" s="819">
        <v>0</v>
      </c>
      <c r="G11" s="819">
        <v>0</v>
      </c>
      <c r="H11" s="819">
        <v>0</v>
      </c>
      <c r="I11" s="819">
        <v>0</v>
      </c>
      <c r="J11" s="819">
        <v>0</v>
      </c>
      <c r="K11" s="819">
        <v>0</v>
      </c>
      <c r="L11" s="819">
        <v>0</v>
      </c>
      <c r="M11" s="820">
        <v>0</v>
      </c>
    </row>
    <row r="12" spans="2:13" ht="12" customHeight="1">
      <c r="B12" s="1379"/>
      <c r="C12" s="1370">
        <v>6</v>
      </c>
      <c r="D12" s="1371" t="s">
        <v>61</v>
      </c>
      <c r="E12" s="1372" t="s">
        <v>450</v>
      </c>
      <c r="F12" s="819">
        <v>0</v>
      </c>
      <c r="G12" s="819">
        <v>0</v>
      </c>
      <c r="H12" s="819">
        <v>0</v>
      </c>
      <c r="I12" s="819">
        <v>0</v>
      </c>
      <c r="J12" s="819">
        <v>0</v>
      </c>
      <c r="K12" s="819">
        <v>0</v>
      </c>
      <c r="L12" s="819">
        <v>0</v>
      </c>
      <c r="M12" s="820">
        <v>0</v>
      </c>
    </row>
    <row r="13" spans="2:13" ht="12" customHeight="1">
      <c r="B13" s="1380" t="s">
        <v>62</v>
      </c>
      <c r="C13" s="1375">
        <v>7</v>
      </c>
      <c r="D13" s="1376" t="s">
        <v>334</v>
      </c>
      <c r="E13" s="1381" t="s">
        <v>451</v>
      </c>
      <c r="F13" s="830">
        <v>0</v>
      </c>
      <c r="G13" s="814">
        <v>0</v>
      </c>
      <c r="H13" s="814">
        <v>0</v>
      </c>
      <c r="I13" s="814">
        <v>0</v>
      </c>
      <c r="J13" s="814">
        <v>0</v>
      </c>
      <c r="K13" s="814">
        <v>0</v>
      </c>
      <c r="L13" s="814">
        <v>0</v>
      </c>
      <c r="M13" s="817">
        <v>0</v>
      </c>
    </row>
    <row r="14" spans="2:13" ht="12" customHeight="1">
      <c r="B14" s="1380" t="s">
        <v>14</v>
      </c>
      <c r="C14" s="1375">
        <v>8</v>
      </c>
      <c r="D14" s="1376" t="s">
        <v>452</v>
      </c>
      <c r="E14" s="1381" t="s">
        <v>453</v>
      </c>
      <c r="F14" s="830">
        <v>9.4219570000000008</v>
      </c>
      <c r="G14" s="814">
        <v>1</v>
      </c>
      <c r="H14" s="814">
        <v>22</v>
      </c>
      <c r="I14" s="814">
        <v>1</v>
      </c>
      <c r="J14" s="814">
        <v>2E-3</v>
      </c>
      <c r="K14" s="814">
        <v>1</v>
      </c>
      <c r="L14" s="814">
        <v>1.627</v>
      </c>
      <c r="M14" s="817">
        <v>1</v>
      </c>
    </row>
    <row r="15" spans="2:13" ht="12" customHeight="1">
      <c r="B15" s="1380"/>
      <c r="C15" s="1375"/>
      <c r="D15" s="1376" t="s">
        <v>335</v>
      </c>
      <c r="E15" s="1381" t="s">
        <v>454</v>
      </c>
      <c r="F15" s="830">
        <v>206.55860000000007</v>
      </c>
      <c r="G15" s="814">
        <v>0</v>
      </c>
      <c r="H15" s="814">
        <v>0</v>
      </c>
      <c r="I15" s="814">
        <v>0</v>
      </c>
      <c r="J15" s="814">
        <v>0</v>
      </c>
      <c r="K15" s="814">
        <v>0</v>
      </c>
      <c r="L15" s="814">
        <v>206.19312000000002</v>
      </c>
      <c r="M15" s="817">
        <v>0</v>
      </c>
    </row>
    <row r="16" spans="2:13" ht="12" customHeight="1">
      <c r="B16" s="1382"/>
      <c r="C16" s="1370">
        <v>9</v>
      </c>
      <c r="D16" s="1371" t="s">
        <v>63</v>
      </c>
      <c r="E16" s="1383" t="s">
        <v>336</v>
      </c>
      <c r="F16" s="829">
        <v>0.77</v>
      </c>
      <c r="G16" s="819">
        <v>1</v>
      </c>
      <c r="H16" s="819">
        <v>0</v>
      </c>
      <c r="I16" s="819">
        <v>0</v>
      </c>
      <c r="J16" s="819">
        <v>0</v>
      </c>
      <c r="K16" s="819">
        <v>0</v>
      </c>
      <c r="L16" s="819">
        <v>204.65580000000003</v>
      </c>
      <c r="M16" s="820">
        <v>1</v>
      </c>
    </row>
    <row r="17" spans="2:13" ht="12" customHeight="1">
      <c r="B17" s="1382"/>
      <c r="C17" s="1370">
        <v>10</v>
      </c>
      <c r="D17" s="1371" t="s">
        <v>64</v>
      </c>
      <c r="E17" s="1383" t="s">
        <v>240</v>
      </c>
      <c r="F17" s="829">
        <v>0</v>
      </c>
      <c r="G17" s="819">
        <v>0</v>
      </c>
      <c r="H17" s="819">
        <v>0</v>
      </c>
      <c r="I17" s="819">
        <v>0</v>
      </c>
      <c r="J17" s="819">
        <v>0</v>
      </c>
      <c r="K17" s="819">
        <v>0</v>
      </c>
      <c r="L17" s="819">
        <v>0</v>
      </c>
      <c r="M17" s="820">
        <v>0</v>
      </c>
    </row>
    <row r="18" spans="2:13" ht="12" customHeight="1">
      <c r="B18" s="1382"/>
      <c r="C18" s="1370">
        <v>11</v>
      </c>
      <c r="D18" s="1371" t="s">
        <v>65</v>
      </c>
      <c r="E18" s="1383" t="s">
        <v>241</v>
      </c>
      <c r="F18" s="829">
        <v>0</v>
      </c>
      <c r="G18" s="819">
        <v>0</v>
      </c>
      <c r="H18" s="819">
        <v>0</v>
      </c>
      <c r="I18" s="819">
        <v>0</v>
      </c>
      <c r="J18" s="819">
        <v>0</v>
      </c>
      <c r="K18" s="819">
        <v>0</v>
      </c>
      <c r="L18" s="819">
        <v>0</v>
      </c>
      <c r="M18" s="820">
        <v>0</v>
      </c>
    </row>
    <row r="19" spans="2:13" ht="12" customHeight="1">
      <c r="B19" s="1382"/>
      <c r="C19" s="1370">
        <v>12</v>
      </c>
      <c r="D19" s="1371" t="s">
        <v>455</v>
      </c>
      <c r="E19" s="1383" t="s">
        <v>242</v>
      </c>
      <c r="F19" s="829">
        <v>0</v>
      </c>
      <c r="G19" s="819">
        <v>0</v>
      </c>
      <c r="H19" s="819">
        <v>0</v>
      </c>
      <c r="I19" s="819">
        <v>0</v>
      </c>
      <c r="J19" s="819">
        <v>0</v>
      </c>
      <c r="K19" s="819">
        <v>0</v>
      </c>
      <c r="L19" s="819">
        <v>0</v>
      </c>
      <c r="M19" s="820">
        <v>0</v>
      </c>
    </row>
    <row r="20" spans="2:13" ht="12" customHeight="1">
      <c r="B20" s="1382"/>
      <c r="C20" s="1370">
        <v>13</v>
      </c>
      <c r="D20" s="1371" t="s">
        <v>67</v>
      </c>
      <c r="E20" s="1383" t="s">
        <v>243</v>
      </c>
      <c r="F20" s="829">
        <v>0</v>
      </c>
      <c r="G20" s="819">
        <v>0</v>
      </c>
      <c r="H20" s="819">
        <v>0</v>
      </c>
      <c r="I20" s="819">
        <v>0</v>
      </c>
      <c r="J20" s="819">
        <v>0</v>
      </c>
      <c r="K20" s="819">
        <v>0</v>
      </c>
      <c r="L20" s="819">
        <v>0</v>
      </c>
      <c r="M20" s="820">
        <v>0</v>
      </c>
    </row>
    <row r="21" spans="2:13" ht="12" customHeight="1">
      <c r="B21" s="1382"/>
      <c r="C21" s="1370">
        <v>14</v>
      </c>
      <c r="D21" s="1371" t="s">
        <v>68</v>
      </c>
      <c r="E21" s="1383" t="s">
        <v>244</v>
      </c>
      <c r="F21" s="829">
        <v>204.88410000000005</v>
      </c>
      <c r="G21" s="819">
        <v>1</v>
      </c>
      <c r="H21" s="819">
        <v>0</v>
      </c>
      <c r="I21" s="819">
        <v>0</v>
      </c>
      <c r="J21" s="819">
        <v>0</v>
      </c>
      <c r="K21" s="819">
        <v>0</v>
      </c>
      <c r="L21" s="819">
        <v>0</v>
      </c>
      <c r="M21" s="820">
        <v>0</v>
      </c>
    </row>
    <row r="22" spans="2:13" ht="12" customHeight="1">
      <c r="B22" s="1382"/>
      <c r="C22" s="1370">
        <v>15</v>
      </c>
      <c r="D22" s="1371" t="s">
        <v>69</v>
      </c>
      <c r="E22" s="1383" t="s">
        <v>245</v>
      </c>
      <c r="F22" s="829">
        <v>0</v>
      </c>
      <c r="G22" s="819">
        <v>0</v>
      </c>
      <c r="H22" s="819">
        <v>0</v>
      </c>
      <c r="I22" s="819">
        <v>0</v>
      </c>
      <c r="J22" s="819">
        <v>0</v>
      </c>
      <c r="K22" s="819">
        <v>0</v>
      </c>
      <c r="L22" s="819">
        <v>0</v>
      </c>
      <c r="M22" s="820">
        <v>0</v>
      </c>
    </row>
    <row r="23" spans="2:13" ht="12" customHeight="1">
      <c r="B23" s="1382"/>
      <c r="C23" s="1370">
        <v>16</v>
      </c>
      <c r="D23" s="1371" t="s">
        <v>70</v>
      </c>
      <c r="E23" s="1383" t="s">
        <v>246</v>
      </c>
      <c r="F23" s="829">
        <v>5.7200000000000001E-2</v>
      </c>
      <c r="G23" s="819">
        <v>1</v>
      </c>
      <c r="H23" s="819">
        <v>0</v>
      </c>
      <c r="I23" s="819">
        <v>0</v>
      </c>
      <c r="J23" s="819">
        <v>0</v>
      </c>
      <c r="K23" s="819">
        <v>0</v>
      </c>
      <c r="L23" s="819">
        <v>0</v>
      </c>
      <c r="M23" s="820">
        <v>0</v>
      </c>
    </row>
    <row r="24" spans="2:13" ht="12" customHeight="1">
      <c r="B24" s="1382"/>
      <c r="C24" s="1370">
        <v>17</v>
      </c>
      <c r="D24" s="1371" t="s">
        <v>71</v>
      </c>
      <c r="E24" s="1383" t="s">
        <v>247</v>
      </c>
      <c r="F24" s="829">
        <v>0</v>
      </c>
      <c r="G24" s="819">
        <v>0</v>
      </c>
      <c r="H24" s="819">
        <v>0</v>
      </c>
      <c r="I24" s="819">
        <v>0</v>
      </c>
      <c r="J24" s="819">
        <v>0</v>
      </c>
      <c r="K24" s="819">
        <v>0</v>
      </c>
      <c r="L24" s="819">
        <v>0</v>
      </c>
      <c r="M24" s="820">
        <v>0</v>
      </c>
    </row>
    <row r="25" spans="2:13" ht="12" customHeight="1">
      <c r="B25" s="1382" t="s">
        <v>18</v>
      </c>
      <c r="C25" s="1370">
        <v>18</v>
      </c>
      <c r="D25" s="1371" t="s">
        <v>456</v>
      </c>
      <c r="E25" s="1383" t="s">
        <v>248</v>
      </c>
      <c r="F25" s="829">
        <v>0.46750000000000003</v>
      </c>
      <c r="G25" s="819">
        <v>1</v>
      </c>
      <c r="H25" s="819">
        <v>0</v>
      </c>
      <c r="I25" s="819">
        <v>0</v>
      </c>
      <c r="J25" s="819">
        <v>0</v>
      </c>
      <c r="K25" s="819">
        <v>0</v>
      </c>
      <c r="L25" s="819">
        <v>0</v>
      </c>
      <c r="M25" s="820">
        <v>0</v>
      </c>
    </row>
    <row r="26" spans="2:13" ht="12" customHeight="1">
      <c r="B26" s="1382"/>
      <c r="C26" s="1370">
        <v>19</v>
      </c>
      <c r="D26" s="1371" t="s">
        <v>73</v>
      </c>
      <c r="E26" s="1383" t="s">
        <v>249</v>
      </c>
      <c r="F26" s="829">
        <v>0</v>
      </c>
      <c r="G26" s="819">
        <v>0</v>
      </c>
      <c r="H26" s="819">
        <v>0</v>
      </c>
      <c r="I26" s="819">
        <v>0</v>
      </c>
      <c r="J26" s="819">
        <v>0</v>
      </c>
      <c r="K26" s="819">
        <v>0</v>
      </c>
      <c r="L26" s="819">
        <v>1.1755200000000001</v>
      </c>
      <c r="M26" s="820">
        <v>1</v>
      </c>
    </row>
    <row r="27" spans="2:13" ht="12" customHeight="1">
      <c r="B27" s="1382"/>
      <c r="C27" s="1370">
        <v>20</v>
      </c>
      <c r="D27" s="1371" t="s">
        <v>74</v>
      </c>
      <c r="E27" s="1383" t="s">
        <v>250</v>
      </c>
      <c r="F27" s="829">
        <v>0</v>
      </c>
      <c r="G27" s="819">
        <v>0</v>
      </c>
      <c r="H27" s="819">
        <v>0</v>
      </c>
      <c r="I27" s="819">
        <v>0</v>
      </c>
      <c r="J27" s="819">
        <v>0</v>
      </c>
      <c r="K27" s="819">
        <v>0</v>
      </c>
      <c r="L27" s="819">
        <v>0</v>
      </c>
      <c r="M27" s="820">
        <v>0</v>
      </c>
    </row>
    <row r="28" spans="2:13" ht="12" customHeight="1">
      <c r="B28" s="1382"/>
      <c r="C28" s="1370">
        <v>21</v>
      </c>
      <c r="D28" s="1371" t="s">
        <v>75</v>
      </c>
      <c r="E28" s="1383" t="s">
        <v>251</v>
      </c>
      <c r="F28" s="829">
        <v>0.35219999999999996</v>
      </c>
      <c r="G28" s="819">
        <v>1</v>
      </c>
      <c r="H28" s="819">
        <v>0</v>
      </c>
      <c r="I28" s="819">
        <v>0</v>
      </c>
      <c r="J28" s="819">
        <v>0</v>
      </c>
      <c r="K28" s="819">
        <v>0</v>
      </c>
      <c r="L28" s="819">
        <v>0.36179999999999995</v>
      </c>
      <c r="M28" s="820">
        <v>1</v>
      </c>
    </row>
    <row r="29" spans="2:13" ht="12" customHeight="1">
      <c r="B29" s="1382"/>
      <c r="C29" s="1370">
        <v>22</v>
      </c>
      <c r="D29" s="1371" t="s">
        <v>76</v>
      </c>
      <c r="E29" s="1383" t="s">
        <v>252</v>
      </c>
      <c r="F29" s="829">
        <v>0</v>
      </c>
      <c r="G29" s="819">
        <v>0</v>
      </c>
      <c r="H29" s="819">
        <v>0</v>
      </c>
      <c r="I29" s="819">
        <v>0</v>
      </c>
      <c r="J29" s="819">
        <v>0</v>
      </c>
      <c r="K29" s="819">
        <v>0</v>
      </c>
      <c r="L29" s="819">
        <v>0</v>
      </c>
      <c r="M29" s="820">
        <v>0</v>
      </c>
    </row>
    <row r="30" spans="2:13" ht="12" customHeight="1">
      <c r="B30" s="1382"/>
      <c r="C30" s="1370">
        <v>23</v>
      </c>
      <c r="D30" s="1371" t="s">
        <v>77</v>
      </c>
      <c r="E30" s="1383" t="s">
        <v>253</v>
      </c>
      <c r="F30" s="829">
        <v>0</v>
      </c>
      <c r="G30" s="819">
        <v>0</v>
      </c>
      <c r="H30" s="819">
        <v>0</v>
      </c>
      <c r="I30" s="819">
        <v>0</v>
      </c>
      <c r="J30" s="819">
        <v>0</v>
      </c>
      <c r="K30" s="819">
        <v>0</v>
      </c>
      <c r="L30" s="819">
        <v>0</v>
      </c>
      <c r="M30" s="820">
        <v>0</v>
      </c>
    </row>
    <row r="31" spans="2:13" ht="12" customHeight="1">
      <c r="B31" s="1382"/>
      <c r="C31" s="1370">
        <v>24</v>
      </c>
      <c r="D31" s="1371" t="s">
        <v>78</v>
      </c>
      <c r="E31" s="1383" t="s">
        <v>254</v>
      </c>
      <c r="F31" s="829">
        <v>0</v>
      </c>
      <c r="G31" s="819">
        <v>0</v>
      </c>
      <c r="H31" s="819">
        <v>0</v>
      </c>
      <c r="I31" s="819">
        <v>0</v>
      </c>
      <c r="J31" s="819">
        <v>0</v>
      </c>
      <c r="K31" s="819">
        <v>0</v>
      </c>
      <c r="L31" s="819">
        <v>0</v>
      </c>
      <c r="M31" s="820">
        <v>0</v>
      </c>
    </row>
    <row r="32" spans="2:13" ht="12" customHeight="1">
      <c r="B32" s="1382"/>
      <c r="C32" s="1370">
        <v>25</v>
      </c>
      <c r="D32" s="1371" t="s">
        <v>79</v>
      </c>
      <c r="E32" s="1383" t="s">
        <v>255</v>
      </c>
      <c r="F32" s="829">
        <v>0</v>
      </c>
      <c r="G32" s="819">
        <v>0</v>
      </c>
      <c r="H32" s="819">
        <v>0</v>
      </c>
      <c r="I32" s="819">
        <v>0</v>
      </c>
      <c r="J32" s="819">
        <v>0</v>
      </c>
      <c r="K32" s="819">
        <v>0</v>
      </c>
      <c r="L32" s="819">
        <v>0</v>
      </c>
      <c r="M32" s="820">
        <v>0</v>
      </c>
    </row>
    <row r="33" spans="2:13" ht="12" customHeight="1">
      <c r="B33" s="1382"/>
      <c r="C33" s="1370">
        <v>26</v>
      </c>
      <c r="D33" s="1371" t="s">
        <v>80</v>
      </c>
      <c r="E33" s="1383" t="s">
        <v>256</v>
      </c>
      <c r="F33" s="829">
        <v>0</v>
      </c>
      <c r="G33" s="819">
        <v>0</v>
      </c>
      <c r="H33" s="819">
        <v>0</v>
      </c>
      <c r="I33" s="819">
        <v>0</v>
      </c>
      <c r="J33" s="819">
        <v>0</v>
      </c>
      <c r="K33" s="819">
        <v>0</v>
      </c>
      <c r="L33" s="819">
        <v>0</v>
      </c>
      <c r="M33" s="820">
        <v>0</v>
      </c>
    </row>
    <row r="34" spans="2:13" ht="12" customHeight="1">
      <c r="B34" s="1382"/>
      <c r="C34" s="1370">
        <v>27</v>
      </c>
      <c r="D34" s="1371" t="s">
        <v>81</v>
      </c>
      <c r="E34" s="1383" t="s">
        <v>257</v>
      </c>
      <c r="F34" s="829">
        <v>0</v>
      </c>
      <c r="G34" s="819">
        <v>0</v>
      </c>
      <c r="H34" s="819">
        <v>0</v>
      </c>
      <c r="I34" s="819">
        <v>0</v>
      </c>
      <c r="J34" s="819">
        <v>0</v>
      </c>
      <c r="K34" s="819">
        <v>0</v>
      </c>
      <c r="L34" s="819">
        <v>0</v>
      </c>
      <c r="M34" s="820">
        <v>0</v>
      </c>
    </row>
    <row r="35" spans="2:13" ht="12" customHeight="1">
      <c r="B35" s="1382"/>
      <c r="C35" s="1370">
        <v>28</v>
      </c>
      <c r="D35" s="1371" t="s">
        <v>82</v>
      </c>
      <c r="E35" s="1383" t="s">
        <v>258</v>
      </c>
      <c r="F35" s="829">
        <v>0</v>
      </c>
      <c r="G35" s="819">
        <v>0</v>
      </c>
      <c r="H35" s="819">
        <v>0</v>
      </c>
      <c r="I35" s="819">
        <v>0</v>
      </c>
      <c r="J35" s="819">
        <v>0</v>
      </c>
      <c r="K35" s="819">
        <v>0</v>
      </c>
      <c r="L35" s="819">
        <v>0</v>
      </c>
      <c r="M35" s="820">
        <v>0</v>
      </c>
    </row>
    <row r="36" spans="2:13" ht="12" customHeight="1">
      <c r="B36" s="1382"/>
      <c r="C36" s="1370">
        <v>29</v>
      </c>
      <c r="D36" s="1371" t="s">
        <v>83</v>
      </c>
      <c r="E36" s="1383" t="s">
        <v>259</v>
      </c>
      <c r="F36" s="829">
        <v>2.76E-2</v>
      </c>
      <c r="G36" s="819">
        <v>1</v>
      </c>
      <c r="H36" s="819">
        <v>0</v>
      </c>
      <c r="I36" s="819">
        <v>0</v>
      </c>
      <c r="J36" s="819">
        <v>0</v>
      </c>
      <c r="K36" s="819">
        <v>0</v>
      </c>
      <c r="L36" s="819">
        <v>0</v>
      </c>
      <c r="M36" s="820">
        <v>0</v>
      </c>
    </row>
    <row r="37" spans="2:13" ht="12" customHeight="1">
      <c r="B37" s="1382"/>
      <c r="C37" s="1370">
        <v>30</v>
      </c>
      <c r="D37" s="1371" t="s">
        <v>84</v>
      </c>
      <c r="E37" s="1383" t="s">
        <v>260</v>
      </c>
      <c r="F37" s="829">
        <v>0</v>
      </c>
      <c r="G37" s="819">
        <v>0</v>
      </c>
      <c r="H37" s="819">
        <v>0</v>
      </c>
      <c r="I37" s="819">
        <v>0</v>
      </c>
      <c r="J37" s="819">
        <v>0</v>
      </c>
      <c r="K37" s="819">
        <v>0</v>
      </c>
      <c r="L37" s="819">
        <v>0</v>
      </c>
      <c r="M37" s="820">
        <v>0</v>
      </c>
    </row>
    <row r="38" spans="2:13" ht="12" customHeight="1">
      <c r="B38" s="1382"/>
      <c r="C38" s="1370">
        <v>31</v>
      </c>
      <c r="D38" s="1371" t="s">
        <v>85</v>
      </c>
      <c r="E38" s="1383" t="s">
        <v>261</v>
      </c>
      <c r="F38" s="829">
        <v>0</v>
      </c>
      <c r="G38" s="819">
        <v>0</v>
      </c>
      <c r="H38" s="819">
        <v>0</v>
      </c>
      <c r="I38" s="819">
        <v>0</v>
      </c>
      <c r="J38" s="819">
        <v>0</v>
      </c>
      <c r="K38" s="819">
        <v>0</v>
      </c>
      <c r="L38" s="819">
        <v>0</v>
      </c>
      <c r="M38" s="820">
        <v>0</v>
      </c>
    </row>
    <row r="39" spans="2:13" ht="12" customHeight="1">
      <c r="B39" s="1382"/>
      <c r="C39" s="1370">
        <v>32</v>
      </c>
      <c r="D39" s="1371" t="s">
        <v>86</v>
      </c>
      <c r="E39" s="1383" t="s">
        <v>262</v>
      </c>
      <c r="F39" s="829">
        <v>0</v>
      </c>
      <c r="G39" s="819">
        <v>0</v>
      </c>
      <c r="H39" s="819">
        <v>0</v>
      </c>
      <c r="I39" s="819">
        <v>0</v>
      </c>
      <c r="J39" s="819">
        <v>0</v>
      </c>
      <c r="K39" s="819">
        <v>0</v>
      </c>
      <c r="L39" s="819">
        <v>0</v>
      </c>
      <c r="M39" s="820">
        <v>0</v>
      </c>
    </row>
    <row r="40" spans="2:13" ht="12" customHeight="1">
      <c r="B40" s="1380"/>
      <c r="C40" s="1375"/>
      <c r="D40" s="1385" t="s">
        <v>337</v>
      </c>
      <c r="E40" s="1381" t="s">
        <v>457</v>
      </c>
      <c r="F40" s="828">
        <v>0</v>
      </c>
      <c r="G40" s="813">
        <v>0</v>
      </c>
      <c r="H40" s="813">
        <v>0</v>
      </c>
      <c r="I40" s="813">
        <v>0</v>
      </c>
      <c r="J40" s="813">
        <v>0</v>
      </c>
      <c r="K40" s="813">
        <v>0</v>
      </c>
      <c r="L40" s="813">
        <v>0</v>
      </c>
      <c r="M40" s="816">
        <v>0</v>
      </c>
    </row>
    <row r="41" spans="2:13" ht="12" customHeight="1">
      <c r="B41" s="1382" t="s">
        <v>263</v>
      </c>
      <c r="C41" s="1370">
        <v>33</v>
      </c>
      <c r="D41" s="1371" t="s">
        <v>458</v>
      </c>
      <c r="E41" s="1383" t="s">
        <v>267</v>
      </c>
      <c r="F41" s="829">
        <v>0</v>
      </c>
      <c r="G41" s="819">
        <v>0</v>
      </c>
      <c r="H41" s="819">
        <v>0</v>
      </c>
      <c r="I41" s="819">
        <v>0</v>
      </c>
      <c r="J41" s="819">
        <v>0</v>
      </c>
      <c r="K41" s="819">
        <v>0</v>
      </c>
      <c r="L41" s="819">
        <v>0.26200000000000001</v>
      </c>
      <c r="M41" s="820">
        <v>1</v>
      </c>
    </row>
    <row r="42" spans="2:13" ht="12" customHeight="1">
      <c r="B42" s="1382" t="s">
        <v>266</v>
      </c>
      <c r="C42" s="1370">
        <v>34</v>
      </c>
      <c r="D42" s="1371" t="s">
        <v>459</v>
      </c>
      <c r="E42" s="1383" t="s">
        <v>269</v>
      </c>
      <c r="F42" s="829">
        <v>0</v>
      </c>
      <c r="G42" s="819">
        <v>0</v>
      </c>
      <c r="H42" s="819">
        <v>0</v>
      </c>
      <c r="I42" s="819">
        <v>0</v>
      </c>
      <c r="J42" s="819">
        <v>0</v>
      </c>
      <c r="K42" s="819">
        <v>0</v>
      </c>
      <c r="L42" s="819">
        <v>0</v>
      </c>
      <c r="M42" s="820">
        <v>0</v>
      </c>
    </row>
    <row r="43" spans="2:13" ht="12" customHeight="1">
      <c r="B43" s="1382" t="s">
        <v>268</v>
      </c>
      <c r="C43" s="1370">
        <v>35</v>
      </c>
      <c r="D43" s="1371" t="s">
        <v>460</v>
      </c>
      <c r="E43" s="1383" t="s">
        <v>270</v>
      </c>
      <c r="F43" s="829">
        <v>0</v>
      </c>
      <c r="G43" s="819">
        <v>0</v>
      </c>
      <c r="H43" s="819">
        <v>0</v>
      </c>
      <c r="I43" s="819">
        <v>0</v>
      </c>
      <c r="J43" s="819">
        <v>0</v>
      </c>
      <c r="K43" s="819">
        <v>0</v>
      </c>
      <c r="L43" s="819">
        <v>0</v>
      </c>
      <c r="M43" s="820">
        <v>0</v>
      </c>
    </row>
    <row r="44" spans="2:13" ht="12" customHeight="1">
      <c r="B44" s="1382"/>
      <c r="C44" s="1370">
        <v>36</v>
      </c>
      <c r="D44" s="1371" t="s">
        <v>22</v>
      </c>
      <c r="E44" s="1383" t="s">
        <v>461</v>
      </c>
      <c r="F44" s="829">
        <v>0</v>
      </c>
      <c r="G44" s="819">
        <v>0</v>
      </c>
      <c r="H44" s="819">
        <v>0</v>
      </c>
      <c r="I44" s="819">
        <v>0</v>
      </c>
      <c r="J44" s="819">
        <v>0</v>
      </c>
      <c r="K44" s="819">
        <v>0</v>
      </c>
      <c r="L44" s="819">
        <v>0</v>
      </c>
      <c r="M44" s="820">
        <v>0</v>
      </c>
    </row>
    <row r="45" spans="2:13" ht="12" customHeight="1">
      <c r="B45" s="1382"/>
      <c r="C45" s="1370">
        <v>37</v>
      </c>
      <c r="D45" s="1371" t="s">
        <v>91</v>
      </c>
      <c r="E45" s="1383" t="s">
        <v>462</v>
      </c>
      <c r="F45" s="829">
        <v>0</v>
      </c>
      <c r="G45" s="819">
        <v>0</v>
      </c>
      <c r="H45" s="819">
        <v>0</v>
      </c>
      <c r="I45" s="819">
        <v>0</v>
      </c>
      <c r="J45" s="819">
        <v>0</v>
      </c>
      <c r="K45" s="819">
        <v>0</v>
      </c>
      <c r="L45" s="819">
        <v>0</v>
      </c>
      <c r="M45" s="820">
        <v>0</v>
      </c>
    </row>
    <row r="46" spans="2:13" ht="12" customHeight="1">
      <c r="B46" s="1386"/>
      <c r="C46" s="1375"/>
      <c r="D46" s="1376" t="s">
        <v>338</v>
      </c>
      <c r="E46" s="1381" t="s">
        <v>463</v>
      </c>
      <c r="F46" s="828">
        <v>0</v>
      </c>
      <c r="G46" s="813">
        <v>0</v>
      </c>
      <c r="H46" s="813">
        <v>0</v>
      </c>
      <c r="I46" s="813">
        <v>0</v>
      </c>
      <c r="J46" s="813">
        <v>0</v>
      </c>
      <c r="K46" s="813">
        <v>0</v>
      </c>
      <c r="L46" s="813">
        <v>0</v>
      </c>
      <c r="M46" s="816">
        <v>0</v>
      </c>
    </row>
    <row r="47" spans="2:13" ht="12" customHeight="1">
      <c r="B47" s="1382"/>
      <c r="C47" s="1370">
        <v>38</v>
      </c>
      <c r="D47" s="1371" t="s">
        <v>339</v>
      </c>
      <c r="E47" s="1383" t="s">
        <v>275</v>
      </c>
      <c r="F47" s="829">
        <v>0</v>
      </c>
      <c r="G47" s="819">
        <v>0</v>
      </c>
      <c r="H47" s="819">
        <v>0</v>
      </c>
      <c r="I47" s="819">
        <v>0</v>
      </c>
      <c r="J47" s="819">
        <v>0</v>
      </c>
      <c r="K47" s="819">
        <v>0</v>
      </c>
      <c r="L47" s="819">
        <v>0</v>
      </c>
      <c r="M47" s="820">
        <v>0</v>
      </c>
    </row>
    <row r="48" spans="2:13" ht="12" customHeight="1">
      <c r="B48" s="1382" t="s">
        <v>464</v>
      </c>
      <c r="C48" s="1370">
        <v>39</v>
      </c>
      <c r="D48" s="1371" t="s">
        <v>340</v>
      </c>
      <c r="E48" s="1383" t="s">
        <v>276</v>
      </c>
      <c r="F48" s="829">
        <v>0</v>
      </c>
      <c r="G48" s="819">
        <v>0</v>
      </c>
      <c r="H48" s="819">
        <v>0</v>
      </c>
      <c r="I48" s="819">
        <v>0</v>
      </c>
      <c r="J48" s="819">
        <v>0</v>
      </c>
      <c r="K48" s="819">
        <v>0</v>
      </c>
      <c r="L48" s="819">
        <v>0</v>
      </c>
      <c r="M48" s="820">
        <v>0</v>
      </c>
    </row>
    <row r="49" spans="2:13" ht="12" customHeight="1">
      <c r="B49" s="1382"/>
      <c r="C49" s="1370">
        <v>40</v>
      </c>
      <c r="D49" s="1371" t="s">
        <v>341</v>
      </c>
      <c r="E49" s="1383" t="s">
        <v>277</v>
      </c>
      <c r="F49" s="829">
        <v>0</v>
      </c>
      <c r="G49" s="819">
        <v>0</v>
      </c>
      <c r="H49" s="819">
        <v>0</v>
      </c>
      <c r="I49" s="819">
        <v>0</v>
      </c>
      <c r="J49" s="819">
        <v>0</v>
      </c>
      <c r="K49" s="819">
        <v>0</v>
      </c>
      <c r="L49" s="819">
        <v>0</v>
      </c>
      <c r="M49" s="820">
        <v>0</v>
      </c>
    </row>
    <row r="50" spans="2:13" ht="12" customHeight="1">
      <c r="B50" s="1382"/>
      <c r="C50" s="1370">
        <v>41</v>
      </c>
      <c r="D50" s="1371" t="s">
        <v>342</v>
      </c>
      <c r="E50" s="1383" t="s">
        <v>278</v>
      </c>
      <c r="F50" s="829">
        <v>0</v>
      </c>
      <c r="G50" s="819">
        <v>0</v>
      </c>
      <c r="H50" s="819">
        <v>0</v>
      </c>
      <c r="I50" s="819">
        <v>0</v>
      </c>
      <c r="J50" s="819">
        <v>0</v>
      </c>
      <c r="K50" s="819">
        <v>0</v>
      </c>
      <c r="L50" s="819">
        <v>0</v>
      </c>
      <c r="M50" s="820">
        <v>0</v>
      </c>
    </row>
    <row r="51" spans="2:13" ht="12" customHeight="1">
      <c r="B51" s="1382"/>
      <c r="C51" s="1370">
        <v>42</v>
      </c>
      <c r="D51" s="1371" t="s">
        <v>343</v>
      </c>
      <c r="E51" s="1383" t="s">
        <v>279</v>
      </c>
      <c r="F51" s="829">
        <v>0</v>
      </c>
      <c r="G51" s="819">
        <v>0</v>
      </c>
      <c r="H51" s="819">
        <v>0</v>
      </c>
      <c r="I51" s="819">
        <v>0</v>
      </c>
      <c r="J51" s="819">
        <v>0</v>
      </c>
      <c r="K51" s="819">
        <v>0</v>
      </c>
      <c r="L51" s="819">
        <v>0</v>
      </c>
      <c r="M51" s="820">
        <v>0</v>
      </c>
    </row>
    <row r="52" spans="2:13" ht="12" customHeight="1">
      <c r="B52" s="1380"/>
      <c r="C52" s="1375"/>
      <c r="D52" s="1376" t="s">
        <v>344</v>
      </c>
      <c r="E52" s="1381" t="s">
        <v>465</v>
      </c>
      <c r="F52" s="828">
        <v>0.23808000000000001</v>
      </c>
      <c r="G52" s="813">
        <v>1</v>
      </c>
      <c r="H52" s="813">
        <v>0</v>
      </c>
      <c r="I52" s="813">
        <v>0</v>
      </c>
      <c r="J52" s="813">
        <v>0</v>
      </c>
      <c r="K52" s="813">
        <v>0</v>
      </c>
      <c r="L52" s="813">
        <v>0</v>
      </c>
      <c r="M52" s="816">
        <v>0</v>
      </c>
    </row>
    <row r="53" spans="2:13" ht="12" customHeight="1">
      <c r="B53" s="1382" t="s">
        <v>466</v>
      </c>
      <c r="C53" s="1370">
        <v>43</v>
      </c>
      <c r="D53" s="1371" t="s">
        <v>99</v>
      </c>
      <c r="E53" s="1383" t="s">
        <v>282</v>
      </c>
      <c r="F53" s="829">
        <v>0</v>
      </c>
      <c r="G53" s="819">
        <v>0</v>
      </c>
      <c r="H53" s="819">
        <v>0</v>
      </c>
      <c r="I53" s="819">
        <v>0</v>
      </c>
      <c r="J53" s="819">
        <v>0</v>
      </c>
      <c r="K53" s="819">
        <v>0</v>
      </c>
      <c r="L53" s="819">
        <v>0</v>
      </c>
      <c r="M53" s="820">
        <v>0</v>
      </c>
    </row>
    <row r="54" spans="2:13" ht="12" customHeight="1">
      <c r="B54" s="1382" t="s">
        <v>346</v>
      </c>
      <c r="C54" s="1370">
        <v>44</v>
      </c>
      <c r="D54" s="1371" t="s">
        <v>100</v>
      </c>
      <c r="E54" s="1383" t="s">
        <v>283</v>
      </c>
      <c r="F54" s="829">
        <v>0</v>
      </c>
      <c r="G54" s="819">
        <v>0</v>
      </c>
      <c r="H54" s="819">
        <v>0</v>
      </c>
      <c r="I54" s="819">
        <v>0</v>
      </c>
      <c r="J54" s="819">
        <v>0</v>
      </c>
      <c r="K54" s="819">
        <v>0</v>
      </c>
      <c r="L54" s="819">
        <v>0</v>
      </c>
      <c r="M54" s="820">
        <v>0</v>
      </c>
    </row>
    <row r="55" spans="2:13" ht="12" customHeight="1">
      <c r="B55" s="1382"/>
      <c r="C55" s="1370">
        <v>45</v>
      </c>
      <c r="D55" s="1371" t="s">
        <v>101</v>
      </c>
      <c r="E55" s="1383" t="s">
        <v>284</v>
      </c>
      <c r="F55" s="829">
        <v>0</v>
      </c>
      <c r="G55" s="819">
        <v>0</v>
      </c>
      <c r="H55" s="819">
        <v>0</v>
      </c>
      <c r="I55" s="819">
        <v>0</v>
      </c>
      <c r="J55" s="819">
        <v>0</v>
      </c>
      <c r="K55" s="819">
        <v>0</v>
      </c>
      <c r="L55" s="819">
        <v>0</v>
      </c>
      <c r="M55" s="820">
        <v>0</v>
      </c>
    </row>
    <row r="56" spans="2:13" ht="12" customHeight="1">
      <c r="B56" s="1382"/>
      <c r="C56" s="1370">
        <v>46</v>
      </c>
      <c r="D56" s="1371" t="s">
        <v>347</v>
      </c>
      <c r="E56" s="1383"/>
      <c r="F56" s="829">
        <v>0</v>
      </c>
      <c r="G56" s="819">
        <v>0</v>
      </c>
      <c r="H56" s="819">
        <v>0</v>
      </c>
      <c r="I56" s="819">
        <v>0</v>
      </c>
      <c r="J56" s="819">
        <v>0</v>
      </c>
      <c r="K56" s="819">
        <v>0</v>
      </c>
      <c r="L56" s="819">
        <v>0</v>
      </c>
      <c r="M56" s="820">
        <v>0</v>
      </c>
    </row>
    <row r="57" spans="2:13" ht="12" customHeight="1">
      <c r="B57" s="1380"/>
      <c r="C57" s="1375"/>
      <c r="D57" s="1376" t="s">
        <v>348</v>
      </c>
      <c r="E57" s="1381" t="s">
        <v>467</v>
      </c>
      <c r="F57" s="828">
        <v>8.8159999999999988E-2</v>
      </c>
      <c r="G57" s="813">
        <v>1</v>
      </c>
      <c r="H57" s="813">
        <v>0</v>
      </c>
      <c r="I57" s="813">
        <v>0</v>
      </c>
      <c r="J57" s="813">
        <v>0</v>
      </c>
      <c r="K57" s="813">
        <v>0</v>
      </c>
      <c r="L57" s="813">
        <v>0</v>
      </c>
      <c r="M57" s="816">
        <v>0</v>
      </c>
    </row>
    <row r="58" spans="2:13" ht="12" customHeight="1">
      <c r="B58" s="1382"/>
      <c r="C58" s="1387">
        <v>47</v>
      </c>
      <c r="D58" s="1388" t="s">
        <v>104</v>
      </c>
      <c r="E58" s="1383" t="s">
        <v>468</v>
      </c>
      <c r="F58" s="829">
        <v>0</v>
      </c>
      <c r="G58" s="819">
        <v>0</v>
      </c>
      <c r="H58" s="819">
        <v>0</v>
      </c>
      <c r="I58" s="819">
        <v>0</v>
      </c>
      <c r="J58" s="819">
        <v>0</v>
      </c>
      <c r="K58" s="819">
        <v>0</v>
      </c>
      <c r="L58" s="819">
        <v>0</v>
      </c>
      <c r="M58" s="820">
        <v>0</v>
      </c>
    </row>
    <row r="59" spans="2:13" ht="12" customHeight="1">
      <c r="B59" s="1382"/>
      <c r="C59" s="449">
        <v>48</v>
      </c>
      <c r="D59" s="248" t="s">
        <v>469</v>
      </c>
      <c r="E59" s="1383" t="s">
        <v>470</v>
      </c>
      <c r="F59" s="829">
        <v>0</v>
      </c>
      <c r="G59" s="819">
        <v>0</v>
      </c>
      <c r="H59" s="819">
        <v>0</v>
      </c>
      <c r="I59" s="819">
        <v>0</v>
      </c>
      <c r="J59" s="819">
        <v>0</v>
      </c>
      <c r="K59" s="819">
        <v>0</v>
      </c>
      <c r="L59" s="819">
        <v>0</v>
      </c>
      <c r="M59" s="820">
        <v>0</v>
      </c>
    </row>
    <row r="60" spans="2:13" ht="12" customHeight="1">
      <c r="B60" s="1369"/>
      <c r="C60" s="1387">
        <v>49</v>
      </c>
      <c r="D60" s="1389" t="s">
        <v>106</v>
      </c>
      <c r="E60" s="1383" t="s">
        <v>471</v>
      </c>
      <c r="F60" s="829">
        <v>0</v>
      </c>
      <c r="G60" s="819">
        <v>0</v>
      </c>
      <c r="H60" s="819">
        <v>0</v>
      </c>
      <c r="I60" s="819">
        <v>0</v>
      </c>
      <c r="J60" s="819">
        <v>0</v>
      </c>
      <c r="K60" s="819">
        <v>0</v>
      </c>
      <c r="L60" s="819">
        <v>0</v>
      </c>
      <c r="M60" s="820">
        <v>0</v>
      </c>
    </row>
    <row r="61" spans="2:13" ht="12" customHeight="1">
      <c r="B61" s="1369" t="s">
        <v>350</v>
      </c>
      <c r="C61" s="449">
        <v>50</v>
      </c>
      <c r="D61" s="1371" t="s">
        <v>107</v>
      </c>
      <c r="E61" s="1383" t="s">
        <v>472</v>
      </c>
      <c r="F61" s="829">
        <v>0</v>
      </c>
      <c r="G61" s="819">
        <v>0</v>
      </c>
      <c r="H61" s="819">
        <v>0</v>
      </c>
      <c r="I61" s="819">
        <v>0</v>
      </c>
      <c r="J61" s="819">
        <v>0</v>
      </c>
      <c r="K61" s="819">
        <v>0</v>
      </c>
      <c r="L61" s="819">
        <v>0</v>
      </c>
      <c r="M61" s="820">
        <v>0</v>
      </c>
    </row>
    <row r="62" spans="2:13" ht="12" customHeight="1">
      <c r="B62" s="1382" t="s">
        <v>473</v>
      </c>
      <c r="C62" s="1387">
        <v>51</v>
      </c>
      <c r="D62" s="1371" t="s">
        <v>474</v>
      </c>
      <c r="E62" s="1383" t="s">
        <v>475</v>
      </c>
      <c r="F62" s="829">
        <v>0</v>
      </c>
      <c r="G62" s="819">
        <v>0</v>
      </c>
      <c r="H62" s="819">
        <v>0</v>
      </c>
      <c r="I62" s="819">
        <v>0</v>
      </c>
      <c r="J62" s="819">
        <v>0</v>
      </c>
      <c r="K62" s="819">
        <v>0</v>
      </c>
      <c r="L62" s="819">
        <v>0</v>
      </c>
      <c r="M62" s="820">
        <v>0</v>
      </c>
    </row>
    <row r="63" spans="2:13" ht="12" customHeight="1">
      <c r="B63" s="1382"/>
      <c r="C63" s="449">
        <v>52</v>
      </c>
      <c r="D63" s="1371" t="s">
        <v>476</v>
      </c>
      <c r="E63" s="1383" t="s">
        <v>477</v>
      </c>
      <c r="F63" s="829">
        <v>0</v>
      </c>
      <c r="G63" s="819">
        <v>0</v>
      </c>
      <c r="H63" s="819">
        <v>0</v>
      </c>
      <c r="I63" s="819">
        <v>0</v>
      </c>
      <c r="J63" s="819">
        <v>0</v>
      </c>
      <c r="K63" s="819">
        <v>0</v>
      </c>
      <c r="L63" s="819">
        <v>0</v>
      </c>
      <c r="M63" s="820">
        <v>0</v>
      </c>
    </row>
    <row r="64" spans="2:13" ht="12" customHeight="1">
      <c r="B64" s="1382"/>
      <c r="C64" s="1387">
        <v>53</v>
      </c>
      <c r="D64" s="1371" t="s">
        <v>478</v>
      </c>
      <c r="E64" s="1383" t="s">
        <v>479</v>
      </c>
      <c r="F64" s="829">
        <v>0</v>
      </c>
      <c r="G64" s="819">
        <v>0</v>
      </c>
      <c r="H64" s="819">
        <v>0</v>
      </c>
      <c r="I64" s="819">
        <v>0</v>
      </c>
      <c r="J64" s="819">
        <v>0</v>
      </c>
      <c r="K64" s="819">
        <v>0</v>
      </c>
      <c r="L64" s="819">
        <v>0</v>
      </c>
      <c r="M64" s="820">
        <v>0</v>
      </c>
    </row>
    <row r="65" spans="2:13" ht="12" customHeight="1">
      <c r="B65" s="1382"/>
      <c r="C65" s="449">
        <v>54</v>
      </c>
      <c r="D65" s="1371" t="s">
        <v>111</v>
      </c>
      <c r="E65" s="1383" t="s">
        <v>480</v>
      </c>
      <c r="F65" s="829">
        <v>0</v>
      </c>
      <c r="G65" s="819">
        <v>0</v>
      </c>
      <c r="H65" s="819">
        <v>0</v>
      </c>
      <c r="I65" s="819">
        <v>0</v>
      </c>
      <c r="J65" s="819">
        <v>0</v>
      </c>
      <c r="K65" s="819">
        <v>0</v>
      </c>
      <c r="L65" s="819">
        <v>0</v>
      </c>
      <c r="M65" s="820">
        <v>0</v>
      </c>
    </row>
    <row r="66" spans="2:13" ht="12" customHeight="1">
      <c r="B66" s="1390"/>
      <c r="C66" s="1387">
        <v>55</v>
      </c>
      <c r="D66" s="1371" t="s">
        <v>353</v>
      </c>
      <c r="E66" s="1383"/>
      <c r="F66" s="829">
        <v>0</v>
      </c>
      <c r="G66" s="819">
        <v>0</v>
      </c>
      <c r="H66" s="819">
        <v>0</v>
      </c>
      <c r="I66" s="819">
        <v>0</v>
      </c>
      <c r="J66" s="819">
        <v>0</v>
      </c>
      <c r="K66" s="819">
        <v>0</v>
      </c>
      <c r="L66" s="819">
        <v>0</v>
      </c>
      <c r="M66" s="820">
        <v>0</v>
      </c>
    </row>
    <row r="67" spans="2:13" ht="12" customHeight="1">
      <c r="B67" s="1382" t="s">
        <v>481</v>
      </c>
      <c r="C67" s="1375"/>
      <c r="D67" s="1376" t="s">
        <v>355</v>
      </c>
      <c r="E67" s="1381" t="s">
        <v>482</v>
      </c>
      <c r="F67" s="830">
        <v>0</v>
      </c>
      <c r="G67" s="814">
        <v>0</v>
      </c>
      <c r="H67" s="814">
        <v>0</v>
      </c>
      <c r="I67" s="814">
        <v>0</v>
      </c>
      <c r="J67" s="814">
        <v>0</v>
      </c>
      <c r="K67" s="814">
        <v>0</v>
      </c>
      <c r="L67" s="814">
        <v>0</v>
      </c>
      <c r="M67" s="817">
        <v>0</v>
      </c>
    </row>
    <row r="68" spans="2:13" ht="12" customHeight="1">
      <c r="B68" s="1391" t="s">
        <v>483</v>
      </c>
      <c r="C68" s="1370">
        <v>56</v>
      </c>
      <c r="D68" s="1371" t="s">
        <v>483</v>
      </c>
      <c r="E68" s="1383" t="s">
        <v>485</v>
      </c>
      <c r="F68" s="829">
        <v>0</v>
      </c>
      <c r="G68" s="819">
        <v>0</v>
      </c>
      <c r="H68" s="819">
        <v>0</v>
      </c>
      <c r="I68" s="819">
        <v>0</v>
      </c>
      <c r="J68" s="819">
        <v>0</v>
      </c>
      <c r="K68" s="819">
        <v>0</v>
      </c>
      <c r="L68" s="819">
        <v>0</v>
      </c>
      <c r="M68" s="820">
        <v>0</v>
      </c>
    </row>
    <row r="69" spans="2:13" ht="12" customHeight="1">
      <c r="B69" s="1382" t="s">
        <v>357</v>
      </c>
      <c r="C69" s="1392"/>
      <c r="D69" s="1393" t="s">
        <v>358</v>
      </c>
      <c r="E69" s="1394" t="s">
        <v>486</v>
      </c>
      <c r="F69" s="830">
        <v>0</v>
      </c>
      <c r="G69" s="814">
        <v>0</v>
      </c>
      <c r="H69" s="814">
        <v>0</v>
      </c>
      <c r="I69" s="814">
        <v>0</v>
      </c>
      <c r="J69" s="814">
        <v>0</v>
      </c>
      <c r="K69" s="814">
        <v>0</v>
      </c>
      <c r="L69" s="814">
        <v>0</v>
      </c>
      <c r="M69" s="817">
        <v>0</v>
      </c>
    </row>
    <row r="70" spans="2:13" ht="12" customHeight="1">
      <c r="B70" s="1382" t="s">
        <v>359</v>
      </c>
      <c r="C70" s="1370">
        <v>57</v>
      </c>
      <c r="D70" s="1371" t="s">
        <v>360</v>
      </c>
      <c r="E70" s="1383" t="s">
        <v>487</v>
      </c>
      <c r="F70" s="829">
        <v>0</v>
      </c>
      <c r="G70" s="819">
        <v>0</v>
      </c>
      <c r="H70" s="819">
        <v>0</v>
      </c>
      <c r="I70" s="819">
        <v>0</v>
      </c>
      <c r="J70" s="819">
        <v>0</v>
      </c>
      <c r="K70" s="819">
        <v>0</v>
      </c>
      <c r="L70" s="819">
        <v>0</v>
      </c>
      <c r="M70" s="820">
        <v>0</v>
      </c>
    </row>
    <row r="71" spans="2:13" ht="12" customHeight="1">
      <c r="B71" s="1382"/>
      <c r="C71" s="1370">
        <v>58</v>
      </c>
      <c r="D71" s="1371" t="s">
        <v>117</v>
      </c>
      <c r="E71" s="1383" t="s">
        <v>488</v>
      </c>
      <c r="F71" s="829">
        <v>0</v>
      </c>
      <c r="G71" s="819">
        <v>0</v>
      </c>
      <c r="H71" s="819">
        <v>0</v>
      </c>
      <c r="I71" s="819">
        <v>0</v>
      </c>
      <c r="J71" s="819">
        <v>0</v>
      </c>
      <c r="K71" s="819">
        <v>0</v>
      </c>
      <c r="L71" s="819">
        <v>0</v>
      </c>
      <c r="M71" s="820">
        <v>0</v>
      </c>
    </row>
    <row r="72" spans="2:13" ht="12" customHeight="1">
      <c r="B72" s="1395" t="s">
        <v>361</v>
      </c>
      <c r="C72" s="1375"/>
      <c r="D72" s="1376" t="s">
        <v>362</v>
      </c>
      <c r="E72" s="1381" t="s">
        <v>489</v>
      </c>
      <c r="F72" s="830">
        <v>0</v>
      </c>
      <c r="G72" s="814">
        <v>0</v>
      </c>
      <c r="H72" s="814">
        <v>0</v>
      </c>
      <c r="I72" s="814">
        <v>0</v>
      </c>
      <c r="J72" s="814">
        <v>0</v>
      </c>
      <c r="K72" s="814">
        <v>0</v>
      </c>
      <c r="L72" s="814">
        <v>0</v>
      </c>
      <c r="M72" s="817">
        <v>0</v>
      </c>
    </row>
    <row r="73" spans="2:13" ht="12" customHeight="1">
      <c r="B73" s="1396" t="s">
        <v>490</v>
      </c>
      <c r="C73" s="1370">
        <v>59</v>
      </c>
      <c r="D73" s="1371" t="s">
        <v>491</v>
      </c>
      <c r="E73" s="1383" t="s">
        <v>492</v>
      </c>
      <c r="F73" s="829">
        <v>0</v>
      </c>
      <c r="G73" s="819">
        <v>0</v>
      </c>
      <c r="H73" s="819">
        <v>0</v>
      </c>
      <c r="I73" s="819">
        <v>0</v>
      </c>
      <c r="J73" s="819">
        <v>0</v>
      </c>
      <c r="K73" s="819">
        <v>0</v>
      </c>
      <c r="L73" s="819">
        <v>0</v>
      </c>
      <c r="M73" s="820">
        <v>0</v>
      </c>
    </row>
    <row r="74" spans="2:13" ht="12" customHeight="1">
      <c r="B74" s="1390"/>
      <c r="C74" s="1370">
        <v>60</v>
      </c>
      <c r="D74" s="1371" t="s">
        <v>493</v>
      </c>
      <c r="E74" s="1383"/>
      <c r="F74" s="829">
        <v>0</v>
      </c>
      <c r="G74" s="819">
        <v>0</v>
      </c>
      <c r="H74" s="819">
        <v>0</v>
      </c>
      <c r="I74" s="819">
        <v>0</v>
      </c>
      <c r="J74" s="819">
        <v>0</v>
      </c>
      <c r="K74" s="819">
        <v>0</v>
      </c>
      <c r="L74" s="819">
        <v>0</v>
      </c>
      <c r="M74" s="820">
        <v>0</v>
      </c>
    </row>
    <row r="75" spans="2:13" ht="12" customHeight="1">
      <c r="B75" s="1396" t="s">
        <v>494</v>
      </c>
      <c r="C75" s="1375"/>
      <c r="D75" s="1376" t="s">
        <v>367</v>
      </c>
      <c r="E75" s="1381" t="s">
        <v>495</v>
      </c>
      <c r="F75" s="830">
        <v>0</v>
      </c>
      <c r="G75" s="814">
        <v>0</v>
      </c>
      <c r="H75" s="814">
        <v>0</v>
      </c>
      <c r="I75" s="814">
        <v>0</v>
      </c>
      <c r="J75" s="814">
        <v>0</v>
      </c>
      <c r="K75" s="814">
        <v>0</v>
      </c>
      <c r="L75" s="814">
        <v>0</v>
      </c>
      <c r="M75" s="817">
        <v>0</v>
      </c>
    </row>
    <row r="76" spans="2:13" ht="12" customHeight="1">
      <c r="B76" s="1397" t="s">
        <v>496</v>
      </c>
      <c r="C76" s="1370">
        <v>61</v>
      </c>
      <c r="D76" s="1371" t="s">
        <v>122</v>
      </c>
      <c r="E76" s="1383" t="s">
        <v>497</v>
      </c>
      <c r="F76" s="829">
        <v>0</v>
      </c>
      <c r="G76" s="819">
        <v>0</v>
      </c>
      <c r="H76" s="819">
        <v>0</v>
      </c>
      <c r="I76" s="819">
        <v>0</v>
      </c>
      <c r="J76" s="819">
        <v>0</v>
      </c>
      <c r="K76" s="819">
        <v>0</v>
      </c>
      <c r="L76" s="819">
        <v>0</v>
      </c>
      <c r="M76" s="820">
        <v>0</v>
      </c>
    </row>
    <row r="77" spans="2:13" ht="12" customHeight="1">
      <c r="B77" s="1398" t="s">
        <v>369</v>
      </c>
      <c r="C77" s="1375">
        <v>62</v>
      </c>
      <c r="D77" s="1376" t="s">
        <v>369</v>
      </c>
      <c r="E77" s="1381" t="s">
        <v>498</v>
      </c>
      <c r="F77" s="830">
        <v>0</v>
      </c>
      <c r="G77" s="814">
        <v>0</v>
      </c>
      <c r="H77" s="814">
        <v>0</v>
      </c>
      <c r="I77" s="814">
        <v>0</v>
      </c>
      <c r="J77" s="814">
        <v>0</v>
      </c>
      <c r="K77" s="814">
        <v>0</v>
      </c>
      <c r="L77" s="814">
        <v>0</v>
      </c>
      <c r="M77" s="817">
        <v>0</v>
      </c>
    </row>
    <row r="78" spans="2:13" ht="12" customHeight="1">
      <c r="B78" s="1386"/>
      <c r="C78" s="1375"/>
      <c r="D78" s="1376" t="s">
        <v>370</v>
      </c>
      <c r="E78" s="1381" t="s">
        <v>499</v>
      </c>
      <c r="F78" s="830">
        <v>0</v>
      </c>
      <c r="G78" s="814">
        <v>0</v>
      </c>
      <c r="H78" s="814">
        <v>0.34062500000000001</v>
      </c>
      <c r="I78" s="814">
        <v>1</v>
      </c>
      <c r="J78" s="814">
        <v>0</v>
      </c>
      <c r="K78" s="814">
        <v>0</v>
      </c>
      <c r="L78" s="814">
        <v>0.10200000000000001</v>
      </c>
      <c r="M78" s="817">
        <v>1</v>
      </c>
    </row>
    <row r="79" spans="2:13" ht="12" customHeight="1">
      <c r="B79" s="1382" t="s">
        <v>500</v>
      </c>
      <c r="C79" s="1370">
        <v>63</v>
      </c>
      <c r="D79" s="1371" t="s">
        <v>124</v>
      </c>
      <c r="E79" s="1383" t="s">
        <v>501</v>
      </c>
      <c r="F79" s="829">
        <v>0</v>
      </c>
      <c r="G79" s="819">
        <v>0</v>
      </c>
      <c r="H79" s="819">
        <v>0</v>
      </c>
      <c r="I79" s="819">
        <v>0</v>
      </c>
      <c r="J79" s="819">
        <v>0</v>
      </c>
      <c r="K79" s="819">
        <v>0</v>
      </c>
      <c r="L79" s="819">
        <v>0</v>
      </c>
      <c r="M79" s="820">
        <v>0</v>
      </c>
    </row>
    <row r="80" spans="2:13" ht="12" customHeight="1">
      <c r="B80" s="1382"/>
      <c r="C80" s="1370">
        <v>64</v>
      </c>
      <c r="D80" s="1371" t="s">
        <v>373</v>
      </c>
      <c r="E80" s="1383"/>
      <c r="F80" s="829">
        <v>0</v>
      </c>
      <c r="G80" s="819">
        <v>0</v>
      </c>
      <c r="H80" s="819">
        <v>0</v>
      </c>
      <c r="I80" s="819">
        <v>0</v>
      </c>
      <c r="J80" s="819">
        <v>0</v>
      </c>
      <c r="K80" s="819">
        <v>0</v>
      </c>
      <c r="L80" s="819">
        <v>0</v>
      </c>
      <c r="M80" s="820">
        <v>0</v>
      </c>
    </row>
    <row r="81" spans="2:35">
      <c r="B81" s="1398" t="s">
        <v>374</v>
      </c>
      <c r="C81" s="1375">
        <v>65</v>
      </c>
      <c r="D81" s="1376" t="s">
        <v>375</v>
      </c>
      <c r="E81" s="1381" t="s">
        <v>502</v>
      </c>
      <c r="F81" s="830">
        <v>0</v>
      </c>
      <c r="G81" s="814">
        <v>0</v>
      </c>
      <c r="H81" s="814">
        <v>0</v>
      </c>
      <c r="I81" s="814">
        <v>0</v>
      </c>
      <c r="J81" s="814">
        <v>0</v>
      </c>
      <c r="K81" s="814">
        <v>0</v>
      </c>
      <c r="L81" s="814">
        <v>0</v>
      </c>
      <c r="M81" s="817">
        <v>0</v>
      </c>
    </row>
    <row r="82" spans="2:35" ht="12" customHeight="1">
      <c r="B82" s="1386"/>
      <c r="C82" s="1375"/>
      <c r="D82" s="1376" t="s">
        <v>376</v>
      </c>
      <c r="E82" s="1381" t="s">
        <v>503</v>
      </c>
      <c r="F82" s="830">
        <v>8.7718500000000006</v>
      </c>
      <c r="G82" s="814">
        <v>1</v>
      </c>
      <c r="H82" s="814">
        <v>0</v>
      </c>
      <c r="I82" s="814">
        <v>0</v>
      </c>
      <c r="J82" s="814">
        <v>0</v>
      </c>
      <c r="K82" s="814">
        <v>0</v>
      </c>
      <c r="L82" s="814">
        <v>0</v>
      </c>
      <c r="M82" s="817">
        <v>0</v>
      </c>
    </row>
    <row r="83" spans="2:35" ht="12" customHeight="1">
      <c r="B83" s="1382" t="s">
        <v>490</v>
      </c>
      <c r="C83" s="1370">
        <v>66</v>
      </c>
      <c r="D83" s="1371" t="s">
        <v>128</v>
      </c>
      <c r="E83" s="1383" t="s">
        <v>504</v>
      </c>
      <c r="F83" s="829">
        <v>0</v>
      </c>
      <c r="G83" s="819">
        <v>0</v>
      </c>
      <c r="H83" s="819">
        <v>0</v>
      </c>
      <c r="I83" s="819">
        <v>0</v>
      </c>
      <c r="J83" s="819">
        <v>0</v>
      </c>
      <c r="K83" s="819">
        <v>0</v>
      </c>
      <c r="L83" s="819">
        <v>0</v>
      </c>
      <c r="M83" s="820">
        <v>0</v>
      </c>
    </row>
    <row r="84" spans="2:35" ht="12" customHeight="1">
      <c r="B84" s="1382"/>
      <c r="C84" s="1399">
        <v>67</v>
      </c>
      <c r="D84" s="1371" t="s">
        <v>505</v>
      </c>
      <c r="E84" s="1383" t="s">
        <v>506</v>
      </c>
      <c r="F84" s="829">
        <v>0</v>
      </c>
      <c r="G84" s="819">
        <v>0</v>
      </c>
      <c r="H84" s="819">
        <v>0</v>
      </c>
      <c r="I84" s="819">
        <v>0</v>
      </c>
      <c r="J84" s="819">
        <v>0</v>
      </c>
      <c r="K84" s="819">
        <v>0</v>
      </c>
      <c r="L84" s="819">
        <v>0</v>
      </c>
      <c r="M84" s="820">
        <v>0</v>
      </c>
    </row>
    <row r="85" spans="2:35" ht="12" customHeight="1">
      <c r="B85" s="1382"/>
      <c r="C85" s="1399">
        <v>68</v>
      </c>
      <c r="D85" s="1371" t="s">
        <v>130</v>
      </c>
      <c r="E85" s="1383"/>
      <c r="F85" s="829">
        <v>0</v>
      </c>
      <c r="G85" s="819">
        <v>0</v>
      </c>
      <c r="H85" s="819">
        <v>0</v>
      </c>
      <c r="I85" s="819">
        <v>0</v>
      </c>
      <c r="J85" s="819">
        <v>0</v>
      </c>
      <c r="K85" s="819">
        <v>0</v>
      </c>
      <c r="L85" s="819">
        <v>0</v>
      </c>
      <c r="M85" s="820">
        <v>0</v>
      </c>
    </row>
    <row r="86" spans="2:35" ht="12" customHeight="1" thickBot="1">
      <c r="B86" s="1400" t="s">
        <v>378</v>
      </c>
      <c r="C86" s="1375">
        <v>69</v>
      </c>
      <c r="D86" s="1376" t="s">
        <v>378</v>
      </c>
      <c r="E86" s="1381" t="s">
        <v>507</v>
      </c>
      <c r="F86" s="830">
        <v>0</v>
      </c>
      <c r="G86" s="814">
        <v>0</v>
      </c>
      <c r="H86" s="814">
        <v>0</v>
      </c>
      <c r="I86" s="814">
        <v>0</v>
      </c>
      <c r="J86" s="814">
        <v>0</v>
      </c>
      <c r="K86" s="814">
        <v>0</v>
      </c>
      <c r="L86" s="814">
        <v>0</v>
      </c>
      <c r="M86" s="817">
        <v>0</v>
      </c>
    </row>
    <row r="87" spans="2:35" ht="12" customHeight="1" thickTop="1" thickBot="1">
      <c r="B87" s="1401"/>
      <c r="C87" s="1402"/>
      <c r="D87" s="1402" t="s">
        <v>380</v>
      </c>
      <c r="E87" s="1403"/>
      <c r="F87" s="831">
        <v>225.07864700000005</v>
      </c>
      <c r="G87" s="815">
        <v>10</v>
      </c>
      <c r="H87" s="815">
        <v>22.340624999999999</v>
      </c>
      <c r="I87" s="815">
        <v>2</v>
      </c>
      <c r="J87" s="815">
        <v>2E-3</v>
      </c>
      <c r="K87" s="815">
        <v>1</v>
      </c>
      <c r="L87" s="815">
        <v>208.18412000000004</v>
      </c>
      <c r="M87" s="818">
        <v>6</v>
      </c>
    </row>
    <row r="88" spans="2:35" ht="12" customHeight="1">
      <c r="B88" s="1325" t="s">
        <v>832</v>
      </c>
      <c r="F88" s="977"/>
      <c r="G88" s="977"/>
      <c r="H88" s="977"/>
      <c r="I88" s="977"/>
      <c r="J88" s="977"/>
      <c r="K88" s="977"/>
      <c r="L88" s="977"/>
      <c r="M88" s="977"/>
    </row>
    <row r="89" spans="2:35">
      <c r="B89" s="1325" t="s">
        <v>810</v>
      </c>
      <c r="G89" s="804"/>
      <c r="K89" s="804"/>
    </row>
    <row r="90" spans="2:35">
      <c r="B90" s="1325" t="s">
        <v>820</v>
      </c>
    </row>
    <row r="91" spans="2:35" ht="16.5">
      <c r="B91" s="832"/>
    </row>
    <row r="93" spans="2:35" ht="13">
      <c r="G93" s="478"/>
      <c r="AI93" s="478"/>
    </row>
    <row r="94" spans="2:35" ht="11.25" customHeight="1">
      <c r="B94" s="1408"/>
      <c r="C94" s="1408"/>
      <c r="D94" s="1408"/>
      <c r="E94" s="1408"/>
      <c r="F94" s="1525"/>
      <c r="G94" s="1527"/>
      <c r="O94" s="1409"/>
      <c r="P94" s="1526"/>
      <c r="Q94" s="1526"/>
      <c r="R94" s="1526"/>
      <c r="S94" s="1526"/>
      <c r="T94" s="1526"/>
      <c r="U94" s="1526"/>
      <c r="V94" s="1526"/>
      <c r="W94" s="1526"/>
      <c r="X94" s="1526"/>
      <c r="Y94" s="1526"/>
      <c r="Z94" s="1526"/>
      <c r="AA94" s="1526"/>
      <c r="AB94" s="1526"/>
      <c r="AC94" s="1526"/>
      <c r="AD94" s="1526"/>
      <c r="AE94" s="1526"/>
      <c r="AF94" s="1526"/>
      <c r="AG94" s="1526"/>
      <c r="AH94" s="1526"/>
      <c r="AI94" s="1526"/>
    </row>
    <row r="95" spans="2:35" ht="24" customHeight="1">
      <c r="B95" s="1408"/>
      <c r="C95" s="1408"/>
      <c r="E95" s="1408"/>
      <c r="F95" s="1526"/>
      <c r="G95" s="1528"/>
      <c r="O95" s="1410"/>
      <c r="P95" s="1411"/>
      <c r="Q95" s="1411"/>
      <c r="R95" s="1411"/>
      <c r="S95" s="1410"/>
      <c r="T95" s="1411"/>
      <c r="U95" s="1411"/>
      <c r="V95" s="1411"/>
      <c r="W95" s="1410"/>
      <c r="X95" s="1411"/>
      <c r="Y95" s="1411"/>
      <c r="Z95" s="1411"/>
      <c r="AA95" s="1410"/>
      <c r="AB95" s="1411"/>
      <c r="AC95" s="1411"/>
      <c r="AD95" s="1411"/>
      <c r="AE95" s="1410"/>
      <c r="AF95" s="1411"/>
      <c r="AG95" s="1411"/>
      <c r="AH95" s="1411"/>
      <c r="AI95" s="1410"/>
    </row>
    <row r="96" spans="2:35">
      <c r="B96" s="1412"/>
      <c r="C96" s="1413"/>
      <c r="D96" s="1414"/>
      <c r="E96" s="1408"/>
      <c r="F96" s="977"/>
      <c r="G96" s="977"/>
      <c r="O96" s="1318"/>
      <c r="P96" s="977"/>
      <c r="Q96" s="977"/>
      <c r="R96" s="977"/>
      <c r="S96" s="1318"/>
      <c r="T96" s="977"/>
      <c r="U96" s="977"/>
      <c r="V96" s="977"/>
      <c r="W96" s="1318"/>
      <c r="X96" s="977"/>
      <c r="Y96" s="977"/>
      <c r="Z96" s="977"/>
      <c r="AA96" s="1318"/>
      <c r="AB96" s="977"/>
      <c r="AC96" s="977"/>
      <c r="AD96" s="977"/>
      <c r="AE96" s="1318"/>
      <c r="AF96" s="977"/>
      <c r="AG96" s="977"/>
      <c r="AH96" s="977"/>
      <c r="AI96" s="1318"/>
    </row>
    <row r="97" spans="2:35">
      <c r="B97" s="1415"/>
      <c r="C97" s="1408"/>
      <c r="D97" s="1416"/>
      <c r="E97" s="1408"/>
      <c r="F97" s="977"/>
      <c r="G97" s="977"/>
      <c r="O97" s="1318"/>
      <c r="P97" s="977"/>
      <c r="Q97" s="977"/>
      <c r="R97" s="977"/>
      <c r="S97" s="1318"/>
      <c r="T97" s="977"/>
      <c r="U97" s="977"/>
      <c r="V97" s="977"/>
      <c r="W97" s="1318"/>
      <c r="X97" s="977"/>
      <c r="Y97" s="977"/>
      <c r="Z97" s="977"/>
      <c r="AA97" s="1318"/>
      <c r="AB97" s="977"/>
      <c r="AC97" s="977"/>
      <c r="AD97" s="977"/>
      <c r="AE97" s="1318"/>
      <c r="AF97" s="977"/>
      <c r="AG97" s="977"/>
      <c r="AH97" s="977"/>
      <c r="AI97" s="1318"/>
    </row>
    <row r="98" spans="2:35">
      <c r="B98" s="1415"/>
      <c r="C98" s="1408"/>
      <c r="D98" s="1416"/>
      <c r="E98" s="1408"/>
      <c r="F98" s="977"/>
      <c r="G98" s="977"/>
      <c r="O98" s="1318"/>
      <c r="P98" s="977"/>
      <c r="Q98" s="977"/>
      <c r="R98" s="977"/>
      <c r="S98" s="1318"/>
      <c r="T98" s="977"/>
      <c r="U98" s="977"/>
      <c r="V98" s="977"/>
      <c r="W98" s="1318"/>
      <c r="X98" s="977"/>
      <c r="Y98" s="977"/>
      <c r="Z98" s="977"/>
      <c r="AA98" s="1318"/>
      <c r="AB98" s="977"/>
      <c r="AC98" s="977"/>
      <c r="AD98" s="977"/>
      <c r="AE98" s="1318"/>
      <c r="AF98" s="977"/>
      <c r="AG98" s="977"/>
      <c r="AH98" s="977"/>
      <c r="AI98" s="1318"/>
    </row>
    <row r="99" spans="2:35">
      <c r="B99" s="1415"/>
      <c r="C99" s="1408"/>
      <c r="D99" s="1416"/>
      <c r="E99" s="1408"/>
      <c r="F99" s="977"/>
      <c r="G99" s="977"/>
      <c r="O99" s="1318"/>
      <c r="P99" s="977"/>
      <c r="Q99" s="977"/>
      <c r="R99" s="977"/>
      <c r="S99" s="1318"/>
      <c r="T99" s="977"/>
      <c r="U99" s="977"/>
      <c r="V99" s="977"/>
      <c r="W99" s="1318"/>
      <c r="X99" s="977"/>
      <c r="Y99" s="977"/>
      <c r="Z99" s="977"/>
      <c r="AA99" s="1318"/>
      <c r="AB99" s="977"/>
      <c r="AC99" s="977"/>
      <c r="AD99" s="977"/>
      <c r="AE99" s="1318"/>
      <c r="AF99" s="977"/>
      <c r="AG99" s="977"/>
      <c r="AH99" s="977"/>
      <c r="AI99" s="1318"/>
    </row>
    <row r="100" spans="2:35">
      <c r="B100" s="1417"/>
      <c r="C100" s="1408"/>
      <c r="D100" s="1416"/>
      <c r="E100" s="1408"/>
      <c r="F100" s="977"/>
      <c r="G100" s="977"/>
      <c r="O100" s="1318"/>
      <c r="P100" s="977"/>
      <c r="Q100" s="977"/>
      <c r="R100" s="977"/>
      <c r="S100" s="1318"/>
      <c r="T100" s="977"/>
      <c r="U100" s="977"/>
      <c r="V100" s="977"/>
      <c r="W100" s="1318"/>
      <c r="X100" s="977"/>
      <c r="Y100" s="977"/>
      <c r="Z100" s="977"/>
      <c r="AA100" s="1318"/>
      <c r="AB100" s="977"/>
      <c r="AC100" s="977"/>
      <c r="AD100" s="977"/>
      <c r="AE100" s="1318"/>
      <c r="AF100" s="977"/>
      <c r="AG100" s="977"/>
      <c r="AH100" s="977"/>
      <c r="AI100" s="1318"/>
    </row>
    <row r="101" spans="2:35">
      <c r="B101" s="1418"/>
      <c r="C101" s="1408"/>
      <c r="D101" s="1416"/>
      <c r="E101" s="1408"/>
      <c r="F101" s="977"/>
      <c r="G101" s="977"/>
      <c r="O101" s="1318"/>
      <c r="P101" s="977"/>
      <c r="Q101" s="977"/>
      <c r="R101" s="977"/>
      <c r="S101" s="1318"/>
      <c r="T101" s="977"/>
      <c r="U101" s="977"/>
      <c r="V101" s="977"/>
      <c r="W101" s="1318"/>
      <c r="X101" s="977"/>
      <c r="Y101" s="977"/>
      <c r="Z101" s="977"/>
      <c r="AA101" s="1318"/>
      <c r="AB101" s="977"/>
      <c r="AC101" s="977"/>
      <c r="AD101" s="977"/>
      <c r="AE101" s="1318"/>
      <c r="AF101" s="977"/>
      <c r="AG101" s="977"/>
      <c r="AH101" s="977"/>
      <c r="AI101" s="1318"/>
    </row>
    <row r="102" spans="2:35">
      <c r="B102" s="1419"/>
      <c r="C102" s="1408"/>
      <c r="D102" s="1416"/>
      <c r="E102" s="1408"/>
      <c r="F102" s="977"/>
      <c r="G102" s="977"/>
      <c r="O102" s="1318"/>
      <c r="P102" s="977"/>
      <c r="Q102" s="977"/>
      <c r="R102" s="977"/>
      <c r="S102" s="1318"/>
      <c r="T102" s="977"/>
      <c r="U102" s="977"/>
      <c r="V102" s="977"/>
      <c r="W102" s="1318"/>
      <c r="X102" s="977"/>
      <c r="Y102" s="977"/>
      <c r="Z102" s="977"/>
      <c r="AA102" s="1318"/>
      <c r="AB102" s="977"/>
      <c r="AC102" s="977"/>
      <c r="AD102" s="977"/>
      <c r="AE102" s="1318"/>
      <c r="AF102" s="977"/>
      <c r="AG102" s="977"/>
      <c r="AH102" s="977"/>
      <c r="AI102" s="1318"/>
    </row>
    <row r="103" spans="2:35">
      <c r="B103" s="1419"/>
      <c r="C103" s="1408"/>
      <c r="D103" s="1416"/>
      <c r="E103" s="1408"/>
      <c r="F103" s="977"/>
      <c r="G103" s="977"/>
      <c r="O103" s="1318"/>
      <c r="P103" s="977"/>
      <c r="Q103" s="977"/>
      <c r="R103" s="977"/>
      <c r="S103" s="1318"/>
      <c r="T103" s="977"/>
      <c r="U103" s="977"/>
      <c r="V103" s="977"/>
      <c r="W103" s="1318"/>
      <c r="X103" s="977"/>
      <c r="Y103" s="977"/>
      <c r="Z103" s="977"/>
      <c r="AA103" s="1318"/>
      <c r="AB103" s="977"/>
      <c r="AC103" s="977"/>
      <c r="AD103" s="977"/>
      <c r="AE103" s="1318"/>
      <c r="AF103" s="977"/>
      <c r="AG103" s="977"/>
      <c r="AH103" s="977"/>
      <c r="AI103" s="1318"/>
    </row>
    <row r="104" spans="2:35">
      <c r="B104" s="1415"/>
      <c r="C104" s="1408"/>
      <c r="D104" s="1416"/>
      <c r="E104" s="1408"/>
      <c r="F104" s="977"/>
      <c r="G104" s="977"/>
      <c r="O104" s="1318"/>
      <c r="P104" s="977"/>
      <c r="Q104" s="977"/>
      <c r="R104" s="977"/>
      <c r="S104" s="1318"/>
      <c r="T104" s="977"/>
      <c r="U104" s="977"/>
      <c r="V104" s="977"/>
      <c r="W104" s="1318"/>
      <c r="X104" s="977"/>
      <c r="Y104" s="977"/>
      <c r="Z104" s="977"/>
      <c r="AA104" s="1318"/>
      <c r="AB104" s="977"/>
      <c r="AC104" s="977"/>
      <c r="AD104" s="977"/>
      <c r="AE104" s="1318"/>
      <c r="AF104" s="977"/>
      <c r="AG104" s="977"/>
      <c r="AH104" s="977"/>
      <c r="AI104" s="1318"/>
    </row>
    <row r="105" spans="2:35">
      <c r="B105" s="1415"/>
      <c r="C105" s="1408"/>
      <c r="D105" s="1416"/>
      <c r="E105" s="1408"/>
      <c r="F105" s="977"/>
      <c r="G105" s="977"/>
      <c r="O105" s="1318"/>
      <c r="P105" s="977"/>
      <c r="Q105" s="977"/>
      <c r="R105" s="977"/>
      <c r="S105" s="1318"/>
      <c r="T105" s="977"/>
      <c r="U105" s="977"/>
      <c r="V105" s="977"/>
      <c r="W105" s="1318"/>
      <c r="X105" s="977"/>
      <c r="Y105" s="977"/>
      <c r="Z105" s="977"/>
      <c r="AA105" s="1318"/>
      <c r="AB105" s="977"/>
      <c r="AC105" s="977"/>
      <c r="AD105" s="977"/>
      <c r="AE105" s="1318"/>
      <c r="AF105" s="977"/>
      <c r="AG105" s="977"/>
      <c r="AH105" s="977"/>
      <c r="AI105" s="1318"/>
    </row>
    <row r="106" spans="2:35">
      <c r="B106" s="1415"/>
      <c r="C106" s="1408"/>
      <c r="D106" s="1416"/>
      <c r="E106" s="1408"/>
      <c r="F106" s="977"/>
      <c r="G106" s="977"/>
      <c r="O106" s="1318"/>
      <c r="P106" s="977"/>
      <c r="Q106" s="977"/>
      <c r="R106" s="977"/>
      <c r="S106" s="1318"/>
      <c r="T106" s="977"/>
      <c r="U106" s="977"/>
      <c r="V106" s="977"/>
      <c r="W106" s="1318"/>
      <c r="X106" s="977"/>
      <c r="Y106" s="977"/>
      <c r="Z106" s="977"/>
      <c r="AA106" s="1318"/>
      <c r="AB106" s="977"/>
      <c r="AC106" s="977"/>
      <c r="AD106" s="977"/>
      <c r="AE106" s="1318"/>
      <c r="AF106" s="977"/>
      <c r="AG106" s="977"/>
      <c r="AH106" s="977"/>
      <c r="AI106" s="1318"/>
    </row>
    <row r="107" spans="2:35">
      <c r="B107" s="1415"/>
      <c r="C107" s="1408"/>
      <c r="D107" s="1416"/>
      <c r="E107" s="1408"/>
      <c r="F107" s="977"/>
      <c r="G107" s="977"/>
      <c r="O107" s="1318"/>
      <c r="P107" s="977"/>
      <c r="Q107" s="977"/>
      <c r="R107" s="977"/>
      <c r="S107" s="1318"/>
      <c r="T107" s="977"/>
      <c r="U107" s="977"/>
      <c r="V107" s="977"/>
      <c r="W107" s="1318"/>
      <c r="X107" s="977"/>
      <c r="Y107" s="977"/>
      <c r="Z107" s="977"/>
      <c r="AA107" s="1318"/>
      <c r="AB107" s="977"/>
      <c r="AC107" s="977"/>
      <c r="AD107" s="977"/>
      <c r="AE107" s="1318"/>
      <c r="AF107" s="977"/>
      <c r="AG107" s="977"/>
      <c r="AH107" s="977"/>
      <c r="AI107" s="1318"/>
    </row>
    <row r="108" spans="2:35">
      <c r="B108" s="1415"/>
      <c r="C108" s="1408"/>
      <c r="D108" s="1416"/>
      <c r="E108" s="1408"/>
      <c r="F108" s="977"/>
      <c r="G108" s="977"/>
      <c r="O108" s="1318"/>
      <c r="P108" s="977"/>
      <c r="Q108" s="977"/>
      <c r="R108" s="977"/>
      <c r="S108" s="1318"/>
      <c r="T108" s="977"/>
      <c r="U108" s="977"/>
      <c r="V108" s="977"/>
      <c r="W108" s="1318"/>
      <c r="X108" s="977"/>
      <c r="Y108" s="977"/>
      <c r="Z108" s="977"/>
      <c r="AA108" s="1318"/>
      <c r="AB108" s="977"/>
      <c r="AC108" s="977"/>
      <c r="AD108" s="977"/>
      <c r="AE108" s="1318"/>
      <c r="AF108" s="977"/>
      <c r="AG108" s="977"/>
      <c r="AH108" s="977"/>
      <c r="AI108" s="1318"/>
    </row>
    <row r="109" spans="2:35">
      <c r="B109" s="1415"/>
      <c r="C109" s="1408"/>
      <c r="D109" s="1416"/>
      <c r="E109" s="1408"/>
      <c r="F109" s="977"/>
      <c r="G109" s="977"/>
      <c r="O109" s="1318"/>
      <c r="P109" s="977"/>
      <c r="Q109" s="977"/>
      <c r="R109" s="977"/>
      <c r="S109" s="1318"/>
      <c r="T109" s="977"/>
      <c r="U109" s="977"/>
      <c r="V109" s="977"/>
      <c r="W109" s="1318"/>
      <c r="X109" s="977"/>
      <c r="Y109" s="977"/>
      <c r="Z109" s="977"/>
      <c r="AA109" s="1318"/>
      <c r="AB109" s="977"/>
      <c r="AC109" s="977"/>
      <c r="AD109" s="977"/>
      <c r="AE109" s="1318"/>
      <c r="AF109" s="977"/>
      <c r="AG109" s="977"/>
      <c r="AH109" s="977"/>
      <c r="AI109" s="1318"/>
    </row>
    <row r="110" spans="2:35">
      <c r="B110" s="1415"/>
      <c r="C110" s="1408"/>
      <c r="D110" s="1416"/>
      <c r="E110" s="1408"/>
      <c r="F110" s="977"/>
      <c r="G110" s="977"/>
      <c r="O110" s="1318"/>
      <c r="P110" s="977"/>
      <c r="Q110" s="977"/>
      <c r="R110" s="977"/>
      <c r="S110" s="1318"/>
      <c r="T110" s="977"/>
      <c r="U110" s="977"/>
      <c r="V110" s="977"/>
      <c r="W110" s="1318"/>
      <c r="X110" s="977"/>
      <c r="Y110" s="977"/>
      <c r="Z110" s="977"/>
      <c r="AA110" s="1318"/>
      <c r="AB110" s="977"/>
      <c r="AC110" s="977"/>
      <c r="AD110" s="977"/>
      <c r="AE110" s="1318"/>
      <c r="AF110" s="977"/>
      <c r="AG110" s="977"/>
      <c r="AH110" s="977"/>
      <c r="AI110" s="1318"/>
    </row>
    <row r="111" spans="2:35">
      <c r="B111" s="1415"/>
      <c r="C111" s="1408"/>
      <c r="D111" s="1416"/>
      <c r="E111" s="1408"/>
      <c r="F111" s="977"/>
      <c r="G111" s="977"/>
      <c r="O111" s="1318"/>
      <c r="P111" s="977"/>
      <c r="Q111" s="977"/>
      <c r="R111" s="977"/>
      <c r="S111" s="1318"/>
      <c r="T111" s="977"/>
      <c r="U111" s="977"/>
      <c r="V111" s="977"/>
      <c r="W111" s="1318"/>
      <c r="X111" s="977"/>
      <c r="Y111" s="977"/>
      <c r="Z111" s="977"/>
      <c r="AA111" s="1318"/>
      <c r="AB111" s="977"/>
      <c r="AC111" s="977"/>
      <c r="AD111" s="977"/>
      <c r="AE111" s="1318"/>
      <c r="AF111" s="977"/>
      <c r="AG111" s="977"/>
      <c r="AH111" s="977"/>
      <c r="AI111" s="1318"/>
    </row>
    <row r="112" spans="2:35">
      <c r="B112" s="1415"/>
      <c r="C112" s="1408"/>
      <c r="D112" s="1416"/>
      <c r="E112" s="1408"/>
      <c r="F112" s="977"/>
      <c r="G112" s="977"/>
      <c r="O112" s="1318"/>
      <c r="P112" s="977"/>
      <c r="Q112" s="977"/>
      <c r="R112" s="977"/>
      <c r="S112" s="1318"/>
      <c r="T112" s="977"/>
      <c r="U112" s="977"/>
      <c r="V112" s="977"/>
      <c r="W112" s="1318"/>
      <c r="X112" s="977"/>
      <c r="Y112" s="977"/>
      <c r="Z112" s="977"/>
      <c r="AA112" s="1318"/>
      <c r="AB112" s="977"/>
      <c r="AC112" s="977"/>
      <c r="AD112" s="977"/>
      <c r="AE112" s="1318"/>
      <c r="AF112" s="977"/>
      <c r="AG112" s="977"/>
      <c r="AH112" s="977"/>
      <c r="AI112" s="1318"/>
    </row>
    <row r="113" spans="2:35">
      <c r="B113" s="1415"/>
      <c r="C113" s="1408"/>
      <c r="D113" s="1416"/>
      <c r="E113" s="1408"/>
      <c r="F113" s="977"/>
      <c r="G113" s="977"/>
      <c r="O113" s="1318"/>
      <c r="P113" s="977"/>
      <c r="Q113" s="977"/>
      <c r="R113" s="977"/>
      <c r="S113" s="1318"/>
      <c r="T113" s="977"/>
      <c r="U113" s="977"/>
      <c r="V113" s="977"/>
      <c r="W113" s="1318"/>
      <c r="X113" s="977"/>
      <c r="Y113" s="977"/>
      <c r="Z113" s="977"/>
      <c r="AA113" s="1318"/>
      <c r="AB113" s="977"/>
      <c r="AC113" s="977"/>
      <c r="AD113" s="977"/>
      <c r="AE113" s="1318"/>
      <c r="AF113" s="977"/>
      <c r="AG113" s="977"/>
      <c r="AH113" s="977"/>
      <c r="AI113" s="1318"/>
    </row>
    <row r="114" spans="2:35">
      <c r="B114" s="1415"/>
      <c r="C114" s="1408"/>
      <c r="D114" s="1416"/>
      <c r="E114" s="1408"/>
      <c r="F114" s="977"/>
      <c r="G114" s="977"/>
      <c r="O114" s="1318"/>
      <c r="P114" s="977"/>
      <c r="Q114" s="977"/>
      <c r="R114" s="977"/>
      <c r="S114" s="1318"/>
      <c r="T114" s="977"/>
      <c r="U114" s="977"/>
      <c r="V114" s="977"/>
      <c r="W114" s="1318"/>
      <c r="X114" s="977"/>
      <c r="Y114" s="977"/>
      <c r="Z114" s="977"/>
      <c r="AA114" s="1318"/>
      <c r="AB114" s="977"/>
      <c r="AC114" s="977"/>
      <c r="AD114" s="977"/>
      <c r="AE114" s="1318"/>
      <c r="AF114" s="977"/>
      <c r="AG114" s="977"/>
      <c r="AH114" s="977"/>
      <c r="AI114" s="1318"/>
    </row>
    <row r="115" spans="2:35">
      <c r="B115" s="1415"/>
      <c r="C115" s="1408"/>
      <c r="D115" s="1416"/>
      <c r="E115" s="1408"/>
      <c r="F115" s="977"/>
      <c r="G115" s="977"/>
      <c r="O115" s="1318"/>
      <c r="P115" s="977"/>
      <c r="Q115" s="977"/>
      <c r="R115" s="977"/>
      <c r="S115" s="1318"/>
      <c r="T115" s="977"/>
      <c r="U115" s="977"/>
      <c r="V115" s="977"/>
      <c r="W115" s="1318"/>
      <c r="X115" s="977"/>
      <c r="Y115" s="977"/>
      <c r="Z115" s="977"/>
      <c r="AA115" s="1318"/>
      <c r="AB115" s="977"/>
      <c r="AC115" s="977"/>
      <c r="AD115" s="977"/>
      <c r="AE115" s="1318"/>
      <c r="AF115" s="977"/>
      <c r="AG115" s="977"/>
      <c r="AH115" s="977"/>
      <c r="AI115" s="1318"/>
    </row>
    <row r="116" spans="2:35">
      <c r="B116" s="1415"/>
      <c r="C116" s="1408"/>
      <c r="D116" s="1416"/>
      <c r="E116" s="1408"/>
      <c r="F116" s="977"/>
      <c r="G116" s="977"/>
      <c r="O116" s="1318"/>
      <c r="P116" s="977"/>
      <c r="Q116" s="977"/>
      <c r="R116" s="977"/>
      <c r="S116" s="1318"/>
      <c r="T116" s="977"/>
      <c r="U116" s="977"/>
      <c r="V116" s="977"/>
      <c r="W116" s="1318"/>
      <c r="X116" s="977"/>
      <c r="Y116" s="977"/>
      <c r="Z116" s="977"/>
      <c r="AA116" s="1318"/>
      <c r="AB116" s="977"/>
      <c r="AC116" s="977"/>
      <c r="AD116" s="977"/>
      <c r="AE116" s="1318"/>
      <c r="AF116" s="977"/>
      <c r="AG116" s="977"/>
      <c r="AH116" s="977"/>
      <c r="AI116" s="1318"/>
    </row>
    <row r="117" spans="2:35">
      <c r="B117" s="1415"/>
      <c r="C117" s="1408"/>
      <c r="D117" s="1416"/>
      <c r="E117" s="1408"/>
      <c r="F117" s="977"/>
      <c r="G117" s="977"/>
      <c r="O117" s="1318"/>
      <c r="P117" s="977"/>
      <c r="Q117" s="977"/>
      <c r="R117" s="977"/>
      <c r="S117" s="1318"/>
      <c r="T117" s="977"/>
      <c r="U117" s="977"/>
      <c r="V117" s="977"/>
      <c r="W117" s="1318"/>
      <c r="X117" s="977"/>
      <c r="Y117" s="977"/>
      <c r="Z117" s="977"/>
      <c r="AA117" s="1318"/>
      <c r="AB117" s="977"/>
      <c r="AC117" s="977"/>
      <c r="AD117" s="977"/>
      <c r="AE117" s="1318"/>
      <c r="AF117" s="977"/>
      <c r="AG117" s="977"/>
      <c r="AH117" s="977"/>
      <c r="AI117" s="1318"/>
    </row>
    <row r="118" spans="2:35">
      <c r="B118" s="1415"/>
      <c r="C118" s="1408"/>
      <c r="D118" s="1416"/>
      <c r="E118" s="1408"/>
      <c r="F118" s="977"/>
      <c r="G118" s="977"/>
      <c r="O118" s="1318"/>
      <c r="P118" s="977"/>
      <c r="Q118" s="977"/>
      <c r="R118" s="977"/>
      <c r="S118" s="1318"/>
      <c r="T118" s="977"/>
      <c r="U118" s="977"/>
      <c r="V118" s="977"/>
      <c r="W118" s="1318"/>
      <c r="X118" s="977"/>
      <c r="Y118" s="977"/>
      <c r="Z118" s="977"/>
      <c r="AA118" s="1318"/>
      <c r="AB118" s="977"/>
      <c r="AC118" s="977"/>
      <c r="AD118" s="977"/>
      <c r="AE118" s="1318"/>
      <c r="AF118" s="977"/>
      <c r="AG118" s="977"/>
      <c r="AH118" s="977"/>
      <c r="AI118" s="1318"/>
    </row>
    <row r="119" spans="2:35">
      <c r="B119" s="1415"/>
      <c r="C119" s="1408"/>
      <c r="D119" s="1416"/>
      <c r="E119" s="1408"/>
      <c r="F119" s="977"/>
      <c r="G119" s="977"/>
      <c r="O119" s="1318"/>
      <c r="P119" s="977"/>
      <c r="Q119" s="977"/>
      <c r="R119" s="977"/>
      <c r="S119" s="1318"/>
      <c r="T119" s="977"/>
      <c r="U119" s="977"/>
      <c r="V119" s="977"/>
      <c r="W119" s="1318"/>
      <c r="X119" s="977"/>
      <c r="Y119" s="977"/>
      <c r="Z119" s="977"/>
      <c r="AA119" s="1318"/>
      <c r="AB119" s="977"/>
      <c r="AC119" s="977"/>
      <c r="AD119" s="977"/>
      <c r="AE119" s="1318"/>
      <c r="AF119" s="977"/>
      <c r="AG119" s="977"/>
      <c r="AH119" s="977"/>
      <c r="AI119" s="1318"/>
    </row>
    <row r="120" spans="2:35">
      <c r="B120" s="1415"/>
      <c r="C120" s="1408"/>
      <c r="D120" s="1416"/>
      <c r="E120" s="1408"/>
      <c r="F120" s="977"/>
      <c r="G120" s="977"/>
      <c r="O120" s="1318"/>
      <c r="P120" s="977"/>
      <c r="Q120" s="977"/>
      <c r="R120" s="977"/>
      <c r="S120" s="1318"/>
      <c r="T120" s="977"/>
      <c r="U120" s="977"/>
      <c r="V120" s="977"/>
      <c r="W120" s="1318"/>
      <c r="X120" s="977"/>
      <c r="Y120" s="977"/>
      <c r="Z120" s="977"/>
      <c r="AA120" s="1318"/>
      <c r="AB120" s="977"/>
      <c r="AC120" s="977"/>
      <c r="AD120" s="977"/>
      <c r="AE120" s="1318"/>
      <c r="AF120" s="977"/>
      <c r="AG120" s="977"/>
      <c r="AH120" s="977"/>
      <c r="AI120" s="1318"/>
    </row>
    <row r="121" spans="2:35">
      <c r="B121" s="1415"/>
      <c r="C121" s="1408"/>
      <c r="D121" s="1416"/>
      <c r="E121" s="1408"/>
      <c r="F121" s="977"/>
      <c r="G121" s="977"/>
      <c r="O121" s="1318"/>
      <c r="P121" s="977"/>
      <c r="Q121" s="977"/>
      <c r="R121" s="977"/>
      <c r="S121" s="1318"/>
      <c r="T121" s="977"/>
      <c r="U121" s="977"/>
      <c r="V121" s="977"/>
      <c r="W121" s="1318"/>
      <c r="X121" s="977"/>
      <c r="Y121" s="977"/>
      <c r="Z121" s="977"/>
      <c r="AA121" s="1318"/>
      <c r="AB121" s="977"/>
      <c r="AC121" s="977"/>
      <c r="AD121" s="977"/>
      <c r="AE121" s="1318"/>
      <c r="AF121" s="977"/>
      <c r="AG121" s="977"/>
      <c r="AH121" s="977"/>
      <c r="AI121" s="1318"/>
    </row>
    <row r="122" spans="2:35">
      <c r="B122" s="1415"/>
      <c r="C122" s="1408"/>
      <c r="D122" s="1416"/>
      <c r="E122" s="1408"/>
      <c r="F122" s="977"/>
      <c r="G122" s="977"/>
      <c r="O122" s="1318"/>
      <c r="P122" s="977"/>
      <c r="Q122" s="977"/>
      <c r="R122" s="977"/>
      <c r="S122" s="1318"/>
      <c r="T122" s="977"/>
      <c r="U122" s="977"/>
      <c r="V122" s="977"/>
      <c r="W122" s="1318"/>
      <c r="X122" s="977"/>
      <c r="Y122" s="977"/>
      <c r="Z122" s="977"/>
      <c r="AA122" s="1318"/>
      <c r="AB122" s="977"/>
      <c r="AC122" s="977"/>
      <c r="AD122" s="977"/>
      <c r="AE122" s="1318"/>
      <c r="AF122" s="977"/>
      <c r="AG122" s="977"/>
      <c r="AH122" s="977"/>
      <c r="AI122" s="1318"/>
    </row>
    <row r="123" spans="2:35">
      <c r="B123" s="1415"/>
      <c r="C123" s="1408"/>
      <c r="D123" s="1416"/>
      <c r="E123" s="1408"/>
      <c r="F123" s="977"/>
      <c r="G123" s="977"/>
      <c r="O123" s="1318"/>
      <c r="P123" s="977"/>
      <c r="Q123" s="977"/>
      <c r="R123" s="977"/>
      <c r="S123" s="1318"/>
      <c r="T123" s="977"/>
      <c r="U123" s="977"/>
      <c r="V123" s="977"/>
      <c r="W123" s="1318"/>
      <c r="X123" s="977"/>
      <c r="Y123" s="977"/>
      <c r="Z123" s="977"/>
      <c r="AA123" s="1318"/>
      <c r="AB123" s="977"/>
      <c r="AC123" s="977"/>
      <c r="AD123" s="977"/>
      <c r="AE123" s="1318"/>
      <c r="AF123" s="977"/>
      <c r="AG123" s="977"/>
      <c r="AH123" s="977"/>
      <c r="AI123" s="1318"/>
    </row>
    <row r="124" spans="2:35">
      <c r="B124" s="1415"/>
      <c r="C124" s="1408"/>
      <c r="D124" s="1416"/>
      <c r="E124" s="1408"/>
      <c r="F124" s="977"/>
      <c r="G124" s="977"/>
      <c r="O124" s="1318"/>
      <c r="P124" s="977"/>
      <c r="Q124" s="977"/>
      <c r="R124" s="977"/>
      <c r="S124" s="1318"/>
      <c r="T124" s="977"/>
      <c r="U124" s="977"/>
      <c r="V124" s="977"/>
      <c r="W124" s="1318"/>
      <c r="X124" s="977"/>
      <c r="Y124" s="977"/>
      <c r="Z124" s="977"/>
      <c r="AA124" s="1318"/>
      <c r="AB124" s="977"/>
      <c r="AC124" s="977"/>
      <c r="AD124" s="977"/>
      <c r="AE124" s="1318"/>
      <c r="AF124" s="977"/>
      <c r="AG124" s="977"/>
      <c r="AH124" s="977"/>
      <c r="AI124" s="1318"/>
    </row>
    <row r="125" spans="2:35">
      <c r="B125" s="1415"/>
      <c r="C125" s="1408"/>
      <c r="D125" s="1416"/>
      <c r="E125" s="1408"/>
      <c r="F125" s="977"/>
      <c r="G125" s="977"/>
      <c r="O125" s="1318"/>
      <c r="P125" s="977"/>
      <c r="Q125" s="977"/>
      <c r="R125" s="977"/>
      <c r="S125" s="1318"/>
      <c r="T125" s="977"/>
      <c r="U125" s="977"/>
      <c r="V125" s="977"/>
      <c r="W125" s="1318"/>
      <c r="X125" s="977"/>
      <c r="Y125" s="977"/>
      <c r="Z125" s="977"/>
      <c r="AA125" s="1318"/>
      <c r="AB125" s="977"/>
      <c r="AC125" s="977"/>
      <c r="AD125" s="977"/>
      <c r="AE125" s="1318"/>
      <c r="AF125" s="977"/>
      <c r="AG125" s="977"/>
      <c r="AH125" s="977"/>
      <c r="AI125" s="1318"/>
    </row>
    <row r="126" spans="2:35">
      <c r="B126" s="1415"/>
      <c r="C126" s="1408"/>
      <c r="D126" s="1416"/>
      <c r="E126" s="1408"/>
      <c r="F126" s="977"/>
      <c r="G126" s="977"/>
      <c r="O126" s="1318"/>
      <c r="P126" s="977"/>
      <c r="Q126" s="977"/>
      <c r="R126" s="977"/>
      <c r="S126" s="1318"/>
      <c r="T126" s="977"/>
      <c r="U126" s="977"/>
      <c r="V126" s="977"/>
      <c r="W126" s="1318"/>
      <c r="X126" s="977"/>
      <c r="Y126" s="977"/>
      <c r="Z126" s="977"/>
      <c r="AA126" s="1318"/>
      <c r="AB126" s="977"/>
      <c r="AC126" s="977"/>
      <c r="AD126" s="977"/>
      <c r="AE126" s="1318"/>
      <c r="AF126" s="977"/>
      <c r="AG126" s="977"/>
      <c r="AH126" s="977"/>
      <c r="AI126" s="1318"/>
    </row>
    <row r="127" spans="2:35">
      <c r="B127" s="1415"/>
      <c r="C127" s="1408"/>
      <c r="D127" s="1416"/>
      <c r="E127" s="1408"/>
      <c r="F127" s="977"/>
      <c r="G127" s="977"/>
      <c r="O127" s="1318"/>
      <c r="P127" s="977"/>
      <c r="Q127" s="977"/>
      <c r="R127" s="977"/>
      <c r="S127" s="1318"/>
      <c r="T127" s="977"/>
      <c r="U127" s="977"/>
      <c r="V127" s="977"/>
      <c r="W127" s="1318"/>
      <c r="X127" s="977"/>
      <c r="Y127" s="977"/>
      <c r="Z127" s="977"/>
      <c r="AA127" s="1318"/>
      <c r="AB127" s="977"/>
      <c r="AC127" s="977"/>
      <c r="AD127" s="977"/>
      <c r="AE127" s="1318"/>
      <c r="AF127" s="977"/>
      <c r="AG127" s="977"/>
      <c r="AH127" s="977"/>
      <c r="AI127" s="1318"/>
    </row>
    <row r="128" spans="2:35">
      <c r="B128" s="1415"/>
      <c r="C128" s="1408"/>
      <c r="D128" s="1416"/>
      <c r="E128" s="1408"/>
      <c r="F128" s="977"/>
      <c r="G128" s="977"/>
      <c r="O128" s="1318"/>
      <c r="P128" s="977"/>
      <c r="Q128" s="977"/>
      <c r="R128" s="977"/>
      <c r="S128" s="1318"/>
      <c r="T128" s="977"/>
      <c r="U128" s="977"/>
      <c r="V128" s="977"/>
      <c r="W128" s="1318"/>
      <c r="X128" s="977"/>
      <c r="Y128" s="977"/>
      <c r="Z128" s="977"/>
      <c r="AA128" s="1318"/>
      <c r="AB128" s="977"/>
      <c r="AC128" s="977"/>
      <c r="AD128" s="977"/>
      <c r="AE128" s="1318"/>
      <c r="AF128" s="977"/>
      <c r="AG128" s="977"/>
      <c r="AH128" s="977"/>
      <c r="AI128" s="1318"/>
    </row>
    <row r="129" spans="2:35">
      <c r="B129" s="1415"/>
      <c r="C129" s="1408"/>
      <c r="D129" s="1416"/>
      <c r="E129" s="1408"/>
      <c r="F129" s="977"/>
      <c r="G129" s="977"/>
      <c r="O129" s="1318"/>
      <c r="P129" s="977"/>
      <c r="Q129" s="977"/>
      <c r="R129" s="977"/>
      <c r="S129" s="1318"/>
      <c r="T129" s="977"/>
      <c r="U129" s="977"/>
      <c r="V129" s="977"/>
      <c r="W129" s="1318"/>
      <c r="X129" s="977"/>
      <c r="Y129" s="977"/>
      <c r="Z129" s="977"/>
      <c r="AA129" s="1318"/>
      <c r="AB129" s="977"/>
      <c r="AC129" s="977"/>
      <c r="AD129" s="977"/>
      <c r="AE129" s="1318"/>
      <c r="AF129" s="977"/>
      <c r="AG129" s="977"/>
      <c r="AH129" s="977"/>
      <c r="AI129" s="1318"/>
    </row>
    <row r="130" spans="2:35">
      <c r="B130" s="1415"/>
      <c r="C130" s="1408"/>
      <c r="D130" s="1416"/>
      <c r="E130" s="1408"/>
      <c r="F130" s="977"/>
      <c r="G130" s="977"/>
      <c r="O130" s="1318"/>
      <c r="P130" s="977"/>
      <c r="Q130" s="977"/>
      <c r="R130" s="977"/>
      <c r="S130" s="1318"/>
      <c r="T130" s="977"/>
      <c r="U130" s="977"/>
      <c r="V130" s="977"/>
      <c r="W130" s="1318"/>
      <c r="X130" s="977"/>
      <c r="Y130" s="977"/>
      <c r="Z130" s="977"/>
      <c r="AA130" s="1318"/>
      <c r="AB130" s="977"/>
      <c r="AC130" s="977"/>
      <c r="AD130" s="977"/>
      <c r="AE130" s="1318"/>
      <c r="AF130" s="977"/>
      <c r="AG130" s="977"/>
      <c r="AH130" s="977"/>
      <c r="AI130" s="1318"/>
    </row>
    <row r="131" spans="2:35">
      <c r="B131" s="1415"/>
      <c r="C131" s="1408"/>
      <c r="D131" s="1414"/>
      <c r="E131" s="1408"/>
      <c r="F131" s="977"/>
      <c r="G131" s="977"/>
      <c r="O131" s="1318"/>
      <c r="P131" s="977"/>
      <c r="Q131" s="977"/>
      <c r="R131" s="977"/>
      <c r="S131" s="1318"/>
      <c r="T131" s="977"/>
      <c r="U131" s="977"/>
      <c r="V131" s="977"/>
      <c r="W131" s="1318"/>
      <c r="X131" s="977"/>
      <c r="Y131" s="977"/>
      <c r="Z131" s="977"/>
      <c r="AA131" s="1318"/>
      <c r="AB131" s="977"/>
      <c r="AC131" s="977"/>
      <c r="AD131" s="977"/>
      <c r="AE131" s="1318"/>
      <c r="AF131" s="977"/>
      <c r="AG131" s="977"/>
      <c r="AH131" s="977"/>
      <c r="AI131" s="1318"/>
    </row>
    <row r="132" spans="2:35">
      <c r="B132" s="1415"/>
      <c r="C132" s="1408"/>
      <c r="D132" s="1416"/>
      <c r="E132" s="1408"/>
      <c r="F132" s="977"/>
      <c r="G132" s="977"/>
      <c r="O132" s="1318"/>
      <c r="P132" s="977"/>
      <c r="Q132" s="977"/>
      <c r="R132" s="977"/>
      <c r="S132" s="1318"/>
      <c r="T132" s="977"/>
      <c r="U132" s="977"/>
      <c r="V132" s="977"/>
      <c r="W132" s="1318"/>
      <c r="X132" s="977"/>
      <c r="Y132" s="977"/>
      <c r="Z132" s="977"/>
      <c r="AA132" s="1318"/>
      <c r="AB132" s="977"/>
      <c r="AC132" s="977"/>
      <c r="AD132" s="977"/>
      <c r="AE132" s="1318"/>
      <c r="AF132" s="977"/>
      <c r="AG132" s="977"/>
      <c r="AH132" s="977"/>
      <c r="AI132" s="1318"/>
    </row>
    <row r="133" spans="2:35">
      <c r="B133" s="1415"/>
      <c r="C133" s="1408"/>
      <c r="D133" s="1416"/>
      <c r="E133" s="1408"/>
      <c r="F133" s="977"/>
      <c r="G133" s="977"/>
      <c r="O133" s="1318"/>
      <c r="P133" s="977"/>
      <c r="Q133" s="977"/>
      <c r="R133" s="977"/>
      <c r="S133" s="1318"/>
      <c r="T133" s="977"/>
      <c r="U133" s="977"/>
      <c r="V133" s="977"/>
      <c r="W133" s="1318"/>
      <c r="X133" s="977"/>
      <c r="Y133" s="977"/>
      <c r="Z133" s="977"/>
      <c r="AA133" s="1318"/>
      <c r="AB133" s="977"/>
      <c r="AC133" s="977"/>
      <c r="AD133" s="977"/>
      <c r="AE133" s="1318"/>
      <c r="AF133" s="977"/>
      <c r="AG133" s="977"/>
      <c r="AH133" s="977"/>
      <c r="AI133" s="1318"/>
    </row>
    <row r="134" spans="2:35">
      <c r="B134" s="1415"/>
      <c r="C134" s="1408"/>
      <c r="D134" s="1416"/>
      <c r="E134" s="1408"/>
      <c r="F134" s="977"/>
      <c r="G134" s="977"/>
      <c r="O134" s="1318"/>
      <c r="P134" s="977"/>
      <c r="Q134" s="977"/>
      <c r="R134" s="977"/>
      <c r="S134" s="1318"/>
      <c r="T134" s="977"/>
      <c r="U134" s="977"/>
      <c r="V134" s="977"/>
      <c r="W134" s="1318"/>
      <c r="X134" s="977"/>
      <c r="Y134" s="977"/>
      <c r="Z134" s="977"/>
      <c r="AA134" s="1318"/>
      <c r="AB134" s="977"/>
      <c r="AC134" s="977"/>
      <c r="AD134" s="977"/>
      <c r="AE134" s="1318"/>
      <c r="AF134" s="977"/>
      <c r="AG134" s="977"/>
      <c r="AH134" s="977"/>
      <c r="AI134" s="1318"/>
    </row>
    <row r="135" spans="2:35">
      <c r="B135" s="1415"/>
      <c r="C135" s="1408"/>
      <c r="D135" s="1416"/>
      <c r="E135" s="1408"/>
      <c r="F135" s="977"/>
      <c r="G135" s="977"/>
      <c r="O135" s="1318"/>
      <c r="P135" s="977"/>
      <c r="Q135" s="977"/>
      <c r="R135" s="977"/>
      <c r="S135" s="1318"/>
      <c r="T135" s="977"/>
      <c r="U135" s="977"/>
      <c r="V135" s="977"/>
      <c r="W135" s="1318"/>
      <c r="X135" s="977"/>
      <c r="Y135" s="977"/>
      <c r="Z135" s="977"/>
      <c r="AA135" s="1318"/>
      <c r="AB135" s="977"/>
      <c r="AC135" s="977"/>
      <c r="AD135" s="977"/>
      <c r="AE135" s="1318"/>
      <c r="AF135" s="977"/>
      <c r="AG135" s="977"/>
      <c r="AH135" s="977"/>
      <c r="AI135" s="1318"/>
    </row>
    <row r="136" spans="2:35">
      <c r="B136" s="1415"/>
      <c r="C136" s="1408"/>
      <c r="D136" s="1416"/>
      <c r="E136" s="1408"/>
      <c r="F136" s="977"/>
      <c r="G136" s="977"/>
      <c r="O136" s="1318"/>
      <c r="P136" s="977"/>
      <c r="Q136" s="977"/>
      <c r="R136" s="977"/>
      <c r="S136" s="1318"/>
      <c r="T136" s="977"/>
      <c r="U136" s="977"/>
      <c r="V136" s="977"/>
      <c r="W136" s="1318"/>
      <c r="X136" s="977"/>
      <c r="Y136" s="977"/>
      <c r="Z136" s="977"/>
      <c r="AA136" s="1318"/>
      <c r="AB136" s="977"/>
      <c r="AC136" s="977"/>
      <c r="AD136" s="977"/>
      <c r="AE136" s="1318"/>
      <c r="AF136" s="977"/>
      <c r="AG136" s="977"/>
      <c r="AH136" s="977"/>
      <c r="AI136" s="1318"/>
    </row>
    <row r="137" spans="2:35">
      <c r="B137" s="1415"/>
      <c r="C137" s="1408"/>
      <c r="D137" s="1416"/>
      <c r="E137" s="1408"/>
      <c r="F137" s="977"/>
      <c r="G137" s="977"/>
      <c r="O137" s="1318"/>
      <c r="P137" s="977"/>
      <c r="Q137" s="977"/>
      <c r="R137" s="977"/>
      <c r="S137" s="1318"/>
      <c r="T137" s="977"/>
      <c r="U137" s="977"/>
      <c r="V137" s="977"/>
      <c r="W137" s="1318"/>
      <c r="X137" s="977"/>
      <c r="Y137" s="977"/>
      <c r="Z137" s="977"/>
      <c r="AA137" s="1318"/>
      <c r="AB137" s="977"/>
      <c r="AC137" s="977"/>
      <c r="AD137" s="977"/>
      <c r="AE137" s="1318"/>
      <c r="AF137" s="977"/>
      <c r="AG137" s="977"/>
      <c r="AH137" s="977"/>
      <c r="AI137" s="1318"/>
    </row>
    <row r="138" spans="2:35">
      <c r="B138" s="1415"/>
      <c r="C138" s="1408"/>
      <c r="D138" s="1416"/>
      <c r="E138" s="1408"/>
      <c r="F138" s="977"/>
      <c r="G138" s="977"/>
      <c r="O138" s="1318"/>
      <c r="P138" s="977"/>
      <c r="Q138" s="977"/>
      <c r="R138" s="977"/>
      <c r="S138" s="1318"/>
      <c r="T138" s="977"/>
      <c r="U138" s="977"/>
      <c r="V138" s="977"/>
      <c r="W138" s="1318"/>
      <c r="X138" s="977"/>
      <c r="Y138" s="977"/>
      <c r="Z138" s="977"/>
      <c r="AA138" s="1318"/>
      <c r="AB138" s="977"/>
      <c r="AC138" s="977"/>
      <c r="AD138" s="977"/>
      <c r="AE138" s="1318"/>
      <c r="AF138" s="977"/>
      <c r="AG138" s="977"/>
      <c r="AH138" s="977"/>
      <c r="AI138" s="1318"/>
    </row>
    <row r="139" spans="2:35">
      <c r="B139" s="1415"/>
      <c r="C139" s="1408"/>
      <c r="D139" s="1416"/>
      <c r="E139" s="1408"/>
      <c r="F139" s="977"/>
      <c r="G139" s="977"/>
      <c r="O139" s="1318"/>
      <c r="P139" s="977"/>
      <c r="Q139" s="977"/>
      <c r="R139" s="977"/>
      <c r="S139" s="1318"/>
      <c r="T139" s="977"/>
      <c r="U139" s="977"/>
      <c r="V139" s="977"/>
      <c r="W139" s="1318"/>
      <c r="X139" s="977"/>
      <c r="Y139" s="977"/>
      <c r="Z139" s="977"/>
      <c r="AA139" s="1318"/>
      <c r="AB139" s="977"/>
      <c r="AC139" s="977"/>
      <c r="AD139" s="977"/>
      <c r="AE139" s="1318"/>
      <c r="AF139" s="977"/>
      <c r="AG139" s="977"/>
      <c r="AH139" s="977"/>
      <c r="AI139" s="1318"/>
    </row>
    <row r="140" spans="2:35">
      <c r="B140" s="1415"/>
      <c r="C140" s="1408"/>
      <c r="D140" s="1416"/>
      <c r="E140" s="1408"/>
      <c r="F140" s="977"/>
      <c r="G140" s="977"/>
      <c r="O140" s="1318"/>
      <c r="P140" s="977"/>
      <c r="Q140" s="977"/>
      <c r="R140" s="977"/>
      <c r="S140" s="1318"/>
      <c r="T140" s="977"/>
      <c r="U140" s="977"/>
      <c r="V140" s="977"/>
      <c r="W140" s="1318"/>
      <c r="X140" s="977"/>
      <c r="Y140" s="977"/>
      <c r="Z140" s="977"/>
      <c r="AA140" s="1318"/>
      <c r="AB140" s="977"/>
      <c r="AC140" s="977"/>
      <c r="AD140" s="977"/>
      <c r="AE140" s="1318"/>
      <c r="AF140" s="977"/>
      <c r="AG140" s="977"/>
      <c r="AH140" s="977"/>
      <c r="AI140" s="1318"/>
    </row>
    <row r="141" spans="2:35">
      <c r="B141" s="1415"/>
      <c r="C141" s="1408"/>
      <c r="D141" s="1416"/>
      <c r="E141" s="1408"/>
      <c r="F141" s="977"/>
      <c r="G141" s="977"/>
      <c r="O141" s="1318"/>
      <c r="P141" s="977"/>
      <c r="Q141" s="977"/>
      <c r="R141" s="977"/>
      <c r="S141" s="1318"/>
      <c r="T141" s="977"/>
      <c r="U141" s="977"/>
      <c r="V141" s="977"/>
      <c r="W141" s="1318"/>
      <c r="X141" s="977"/>
      <c r="Y141" s="977"/>
      <c r="Z141" s="977"/>
      <c r="AA141" s="1318"/>
      <c r="AB141" s="977"/>
      <c r="AC141" s="977"/>
      <c r="AD141" s="977"/>
      <c r="AE141" s="1318"/>
      <c r="AF141" s="977"/>
      <c r="AG141" s="977"/>
      <c r="AH141" s="977"/>
      <c r="AI141" s="1318"/>
    </row>
    <row r="142" spans="2:35">
      <c r="B142" s="1415"/>
      <c r="C142" s="1408"/>
      <c r="D142" s="1416"/>
      <c r="E142" s="1408"/>
      <c r="F142" s="977"/>
      <c r="G142" s="977"/>
      <c r="O142" s="1318"/>
      <c r="P142" s="977"/>
      <c r="Q142" s="977"/>
      <c r="R142" s="977"/>
      <c r="S142" s="1318"/>
      <c r="T142" s="977"/>
      <c r="U142" s="977"/>
      <c r="V142" s="977"/>
      <c r="W142" s="1318"/>
      <c r="X142" s="977"/>
      <c r="Y142" s="977"/>
      <c r="Z142" s="977"/>
      <c r="AA142" s="1318"/>
      <c r="AB142" s="977"/>
      <c r="AC142" s="977"/>
      <c r="AD142" s="977"/>
      <c r="AE142" s="1318"/>
      <c r="AF142" s="977"/>
      <c r="AG142" s="977"/>
      <c r="AH142" s="977"/>
      <c r="AI142" s="1318"/>
    </row>
    <row r="143" spans="2:35">
      <c r="B143" s="1415"/>
      <c r="C143" s="1408"/>
      <c r="D143" s="1416"/>
      <c r="E143" s="1408"/>
      <c r="F143" s="977"/>
      <c r="G143" s="977"/>
      <c r="O143" s="1318"/>
      <c r="P143" s="977"/>
      <c r="Q143" s="977"/>
      <c r="R143" s="977"/>
      <c r="S143" s="1318"/>
      <c r="T143" s="977"/>
      <c r="U143" s="977"/>
      <c r="V143" s="977"/>
      <c r="W143" s="1318"/>
      <c r="X143" s="977"/>
      <c r="Y143" s="977"/>
      <c r="Z143" s="977"/>
      <c r="AA143" s="1318"/>
      <c r="AB143" s="977"/>
      <c r="AC143" s="977"/>
      <c r="AD143" s="977"/>
      <c r="AE143" s="1318"/>
      <c r="AF143" s="977"/>
      <c r="AG143" s="977"/>
      <c r="AH143" s="977"/>
      <c r="AI143" s="1318"/>
    </row>
    <row r="144" spans="2:35">
      <c r="B144" s="1415"/>
      <c r="C144" s="1408"/>
      <c r="D144" s="1416"/>
      <c r="E144" s="1408"/>
      <c r="F144" s="977"/>
      <c r="G144" s="977"/>
      <c r="O144" s="1318"/>
      <c r="P144" s="977"/>
      <c r="Q144" s="977"/>
      <c r="R144" s="977"/>
      <c r="S144" s="1318"/>
      <c r="T144" s="977"/>
      <c r="U144" s="977"/>
      <c r="V144" s="977"/>
      <c r="W144" s="1318"/>
      <c r="X144" s="977"/>
      <c r="Y144" s="977"/>
      <c r="Z144" s="977"/>
      <c r="AA144" s="1318"/>
      <c r="AB144" s="977"/>
      <c r="AC144" s="977"/>
      <c r="AD144" s="977"/>
      <c r="AE144" s="1318"/>
      <c r="AF144" s="977"/>
      <c r="AG144" s="977"/>
      <c r="AH144" s="977"/>
      <c r="AI144" s="1318"/>
    </row>
    <row r="145" spans="2:35">
      <c r="B145" s="1415"/>
      <c r="C145" s="1408"/>
      <c r="D145" s="1416"/>
      <c r="E145" s="1408"/>
      <c r="F145" s="977"/>
      <c r="G145" s="977"/>
      <c r="O145" s="1318"/>
      <c r="P145" s="977"/>
      <c r="Q145" s="977"/>
      <c r="R145" s="977"/>
      <c r="S145" s="1318"/>
      <c r="T145" s="977"/>
      <c r="U145" s="977"/>
      <c r="V145" s="977"/>
      <c r="W145" s="1318"/>
      <c r="X145" s="977"/>
      <c r="Y145" s="977"/>
      <c r="Z145" s="977"/>
      <c r="AA145" s="1318"/>
      <c r="AB145" s="977"/>
      <c r="AC145" s="977"/>
      <c r="AD145" s="977"/>
      <c r="AE145" s="1318"/>
      <c r="AF145" s="977"/>
      <c r="AG145" s="977"/>
      <c r="AH145" s="977"/>
      <c r="AI145" s="1318"/>
    </row>
    <row r="146" spans="2:35">
      <c r="B146" s="1415"/>
      <c r="C146" s="1408"/>
      <c r="D146" s="1416"/>
      <c r="E146" s="1408"/>
      <c r="F146" s="977"/>
      <c r="G146" s="977"/>
      <c r="O146" s="1318"/>
      <c r="P146" s="977"/>
      <c r="Q146" s="977"/>
      <c r="R146" s="977"/>
      <c r="S146" s="1318"/>
      <c r="T146" s="977"/>
      <c r="U146" s="977"/>
      <c r="V146" s="977"/>
      <c r="W146" s="1318"/>
      <c r="X146" s="977"/>
      <c r="Y146" s="977"/>
      <c r="Z146" s="977"/>
      <c r="AA146" s="1318"/>
      <c r="AB146" s="977"/>
      <c r="AC146" s="977"/>
      <c r="AD146" s="977"/>
      <c r="AE146" s="1318"/>
      <c r="AF146" s="977"/>
      <c r="AG146" s="977"/>
      <c r="AH146" s="977"/>
      <c r="AI146" s="1318"/>
    </row>
    <row r="147" spans="2:35">
      <c r="B147" s="1415"/>
      <c r="C147" s="1408"/>
      <c r="D147" s="1416"/>
      <c r="E147" s="1408"/>
      <c r="F147" s="977"/>
      <c r="G147" s="977"/>
      <c r="O147" s="1318"/>
      <c r="P147" s="977"/>
      <c r="Q147" s="977"/>
      <c r="R147" s="977"/>
      <c r="S147" s="1318"/>
      <c r="T147" s="977"/>
      <c r="U147" s="977"/>
      <c r="V147" s="977"/>
      <c r="W147" s="1318"/>
      <c r="X147" s="977"/>
      <c r="Y147" s="977"/>
      <c r="Z147" s="977"/>
      <c r="AA147" s="1318"/>
      <c r="AB147" s="977"/>
      <c r="AC147" s="977"/>
      <c r="AD147" s="977"/>
      <c r="AE147" s="1318"/>
      <c r="AF147" s="977"/>
      <c r="AG147" s="977"/>
      <c r="AH147" s="977"/>
      <c r="AI147" s="1318"/>
    </row>
    <row r="148" spans="2:35">
      <c r="B148" s="1415"/>
      <c r="C148" s="1408"/>
      <c r="D148" s="1416"/>
      <c r="E148" s="1408"/>
      <c r="F148" s="977"/>
      <c r="G148" s="977"/>
      <c r="O148" s="1318"/>
      <c r="P148" s="977"/>
      <c r="Q148" s="977"/>
      <c r="R148" s="977"/>
      <c r="S148" s="1318"/>
      <c r="T148" s="977"/>
      <c r="U148" s="977"/>
      <c r="V148" s="977"/>
      <c r="W148" s="1318"/>
      <c r="X148" s="977"/>
      <c r="Y148" s="977"/>
      <c r="Z148" s="977"/>
      <c r="AA148" s="1318"/>
      <c r="AB148" s="977"/>
      <c r="AC148" s="977"/>
      <c r="AD148" s="977"/>
      <c r="AE148" s="1318"/>
      <c r="AF148" s="977"/>
      <c r="AG148" s="977"/>
      <c r="AH148" s="977"/>
      <c r="AI148" s="1318"/>
    </row>
    <row r="149" spans="2:35">
      <c r="B149" s="1415"/>
      <c r="C149" s="1408"/>
      <c r="D149" s="1416"/>
      <c r="E149" s="1408"/>
      <c r="F149" s="977"/>
      <c r="G149" s="977"/>
      <c r="O149" s="1318"/>
      <c r="P149" s="977"/>
      <c r="Q149" s="977"/>
      <c r="R149" s="977"/>
      <c r="S149" s="1318"/>
      <c r="T149" s="977"/>
      <c r="U149" s="977"/>
      <c r="V149" s="977"/>
      <c r="W149" s="1318"/>
      <c r="X149" s="977"/>
      <c r="Y149" s="977"/>
      <c r="Z149" s="977"/>
      <c r="AA149" s="1318"/>
      <c r="AB149" s="977"/>
      <c r="AC149" s="977"/>
      <c r="AD149" s="977"/>
      <c r="AE149" s="1318"/>
      <c r="AF149" s="977"/>
      <c r="AG149" s="977"/>
      <c r="AH149" s="977"/>
      <c r="AI149" s="1318"/>
    </row>
    <row r="150" spans="2:35">
      <c r="B150" s="1415"/>
      <c r="C150" s="1420"/>
      <c r="D150" s="1421"/>
      <c r="E150" s="1408"/>
      <c r="F150" s="977"/>
      <c r="G150" s="977"/>
      <c r="O150" s="1318"/>
      <c r="P150" s="977"/>
      <c r="Q150" s="977"/>
      <c r="R150" s="977"/>
      <c r="S150" s="1318"/>
      <c r="T150" s="977"/>
      <c r="U150" s="977"/>
      <c r="V150" s="977"/>
      <c r="W150" s="1318"/>
      <c r="X150" s="977"/>
      <c r="Y150" s="977"/>
      <c r="Z150" s="977"/>
      <c r="AA150" s="1318"/>
      <c r="AB150" s="977"/>
      <c r="AC150" s="977"/>
      <c r="AD150" s="977"/>
      <c r="AE150" s="1318"/>
      <c r="AF150" s="977"/>
      <c r="AG150" s="977"/>
      <c r="AH150" s="977"/>
      <c r="AI150" s="1318"/>
    </row>
    <row r="151" spans="2:35">
      <c r="B151" s="1415"/>
      <c r="C151" s="1408"/>
      <c r="D151" s="1416"/>
      <c r="E151" s="1408"/>
      <c r="F151" s="977"/>
      <c r="G151" s="977"/>
      <c r="O151" s="1318"/>
      <c r="P151" s="977"/>
      <c r="Q151" s="977"/>
      <c r="R151" s="977"/>
      <c r="S151" s="1318"/>
      <c r="T151" s="977"/>
      <c r="U151" s="977"/>
      <c r="V151" s="977"/>
      <c r="W151" s="1318"/>
      <c r="X151" s="977"/>
      <c r="Y151" s="977"/>
      <c r="Z151" s="977"/>
      <c r="AA151" s="1318"/>
      <c r="AB151" s="977"/>
      <c r="AC151" s="977"/>
      <c r="AD151" s="977"/>
      <c r="AE151" s="1318"/>
      <c r="AF151" s="977"/>
      <c r="AG151" s="977"/>
      <c r="AH151" s="977"/>
      <c r="AI151" s="1318"/>
    </row>
    <row r="152" spans="2:35">
      <c r="B152" s="1415"/>
      <c r="C152" s="1420"/>
      <c r="D152" s="1416"/>
      <c r="E152" s="1408"/>
      <c r="F152" s="977"/>
      <c r="G152" s="977"/>
      <c r="O152" s="1318"/>
      <c r="P152" s="977"/>
      <c r="Q152" s="977"/>
      <c r="R152" s="977"/>
      <c r="S152" s="1318"/>
      <c r="T152" s="977"/>
      <c r="U152" s="977"/>
      <c r="V152" s="977"/>
      <c r="W152" s="1318"/>
      <c r="X152" s="977"/>
      <c r="Y152" s="977"/>
      <c r="Z152" s="977"/>
      <c r="AA152" s="1318"/>
      <c r="AB152" s="977"/>
      <c r="AC152" s="977"/>
      <c r="AD152" s="977"/>
      <c r="AE152" s="1318"/>
      <c r="AF152" s="977"/>
      <c r="AG152" s="977"/>
      <c r="AH152" s="977"/>
      <c r="AI152" s="1318"/>
    </row>
    <row r="153" spans="2:35">
      <c r="B153" s="1415"/>
      <c r="C153" s="1408"/>
      <c r="D153" s="1416"/>
      <c r="E153" s="1408"/>
      <c r="F153" s="977"/>
      <c r="G153" s="977"/>
      <c r="O153" s="1318"/>
      <c r="P153" s="977"/>
      <c r="Q153" s="977"/>
      <c r="R153" s="977"/>
      <c r="S153" s="1318"/>
      <c r="T153" s="977"/>
      <c r="U153" s="977"/>
      <c r="V153" s="977"/>
      <c r="W153" s="1318"/>
      <c r="X153" s="977"/>
      <c r="Y153" s="977"/>
      <c r="Z153" s="977"/>
      <c r="AA153" s="1318"/>
      <c r="AB153" s="977"/>
      <c r="AC153" s="977"/>
      <c r="AD153" s="977"/>
      <c r="AE153" s="1318"/>
      <c r="AF153" s="977"/>
      <c r="AG153" s="977"/>
      <c r="AH153" s="977"/>
      <c r="AI153" s="1318"/>
    </row>
    <row r="154" spans="2:35">
      <c r="B154" s="1415"/>
      <c r="C154" s="1420"/>
      <c r="D154" s="1416"/>
      <c r="E154" s="1408"/>
      <c r="F154" s="977"/>
      <c r="G154" s="977"/>
      <c r="O154" s="1318"/>
      <c r="P154" s="977"/>
      <c r="Q154" s="977"/>
      <c r="R154" s="977"/>
      <c r="S154" s="1318"/>
      <c r="T154" s="977"/>
      <c r="U154" s="977"/>
      <c r="V154" s="977"/>
      <c r="W154" s="1318"/>
      <c r="X154" s="977"/>
      <c r="Y154" s="977"/>
      <c r="Z154" s="977"/>
      <c r="AA154" s="1318"/>
      <c r="AB154" s="977"/>
      <c r="AC154" s="977"/>
      <c r="AD154" s="977"/>
      <c r="AE154" s="1318"/>
      <c r="AF154" s="977"/>
      <c r="AG154" s="977"/>
      <c r="AH154" s="977"/>
      <c r="AI154" s="1318"/>
    </row>
    <row r="155" spans="2:35">
      <c r="B155" s="1415"/>
      <c r="C155" s="1408"/>
      <c r="D155" s="1416"/>
      <c r="E155" s="1408"/>
      <c r="F155" s="977"/>
      <c r="G155" s="977"/>
      <c r="O155" s="1318"/>
      <c r="P155" s="977"/>
      <c r="Q155" s="977"/>
      <c r="R155" s="977"/>
      <c r="S155" s="1318"/>
      <c r="T155" s="977"/>
      <c r="U155" s="977"/>
      <c r="V155" s="977"/>
      <c r="W155" s="1318"/>
      <c r="X155" s="977"/>
      <c r="Y155" s="977"/>
      <c r="Z155" s="977"/>
      <c r="AA155" s="1318"/>
      <c r="AB155" s="977"/>
      <c r="AC155" s="977"/>
      <c r="AD155" s="977"/>
      <c r="AE155" s="1318"/>
      <c r="AF155" s="977"/>
      <c r="AG155" s="977"/>
      <c r="AH155" s="977"/>
      <c r="AI155" s="1318"/>
    </row>
    <row r="156" spans="2:35">
      <c r="B156" s="1415"/>
      <c r="C156" s="1420"/>
      <c r="D156" s="1416"/>
      <c r="E156" s="1408"/>
      <c r="F156" s="977"/>
      <c r="G156" s="977"/>
      <c r="O156" s="1318"/>
      <c r="P156" s="977"/>
      <c r="Q156" s="977"/>
      <c r="R156" s="977"/>
      <c r="S156" s="1318"/>
      <c r="T156" s="977"/>
      <c r="U156" s="977"/>
      <c r="V156" s="977"/>
      <c r="W156" s="1318"/>
      <c r="X156" s="977"/>
      <c r="Y156" s="977"/>
      <c r="Z156" s="977"/>
      <c r="AA156" s="1318"/>
      <c r="AB156" s="977"/>
      <c r="AC156" s="977"/>
      <c r="AD156" s="977"/>
      <c r="AE156" s="1318"/>
      <c r="AF156" s="977"/>
      <c r="AG156" s="977"/>
      <c r="AH156" s="977"/>
      <c r="AI156" s="1318"/>
    </row>
    <row r="157" spans="2:35">
      <c r="B157" s="1415"/>
      <c r="C157" s="1408"/>
      <c r="D157" s="1416"/>
      <c r="E157" s="1408"/>
      <c r="F157" s="977"/>
      <c r="G157" s="977"/>
      <c r="O157" s="1318"/>
      <c r="P157" s="977"/>
      <c r="Q157" s="977"/>
      <c r="R157" s="977"/>
      <c r="S157" s="1318"/>
      <c r="T157" s="977"/>
      <c r="U157" s="977"/>
      <c r="V157" s="977"/>
      <c r="W157" s="1318"/>
      <c r="X157" s="977"/>
      <c r="Y157" s="977"/>
      <c r="Z157" s="977"/>
      <c r="AA157" s="1318"/>
      <c r="AB157" s="977"/>
      <c r="AC157" s="977"/>
      <c r="AD157" s="977"/>
      <c r="AE157" s="1318"/>
      <c r="AF157" s="977"/>
      <c r="AG157" s="977"/>
      <c r="AH157" s="977"/>
      <c r="AI157" s="1318"/>
    </row>
    <row r="158" spans="2:35">
      <c r="B158" s="1415"/>
      <c r="C158" s="1408"/>
      <c r="D158" s="1416"/>
      <c r="E158" s="1408"/>
      <c r="F158" s="977"/>
      <c r="G158" s="977"/>
      <c r="O158" s="1318"/>
      <c r="P158" s="977"/>
      <c r="Q158" s="977"/>
      <c r="R158" s="977"/>
      <c r="S158" s="1318"/>
      <c r="T158" s="977"/>
      <c r="U158" s="977"/>
      <c r="V158" s="977"/>
      <c r="W158" s="1318"/>
      <c r="X158" s="977"/>
      <c r="Y158" s="977"/>
      <c r="Z158" s="977"/>
      <c r="AA158" s="1318"/>
      <c r="AB158" s="977"/>
      <c r="AC158" s="977"/>
      <c r="AD158" s="977"/>
      <c r="AE158" s="1318"/>
      <c r="AF158" s="977"/>
      <c r="AG158" s="977"/>
      <c r="AH158" s="977"/>
      <c r="AI158" s="1318"/>
    </row>
    <row r="159" spans="2:35">
      <c r="B159" s="1415"/>
      <c r="C159" s="1408"/>
      <c r="D159" s="1416"/>
      <c r="E159" s="1408"/>
      <c r="F159" s="977"/>
      <c r="G159" s="977"/>
      <c r="O159" s="1318"/>
      <c r="P159" s="977"/>
      <c r="Q159" s="977"/>
      <c r="R159" s="977"/>
      <c r="S159" s="1318"/>
      <c r="T159" s="977"/>
      <c r="U159" s="977"/>
      <c r="V159" s="977"/>
      <c r="W159" s="1318"/>
      <c r="X159" s="977"/>
      <c r="Y159" s="977"/>
      <c r="Z159" s="977"/>
      <c r="AA159" s="1318"/>
      <c r="AB159" s="977"/>
      <c r="AC159" s="977"/>
      <c r="AD159" s="977"/>
      <c r="AE159" s="1318"/>
      <c r="AF159" s="977"/>
      <c r="AG159" s="977"/>
      <c r="AH159" s="977"/>
      <c r="AI159" s="1318"/>
    </row>
    <row r="160" spans="2:35">
      <c r="B160" s="1415"/>
      <c r="C160" s="1408"/>
      <c r="D160" s="1416"/>
      <c r="E160" s="1408"/>
      <c r="F160" s="977"/>
      <c r="G160" s="977"/>
      <c r="O160" s="1318"/>
      <c r="P160" s="977"/>
      <c r="Q160" s="977"/>
      <c r="R160" s="977"/>
      <c r="S160" s="1318"/>
      <c r="T160" s="977"/>
      <c r="U160" s="977"/>
      <c r="V160" s="977"/>
      <c r="W160" s="1318"/>
      <c r="X160" s="977"/>
      <c r="Y160" s="977"/>
      <c r="Z160" s="977"/>
      <c r="AA160" s="1318"/>
      <c r="AB160" s="977"/>
      <c r="AC160" s="977"/>
      <c r="AD160" s="977"/>
      <c r="AE160" s="1318"/>
      <c r="AF160" s="977"/>
      <c r="AG160" s="977"/>
      <c r="AH160" s="977"/>
      <c r="AI160" s="1318"/>
    </row>
    <row r="161" spans="2:35">
      <c r="B161" s="1415"/>
      <c r="C161" s="1408"/>
      <c r="D161" s="1416"/>
      <c r="E161" s="1408"/>
      <c r="F161" s="977"/>
      <c r="G161" s="977"/>
      <c r="O161" s="1318"/>
      <c r="P161" s="977"/>
      <c r="Q161" s="977"/>
      <c r="R161" s="977"/>
      <c r="S161" s="1318"/>
      <c r="T161" s="977"/>
      <c r="U161" s="977"/>
      <c r="V161" s="977"/>
      <c r="W161" s="1318"/>
      <c r="X161" s="977"/>
      <c r="Y161" s="977"/>
      <c r="Z161" s="977"/>
      <c r="AA161" s="1318"/>
      <c r="AB161" s="977"/>
      <c r="AC161" s="977"/>
      <c r="AD161" s="977"/>
      <c r="AE161" s="1318"/>
      <c r="AF161" s="977"/>
      <c r="AG161" s="977"/>
      <c r="AH161" s="977"/>
      <c r="AI161" s="1318"/>
    </row>
    <row r="162" spans="2:35">
      <c r="B162" s="1415"/>
      <c r="C162" s="1408"/>
      <c r="D162" s="1416"/>
      <c r="E162" s="1408"/>
      <c r="F162" s="977"/>
      <c r="G162" s="977"/>
      <c r="O162" s="1318"/>
      <c r="P162" s="977"/>
      <c r="Q162" s="977"/>
      <c r="R162" s="977"/>
      <c r="S162" s="1318"/>
      <c r="T162" s="977"/>
      <c r="U162" s="977"/>
      <c r="V162" s="977"/>
      <c r="W162" s="1318"/>
      <c r="X162" s="977"/>
      <c r="Y162" s="977"/>
      <c r="Z162" s="977"/>
      <c r="AA162" s="1318"/>
      <c r="AB162" s="977"/>
      <c r="AC162" s="977"/>
      <c r="AD162" s="977"/>
      <c r="AE162" s="1318"/>
      <c r="AF162" s="977"/>
      <c r="AG162" s="977"/>
      <c r="AH162" s="977"/>
      <c r="AI162" s="1318"/>
    </row>
    <row r="163" spans="2:35">
      <c r="B163" s="1422"/>
      <c r="C163" s="1408"/>
      <c r="D163" s="1416"/>
      <c r="E163" s="1408"/>
      <c r="F163" s="977"/>
      <c r="G163" s="977"/>
      <c r="O163" s="1318"/>
      <c r="P163" s="977"/>
      <c r="Q163" s="977"/>
      <c r="R163" s="977"/>
      <c r="S163" s="1318"/>
      <c r="T163" s="977"/>
      <c r="U163" s="977"/>
      <c r="V163" s="977"/>
      <c r="W163" s="1318"/>
      <c r="X163" s="977"/>
      <c r="Y163" s="977"/>
      <c r="Z163" s="977"/>
      <c r="AA163" s="1318"/>
      <c r="AB163" s="977"/>
      <c r="AC163" s="977"/>
      <c r="AD163" s="977"/>
      <c r="AE163" s="1318"/>
      <c r="AF163" s="977"/>
      <c r="AG163" s="977"/>
      <c r="AH163" s="977"/>
      <c r="AI163" s="1318"/>
    </row>
    <row r="164" spans="2:35">
      <c r="B164" s="1422"/>
      <c r="C164" s="1408"/>
      <c r="D164" s="1416"/>
      <c r="E164" s="1408"/>
      <c r="F164" s="977"/>
      <c r="G164" s="977"/>
      <c r="O164" s="1318"/>
      <c r="P164" s="977"/>
      <c r="Q164" s="977"/>
      <c r="R164" s="977"/>
      <c r="S164" s="1318"/>
      <c r="T164" s="977"/>
      <c r="U164" s="977"/>
      <c r="V164" s="977"/>
      <c r="W164" s="1318"/>
      <c r="X164" s="977"/>
      <c r="Y164" s="977"/>
      <c r="Z164" s="977"/>
      <c r="AA164" s="1318"/>
      <c r="AB164" s="977"/>
      <c r="AC164" s="977"/>
      <c r="AD164" s="977"/>
      <c r="AE164" s="1318"/>
      <c r="AF164" s="977"/>
      <c r="AG164" s="977"/>
      <c r="AH164" s="977"/>
      <c r="AI164" s="1318"/>
    </row>
    <row r="165" spans="2:35">
      <c r="B165" s="1415"/>
      <c r="C165" s="1408"/>
      <c r="D165" s="1416"/>
      <c r="E165" s="1408"/>
      <c r="F165" s="977"/>
      <c r="G165" s="977"/>
      <c r="O165" s="1318"/>
      <c r="P165" s="977"/>
      <c r="Q165" s="977"/>
      <c r="R165" s="977"/>
      <c r="S165" s="1318"/>
      <c r="T165" s="977"/>
      <c r="U165" s="977"/>
      <c r="V165" s="977"/>
      <c r="W165" s="1318"/>
      <c r="X165" s="977"/>
      <c r="Y165" s="977"/>
      <c r="Z165" s="977"/>
      <c r="AA165" s="1318"/>
      <c r="AB165" s="977"/>
      <c r="AC165" s="977"/>
      <c r="AD165" s="977"/>
      <c r="AE165" s="1318"/>
      <c r="AF165" s="977"/>
      <c r="AG165" s="977"/>
      <c r="AH165" s="977"/>
      <c r="AI165" s="1318"/>
    </row>
    <row r="166" spans="2:35">
      <c r="B166" s="1422"/>
      <c r="C166" s="1408"/>
      <c r="D166" s="1416"/>
      <c r="E166" s="1408"/>
      <c r="F166" s="977"/>
      <c r="G166" s="977"/>
      <c r="O166" s="1318"/>
      <c r="P166" s="977"/>
      <c r="Q166" s="977"/>
      <c r="R166" s="977"/>
      <c r="S166" s="1318"/>
      <c r="T166" s="977"/>
      <c r="U166" s="977"/>
      <c r="V166" s="977"/>
      <c r="W166" s="1318"/>
      <c r="X166" s="977"/>
      <c r="Y166" s="977"/>
      <c r="Z166" s="977"/>
      <c r="AA166" s="1318"/>
      <c r="AB166" s="977"/>
      <c r="AC166" s="977"/>
      <c r="AD166" s="977"/>
      <c r="AE166" s="1318"/>
      <c r="AF166" s="977"/>
      <c r="AG166" s="977"/>
      <c r="AH166" s="977"/>
      <c r="AI166" s="1318"/>
    </row>
    <row r="167" spans="2:35">
      <c r="B167" s="1423"/>
      <c r="C167" s="1408"/>
      <c r="D167" s="1416"/>
      <c r="E167" s="1408"/>
      <c r="F167" s="977"/>
      <c r="G167" s="977"/>
      <c r="O167" s="1318"/>
      <c r="P167" s="977"/>
      <c r="Q167" s="977"/>
      <c r="R167" s="977"/>
      <c r="S167" s="1318"/>
      <c r="T167" s="977"/>
      <c r="U167" s="977"/>
      <c r="V167" s="977"/>
      <c r="W167" s="1318"/>
      <c r="X167" s="977"/>
      <c r="Y167" s="977"/>
      <c r="Z167" s="977"/>
      <c r="AA167" s="1318"/>
      <c r="AB167" s="977"/>
      <c r="AC167" s="977"/>
      <c r="AD167" s="977"/>
      <c r="AE167" s="1318"/>
      <c r="AF167" s="977"/>
      <c r="AG167" s="977"/>
      <c r="AH167" s="977"/>
      <c r="AI167" s="1318"/>
    </row>
    <row r="168" spans="2:35">
      <c r="B168" s="1422"/>
      <c r="C168" s="1408"/>
      <c r="D168" s="1416"/>
      <c r="E168" s="1408"/>
      <c r="F168" s="977"/>
      <c r="G168" s="977"/>
      <c r="O168" s="1318"/>
      <c r="P168" s="977"/>
      <c r="Q168" s="977"/>
      <c r="R168" s="977"/>
      <c r="S168" s="1318"/>
      <c r="T168" s="977"/>
      <c r="U168" s="977"/>
      <c r="V168" s="977"/>
      <c r="W168" s="1318"/>
      <c r="X168" s="977"/>
      <c r="Y168" s="977"/>
      <c r="Z168" s="977"/>
      <c r="AA168" s="1318"/>
      <c r="AB168" s="977"/>
      <c r="AC168" s="977"/>
      <c r="AD168" s="977"/>
      <c r="AE168" s="1318"/>
      <c r="AF168" s="977"/>
      <c r="AG168" s="977"/>
      <c r="AH168" s="977"/>
      <c r="AI168" s="1318"/>
    </row>
    <row r="169" spans="2:35">
      <c r="B169" s="1415"/>
      <c r="C169" s="1408"/>
      <c r="D169" s="1416"/>
      <c r="E169" s="1408"/>
      <c r="F169" s="977"/>
      <c r="G169" s="977"/>
      <c r="O169" s="1318"/>
      <c r="P169" s="977"/>
      <c r="Q169" s="977"/>
      <c r="R169" s="977"/>
      <c r="S169" s="1318"/>
      <c r="T169" s="977"/>
      <c r="U169" s="977"/>
      <c r="V169" s="977"/>
      <c r="W169" s="1318"/>
      <c r="X169" s="977"/>
      <c r="Y169" s="977"/>
      <c r="Z169" s="977"/>
      <c r="AA169" s="1318"/>
      <c r="AB169" s="977"/>
      <c r="AC169" s="977"/>
      <c r="AD169" s="977"/>
      <c r="AE169" s="1318"/>
      <c r="AF169" s="977"/>
      <c r="AG169" s="977"/>
      <c r="AH169" s="977"/>
      <c r="AI169" s="1318"/>
    </row>
    <row r="170" spans="2:35">
      <c r="B170" s="1415"/>
      <c r="C170" s="1408"/>
      <c r="D170" s="1416"/>
      <c r="E170" s="1408"/>
      <c r="F170" s="977"/>
      <c r="G170" s="977"/>
      <c r="O170" s="1318"/>
      <c r="P170" s="977"/>
      <c r="Q170" s="977"/>
      <c r="R170" s="977"/>
      <c r="S170" s="1318"/>
      <c r="T170" s="977"/>
      <c r="U170" s="977"/>
      <c r="V170" s="977"/>
      <c r="W170" s="1318"/>
      <c r="X170" s="977"/>
      <c r="Y170" s="977"/>
      <c r="Z170" s="977"/>
      <c r="AA170" s="1318"/>
      <c r="AB170" s="977"/>
      <c r="AC170" s="977"/>
      <c r="AD170" s="977"/>
      <c r="AE170" s="1318"/>
      <c r="AF170" s="977"/>
      <c r="AG170" s="977"/>
      <c r="AH170" s="977"/>
      <c r="AI170" s="1318"/>
    </row>
    <row r="171" spans="2:35">
      <c r="B171" s="1415"/>
      <c r="C171" s="1408"/>
      <c r="D171" s="1416"/>
      <c r="E171" s="1408"/>
      <c r="F171" s="977"/>
      <c r="G171" s="977"/>
      <c r="O171" s="1318"/>
      <c r="P171" s="977"/>
      <c r="Q171" s="977"/>
      <c r="R171" s="977"/>
      <c r="S171" s="1318"/>
      <c r="T171" s="977"/>
      <c r="U171" s="977"/>
      <c r="V171" s="977"/>
      <c r="W171" s="1318"/>
      <c r="X171" s="977"/>
      <c r="Y171" s="977"/>
      <c r="Z171" s="977"/>
      <c r="AA171" s="1318"/>
      <c r="AB171" s="977"/>
      <c r="AC171" s="977"/>
      <c r="AD171" s="977"/>
      <c r="AE171" s="1318"/>
      <c r="AF171" s="977"/>
      <c r="AG171" s="977"/>
      <c r="AH171" s="977"/>
      <c r="AI171" s="1318"/>
    </row>
    <row r="172" spans="2:35">
      <c r="B172" s="1422"/>
      <c r="C172" s="1408"/>
      <c r="D172" s="1416"/>
      <c r="E172" s="1408"/>
      <c r="F172" s="977"/>
      <c r="G172" s="977"/>
      <c r="O172" s="1318"/>
      <c r="P172" s="977"/>
      <c r="Q172" s="977"/>
      <c r="R172" s="977"/>
      <c r="S172" s="1318"/>
      <c r="T172" s="977"/>
      <c r="U172" s="977"/>
      <c r="V172" s="977"/>
      <c r="W172" s="1318"/>
      <c r="X172" s="977"/>
      <c r="Y172" s="977"/>
      <c r="Z172" s="977"/>
      <c r="AA172" s="1318"/>
      <c r="AB172" s="977"/>
      <c r="AC172" s="977"/>
      <c r="AD172" s="977"/>
      <c r="AE172" s="1318"/>
      <c r="AF172" s="977"/>
      <c r="AG172" s="977"/>
      <c r="AH172" s="977"/>
      <c r="AI172" s="1318"/>
    </row>
    <row r="173" spans="2:35">
      <c r="B173" s="1415"/>
      <c r="C173" s="1408"/>
      <c r="D173" s="1416"/>
      <c r="E173" s="1408"/>
      <c r="F173" s="977"/>
      <c r="G173" s="977"/>
      <c r="O173" s="1318"/>
      <c r="P173" s="977"/>
      <c r="Q173" s="977"/>
      <c r="R173" s="977"/>
      <c r="S173" s="1318"/>
      <c r="T173" s="977"/>
      <c r="U173" s="977"/>
      <c r="V173" s="977"/>
      <c r="W173" s="1318"/>
      <c r="X173" s="977"/>
      <c r="Y173" s="977"/>
      <c r="Z173" s="977"/>
      <c r="AA173" s="1318"/>
      <c r="AB173" s="977"/>
      <c r="AC173" s="977"/>
      <c r="AD173" s="977"/>
      <c r="AE173" s="1318"/>
      <c r="AF173" s="977"/>
      <c r="AG173" s="977"/>
      <c r="AH173" s="977"/>
      <c r="AI173" s="1318"/>
    </row>
    <row r="174" spans="2:35">
      <c r="B174" s="1415"/>
      <c r="C174" s="1408"/>
      <c r="D174" s="1416"/>
      <c r="E174" s="1408"/>
      <c r="F174" s="977"/>
      <c r="G174" s="977"/>
      <c r="O174" s="1318"/>
      <c r="P174" s="977"/>
      <c r="Q174" s="977"/>
      <c r="R174" s="977"/>
      <c r="S174" s="1318"/>
      <c r="T174" s="977"/>
      <c r="U174" s="977"/>
      <c r="V174" s="977"/>
      <c r="W174" s="1318"/>
      <c r="X174" s="977"/>
      <c r="Y174" s="977"/>
      <c r="Z174" s="977"/>
      <c r="AA174" s="1318"/>
      <c r="AB174" s="977"/>
      <c r="AC174" s="977"/>
      <c r="AD174" s="977"/>
      <c r="AE174" s="1318"/>
      <c r="AF174" s="977"/>
      <c r="AG174" s="977"/>
      <c r="AH174" s="977"/>
      <c r="AI174" s="1318"/>
    </row>
    <row r="175" spans="2:35">
      <c r="B175" s="1415"/>
      <c r="C175" s="1424"/>
      <c r="D175" s="1416"/>
      <c r="E175" s="1408"/>
      <c r="F175" s="977"/>
      <c r="G175" s="977"/>
      <c r="O175" s="1318"/>
      <c r="P175" s="977"/>
      <c r="Q175" s="977"/>
      <c r="R175" s="977"/>
      <c r="S175" s="1318"/>
      <c r="T175" s="977"/>
      <c r="U175" s="977"/>
      <c r="V175" s="977"/>
      <c r="W175" s="1318"/>
      <c r="X175" s="977"/>
      <c r="Y175" s="977"/>
      <c r="Z175" s="977"/>
      <c r="AA175" s="1318"/>
      <c r="AB175" s="977"/>
      <c r="AC175" s="977"/>
      <c r="AD175" s="977"/>
      <c r="AE175" s="1318"/>
      <c r="AF175" s="977"/>
      <c r="AG175" s="977"/>
      <c r="AH175" s="977"/>
      <c r="AI175" s="1318"/>
    </row>
    <row r="176" spans="2:35">
      <c r="B176" s="1415"/>
      <c r="C176" s="1424"/>
      <c r="D176" s="1416"/>
      <c r="E176" s="1408"/>
      <c r="F176" s="977"/>
      <c r="G176" s="977"/>
      <c r="O176" s="1318"/>
      <c r="P176" s="977"/>
      <c r="Q176" s="977"/>
      <c r="R176" s="977"/>
      <c r="S176" s="1318"/>
      <c r="T176" s="977"/>
      <c r="U176" s="977"/>
      <c r="V176" s="977"/>
      <c r="W176" s="1318"/>
      <c r="X176" s="977"/>
      <c r="Y176" s="977"/>
      <c r="Z176" s="977"/>
      <c r="AA176" s="1318"/>
      <c r="AB176" s="977"/>
      <c r="AC176" s="977"/>
      <c r="AD176" s="977"/>
      <c r="AE176" s="1318"/>
      <c r="AF176" s="977"/>
      <c r="AG176" s="977"/>
      <c r="AH176" s="977"/>
      <c r="AI176" s="1318"/>
    </row>
    <row r="177" spans="2:35">
      <c r="B177" s="1415"/>
      <c r="C177" s="1408"/>
      <c r="D177" s="1416"/>
      <c r="E177" s="1408"/>
      <c r="F177" s="977"/>
      <c r="G177" s="977"/>
      <c r="O177" s="1318"/>
      <c r="P177" s="977"/>
      <c r="Q177" s="977"/>
      <c r="R177" s="977"/>
      <c r="S177" s="1318"/>
      <c r="T177" s="977"/>
      <c r="U177" s="977"/>
      <c r="V177" s="977"/>
      <c r="W177" s="1318"/>
      <c r="X177" s="977"/>
      <c r="Y177" s="977"/>
      <c r="Z177" s="977"/>
      <c r="AA177" s="1318"/>
      <c r="AB177" s="977"/>
      <c r="AC177" s="977"/>
      <c r="AD177" s="977"/>
      <c r="AE177" s="1318"/>
      <c r="AF177" s="977"/>
      <c r="AG177" s="977"/>
      <c r="AH177" s="977"/>
      <c r="AI177" s="1318"/>
    </row>
    <row r="178" spans="2:35">
      <c r="F178" s="977"/>
      <c r="G178" s="977"/>
      <c r="O178" s="1318"/>
      <c r="P178" s="977"/>
      <c r="Q178" s="977"/>
      <c r="R178" s="977"/>
      <c r="S178" s="1318"/>
      <c r="T178" s="977"/>
      <c r="U178" s="977"/>
      <c r="V178" s="977"/>
      <c r="W178" s="1318"/>
      <c r="X178" s="977"/>
      <c r="Y178" s="977"/>
      <c r="Z178" s="977"/>
      <c r="AA178" s="1318"/>
      <c r="AB178" s="977"/>
      <c r="AC178" s="977"/>
      <c r="AD178" s="977"/>
      <c r="AE178" s="1318"/>
      <c r="AF178" s="977"/>
      <c r="AG178" s="977"/>
      <c r="AH178" s="977"/>
      <c r="AI178" s="1318"/>
    </row>
    <row r="179" spans="2:35">
      <c r="F179" s="977"/>
      <c r="G179" s="977"/>
      <c r="O179" s="1318"/>
      <c r="P179" s="977"/>
      <c r="Q179" s="977"/>
      <c r="R179" s="977"/>
      <c r="S179" s="1318"/>
      <c r="T179" s="977"/>
      <c r="U179" s="977"/>
      <c r="V179" s="977"/>
      <c r="W179" s="1318"/>
      <c r="X179" s="977"/>
      <c r="Y179" s="977"/>
      <c r="Z179" s="977"/>
      <c r="AA179" s="1318"/>
      <c r="AB179" s="977"/>
      <c r="AC179" s="977"/>
      <c r="AD179" s="977"/>
      <c r="AE179" s="1318"/>
      <c r="AF179" s="977"/>
      <c r="AG179" s="977"/>
      <c r="AH179" s="977"/>
      <c r="AI179" s="1318"/>
    </row>
    <row r="181" spans="2:35">
      <c r="Q181" s="1407"/>
      <c r="U181" s="1407"/>
      <c r="Y181" s="1407"/>
      <c r="AC181" s="1407"/>
      <c r="AG181" s="1407"/>
    </row>
  </sheetData>
  <sheetProtection selectLockedCells="1"/>
  <mergeCells count="15">
    <mergeCell ref="T94:W94"/>
    <mergeCell ref="X94:AA94"/>
    <mergeCell ref="AB94:AE94"/>
    <mergeCell ref="AF94:AI94"/>
    <mergeCell ref="L3:L4"/>
    <mergeCell ref="M3:M4"/>
    <mergeCell ref="F94:F95"/>
    <mergeCell ref="G94:G95"/>
    <mergeCell ref="P94:S94"/>
    <mergeCell ref="F3:F4"/>
    <mergeCell ref="G3:G4"/>
    <mergeCell ref="H3:H4"/>
    <mergeCell ref="I3:I4"/>
    <mergeCell ref="J3:J4"/>
    <mergeCell ref="K3:K4"/>
  </mergeCells>
  <phoneticPr fontId="18"/>
  <pageMargins left="0.97" right="0.39370078740157483" top="0.39370078740157483" bottom="0.39370078740157483" header="0.19685039370078741" footer="0.19685039370078741"/>
  <pageSetup paperSize="9" scale="25" orientation="landscape" cellComments="asDisplayed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EC209-E8C8-4622-9D70-9E0CAF0467EB}">
  <sheetPr>
    <tabColor theme="4"/>
    <pageSetUpPr fitToPage="1"/>
  </sheetPr>
  <dimension ref="B1:AO190"/>
  <sheetViews>
    <sheetView showGridLines="0" showZeros="0" zoomScale="85" zoomScaleNormal="85" zoomScaleSheetLayoutView="100" workbookViewId="0">
      <selection activeCell="K10" sqref="K10"/>
    </sheetView>
  </sheetViews>
  <sheetFormatPr defaultColWidth="10.6328125" defaultRowHeight="11"/>
  <cols>
    <col min="1" max="1" width="1.6328125" style="1325" customWidth="1"/>
    <col min="2" max="2" width="7.6328125" style="1325" customWidth="1"/>
    <col min="3" max="3" width="2.6328125" style="1325" hidden="1" customWidth="1"/>
    <col min="4" max="4" width="22.6328125" style="1325" customWidth="1"/>
    <col min="5" max="5" width="5.90625" style="1325" customWidth="1"/>
    <col min="6" max="13" width="14.6328125" style="1325" customWidth="1"/>
    <col min="14" max="14" width="2.36328125" style="1325" customWidth="1"/>
    <col min="15" max="41" width="10.6328125" style="1325"/>
    <col min="42" max="42" width="1.453125" style="1325" customWidth="1"/>
    <col min="43" max="236" width="10.6328125" style="1325"/>
    <col min="237" max="237" width="1.6328125" style="1325" customWidth="1"/>
    <col min="238" max="238" width="7.6328125" style="1325" customWidth="1"/>
    <col min="239" max="239" width="2.6328125" style="1325" customWidth="1"/>
    <col min="240" max="240" width="22.6328125" style="1325" customWidth="1"/>
    <col min="241" max="241" width="5.90625" style="1325" customWidth="1"/>
    <col min="242" max="262" width="9.6328125" style="1325" customWidth="1"/>
    <col min="263" max="263" width="9.36328125" style="1325" customWidth="1"/>
    <col min="264" max="264" width="10.36328125" style="1325" customWidth="1"/>
    <col min="265" max="265" width="1.6328125" style="1325" customWidth="1"/>
    <col min="266" max="492" width="10.6328125" style="1325"/>
    <col min="493" max="493" width="1.6328125" style="1325" customWidth="1"/>
    <col min="494" max="494" width="7.6328125" style="1325" customWidth="1"/>
    <col min="495" max="495" width="2.6328125" style="1325" customWidth="1"/>
    <col min="496" max="496" width="22.6328125" style="1325" customWidth="1"/>
    <col min="497" max="497" width="5.90625" style="1325" customWidth="1"/>
    <col min="498" max="518" width="9.6328125" style="1325" customWidth="1"/>
    <col min="519" max="519" width="9.36328125" style="1325" customWidth="1"/>
    <col min="520" max="520" width="10.36328125" style="1325" customWidth="1"/>
    <col min="521" max="521" width="1.6328125" style="1325" customWidth="1"/>
    <col min="522" max="748" width="10.6328125" style="1325"/>
    <col min="749" max="749" width="1.6328125" style="1325" customWidth="1"/>
    <col min="750" max="750" width="7.6328125" style="1325" customWidth="1"/>
    <col min="751" max="751" width="2.6328125" style="1325" customWidth="1"/>
    <col min="752" max="752" width="22.6328125" style="1325" customWidth="1"/>
    <col min="753" max="753" width="5.90625" style="1325" customWidth="1"/>
    <col min="754" max="774" width="9.6328125" style="1325" customWidth="1"/>
    <col min="775" max="775" width="9.36328125" style="1325" customWidth="1"/>
    <col min="776" max="776" width="10.36328125" style="1325" customWidth="1"/>
    <col min="777" max="777" width="1.6328125" style="1325" customWidth="1"/>
    <col min="778" max="1004" width="10.6328125" style="1325"/>
    <col min="1005" max="1005" width="1.6328125" style="1325" customWidth="1"/>
    <col min="1006" max="1006" width="7.6328125" style="1325" customWidth="1"/>
    <col min="1007" max="1007" width="2.6328125" style="1325" customWidth="1"/>
    <col min="1008" max="1008" width="22.6328125" style="1325" customWidth="1"/>
    <col min="1009" max="1009" width="5.90625" style="1325" customWidth="1"/>
    <col min="1010" max="1030" width="9.6328125" style="1325" customWidth="1"/>
    <col min="1031" max="1031" width="9.36328125" style="1325" customWidth="1"/>
    <col min="1032" max="1032" width="10.36328125" style="1325" customWidth="1"/>
    <col min="1033" max="1033" width="1.6328125" style="1325" customWidth="1"/>
    <col min="1034" max="1260" width="10.6328125" style="1325"/>
    <col min="1261" max="1261" width="1.6328125" style="1325" customWidth="1"/>
    <col min="1262" max="1262" width="7.6328125" style="1325" customWidth="1"/>
    <col min="1263" max="1263" width="2.6328125" style="1325" customWidth="1"/>
    <col min="1264" max="1264" width="22.6328125" style="1325" customWidth="1"/>
    <col min="1265" max="1265" width="5.90625" style="1325" customWidth="1"/>
    <col min="1266" max="1286" width="9.6328125" style="1325" customWidth="1"/>
    <col min="1287" max="1287" width="9.36328125" style="1325" customWidth="1"/>
    <col min="1288" max="1288" width="10.36328125" style="1325" customWidth="1"/>
    <col min="1289" max="1289" width="1.6328125" style="1325" customWidth="1"/>
    <col min="1290" max="1516" width="10.6328125" style="1325"/>
    <col min="1517" max="1517" width="1.6328125" style="1325" customWidth="1"/>
    <col min="1518" max="1518" width="7.6328125" style="1325" customWidth="1"/>
    <col min="1519" max="1519" width="2.6328125" style="1325" customWidth="1"/>
    <col min="1520" max="1520" width="22.6328125" style="1325" customWidth="1"/>
    <col min="1521" max="1521" width="5.90625" style="1325" customWidth="1"/>
    <col min="1522" max="1542" width="9.6328125" style="1325" customWidth="1"/>
    <col min="1543" max="1543" width="9.36328125" style="1325" customWidth="1"/>
    <col min="1544" max="1544" width="10.36328125" style="1325" customWidth="1"/>
    <col min="1545" max="1545" width="1.6328125" style="1325" customWidth="1"/>
    <col min="1546" max="1772" width="10.6328125" style="1325"/>
    <col min="1773" max="1773" width="1.6328125" style="1325" customWidth="1"/>
    <col min="1774" max="1774" width="7.6328125" style="1325" customWidth="1"/>
    <col min="1775" max="1775" width="2.6328125" style="1325" customWidth="1"/>
    <col min="1776" max="1776" width="22.6328125" style="1325" customWidth="1"/>
    <col min="1777" max="1777" width="5.90625" style="1325" customWidth="1"/>
    <col min="1778" max="1798" width="9.6328125" style="1325" customWidth="1"/>
    <col min="1799" max="1799" width="9.36328125" style="1325" customWidth="1"/>
    <col min="1800" max="1800" width="10.36328125" style="1325" customWidth="1"/>
    <col min="1801" max="1801" width="1.6328125" style="1325" customWidth="1"/>
    <col min="1802" max="2028" width="10.6328125" style="1325"/>
    <col min="2029" max="2029" width="1.6328125" style="1325" customWidth="1"/>
    <col min="2030" max="2030" width="7.6328125" style="1325" customWidth="1"/>
    <col min="2031" max="2031" width="2.6328125" style="1325" customWidth="1"/>
    <col min="2032" max="2032" width="22.6328125" style="1325" customWidth="1"/>
    <col min="2033" max="2033" width="5.90625" style="1325" customWidth="1"/>
    <col min="2034" max="2054" width="9.6328125" style="1325" customWidth="1"/>
    <col min="2055" max="2055" width="9.36328125" style="1325" customWidth="1"/>
    <col min="2056" max="2056" width="10.36328125" style="1325" customWidth="1"/>
    <col min="2057" max="2057" width="1.6328125" style="1325" customWidth="1"/>
    <col min="2058" max="2284" width="10.6328125" style="1325"/>
    <col min="2285" max="2285" width="1.6328125" style="1325" customWidth="1"/>
    <col min="2286" max="2286" width="7.6328125" style="1325" customWidth="1"/>
    <col min="2287" max="2287" width="2.6328125" style="1325" customWidth="1"/>
    <col min="2288" max="2288" width="22.6328125" style="1325" customWidth="1"/>
    <col min="2289" max="2289" width="5.90625" style="1325" customWidth="1"/>
    <col min="2290" max="2310" width="9.6328125" style="1325" customWidth="1"/>
    <col min="2311" max="2311" width="9.36328125" style="1325" customWidth="1"/>
    <col min="2312" max="2312" width="10.36328125" style="1325" customWidth="1"/>
    <col min="2313" max="2313" width="1.6328125" style="1325" customWidth="1"/>
    <col min="2314" max="2540" width="10.6328125" style="1325"/>
    <col min="2541" max="2541" width="1.6328125" style="1325" customWidth="1"/>
    <col min="2542" max="2542" width="7.6328125" style="1325" customWidth="1"/>
    <col min="2543" max="2543" width="2.6328125" style="1325" customWidth="1"/>
    <col min="2544" max="2544" width="22.6328125" style="1325" customWidth="1"/>
    <col min="2545" max="2545" width="5.90625" style="1325" customWidth="1"/>
    <col min="2546" max="2566" width="9.6328125" style="1325" customWidth="1"/>
    <col min="2567" max="2567" width="9.36328125" style="1325" customWidth="1"/>
    <col min="2568" max="2568" width="10.36328125" style="1325" customWidth="1"/>
    <col min="2569" max="2569" width="1.6328125" style="1325" customWidth="1"/>
    <col min="2570" max="2796" width="10.6328125" style="1325"/>
    <col min="2797" max="2797" width="1.6328125" style="1325" customWidth="1"/>
    <col min="2798" max="2798" width="7.6328125" style="1325" customWidth="1"/>
    <col min="2799" max="2799" width="2.6328125" style="1325" customWidth="1"/>
    <col min="2800" max="2800" width="22.6328125" style="1325" customWidth="1"/>
    <col min="2801" max="2801" width="5.90625" style="1325" customWidth="1"/>
    <col min="2802" max="2822" width="9.6328125" style="1325" customWidth="1"/>
    <col min="2823" max="2823" width="9.36328125" style="1325" customWidth="1"/>
    <col min="2824" max="2824" width="10.36328125" style="1325" customWidth="1"/>
    <col min="2825" max="2825" width="1.6328125" style="1325" customWidth="1"/>
    <col min="2826" max="3052" width="10.6328125" style="1325"/>
    <col min="3053" max="3053" width="1.6328125" style="1325" customWidth="1"/>
    <col min="3054" max="3054" width="7.6328125" style="1325" customWidth="1"/>
    <col min="3055" max="3055" width="2.6328125" style="1325" customWidth="1"/>
    <col min="3056" max="3056" width="22.6328125" style="1325" customWidth="1"/>
    <col min="3057" max="3057" width="5.90625" style="1325" customWidth="1"/>
    <col min="3058" max="3078" width="9.6328125" style="1325" customWidth="1"/>
    <col min="3079" max="3079" width="9.36328125" style="1325" customWidth="1"/>
    <col min="3080" max="3080" width="10.36328125" style="1325" customWidth="1"/>
    <col min="3081" max="3081" width="1.6328125" style="1325" customWidth="1"/>
    <col min="3082" max="3308" width="10.6328125" style="1325"/>
    <col min="3309" max="3309" width="1.6328125" style="1325" customWidth="1"/>
    <col min="3310" max="3310" width="7.6328125" style="1325" customWidth="1"/>
    <col min="3311" max="3311" width="2.6328125" style="1325" customWidth="1"/>
    <col min="3312" max="3312" width="22.6328125" style="1325" customWidth="1"/>
    <col min="3313" max="3313" width="5.90625" style="1325" customWidth="1"/>
    <col min="3314" max="3334" width="9.6328125" style="1325" customWidth="1"/>
    <col min="3335" max="3335" width="9.36328125" style="1325" customWidth="1"/>
    <col min="3336" max="3336" width="10.36328125" style="1325" customWidth="1"/>
    <col min="3337" max="3337" width="1.6328125" style="1325" customWidth="1"/>
    <col min="3338" max="3564" width="10.6328125" style="1325"/>
    <col min="3565" max="3565" width="1.6328125" style="1325" customWidth="1"/>
    <col min="3566" max="3566" width="7.6328125" style="1325" customWidth="1"/>
    <col min="3567" max="3567" width="2.6328125" style="1325" customWidth="1"/>
    <col min="3568" max="3568" width="22.6328125" style="1325" customWidth="1"/>
    <col min="3569" max="3569" width="5.90625" style="1325" customWidth="1"/>
    <col min="3570" max="3590" width="9.6328125" style="1325" customWidth="1"/>
    <col min="3591" max="3591" width="9.36328125" style="1325" customWidth="1"/>
    <col min="3592" max="3592" width="10.36328125" style="1325" customWidth="1"/>
    <col min="3593" max="3593" width="1.6328125" style="1325" customWidth="1"/>
    <col min="3594" max="3820" width="10.6328125" style="1325"/>
    <col min="3821" max="3821" width="1.6328125" style="1325" customWidth="1"/>
    <col min="3822" max="3822" width="7.6328125" style="1325" customWidth="1"/>
    <col min="3823" max="3823" width="2.6328125" style="1325" customWidth="1"/>
    <col min="3824" max="3824" width="22.6328125" style="1325" customWidth="1"/>
    <col min="3825" max="3825" width="5.90625" style="1325" customWidth="1"/>
    <col min="3826" max="3846" width="9.6328125" style="1325" customWidth="1"/>
    <col min="3847" max="3847" width="9.36328125" style="1325" customWidth="1"/>
    <col min="3848" max="3848" width="10.36328125" style="1325" customWidth="1"/>
    <col min="3849" max="3849" width="1.6328125" style="1325" customWidth="1"/>
    <col min="3850" max="4076" width="10.6328125" style="1325"/>
    <col min="4077" max="4077" width="1.6328125" style="1325" customWidth="1"/>
    <col min="4078" max="4078" width="7.6328125" style="1325" customWidth="1"/>
    <col min="4079" max="4079" width="2.6328125" style="1325" customWidth="1"/>
    <col min="4080" max="4080" width="22.6328125" style="1325" customWidth="1"/>
    <col min="4081" max="4081" width="5.90625" style="1325" customWidth="1"/>
    <col min="4082" max="4102" width="9.6328125" style="1325" customWidth="1"/>
    <col min="4103" max="4103" width="9.36328125" style="1325" customWidth="1"/>
    <col min="4104" max="4104" width="10.36328125" style="1325" customWidth="1"/>
    <col min="4105" max="4105" width="1.6328125" style="1325" customWidth="1"/>
    <col min="4106" max="4332" width="10.6328125" style="1325"/>
    <col min="4333" max="4333" width="1.6328125" style="1325" customWidth="1"/>
    <col min="4334" max="4334" width="7.6328125" style="1325" customWidth="1"/>
    <col min="4335" max="4335" width="2.6328125" style="1325" customWidth="1"/>
    <col min="4336" max="4336" width="22.6328125" style="1325" customWidth="1"/>
    <col min="4337" max="4337" width="5.90625" style="1325" customWidth="1"/>
    <col min="4338" max="4358" width="9.6328125" style="1325" customWidth="1"/>
    <col min="4359" max="4359" width="9.36328125" style="1325" customWidth="1"/>
    <col min="4360" max="4360" width="10.36328125" style="1325" customWidth="1"/>
    <col min="4361" max="4361" width="1.6328125" style="1325" customWidth="1"/>
    <col min="4362" max="4588" width="10.6328125" style="1325"/>
    <col min="4589" max="4589" width="1.6328125" style="1325" customWidth="1"/>
    <col min="4590" max="4590" width="7.6328125" style="1325" customWidth="1"/>
    <col min="4591" max="4591" width="2.6328125" style="1325" customWidth="1"/>
    <col min="4592" max="4592" width="22.6328125" style="1325" customWidth="1"/>
    <col min="4593" max="4593" width="5.90625" style="1325" customWidth="1"/>
    <col min="4594" max="4614" width="9.6328125" style="1325" customWidth="1"/>
    <col min="4615" max="4615" width="9.36328125" style="1325" customWidth="1"/>
    <col min="4616" max="4616" width="10.36328125" style="1325" customWidth="1"/>
    <col min="4617" max="4617" width="1.6328125" style="1325" customWidth="1"/>
    <col min="4618" max="4844" width="10.6328125" style="1325"/>
    <col min="4845" max="4845" width="1.6328125" style="1325" customWidth="1"/>
    <col min="4846" max="4846" width="7.6328125" style="1325" customWidth="1"/>
    <col min="4847" max="4847" width="2.6328125" style="1325" customWidth="1"/>
    <col min="4848" max="4848" width="22.6328125" style="1325" customWidth="1"/>
    <col min="4849" max="4849" width="5.90625" style="1325" customWidth="1"/>
    <col min="4850" max="4870" width="9.6328125" style="1325" customWidth="1"/>
    <col min="4871" max="4871" width="9.36328125" style="1325" customWidth="1"/>
    <col min="4872" max="4872" width="10.36328125" style="1325" customWidth="1"/>
    <col min="4873" max="4873" width="1.6328125" style="1325" customWidth="1"/>
    <col min="4874" max="5100" width="10.6328125" style="1325"/>
    <col min="5101" max="5101" width="1.6328125" style="1325" customWidth="1"/>
    <col min="5102" max="5102" width="7.6328125" style="1325" customWidth="1"/>
    <col min="5103" max="5103" width="2.6328125" style="1325" customWidth="1"/>
    <col min="5104" max="5104" width="22.6328125" style="1325" customWidth="1"/>
    <col min="5105" max="5105" width="5.90625" style="1325" customWidth="1"/>
    <col min="5106" max="5126" width="9.6328125" style="1325" customWidth="1"/>
    <col min="5127" max="5127" width="9.36328125" style="1325" customWidth="1"/>
    <col min="5128" max="5128" width="10.36328125" style="1325" customWidth="1"/>
    <col min="5129" max="5129" width="1.6328125" style="1325" customWidth="1"/>
    <col min="5130" max="5356" width="10.6328125" style="1325"/>
    <col min="5357" max="5357" width="1.6328125" style="1325" customWidth="1"/>
    <col min="5358" max="5358" width="7.6328125" style="1325" customWidth="1"/>
    <col min="5359" max="5359" width="2.6328125" style="1325" customWidth="1"/>
    <col min="5360" max="5360" width="22.6328125" style="1325" customWidth="1"/>
    <col min="5361" max="5361" width="5.90625" style="1325" customWidth="1"/>
    <col min="5362" max="5382" width="9.6328125" style="1325" customWidth="1"/>
    <col min="5383" max="5383" width="9.36328125" style="1325" customWidth="1"/>
    <col min="5384" max="5384" width="10.36328125" style="1325" customWidth="1"/>
    <col min="5385" max="5385" width="1.6328125" style="1325" customWidth="1"/>
    <col min="5386" max="5612" width="10.6328125" style="1325"/>
    <col min="5613" max="5613" width="1.6328125" style="1325" customWidth="1"/>
    <col min="5614" max="5614" width="7.6328125" style="1325" customWidth="1"/>
    <col min="5615" max="5615" width="2.6328125" style="1325" customWidth="1"/>
    <col min="5616" max="5616" width="22.6328125" style="1325" customWidth="1"/>
    <col min="5617" max="5617" width="5.90625" style="1325" customWidth="1"/>
    <col min="5618" max="5638" width="9.6328125" style="1325" customWidth="1"/>
    <col min="5639" max="5639" width="9.36328125" style="1325" customWidth="1"/>
    <col min="5640" max="5640" width="10.36328125" style="1325" customWidth="1"/>
    <col min="5641" max="5641" width="1.6328125" style="1325" customWidth="1"/>
    <col min="5642" max="5868" width="10.6328125" style="1325"/>
    <col min="5869" max="5869" width="1.6328125" style="1325" customWidth="1"/>
    <col min="5870" max="5870" width="7.6328125" style="1325" customWidth="1"/>
    <col min="5871" max="5871" width="2.6328125" style="1325" customWidth="1"/>
    <col min="5872" max="5872" width="22.6328125" style="1325" customWidth="1"/>
    <col min="5873" max="5873" width="5.90625" style="1325" customWidth="1"/>
    <col min="5874" max="5894" width="9.6328125" style="1325" customWidth="1"/>
    <col min="5895" max="5895" width="9.36328125" style="1325" customWidth="1"/>
    <col min="5896" max="5896" width="10.36328125" style="1325" customWidth="1"/>
    <col min="5897" max="5897" width="1.6328125" style="1325" customWidth="1"/>
    <col min="5898" max="6124" width="10.6328125" style="1325"/>
    <col min="6125" max="6125" width="1.6328125" style="1325" customWidth="1"/>
    <col min="6126" max="6126" width="7.6328125" style="1325" customWidth="1"/>
    <col min="6127" max="6127" width="2.6328125" style="1325" customWidth="1"/>
    <col min="6128" max="6128" width="22.6328125" style="1325" customWidth="1"/>
    <col min="6129" max="6129" width="5.90625" style="1325" customWidth="1"/>
    <col min="6130" max="6150" width="9.6328125" style="1325" customWidth="1"/>
    <col min="6151" max="6151" width="9.36328125" style="1325" customWidth="1"/>
    <col min="6152" max="6152" width="10.36328125" style="1325" customWidth="1"/>
    <col min="6153" max="6153" width="1.6328125" style="1325" customWidth="1"/>
    <col min="6154" max="6380" width="10.6328125" style="1325"/>
    <col min="6381" max="6381" width="1.6328125" style="1325" customWidth="1"/>
    <col min="6382" max="6382" width="7.6328125" style="1325" customWidth="1"/>
    <col min="6383" max="6383" width="2.6328125" style="1325" customWidth="1"/>
    <col min="6384" max="6384" width="22.6328125" style="1325" customWidth="1"/>
    <col min="6385" max="6385" width="5.90625" style="1325" customWidth="1"/>
    <col min="6386" max="6406" width="9.6328125" style="1325" customWidth="1"/>
    <col min="6407" max="6407" width="9.36328125" style="1325" customWidth="1"/>
    <col min="6408" max="6408" width="10.36328125" style="1325" customWidth="1"/>
    <col min="6409" max="6409" width="1.6328125" style="1325" customWidth="1"/>
    <col min="6410" max="6636" width="10.6328125" style="1325"/>
    <col min="6637" max="6637" width="1.6328125" style="1325" customWidth="1"/>
    <col min="6638" max="6638" width="7.6328125" style="1325" customWidth="1"/>
    <col min="6639" max="6639" width="2.6328125" style="1325" customWidth="1"/>
    <col min="6640" max="6640" width="22.6328125" style="1325" customWidth="1"/>
    <col min="6641" max="6641" width="5.90625" style="1325" customWidth="1"/>
    <col min="6642" max="6662" width="9.6328125" style="1325" customWidth="1"/>
    <col min="6663" max="6663" width="9.36328125" style="1325" customWidth="1"/>
    <col min="6664" max="6664" width="10.36328125" style="1325" customWidth="1"/>
    <col min="6665" max="6665" width="1.6328125" style="1325" customWidth="1"/>
    <col min="6666" max="6892" width="10.6328125" style="1325"/>
    <col min="6893" max="6893" width="1.6328125" style="1325" customWidth="1"/>
    <col min="6894" max="6894" width="7.6328125" style="1325" customWidth="1"/>
    <col min="6895" max="6895" width="2.6328125" style="1325" customWidth="1"/>
    <col min="6896" max="6896" width="22.6328125" style="1325" customWidth="1"/>
    <col min="6897" max="6897" width="5.90625" style="1325" customWidth="1"/>
    <col min="6898" max="6918" width="9.6328125" style="1325" customWidth="1"/>
    <col min="6919" max="6919" width="9.36328125" style="1325" customWidth="1"/>
    <col min="6920" max="6920" width="10.36328125" style="1325" customWidth="1"/>
    <col min="6921" max="6921" width="1.6328125" style="1325" customWidth="1"/>
    <col min="6922" max="7148" width="10.6328125" style="1325"/>
    <col min="7149" max="7149" width="1.6328125" style="1325" customWidth="1"/>
    <col min="7150" max="7150" width="7.6328125" style="1325" customWidth="1"/>
    <col min="7151" max="7151" width="2.6328125" style="1325" customWidth="1"/>
    <col min="7152" max="7152" width="22.6328125" style="1325" customWidth="1"/>
    <col min="7153" max="7153" width="5.90625" style="1325" customWidth="1"/>
    <col min="7154" max="7174" width="9.6328125" style="1325" customWidth="1"/>
    <col min="7175" max="7175" width="9.36328125" style="1325" customWidth="1"/>
    <col min="7176" max="7176" width="10.36328125" style="1325" customWidth="1"/>
    <col min="7177" max="7177" width="1.6328125" style="1325" customWidth="1"/>
    <col min="7178" max="7404" width="10.6328125" style="1325"/>
    <col min="7405" max="7405" width="1.6328125" style="1325" customWidth="1"/>
    <col min="7406" max="7406" width="7.6328125" style="1325" customWidth="1"/>
    <col min="7407" max="7407" width="2.6328125" style="1325" customWidth="1"/>
    <col min="7408" max="7408" width="22.6328125" style="1325" customWidth="1"/>
    <col min="7409" max="7409" width="5.90625" style="1325" customWidth="1"/>
    <col min="7410" max="7430" width="9.6328125" style="1325" customWidth="1"/>
    <col min="7431" max="7431" width="9.36328125" style="1325" customWidth="1"/>
    <col min="7432" max="7432" width="10.36328125" style="1325" customWidth="1"/>
    <col min="7433" max="7433" width="1.6328125" style="1325" customWidth="1"/>
    <col min="7434" max="7660" width="10.6328125" style="1325"/>
    <col min="7661" max="7661" width="1.6328125" style="1325" customWidth="1"/>
    <col min="7662" max="7662" width="7.6328125" style="1325" customWidth="1"/>
    <col min="7663" max="7663" width="2.6328125" style="1325" customWidth="1"/>
    <col min="7664" max="7664" width="22.6328125" style="1325" customWidth="1"/>
    <col min="7665" max="7665" width="5.90625" style="1325" customWidth="1"/>
    <col min="7666" max="7686" width="9.6328125" style="1325" customWidth="1"/>
    <col min="7687" max="7687" width="9.36328125" style="1325" customWidth="1"/>
    <col min="7688" max="7688" width="10.36328125" style="1325" customWidth="1"/>
    <col min="7689" max="7689" width="1.6328125" style="1325" customWidth="1"/>
    <col min="7690" max="7916" width="10.6328125" style="1325"/>
    <col min="7917" max="7917" width="1.6328125" style="1325" customWidth="1"/>
    <col min="7918" max="7918" width="7.6328125" style="1325" customWidth="1"/>
    <col min="7919" max="7919" width="2.6328125" style="1325" customWidth="1"/>
    <col min="7920" max="7920" width="22.6328125" style="1325" customWidth="1"/>
    <col min="7921" max="7921" width="5.90625" style="1325" customWidth="1"/>
    <col min="7922" max="7942" width="9.6328125" style="1325" customWidth="1"/>
    <col min="7943" max="7943" width="9.36328125" style="1325" customWidth="1"/>
    <col min="7944" max="7944" width="10.36328125" style="1325" customWidth="1"/>
    <col min="7945" max="7945" width="1.6328125" style="1325" customWidth="1"/>
    <col min="7946" max="8172" width="10.6328125" style="1325"/>
    <col min="8173" max="8173" width="1.6328125" style="1325" customWidth="1"/>
    <col min="8174" max="8174" width="7.6328125" style="1325" customWidth="1"/>
    <col min="8175" max="8175" width="2.6328125" style="1325" customWidth="1"/>
    <col min="8176" max="8176" width="22.6328125" style="1325" customWidth="1"/>
    <col min="8177" max="8177" width="5.90625" style="1325" customWidth="1"/>
    <col min="8178" max="8198" width="9.6328125" style="1325" customWidth="1"/>
    <col min="8199" max="8199" width="9.36328125" style="1325" customWidth="1"/>
    <col min="8200" max="8200" width="10.36328125" style="1325" customWidth="1"/>
    <col min="8201" max="8201" width="1.6328125" style="1325" customWidth="1"/>
    <col min="8202" max="8428" width="10.6328125" style="1325"/>
    <col min="8429" max="8429" width="1.6328125" style="1325" customWidth="1"/>
    <col min="8430" max="8430" width="7.6328125" style="1325" customWidth="1"/>
    <col min="8431" max="8431" width="2.6328125" style="1325" customWidth="1"/>
    <col min="8432" max="8432" width="22.6328125" style="1325" customWidth="1"/>
    <col min="8433" max="8433" width="5.90625" style="1325" customWidth="1"/>
    <col min="8434" max="8454" width="9.6328125" style="1325" customWidth="1"/>
    <col min="8455" max="8455" width="9.36328125" style="1325" customWidth="1"/>
    <col min="8456" max="8456" width="10.36328125" style="1325" customWidth="1"/>
    <col min="8457" max="8457" width="1.6328125" style="1325" customWidth="1"/>
    <col min="8458" max="8684" width="10.6328125" style="1325"/>
    <col min="8685" max="8685" width="1.6328125" style="1325" customWidth="1"/>
    <col min="8686" max="8686" width="7.6328125" style="1325" customWidth="1"/>
    <col min="8687" max="8687" width="2.6328125" style="1325" customWidth="1"/>
    <col min="8688" max="8688" width="22.6328125" style="1325" customWidth="1"/>
    <col min="8689" max="8689" width="5.90625" style="1325" customWidth="1"/>
    <col min="8690" max="8710" width="9.6328125" style="1325" customWidth="1"/>
    <col min="8711" max="8711" width="9.36328125" style="1325" customWidth="1"/>
    <col min="8712" max="8712" width="10.36328125" style="1325" customWidth="1"/>
    <col min="8713" max="8713" width="1.6328125" style="1325" customWidth="1"/>
    <col min="8714" max="8940" width="10.6328125" style="1325"/>
    <col min="8941" max="8941" width="1.6328125" style="1325" customWidth="1"/>
    <col min="8942" max="8942" width="7.6328125" style="1325" customWidth="1"/>
    <col min="8943" max="8943" width="2.6328125" style="1325" customWidth="1"/>
    <col min="8944" max="8944" width="22.6328125" style="1325" customWidth="1"/>
    <col min="8945" max="8945" width="5.90625" style="1325" customWidth="1"/>
    <col min="8946" max="8966" width="9.6328125" style="1325" customWidth="1"/>
    <col min="8967" max="8967" width="9.36328125" style="1325" customWidth="1"/>
    <col min="8968" max="8968" width="10.36328125" style="1325" customWidth="1"/>
    <col min="8969" max="8969" width="1.6328125" style="1325" customWidth="1"/>
    <col min="8970" max="9196" width="10.6328125" style="1325"/>
    <col min="9197" max="9197" width="1.6328125" style="1325" customWidth="1"/>
    <col min="9198" max="9198" width="7.6328125" style="1325" customWidth="1"/>
    <col min="9199" max="9199" width="2.6328125" style="1325" customWidth="1"/>
    <col min="9200" max="9200" width="22.6328125" style="1325" customWidth="1"/>
    <col min="9201" max="9201" width="5.90625" style="1325" customWidth="1"/>
    <col min="9202" max="9222" width="9.6328125" style="1325" customWidth="1"/>
    <col min="9223" max="9223" width="9.36328125" style="1325" customWidth="1"/>
    <col min="9224" max="9224" width="10.36328125" style="1325" customWidth="1"/>
    <col min="9225" max="9225" width="1.6328125" style="1325" customWidth="1"/>
    <col min="9226" max="9452" width="10.6328125" style="1325"/>
    <col min="9453" max="9453" width="1.6328125" style="1325" customWidth="1"/>
    <col min="9454" max="9454" width="7.6328125" style="1325" customWidth="1"/>
    <col min="9455" max="9455" width="2.6328125" style="1325" customWidth="1"/>
    <col min="9456" max="9456" width="22.6328125" style="1325" customWidth="1"/>
    <col min="9457" max="9457" width="5.90625" style="1325" customWidth="1"/>
    <col min="9458" max="9478" width="9.6328125" style="1325" customWidth="1"/>
    <col min="9479" max="9479" width="9.36328125" style="1325" customWidth="1"/>
    <col min="9480" max="9480" width="10.36328125" style="1325" customWidth="1"/>
    <col min="9481" max="9481" width="1.6328125" style="1325" customWidth="1"/>
    <col min="9482" max="9708" width="10.6328125" style="1325"/>
    <col min="9709" max="9709" width="1.6328125" style="1325" customWidth="1"/>
    <col min="9710" max="9710" width="7.6328125" style="1325" customWidth="1"/>
    <col min="9711" max="9711" width="2.6328125" style="1325" customWidth="1"/>
    <col min="9712" max="9712" width="22.6328125" style="1325" customWidth="1"/>
    <col min="9713" max="9713" width="5.90625" style="1325" customWidth="1"/>
    <col min="9714" max="9734" width="9.6328125" style="1325" customWidth="1"/>
    <col min="9735" max="9735" width="9.36328125" style="1325" customWidth="1"/>
    <col min="9736" max="9736" width="10.36328125" style="1325" customWidth="1"/>
    <col min="9737" max="9737" width="1.6328125" style="1325" customWidth="1"/>
    <col min="9738" max="9964" width="10.6328125" style="1325"/>
    <col min="9965" max="9965" width="1.6328125" style="1325" customWidth="1"/>
    <col min="9966" max="9966" width="7.6328125" style="1325" customWidth="1"/>
    <col min="9967" max="9967" width="2.6328125" style="1325" customWidth="1"/>
    <col min="9968" max="9968" width="22.6328125" style="1325" customWidth="1"/>
    <col min="9969" max="9969" width="5.90625" style="1325" customWidth="1"/>
    <col min="9970" max="9990" width="9.6328125" style="1325" customWidth="1"/>
    <col min="9991" max="9991" width="9.36328125" style="1325" customWidth="1"/>
    <col min="9992" max="9992" width="10.36328125" style="1325" customWidth="1"/>
    <col min="9993" max="9993" width="1.6328125" style="1325" customWidth="1"/>
    <col min="9994" max="10220" width="10.6328125" style="1325"/>
    <col min="10221" max="10221" width="1.6328125" style="1325" customWidth="1"/>
    <col min="10222" max="10222" width="7.6328125" style="1325" customWidth="1"/>
    <col min="10223" max="10223" width="2.6328125" style="1325" customWidth="1"/>
    <col min="10224" max="10224" width="22.6328125" style="1325" customWidth="1"/>
    <col min="10225" max="10225" width="5.90625" style="1325" customWidth="1"/>
    <col min="10226" max="10246" width="9.6328125" style="1325" customWidth="1"/>
    <col min="10247" max="10247" width="9.36328125" style="1325" customWidth="1"/>
    <col min="10248" max="10248" width="10.36328125" style="1325" customWidth="1"/>
    <col min="10249" max="10249" width="1.6328125" style="1325" customWidth="1"/>
    <col min="10250" max="10476" width="10.6328125" style="1325"/>
    <col min="10477" max="10477" width="1.6328125" style="1325" customWidth="1"/>
    <col min="10478" max="10478" width="7.6328125" style="1325" customWidth="1"/>
    <col min="10479" max="10479" width="2.6328125" style="1325" customWidth="1"/>
    <col min="10480" max="10480" width="22.6328125" style="1325" customWidth="1"/>
    <col min="10481" max="10481" width="5.90625" style="1325" customWidth="1"/>
    <col min="10482" max="10502" width="9.6328125" style="1325" customWidth="1"/>
    <col min="10503" max="10503" width="9.36328125" style="1325" customWidth="1"/>
    <col min="10504" max="10504" width="10.36328125" style="1325" customWidth="1"/>
    <col min="10505" max="10505" width="1.6328125" style="1325" customWidth="1"/>
    <col min="10506" max="10732" width="10.6328125" style="1325"/>
    <col min="10733" max="10733" width="1.6328125" style="1325" customWidth="1"/>
    <col min="10734" max="10734" width="7.6328125" style="1325" customWidth="1"/>
    <col min="10735" max="10735" width="2.6328125" style="1325" customWidth="1"/>
    <col min="10736" max="10736" width="22.6328125" style="1325" customWidth="1"/>
    <col min="10737" max="10737" width="5.90625" style="1325" customWidth="1"/>
    <col min="10738" max="10758" width="9.6328125" style="1325" customWidth="1"/>
    <col min="10759" max="10759" width="9.36328125" style="1325" customWidth="1"/>
    <col min="10760" max="10760" width="10.36328125" style="1325" customWidth="1"/>
    <col min="10761" max="10761" width="1.6328125" style="1325" customWidth="1"/>
    <col min="10762" max="10988" width="10.6328125" style="1325"/>
    <col min="10989" max="10989" width="1.6328125" style="1325" customWidth="1"/>
    <col min="10990" max="10990" width="7.6328125" style="1325" customWidth="1"/>
    <col min="10991" max="10991" width="2.6328125" style="1325" customWidth="1"/>
    <col min="10992" max="10992" width="22.6328125" style="1325" customWidth="1"/>
    <col min="10993" max="10993" width="5.90625" style="1325" customWidth="1"/>
    <col min="10994" max="11014" width="9.6328125" style="1325" customWidth="1"/>
    <col min="11015" max="11015" width="9.36328125" style="1325" customWidth="1"/>
    <col min="11016" max="11016" width="10.36328125" style="1325" customWidth="1"/>
    <col min="11017" max="11017" width="1.6328125" style="1325" customWidth="1"/>
    <col min="11018" max="11244" width="10.6328125" style="1325"/>
    <col min="11245" max="11245" width="1.6328125" style="1325" customWidth="1"/>
    <col min="11246" max="11246" width="7.6328125" style="1325" customWidth="1"/>
    <col min="11247" max="11247" width="2.6328125" style="1325" customWidth="1"/>
    <col min="11248" max="11248" width="22.6328125" style="1325" customWidth="1"/>
    <col min="11249" max="11249" width="5.90625" style="1325" customWidth="1"/>
    <col min="11250" max="11270" width="9.6328125" style="1325" customWidth="1"/>
    <col min="11271" max="11271" width="9.36328125" style="1325" customWidth="1"/>
    <col min="11272" max="11272" width="10.36328125" style="1325" customWidth="1"/>
    <col min="11273" max="11273" width="1.6328125" style="1325" customWidth="1"/>
    <col min="11274" max="11500" width="10.6328125" style="1325"/>
    <col min="11501" max="11501" width="1.6328125" style="1325" customWidth="1"/>
    <col min="11502" max="11502" width="7.6328125" style="1325" customWidth="1"/>
    <col min="11503" max="11503" width="2.6328125" style="1325" customWidth="1"/>
    <col min="11504" max="11504" width="22.6328125" style="1325" customWidth="1"/>
    <col min="11505" max="11505" width="5.90625" style="1325" customWidth="1"/>
    <col min="11506" max="11526" width="9.6328125" style="1325" customWidth="1"/>
    <col min="11527" max="11527" width="9.36328125" style="1325" customWidth="1"/>
    <col min="11528" max="11528" width="10.36328125" style="1325" customWidth="1"/>
    <col min="11529" max="11529" width="1.6328125" style="1325" customWidth="1"/>
    <col min="11530" max="11756" width="10.6328125" style="1325"/>
    <col min="11757" max="11757" width="1.6328125" style="1325" customWidth="1"/>
    <col min="11758" max="11758" width="7.6328125" style="1325" customWidth="1"/>
    <col min="11759" max="11759" width="2.6328125" style="1325" customWidth="1"/>
    <col min="11760" max="11760" width="22.6328125" style="1325" customWidth="1"/>
    <col min="11761" max="11761" width="5.90625" style="1325" customWidth="1"/>
    <col min="11762" max="11782" width="9.6328125" style="1325" customWidth="1"/>
    <col min="11783" max="11783" width="9.36328125" style="1325" customWidth="1"/>
    <col min="11784" max="11784" width="10.36328125" style="1325" customWidth="1"/>
    <col min="11785" max="11785" width="1.6328125" style="1325" customWidth="1"/>
    <col min="11786" max="12012" width="10.6328125" style="1325"/>
    <col min="12013" max="12013" width="1.6328125" style="1325" customWidth="1"/>
    <col min="12014" max="12014" width="7.6328125" style="1325" customWidth="1"/>
    <col min="12015" max="12015" width="2.6328125" style="1325" customWidth="1"/>
    <col min="12016" max="12016" width="22.6328125" style="1325" customWidth="1"/>
    <col min="12017" max="12017" width="5.90625" style="1325" customWidth="1"/>
    <col min="12018" max="12038" width="9.6328125" style="1325" customWidth="1"/>
    <col min="12039" max="12039" width="9.36328125" style="1325" customWidth="1"/>
    <col min="12040" max="12040" width="10.36328125" style="1325" customWidth="1"/>
    <col min="12041" max="12041" width="1.6328125" style="1325" customWidth="1"/>
    <col min="12042" max="12268" width="10.6328125" style="1325"/>
    <col min="12269" max="12269" width="1.6328125" style="1325" customWidth="1"/>
    <col min="12270" max="12270" width="7.6328125" style="1325" customWidth="1"/>
    <col min="12271" max="12271" width="2.6328125" style="1325" customWidth="1"/>
    <col min="12272" max="12272" width="22.6328125" style="1325" customWidth="1"/>
    <col min="12273" max="12273" width="5.90625" style="1325" customWidth="1"/>
    <col min="12274" max="12294" width="9.6328125" style="1325" customWidth="1"/>
    <col min="12295" max="12295" width="9.36328125" style="1325" customWidth="1"/>
    <col min="12296" max="12296" width="10.36328125" style="1325" customWidth="1"/>
    <col min="12297" max="12297" width="1.6328125" style="1325" customWidth="1"/>
    <col min="12298" max="12524" width="10.6328125" style="1325"/>
    <col min="12525" max="12525" width="1.6328125" style="1325" customWidth="1"/>
    <col min="12526" max="12526" width="7.6328125" style="1325" customWidth="1"/>
    <col min="12527" max="12527" width="2.6328125" style="1325" customWidth="1"/>
    <col min="12528" max="12528" width="22.6328125" style="1325" customWidth="1"/>
    <col min="12529" max="12529" width="5.90625" style="1325" customWidth="1"/>
    <col min="12530" max="12550" width="9.6328125" style="1325" customWidth="1"/>
    <col min="12551" max="12551" width="9.36328125" style="1325" customWidth="1"/>
    <col min="12552" max="12552" width="10.36328125" style="1325" customWidth="1"/>
    <col min="12553" max="12553" width="1.6328125" style="1325" customWidth="1"/>
    <col min="12554" max="12780" width="10.6328125" style="1325"/>
    <col min="12781" max="12781" width="1.6328125" style="1325" customWidth="1"/>
    <col min="12782" max="12782" width="7.6328125" style="1325" customWidth="1"/>
    <col min="12783" max="12783" width="2.6328125" style="1325" customWidth="1"/>
    <col min="12784" max="12784" width="22.6328125" style="1325" customWidth="1"/>
    <col min="12785" max="12785" width="5.90625" style="1325" customWidth="1"/>
    <col min="12786" max="12806" width="9.6328125" style="1325" customWidth="1"/>
    <col min="12807" max="12807" width="9.36328125" style="1325" customWidth="1"/>
    <col min="12808" max="12808" width="10.36328125" style="1325" customWidth="1"/>
    <col min="12809" max="12809" width="1.6328125" style="1325" customWidth="1"/>
    <col min="12810" max="13036" width="10.6328125" style="1325"/>
    <col min="13037" max="13037" width="1.6328125" style="1325" customWidth="1"/>
    <col min="13038" max="13038" width="7.6328125" style="1325" customWidth="1"/>
    <col min="13039" max="13039" width="2.6328125" style="1325" customWidth="1"/>
    <col min="13040" max="13040" width="22.6328125" style="1325" customWidth="1"/>
    <col min="13041" max="13041" width="5.90625" style="1325" customWidth="1"/>
    <col min="13042" max="13062" width="9.6328125" style="1325" customWidth="1"/>
    <col min="13063" max="13063" width="9.36328125" style="1325" customWidth="1"/>
    <col min="13064" max="13064" width="10.36328125" style="1325" customWidth="1"/>
    <col min="13065" max="13065" width="1.6328125" style="1325" customWidth="1"/>
    <col min="13066" max="13292" width="10.6328125" style="1325"/>
    <col min="13293" max="13293" width="1.6328125" style="1325" customWidth="1"/>
    <col min="13294" max="13294" width="7.6328125" style="1325" customWidth="1"/>
    <col min="13295" max="13295" width="2.6328125" style="1325" customWidth="1"/>
    <col min="13296" max="13296" width="22.6328125" style="1325" customWidth="1"/>
    <col min="13297" max="13297" width="5.90625" style="1325" customWidth="1"/>
    <col min="13298" max="13318" width="9.6328125" style="1325" customWidth="1"/>
    <col min="13319" max="13319" width="9.36328125" style="1325" customWidth="1"/>
    <col min="13320" max="13320" width="10.36328125" style="1325" customWidth="1"/>
    <col min="13321" max="13321" width="1.6328125" style="1325" customWidth="1"/>
    <col min="13322" max="13548" width="10.6328125" style="1325"/>
    <col min="13549" max="13549" width="1.6328125" style="1325" customWidth="1"/>
    <col min="13550" max="13550" width="7.6328125" style="1325" customWidth="1"/>
    <col min="13551" max="13551" width="2.6328125" style="1325" customWidth="1"/>
    <col min="13552" max="13552" width="22.6328125" style="1325" customWidth="1"/>
    <col min="13553" max="13553" width="5.90625" style="1325" customWidth="1"/>
    <col min="13554" max="13574" width="9.6328125" style="1325" customWidth="1"/>
    <col min="13575" max="13575" width="9.36328125" style="1325" customWidth="1"/>
    <col min="13576" max="13576" width="10.36328125" style="1325" customWidth="1"/>
    <col min="13577" max="13577" width="1.6328125" style="1325" customWidth="1"/>
    <col min="13578" max="13804" width="10.6328125" style="1325"/>
    <col min="13805" max="13805" width="1.6328125" style="1325" customWidth="1"/>
    <col min="13806" max="13806" width="7.6328125" style="1325" customWidth="1"/>
    <col min="13807" max="13807" width="2.6328125" style="1325" customWidth="1"/>
    <col min="13808" max="13808" width="22.6328125" style="1325" customWidth="1"/>
    <col min="13809" max="13809" width="5.90625" style="1325" customWidth="1"/>
    <col min="13810" max="13830" width="9.6328125" style="1325" customWidth="1"/>
    <col min="13831" max="13831" width="9.36328125" style="1325" customWidth="1"/>
    <col min="13832" max="13832" width="10.36328125" style="1325" customWidth="1"/>
    <col min="13833" max="13833" width="1.6328125" style="1325" customWidth="1"/>
    <col min="13834" max="14060" width="10.6328125" style="1325"/>
    <col min="14061" max="14061" width="1.6328125" style="1325" customWidth="1"/>
    <col min="14062" max="14062" width="7.6328125" style="1325" customWidth="1"/>
    <col min="14063" max="14063" width="2.6328125" style="1325" customWidth="1"/>
    <col min="14064" max="14064" width="22.6328125" style="1325" customWidth="1"/>
    <col min="14065" max="14065" width="5.90625" style="1325" customWidth="1"/>
    <col min="14066" max="14086" width="9.6328125" style="1325" customWidth="1"/>
    <col min="14087" max="14087" width="9.36328125" style="1325" customWidth="1"/>
    <col min="14088" max="14088" width="10.36328125" style="1325" customWidth="1"/>
    <col min="14089" max="14089" width="1.6328125" style="1325" customWidth="1"/>
    <col min="14090" max="14316" width="10.6328125" style="1325"/>
    <col min="14317" max="14317" width="1.6328125" style="1325" customWidth="1"/>
    <col min="14318" max="14318" width="7.6328125" style="1325" customWidth="1"/>
    <col min="14319" max="14319" width="2.6328125" style="1325" customWidth="1"/>
    <col min="14320" max="14320" width="22.6328125" style="1325" customWidth="1"/>
    <col min="14321" max="14321" width="5.90625" style="1325" customWidth="1"/>
    <col min="14322" max="14342" width="9.6328125" style="1325" customWidth="1"/>
    <col min="14343" max="14343" width="9.36328125" style="1325" customWidth="1"/>
    <col min="14344" max="14344" width="10.36328125" style="1325" customWidth="1"/>
    <col min="14345" max="14345" width="1.6328125" style="1325" customWidth="1"/>
    <col min="14346" max="14572" width="10.6328125" style="1325"/>
    <col min="14573" max="14573" width="1.6328125" style="1325" customWidth="1"/>
    <col min="14574" max="14574" width="7.6328125" style="1325" customWidth="1"/>
    <col min="14575" max="14575" width="2.6328125" style="1325" customWidth="1"/>
    <col min="14576" max="14576" width="22.6328125" style="1325" customWidth="1"/>
    <col min="14577" max="14577" width="5.90625" style="1325" customWidth="1"/>
    <col min="14578" max="14598" width="9.6328125" style="1325" customWidth="1"/>
    <col min="14599" max="14599" width="9.36328125" style="1325" customWidth="1"/>
    <col min="14600" max="14600" width="10.36328125" style="1325" customWidth="1"/>
    <col min="14601" max="14601" width="1.6328125" style="1325" customWidth="1"/>
    <col min="14602" max="14828" width="10.6328125" style="1325"/>
    <col min="14829" max="14829" width="1.6328125" style="1325" customWidth="1"/>
    <col min="14830" max="14830" width="7.6328125" style="1325" customWidth="1"/>
    <col min="14831" max="14831" width="2.6328125" style="1325" customWidth="1"/>
    <col min="14832" max="14832" width="22.6328125" style="1325" customWidth="1"/>
    <col min="14833" max="14833" width="5.90625" style="1325" customWidth="1"/>
    <col min="14834" max="14854" width="9.6328125" style="1325" customWidth="1"/>
    <col min="14855" max="14855" width="9.36328125" style="1325" customWidth="1"/>
    <col min="14856" max="14856" width="10.36328125" style="1325" customWidth="1"/>
    <col min="14857" max="14857" width="1.6328125" style="1325" customWidth="1"/>
    <col min="14858" max="15084" width="10.6328125" style="1325"/>
    <col min="15085" max="15085" width="1.6328125" style="1325" customWidth="1"/>
    <col min="15086" max="15086" width="7.6328125" style="1325" customWidth="1"/>
    <col min="15087" max="15087" width="2.6328125" style="1325" customWidth="1"/>
    <col min="15088" max="15088" width="22.6328125" style="1325" customWidth="1"/>
    <col min="15089" max="15089" width="5.90625" style="1325" customWidth="1"/>
    <col min="15090" max="15110" width="9.6328125" style="1325" customWidth="1"/>
    <col min="15111" max="15111" width="9.36328125" style="1325" customWidth="1"/>
    <col min="15112" max="15112" width="10.36328125" style="1325" customWidth="1"/>
    <col min="15113" max="15113" width="1.6328125" style="1325" customWidth="1"/>
    <col min="15114" max="15340" width="10.6328125" style="1325"/>
    <col min="15341" max="15341" width="1.6328125" style="1325" customWidth="1"/>
    <col min="15342" max="15342" width="7.6328125" style="1325" customWidth="1"/>
    <col min="15343" max="15343" width="2.6328125" style="1325" customWidth="1"/>
    <col min="15344" max="15344" width="22.6328125" style="1325" customWidth="1"/>
    <col min="15345" max="15345" width="5.90625" style="1325" customWidth="1"/>
    <col min="15346" max="15366" width="9.6328125" style="1325" customWidth="1"/>
    <col min="15367" max="15367" width="9.36328125" style="1325" customWidth="1"/>
    <col min="15368" max="15368" width="10.36328125" style="1325" customWidth="1"/>
    <col min="15369" max="15369" width="1.6328125" style="1325" customWidth="1"/>
    <col min="15370" max="15596" width="10.6328125" style="1325"/>
    <col min="15597" max="15597" width="1.6328125" style="1325" customWidth="1"/>
    <col min="15598" max="15598" width="7.6328125" style="1325" customWidth="1"/>
    <col min="15599" max="15599" width="2.6328125" style="1325" customWidth="1"/>
    <col min="15600" max="15600" width="22.6328125" style="1325" customWidth="1"/>
    <col min="15601" max="15601" width="5.90625" style="1325" customWidth="1"/>
    <col min="15602" max="15622" width="9.6328125" style="1325" customWidth="1"/>
    <col min="15623" max="15623" width="9.36328125" style="1325" customWidth="1"/>
    <col min="15624" max="15624" width="10.36328125" style="1325" customWidth="1"/>
    <col min="15625" max="15625" width="1.6328125" style="1325" customWidth="1"/>
    <col min="15626" max="15852" width="10.6328125" style="1325"/>
    <col min="15853" max="15853" width="1.6328125" style="1325" customWidth="1"/>
    <col min="15854" max="15854" width="7.6328125" style="1325" customWidth="1"/>
    <col min="15855" max="15855" width="2.6328125" style="1325" customWidth="1"/>
    <col min="15856" max="15856" width="22.6328125" style="1325" customWidth="1"/>
    <col min="15857" max="15857" width="5.90625" style="1325" customWidth="1"/>
    <col min="15858" max="15878" width="9.6328125" style="1325" customWidth="1"/>
    <col min="15879" max="15879" width="9.36328125" style="1325" customWidth="1"/>
    <col min="15880" max="15880" width="10.36328125" style="1325" customWidth="1"/>
    <col min="15881" max="15881" width="1.6328125" style="1325" customWidth="1"/>
    <col min="15882" max="16108" width="10.6328125" style="1325"/>
    <col min="16109" max="16109" width="1.6328125" style="1325" customWidth="1"/>
    <col min="16110" max="16110" width="7.6328125" style="1325" customWidth="1"/>
    <col min="16111" max="16111" width="2.6328125" style="1325" customWidth="1"/>
    <col min="16112" max="16112" width="22.6328125" style="1325" customWidth="1"/>
    <col min="16113" max="16113" width="5.90625" style="1325" customWidth="1"/>
    <col min="16114" max="16134" width="9.6328125" style="1325" customWidth="1"/>
    <col min="16135" max="16135" width="9.36328125" style="1325" customWidth="1"/>
    <col min="16136" max="16136" width="10.36328125" style="1325" customWidth="1"/>
    <col min="16137" max="16137" width="1.6328125" style="1325" customWidth="1"/>
    <col min="16138" max="16384" width="10.6328125" style="1325"/>
  </cols>
  <sheetData>
    <row r="1" spans="2:15">
      <c r="B1" s="1325" t="s">
        <v>844</v>
      </c>
    </row>
    <row r="2" spans="2:15" ht="13.5" thickBot="1">
      <c r="G2" s="478"/>
    </row>
    <row r="3" spans="2:15">
      <c r="B3" s="1357" t="s">
        <v>215</v>
      </c>
      <c r="C3" s="1358" t="s">
        <v>430</v>
      </c>
      <c r="D3" s="1359" t="s">
        <v>217</v>
      </c>
      <c r="E3" s="1404" t="s">
        <v>218</v>
      </c>
      <c r="F3" s="1517" t="s">
        <v>798</v>
      </c>
      <c r="G3" s="1530" t="s">
        <v>804</v>
      </c>
    </row>
    <row r="4" spans="2:15" ht="11.5" thickBot="1">
      <c r="B4" s="1361"/>
      <c r="C4" s="1362" t="s">
        <v>435</v>
      </c>
      <c r="D4" s="1363"/>
      <c r="E4" s="1405"/>
      <c r="F4" s="1518"/>
      <c r="G4" s="1516"/>
    </row>
    <row r="5" spans="2:15">
      <c r="B5" s="1365"/>
      <c r="C5" s="1366"/>
      <c r="D5" s="1367" t="s">
        <v>326</v>
      </c>
      <c r="E5" s="1406" t="s">
        <v>442</v>
      </c>
      <c r="F5" s="828">
        <v>0.03</v>
      </c>
      <c r="G5" s="816">
        <v>1</v>
      </c>
    </row>
    <row r="6" spans="2:15">
      <c r="B6" s="1369"/>
      <c r="C6" s="1370">
        <v>1</v>
      </c>
      <c r="D6" s="1371" t="s">
        <v>6</v>
      </c>
      <c r="E6" s="1383" t="s">
        <v>227</v>
      </c>
      <c r="F6" s="829">
        <v>0</v>
      </c>
      <c r="G6" s="820">
        <v>0</v>
      </c>
    </row>
    <row r="7" spans="2:15">
      <c r="B7" s="1369" t="s">
        <v>443</v>
      </c>
      <c r="C7" s="1370">
        <v>2</v>
      </c>
      <c r="D7" s="1371" t="s">
        <v>9</v>
      </c>
      <c r="E7" s="1383" t="s">
        <v>228</v>
      </c>
      <c r="F7" s="829">
        <v>0</v>
      </c>
      <c r="G7" s="820">
        <v>0</v>
      </c>
    </row>
    <row r="8" spans="2:15" ht="20.149999999999999" customHeight="1">
      <c r="B8" s="1369"/>
      <c r="C8" s="1370">
        <v>3</v>
      </c>
      <c r="D8" s="1371" t="s">
        <v>444</v>
      </c>
      <c r="E8" s="1383" t="s">
        <v>445</v>
      </c>
      <c r="F8" s="829">
        <v>0</v>
      </c>
      <c r="G8" s="820">
        <v>0</v>
      </c>
    </row>
    <row r="9" spans="2:15" ht="28.5" customHeight="1">
      <c r="B9" s="1373"/>
      <c r="C9" s="1370">
        <v>4</v>
      </c>
      <c r="D9" s="1371" t="s">
        <v>332</v>
      </c>
      <c r="E9" s="1383"/>
      <c r="F9" s="829">
        <v>0</v>
      </c>
      <c r="G9" s="820">
        <v>0</v>
      </c>
      <c r="O9" s="832"/>
    </row>
    <row r="10" spans="2:15" ht="28.5" customHeight="1">
      <c r="B10" s="1374"/>
      <c r="C10" s="1375"/>
      <c r="D10" s="1376" t="s">
        <v>230</v>
      </c>
      <c r="E10" s="1381" t="s">
        <v>446</v>
      </c>
      <c r="F10" s="828">
        <v>0</v>
      </c>
      <c r="G10" s="816">
        <v>0</v>
      </c>
    </row>
    <row r="11" spans="2:15" ht="12.65" customHeight="1">
      <c r="B11" s="1378" t="s">
        <v>447</v>
      </c>
      <c r="C11" s="1370">
        <v>5</v>
      </c>
      <c r="D11" s="1371" t="s">
        <v>448</v>
      </c>
      <c r="E11" s="1383" t="s">
        <v>449</v>
      </c>
      <c r="F11" s="829">
        <v>0</v>
      </c>
      <c r="G11" s="820">
        <v>0</v>
      </c>
    </row>
    <row r="12" spans="2:15" ht="12" customHeight="1">
      <c r="B12" s="1379"/>
      <c r="C12" s="1370">
        <v>6</v>
      </c>
      <c r="D12" s="1371" t="s">
        <v>61</v>
      </c>
      <c r="E12" s="1383" t="s">
        <v>450</v>
      </c>
      <c r="F12" s="829">
        <v>0</v>
      </c>
      <c r="G12" s="820">
        <v>0</v>
      </c>
    </row>
    <row r="13" spans="2:15" ht="12" customHeight="1">
      <c r="B13" s="1380" t="s">
        <v>62</v>
      </c>
      <c r="C13" s="1375">
        <v>7</v>
      </c>
      <c r="D13" s="1376" t="s">
        <v>334</v>
      </c>
      <c r="E13" s="1381" t="s">
        <v>451</v>
      </c>
      <c r="F13" s="830">
        <v>0</v>
      </c>
      <c r="G13" s="817">
        <v>0</v>
      </c>
    </row>
    <row r="14" spans="2:15" ht="12" customHeight="1">
      <c r="B14" s="1380" t="s">
        <v>14</v>
      </c>
      <c r="C14" s="1375">
        <v>8</v>
      </c>
      <c r="D14" s="1376" t="s">
        <v>452</v>
      </c>
      <c r="E14" s="1381" t="s">
        <v>453</v>
      </c>
      <c r="F14" s="830">
        <v>640.78558426200698</v>
      </c>
      <c r="G14" s="817">
        <v>6</v>
      </c>
    </row>
    <row r="15" spans="2:15" ht="12" customHeight="1">
      <c r="B15" s="1380"/>
      <c r="C15" s="1375"/>
      <c r="D15" s="1376" t="s">
        <v>335</v>
      </c>
      <c r="E15" s="1381" t="s">
        <v>454</v>
      </c>
      <c r="F15" s="830">
        <v>1023.7391370880683</v>
      </c>
      <c r="G15" s="817">
        <v>1</v>
      </c>
    </row>
    <row r="16" spans="2:15" ht="12" customHeight="1">
      <c r="B16" s="1382"/>
      <c r="C16" s="1370">
        <v>9</v>
      </c>
      <c r="D16" s="1371" t="s">
        <v>63</v>
      </c>
      <c r="E16" s="1383" t="s">
        <v>336</v>
      </c>
      <c r="F16" s="829">
        <v>14.18445990131074</v>
      </c>
      <c r="G16" s="820">
        <v>5</v>
      </c>
    </row>
    <row r="17" spans="2:15" ht="12" customHeight="1">
      <c r="B17" s="1382"/>
      <c r="C17" s="1370">
        <v>10</v>
      </c>
      <c r="D17" s="1371" t="s">
        <v>64</v>
      </c>
      <c r="E17" s="1383" t="s">
        <v>240</v>
      </c>
      <c r="F17" s="829">
        <v>2.233951029374746</v>
      </c>
      <c r="G17" s="820">
        <v>3</v>
      </c>
    </row>
    <row r="18" spans="2:15" ht="12" customHeight="1">
      <c r="B18" s="1382"/>
      <c r="C18" s="1370">
        <v>11</v>
      </c>
      <c r="D18" s="1371" t="s">
        <v>65</v>
      </c>
      <c r="E18" s="1383" t="s">
        <v>241</v>
      </c>
      <c r="F18" s="829">
        <v>4.6302844614171539</v>
      </c>
      <c r="G18" s="820">
        <v>4</v>
      </c>
    </row>
    <row r="19" spans="2:15" ht="12" customHeight="1">
      <c r="B19" s="1382"/>
      <c r="C19" s="1370">
        <v>12</v>
      </c>
      <c r="D19" s="1371" t="s">
        <v>455</v>
      </c>
      <c r="E19" s="1383" t="s">
        <v>242</v>
      </c>
      <c r="F19" s="829">
        <v>1.2633862703960301</v>
      </c>
      <c r="G19" s="820">
        <v>3</v>
      </c>
    </row>
    <row r="20" spans="2:15" ht="12" customHeight="1">
      <c r="B20" s="1382"/>
      <c r="C20" s="1370">
        <v>13</v>
      </c>
      <c r="D20" s="1371" t="s">
        <v>67</v>
      </c>
      <c r="E20" s="1383" t="s">
        <v>243</v>
      </c>
      <c r="F20" s="829">
        <v>1.0534824925238604</v>
      </c>
      <c r="G20" s="820">
        <v>2</v>
      </c>
    </row>
    <row r="21" spans="2:15" ht="12" customHeight="1">
      <c r="B21" s="1382"/>
      <c r="C21" s="1370">
        <v>14</v>
      </c>
      <c r="D21" s="1371" t="s">
        <v>68</v>
      </c>
      <c r="E21" s="1383" t="s">
        <v>244</v>
      </c>
      <c r="F21" s="829">
        <v>6.3325122791257229</v>
      </c>
      <c r="G21" s="820">
        <v>5</v>
      </c>
    </row>
    <row r="22" spans="2:15" ht="12" customHeight="1">
      <c r="B22" s="1382"/>
      <c r="C22" s="1370">
        <v>15</v>
      </c>
      <c r="D22" s="1371" t="s">
        <v>69</v>
      </c>
      <c r="E22" s="1383" t="s">
        <v>245</v>
      </c>
      <c r="F22" s="829">
        <v>4.8731157022488283</v>
      </c>
      <c r="G22" s="820">
        <v>5</v>
      </c>
      <c r="O22" s="1384"/>
    </row>
    <row r="23" spans="2:15" ht="12" customHeight="1">
      <c r="B23" s="1382"/>
      <c r="C23" s="1370">
        <v>16</v>
      </c>
      <c r="D23" s="1371" t="s">
        <v>70</v>
      </c>
      <c r="E23" s="1383" t="s">
        <v>246</v>
      </c>
      <c r="F23" s="829">
        <v>44.145848867763434</v>
      </c>
      <c r="G23" s="820">
        <v>6</v>
      </c>
    </row>
    <row r="24" spans="2:15" ht="12" customHeight="1">
      <c r="B24" s="1382"/>
      <c r="C24" s="1370">
        <v>17</v>
      </c>
      <c r="D24" s="1371" t="s">
        <v>71</v>
      </c>
      <c r="E24" s="1383" t="s">
        <v>247</v>
      </c>
      <c r="F24" s="829">
        <v>1.8105</v>
      </c>
      <c r="G24" s="820">
        <v>3</v>
      </c>
    </row>
    <row r="25" spans="2:15" ht="12" customHeight="1">
      <c r="B25" s="1382" t="s">
        <v>18</v>
      </c>
      <c r="C25" s="1370">
        <v>18</v>
      </c>
      <c r="D25" s="1371" t="s">
        <v>456</v>
      </c>
      <c r="E25" s="1383" t="s">
        <v>248</v>
      </c>
      <c r="F25" s="829">
        <v>74.98371131535346</v>
      </c>
      <c r="G25" s="820">
        <v>5</v>
      </c>
    </row>
    <row r="26" spans="2:15" ht="12" customHeight="1">
      <c r="B26" s="1382"/>
      <c r="C26" s="1370">
        <v>19</v>
      </c>
      <c r="D26" s="1371" t="s">
        <v>73</v>
      </c>
      <c r="E26" s="1383" t="s">
        <v>249</v>
      </c>
      <c r="F26" s="829">
        <v>5.1801635279987224</v>
      </c>
      <c r="G26" s="820">
        <v>4</v>
      </c>
    </row>
    <row r="27" spans="2:15" ht="12" customHeight="1">
      <c r="B27" s="1382"/>
      <c r="C27" s="1370">
        <v>20</v>
      </c>
      <c r="D27" s="1371" t="s">
        <v>74</v>
      </c>
      <c r="E27" s="1383" t="s">
        <v>250</v>
      </c>
      <c r="F27" s="829">
        <v>0</v>
      </c>
      <c r="G27" s="820">
        <v>0</v>
      </c>
    </row>
    <row r="28" spans="2:15" ht="12" customHeight="1">
      <c r="B28" s="1382"/>
      <c r="C28" s="1370">
        <v>21</v>
      </c>
      <c r="D28" s="1371" t="s">
        <v>75</v>
      </c>
      <c r="E28" s="1383" t="s">
        <v>251</v>
      </c>
      <c r="F28" s="829">
        <v>6.0691115344752351</v>
      </c>
      <c r="G28" s="820">
        <v>5</v>
      </c>
    </row>
    <row r="29" spans="2:15" ht="12" customHeight="1">
      <c r="B29" s="1382"/>
      <c r="C29" s="1370">
        <v>22</v>
      </c>
      <c r="D29" s="1371" t="s">
        <v>76</v>
      </c>
      <c r="E29" s="1383" t="s">
        <v>252</v>
      </c>
      <c r="F29" s="829">
        <v>66.736312235361368</v>
      </c>
      <c r="G29" s="820">
        <v>5</v>
      </c>
    </row>
    <row r="30" spans="2:15" ht="12" customHeight="1">
      <c r="B30" s="1382"/>
      <c r="C30" s="1370">
        <v>23</v>
      </c>
      <c r="D30" s="1371" t="s">
        <v>77</v>
      </c>
      <c r="E30" s="1383" t="s">
        <v>253</v>
      </c>
      <c r="F30" s="829">
        <v>2.386682000589158</v>
      </c>
      <c r="G30" s="820">
        <v>4</v>
      </c>
    </row>
    <row r="31" spans="2:15" ht="12" customHeight="1">
      <c r="B31" s="1382"/>
      <c r="C31" s="1370">
        <v>24</v>
      </c>
      <c r="D31" s="1371" t="s">
        <v>78</v>
      </c>
      <c r="E31" s="1383" t="s">
        <v>254</v>
      </c>
      <c r="F31" s="829">
        <v>10.716202676504757</v>
      </c>
      <c r="G31" s="820">
        <v>5</v>
      </c>
    </row>
    <row r="32" spans="2:15" ht="12" customHeight="1">
      <c r="B32" s="1382"/>
      <c r="C32" s="1370">
        <v>25</v>
      </c>
      <c r="D32" s="1371" t="s">
        <v>79</v>
      </c>
      <c r="E32" s="1383" t="s">
        <v>255</v>
      </c>
      <c r="F32" s="829">
        <v>30.471856318154689</v>
      </c>
      <c r="G32" s="820">
        <v>4</v>
      </c>
    </row>
    <row r="33" spans="2:7" ht="12" customHeight="1">
      <c r="B33" s="1382"/>
      <c r="C33" s="1370">
        <v>26</v>
      </c>
      <c r="D33" s="1371" t="s">
        <v>80</v>
      </c>
      <c r="E33" s="1383" t="s">
        <v>256</v>
      </c>
      <c r="F33" s="829">
        <v>6.4610380853383029</v>
      </c>
      <c r="G33" s="820">
        <v>4</v>
      </c>
    </row>
    <row r="34" spans="2:7" ht="12" customHeight="1">
      <c r="B34" s="1382"/>
      <c r="C34" s="1370">
        <v>27</v>
      </c>
      <c r="D34" s="1371" t="s">
        <v>81</v>
      </c>
      <c r="E34" s="1383" t="s">
        <v>257</v>
      </c>
      <c r="F34" s="829">
        <v>18.663491643051071</v>
      </c>
      <c r="G34" s="820">
        <v>4</v>
      </c>
    </row>
    <row r="35" spans="2:7" ht="12" customHeight="1">
      <c r="B35" s="1382"/>
      <c r="C35" s="1370">
        <v>28</v>
      </c>
      <c r="D35" s="1371" t="s">
        <v>82</v>
      </c>
      <c r="E35" s="1383" t="s">
        <v>258</v>
      </c>
      <c r="F35" s="829">
        <v>15.524160378670951</v>
      </c>
      <c r="G35" s="820">
        <v>5</v>
      </c>
    </row>
    <row r="36" spans="2:7" ht="12" customHeight="1">
      <c r="B36" s="1382"/>
      <c r="C36" s="1370">
        <v>29</v>
      </c>
      <c r="D36" s="1371" t="s">
        <v>83</v>
      </c>
      <c r="E36" s="1383" t="s">
        <v>259</v>
      </c>
      <c r="F36" s="829">
        <v>9.3283063106180997</v>
      </c>
      <c r="G36" s="820">
        <v>4</v>
      </c>
    </row>
    <row r="37" spans="2:7" ht="12" customHeight="1">
      <c r="B37" s="1382"/>
      <c r="C37" s="1370">
        <v>30</v>
      </c>
      <c r="D37" s="1371" t="s">
        <v>84</v>
      </c>
      <c r="E37" s="1383" t="s">
        <v>260</v>
      </c>
      <c r="F37" s="829">
        <v>3.099387166945708</v>
      </c>
      <c r="G37" s="820">
        <v>5</v>
      </c>
    </row>
    <row r="38" spans="2:7" ht="12" customHeight="1">
      <c r="B38" s="1382"/>
      <c r="C38" s="1370">
        <v>31</v>
      </c>
      <c r="D38" s="1371" t="s">
        <v>85</v>
      </c>
      <c r="E38" s="1383" t="s">
        <v>261</v>
      </c>
      <c r="F38" s="829">
        <v>685.89913845645628</v>
      </c>
      <c r="G38" s="820">
        <v>5</v>
      </c>
    </row>
    <row r="39" spans="2:7" ht="12" customHeight="1">
      <c r="B39" s="1382"/>
      <c r="C39" s="1370">
        <v>32</v>
      </c>
      <c r="D39" s="1371" t="s">
        <v>86</v>
      </c>
      <c r="E39" s="1383" t="s">
        <v>262</v>
      </c>
      <c r="F39" s="829">
        <v>7.6920344343899094</v>
      </c>
      <c r="G39" s="820">
        <v>5</v>
      </c>
    </row>
    <row r="40" spans="2:7" ht="12" customHeight="1">
      <c r="B40" s="1380"/>
      <c r="C40" s="1375"/>
      <c r="D40" s="1385" t="s">
        <v>337</v>
      </c>
      <c r="E40" s="1381" t="s">
        <v>457</v>
      </c>
      <c r="F40" s="828">
        <v>8.8722457737181664</v>
      </c>
      <c r="G40" s="816">
        <v>0</v>
      </c>
    </row>
    <row r="41" spans="2:7" ht="12" customHeight="1">
      <c r="B41" s="1382" t="s">
        <v>263</v>
      </c>
      <c r="C41" s="1370">
        <v>33</v>
      </c>
      <c r="D41" s="1371" t="s">
        <v>458</v>
      </c>
      <c r="E41" s="1383" t="s">
        <v>267</v>
      </c>
      <c r="F41" s="829">
        <v>6.670410340071677</v>
      </c>
      <c r="G41" s="820">
        <v>4</v>
      </c>
    </row>
    <row r="42" spans="2:7" ht="12" customHeight="1">
      <c r="B42" s="1382" t="s">
        <v>266</v>
      </c>
      <c r="C42" s="1370">
        <v>34</v>
      </c>
      <c r="D42" s="1371" t="s">
        <v>459</v>
      </c>
      <c r="E42" s="1383" t="s">
        <v>269</v>
      </c>
      <c r="F42" s="829">
        <v>0.83557127758730609</v>
      </c>
      <c r="G42" s="820">
        <v>3</v>
      </c>
    </row>
    <row r="43" spans="2:7" ht="12" customHeight="1">
      <c r="B43" s="1382" t="s">
        <v>268</v>
      </c>
      <c r="C43" s="1370">
        <v>35</v>
      </c>
      <c r="D43" s="1371" t="s">
        <v>460</v>
      </c>
      <c r="E43" s="1383" t="s">
        <v>270</v>
      </c>
      <c r="F43" s="829">
        <v>2.623523793464036E-2</v>
      </c>
      <c r="G43" s="820">
        <v>1</v>
      </c>
    </row>
    <row r="44" spans="2:7" ht="12" customHeight="1">
      <c r="B44" s="1382"/>
      <c r="C44" s="1370">
        <v>36</v>
      </c>
      <c r="D44" s="1371" t="s">
        <v>22</v>
      </c>
      <c r="E44" s="1383" t="s">
        <v>461</v>
      </c>
      <c r="F44" s="829">
        <v>1.2499515608658138</v>
      </c>
      <c r="G44" s="820">
        <v>3</v>
      </c>
    </row>
    <row r="45" spans="2:7" ht="12" customHeight="1">
      <c r="B45" s="1382"/>
      <c r="C45" s="1370">
        <v>37</v>
      </c>
      <c r="D45" s="1371" t="s">
        <v>91</v>
      </c>
      <c r="E45" s="1383" t="s">
        <v>462</v>
      </c>
      <c r="F45" s="829">
        <v>0.29507735725872858</v>
      </c>
      <c r="G45" s="820">
        <v>3</v>
      </c>
    </row>
    <row r="46" spans="2:7" ht="12" customHeight="1">
      <c r="B46" s="1386"/>
      <c r="C46" s="1375"/>
      <c r="D46" s="1376" t="s">
        <v>338</v>
      </c>
      <c r="E46" s="1381" t="s">
        <v>463</v>
      </c>
      <c r="F46" s="828">
        <v>1.9873778440367</v>
      </c>
      <c r="G46" s="816">
        <v>3</v>
      </c>
    </row>
    <row r="47" spans="2:7" ht="12" customHeight="1">
      <c r="B47" s="1382"/>
      <c r="C47" s="1370">
        <v>38</v>
      </c>
      <c r="D47" s="1371" t="s">
        <v>339</v>
      </c>
      <c r="E47" s="1383" t="s">
        <v>275</v>
      </c>
      <c r="F47" s="829">
        <v>0</v>
      </c>
      <c r="G47" s="820">
        <v>0</v>
      </c>
    </row>
    <row r="48" spans="2:7" ht="12" customHeight="1">
      <c r="B48" s="1382" t="s">
        <v>464</v>
      </c>
      <c r="C48" s="1370">
        <v>39</v>
      </c>
      <c r="D48" s="1371" t="s">
        <v>340</v>
      </c>
      <c r="E48" s="1383" t="s">
        <v>276</v>
      </c>
      <c r="F48" s="829">
        <v>0</v>
      </c>
      <c r="G48" s="820">
        <v>0</v>
      </c>
    </row>
    <row r="49" spans="2:7" ht="12" customHeight="1">
      <c r="B49" s="1382"/>
      <c r="C49" s="1370">
        <v>40</v>
      </c>
      <c r="D49" s="1371" t="s">
        <v>341</v>
      </c>
      <c r="E49" s="1383" t="s">
        <v>277</v>
      </c>
      <c r="F49" s="829">
        <v>0</v>
      </c>
      <c r="G49" s="820">
        <v>0</v>
      </c>
    </row>
    <row r="50" spans="2:7" ht="12" customHeight="1">
      <c r="B50" s="1382"/>
      <c r="C50" s="1370">
        <v>41</v>
      </c>
      <c r="D50" s="1371" t="s">
        <v>342</v>
      </c>
      <c r="E50" s="1383" t="s">
        <v>278</v>
      </c>
      <c r="F50" s="829">
        <v>0</v>
      </c>
      <c r="G50" s="820">
        <v>0</v>
      </c>
    </row>
    <row r="51" spans="2:7" ht="12" customHeight="1">
      <c r="B51" s="1382"/>
      <c r="C51" s="1370">
        <v>42</v>
      </c>
      <c r="D51" s="1371" t="s">
        <v>343</v>
      </c>
      <c r="E51" s="1383" t="s">
        <v>279</v>
      </c>
      <c r="F51" s="829">
        <v>0</v>
      </c>
      <c r="G51" s="820">
        <v>0</v>
      </c>
    </row>
    <row r="52" spans="2:7" ht="12" customHeight="1">
      <c r="B52" s="1380"/>
      <c r="C52" s="1375"/>
      <c r="D52" s="1376" t="s">
        <v>344</v>
      </c>
      <c r="E52" s="1381" t="s">
        <v>465</v>
      </c>
      <c r="F52" s="828">
        <v>33.903432654156063</v>
      </c>
      <c r="G52" s="816">
        <v>5</v>
      </c>
    </row>
    <row r="53" spans="2:7" ht="12" customHeight="1">
      <c r="B53" s="1382" t="s">
        <v>466</v>
      </c>
      <c r="C53" s="1370">
        <v>43</v>
      </c>
      <c r="D53" s="1371" t="s">
        <v>99</v>
      </c>
      <c r="E53" s="1383" t="s">
        <v>282</v>
      </c>
      <c r="F53" s="829">
        <v>0</v>
      </c>
      <c r="G53" s="820">
        <v>0</v>
      </c>
    </row>
    <row r="54" spans="2:7" ht="12" customHeight="1">
      <c r="B54" s="1382" t="s">
        <v>346</v>
      </c>
      <c r="C54" s="1370">
        <v>44</v>
      </c>
      <c r="D54" s="1371" t="s">
        <v>100</v>
      </c>
      <c r="E54" s="1383" t="s">
        <v>283</v>
      </c>
      <c r="F54" s="829">
        <v>0</v>
      </c>
      <c r="G54" s="820">
        <v>0</v>
      </c>
    </row>
    <row r="55" spans="2:7" ht="12" customHeight="1">
      <c r="B55" s="1382"/>
      <c r="C55" s="1370">
        <v>45</v>
      </c>
      <c r="D55" s="1371" t="s">
        <v>101</v>
      </c>
      <c r="E55" s="1383" t="s">
        <v>284</v>
      </c>
      <c r="F55" s="829">
        <v>0</v>
      </c>
      <c r="G55" s="820">
        <v>0</v>
      </c>
    </row>
    <row r="56" spans="2:7" ht="12" customHeight="1">
      <c r="B56" s="1382"/>
      <c r="C56" s="1370">
        <v>46</v>
      </c>
      <c r="D56" s="1371" t="s">
        <v>347</v>
      </c>
      <c r="E56" s="1383"/>
      <c r="F56" s="829">
        <v>0</v>
      </c>
      <c r="G56" s="820">
        <v>0</v>
      </c>
    </row>
    <row r="57" spans="2:7" ht="12" customHeight="1">
      <c r="B57" s="1380"/>
      <c r="C57" s="1375"/>
      <c r="D57" s="1376" t="s">
        <v>348</v>
      </c>
      <c r="E57" s="1381" t="s">
        <v>467</v>
      </c>
      <c r="F57" s="828">
        <v>327.92004569668586</v>
      </c>
      <c r="G57" s="816">
        <v>6</v>
      </c>
    </row>
    <row r="58" spans="2:7" ht="12" customHeight="1">
      <c r="B58" s="1382"/>
      <c r="C58" s="1387">
        <v>47</v>
      </c>
      <c r="D58" s="1388" t="s">
        <v>104</v>
      </c>
      <c r="E58" s="1383" t="s">
        <v>468</v>
      </c>
      <c r="F58" s="829">
        <v>0</v>
      </c>
      <c r="G58" s="820">
        <v>0</v>
      </c>
    </row>
    <row r="59" spans="2:7" ht="12" customHeight="1">
      <c r="B59" s="1382"/>
      <c r="C59" s="449">
        <v>48</v>
      </c>
      <c r="D59" s="248" t="s">
        <v>469</v>
      </c>
      <c r="E59" s="1383" t="s">
        <v>470</v>
      </c>
      <c r="F59" s="829">
        <v>0</v>
      </c>
      <c r="G59" s="820">
        <v>0</v>
      </c>
    </row>
    <row r="60" spans="2:7" ht="12" customHeight="1">
      <c r="B60" s="1369"/>
      <c r="C60" s="1387">
        <v>49</v>
      </c>
      <c r="D60" s="1389" t="s">
        <v>106</v>
      </c>
      <c r="E60" s="1383" t="s">
        <v>471</v>
      </c>
      <c r="F60" s="829">
        <v>0</v>
      </c>
      <c r="G60" s="820">
        <v>0</v>
      </c>
    </row>
    <row r="61" spans="2:7" ht="12" customHeight="1">
      <c r="B61" s="1369" t="s">
        <v>350</v>
      </c>
      <c r="C61" s="449">
        <v>50</v>
      </c>
      <c r="D61" s="1371" t="s">
        <v>107</v>
      </c>
      <c r="E61" s="1383" t="s">
        <v>472</v>
      </c>
      <c r="F61" s="829">
        <v>0</v>
      </c>
      <c r="G61" s="820">
        <v>0</v>
      </c>
    </row>
    <row r="62" spans="2:7" ht="12" customHeight="1">
      <c r="B62" s="1382" t="s">
        <v>473</v>
      </c>
      <c r="C62" s="1387">
        <v>51</v>
      </c>
      <c r="D62" s="1371" t="s">
        <v>474</v>
      </c>
      <c r="E62" s="1383" t="s">
        <v>475</v>
      </c>
      <c r="F62" s="829">
        <v>0</v>
      </c>
      <c r="G62" s="820">
        <v>0</v>
      </c>
    </row>
    <row r="63" spans="2:7" ht="12" customHeight="1">
      <c r="B63" s="1382"/>
      <c r="C63" s="449">
        <v>52</v>
      </c>
      <c r="D63" s="1371" t="s">
        <v>476</v>
      </c>
      <c r="E63" s="1383" t="s">
        <v>477</v>
      </c>
      <c r="F63" s="829">
        <v>0</v>
      </c>
      <c r="G63" s="820">
        <v>0</v>
      </c>
    </row>
    <row r="64" spans="2:7" ht="12" customHeight="1">
      <c r="B64" s="1382"/>
      <c r="C64" s="1387">
        <v>53</v>
      </c>
      <c r="D64" s="1371" t="s">
        <v>478</v>
      </c>
      <c r="E64" s="1383" t="s">
        <v>479</v>
      </c>
      <c r="F64" s="829">
        <v>0</v>
      </c>
      <c r="G64" s="820">
        <v>0</v>
      </c>
    </row>
    <row r="65" spans="2:7" ht="12" customHeight="1">
      <c r="B65" s="1382"/>
      <c r="C65" s="449">
        <v>54</v>
      </c>
      <c r="D65" s="1371" t="s">
        <v>111</v>
      </c>
      <c r="E65" s="1383" t="s">
        <v>480</v>
      </c>
      <c r="F65" s="829">
        <v>0</v>
      </c>
      <c r="G65" s="820">
        <v>0</v>
      </c>
    </row>
    <row r="66" spans="2:7" ht="12" customHeight="1">
      <c r="B66" s="1390"/>
      <c r="C66" s="1387">
        <v>55</v>
      </c>
      <c r="D66" s="1371" t="s">
        <v>353</v>
      </c>
      <c r="E66" s="1383"/>
      <c r="F66" s="829">
        <v>0</v>
      </c>
      <c r="G66" s="820">
        <v>0</v>
      </c>
    </row>
    <row r="67" spans="2:7" ht="12" customHeight="1">
      <c r="B67" s="1382" t="s">
        <v>481</v>
      </c>
      <c r="C67" s="1375"/>
      <c r="D67" s="1376" t="s">
        <v>355</v>
      </c>
      <c r="E67" s="1381" t="s">
        <v>482</v>
      </c>
      <c r="F67" s="830">
        <v>41.460132908792097</v>
      </c>
      <c r="G67" s="817">
        <v>4</v>
      </c>
    </row>
    <row r="68" spans="2:7" ht="12" customHeight="1">
      <c r="B68" s="1391" t="s">
        <v>483</v>
      </c>
      <c r="C68" s="1370">
        <v>56</v>
      </c>
      <c r="D68" s="1371" t="s">
        <v>483</v>
      </c>
      <c r="E68" s="1383" t="s">
        <v>485</v>
      </c>
      <c r="F68" s="829">
        <v>0</v>
      </c>
      <c r="G68" s="820">
        <v>0</v>
      </c>
    </row>
    <row r="69" spans="2:7" ht="12" customHeight="1">
      <c r="B69" s="1382" t="s">
        <v>357</v>
      </c>
      <c r="C69" s="1392"/>
      <c r="D69" s="1393" t="s">
        <v>358</v>
      </c>
      <c r="E69" s="1394" t="s">
        <v>486</v>
      </c>
      <c r="F69" s="830">
        <v>22.153228130896881</v>
      </c>
      <c r="G69" s="817">
        <v>4</v>
      </c>
    </row>
    <row r="70" spans="2:7" ht="12" customHeight="1">
      <c r="B70" s="1382" t="s">
        <v>359</v>
      </c>
      <c r="C70" s="1370">
        <v>57</v>
      </c>
      <c r="D70" s="1371" t="s">
        <v>360</v>
      </c>
      <c r="E70" s="1383" t="s">
        <v>487</v>
      </c>
      <c r="F70" s="829">
        <v>0</v>
      </c>
      <c r="G70" s="820">
        <v>0</v>
      </c>
    </row>
    <row r="71" spans="2:7" ht="12" customHeight="1">
      <c r="B71" s="1382"/>
      <c r="C71" s="1370">
        <v>58</v>
      </c>
      <c r="D71" s="1371" t="s">
        <v>117</v>
      </c>
      <c r="E71" s="1383" t="s">
        <v>488</v>
      </c>
      <c r="F71" s="829">
        <v>0</v>
      </c>
      <c r="G71" s="820">
        <v>0</v>
      </c>
    </row>
    <row r="72" spans="2:7" ht="12" customHeight="1">
      <c r="B72" s="1395" t="s">
        <v>361</v>
      </c>
      <c r="C72" s="1375"/>
      <c r="D72" s="1376" t="s">
        <v>362</v>
      </c>
      <c r="E72" s="1381" t="s">
        <v>489</v>
      </c>
      <c r="F72" s="830">
        <v>25.804121346792801</v>
      </c>
      <c r="G72" s="817">
        <v>2</v>
      </c>
    </row>
    <row r="73" spans="2:7" ht="12" customHeight="1">
      <c r="B73" s="1396" t="s">
        <v>490</v>
      </c>
      <c r="C73" s="1370">
        <v>59</v>
      </c>
      <c r="D73" s="1371" t="s">
        <v>491</v>
      </c>
      <c r="E73" s="1383" t="s">
        <v>492</v>
      </c>
      <c r="F73" s="829">
        <v>0</v>
      </c>
      <c r="G73" s="820">
        <v>0</v>
      </c>
    </row>
    <row r="74" spans="2:7" ht="12" customHeight="1">
      <c r="B74" s="1390"/>
      <c r="C74" s="1370">
        <v>60</v>
      </c>
      <c r="D74" s="1371" t="s">
        <v>493</v>
      </c>
      <c r="E74" s="1383"/>
      <c r="F74" s="829">
        <v>0</v>
      </c>
      <c r="G74" s="820">
        <v>0</v>
      </c>
    </row>
    <row r="75" spans="2:7" ht="12" customHeight="1">
      <c r="B75" s="1396" t="s">
        <v>494</v>
      </c>
      <c r="C75" s="1375"/>
      <c r="D75" s="1376" t="s">
        <v>367</v>
      </c>
      <c r="E75" s="1381" t="s">
        <v>495</v>
      </c>
      <c r="F75" s="830">
        <v>8.0311579776727218</v>
      </c>
      <c r="G75" s="817">
        <v>2</v>
      </c>
    </row>
    <row r="76" spans="2:7" ht="12" customHeight="1">
      <c r="B76" s="1397" t="s">
        <v>496</v>
      </c>
      <c r="C76" s="1370">
        <v>61</v>
      </c>
      <c r="D76" s="1371" t="s">
        <v>122</v>
      </c>
      <c r="E76" s="1383" t="s">
        <v>497</v>
      </c>
      <c r="F76" s="829">
        <v>0</v>
      </c>
      <c r="G76" s="820">
        <v>0</v>
      </c>
    </row>
    <row r="77" spans="2:7" ht="12" customHeight="1">
      <c r="B77" s="1398" t="s">
        <v>369</v>
      </c>
      <c r="C77" s="1375">
        <v>62</v>
      </c>
      <c r="D77" s="1376" t="s">
        <v>369</v>
      </c>
      <c r="E77" s="1381" t="s">
        <v>498</v>
      </c>
      <c r="F77" s="830">
        <v>87.855889109805659</v>
      </c>
      <c r="G77" s="817">
        <v>3</v>
      </c>
    </row>
    <row r="78" spans="2:7" ht="12" customHeight="1">
      <c r="B78" s="1386"/>
      <c r="C78" s="1375"/>
      <c r="D78" s="1376" t="s">
        <v>370</v>
      </c>
      <c r="E78" s="1381" t="s">
        <v>499</v>
      </c>
      <c r="F78" s="830">
        <v>34.184123875582252</v>
      </c>
      <c r="G78" s="817">
        <v>5</v>
      </c>
    </row>
    <row r="79" spans="2:7" ht="12" customHeight="1">
      <c r="B79" s="1382" t="s">
        <v>500</v>
      </c>
      <c r="C79" s="1370">
        <v>63</v>
      </c>
      <c r="D79" s="1371" t="s">
        <v>124</v>
      </c>
      <c r="E79" s="1383" t="s">
        <v>501</v>
      </c>
      <c r="F79" s="829">
        <v>0</v>
      </c>
      <c r="G79" s="820">
        <v>0</v>
      </c>
    </row>
    <row r="80" spans="2:7" ht="12" customHeight="1">
      <c r="B80" s="1382"/>
      <c r="C80" s="1370">
        <v>64</v>
      </c>
      <c r="D80" s="1371" t="s">
        <v>373</v>
      </c>
      <c r="E80" s="1383"/>
      <c r="F80" s="829">
        <v>0</v>
      </c>
      <c r="G80" s="820">
        <v>0</v>
      </c>
    </row>
    <row r="81" spans="2:15" ht="12" customHeight="1">
      <c r="B81" s="1398" t="s">
        <v>374</v>
      </c>
      <c r="C81" s="1375">
        <v>65</v>
      </c>
      <c r="D81" s="1376" t="s">
        <v>375</v>
      </c>
      <c r="E81" s="1381" t="s">
        <v>502</v>
      </c>
      <c r="F81" s="830">
        <v>0.14534920170525789</v>
      </c>
      <c r="G81" s="817">
        <v>1</v>
      </c>
    </row>
    <row r="82" spans="2:15" ht="12" customHeight="1">
      <c r="B82" s="1386"/>
      <c r="C82" s="1375"/>
      <c r="D82" s="1376" t="s">
        <v>376</v>
      </c>
      <c r="E82" s="1381" t="s">
        <v>503</v>
      </c>
      <c r="F82" s="830">
        <v>157.12807438208071</v>
      </c>
      <c r="G82" s="817">
        <v>5</v>
      </c>
    </row>
    <row r="83" spans="2:15" ht="12" customHeight="1">
      <c r="B83" s="1382" t="s">
        <v>490</v>
      </c>
      <c r="C83" s="1370">
        <v>66</v>
      </c>
      <c r="D83" s="1371" t="s">
        <v>128</v>
      </c>
      <c r="E83" s="1383" t="s">
        <v>504</v>
      </c>
      <c r="F83" s="829">
        <v>0</v>
      </c>
      <c r="G83" s="820">
        <v>0</v>
      </c>
    </row>
    <row r="84" spans="2:15" ht="12" customHeight="1">
      <c r="B84" s="1382"/>
      <c r="C84" s="1399">
        <v>67</v>
      </c>
      <c r="D84" s="1371" t="s">
        <v>505</v>
      </c>
      <c r="E84" s="1383" t="s">
        <v>506</v>
      </c>
      <c r="F84" s="829">
        <v>0</v>
      </c>
      <c r="G84" s="820">
        <v>0</v>
      </c>
    </row>
    <row r="85" spans="2:15" ht="12" customHeight="1">
      <c r="B85" s="1382"/>
      <c r="C85" s="1399">
        <v>68</v>
      </c>
      <c r="D85" s="1371" t="s">
        <v>130</v>
      </c>
      <c r="E85" s="1383"/>
      <c r="F85" s="829">
        <v>0</v>
      </c>
      <c r="G85" s="820">
        <v>0</v>
      </c>
    </row>
    <row r="86" spans="2:15" ht="12" customHeight="1" thickBot="1">
      <c r="B86" s="1400" t="s">
        <v>378</v>
      </c>
      <c r="C86" s="1375">
        <v>69</v>
      </c>
      <c r="D86" s="1376" t="s">
        <v>378</v>
      </c>
      <c r="E86" s="1381" t="s">
        <v>507</v>
      </c>
      <c r="F86" s="830">
        <v>0.43099999999999999</v>
      </c>
      <c r="G86" s="817">
        <v>1</v>
      </c>
    </row>
    <row r="87" spans="2:15" ht="12" thickTop="1" thickBot="1">
      <c r="B87" s="1401"/>
      <c r="C87" s="1402"/>
      <c r="D87" s="1402" t="s">
        <v>380</v>
      </c>
      <c r="E87" s="1403"/>
      <c r="F87" s="831">
        <f>SUM(F5,F10,F13:F15,F40,F46,F52,F57,F67,F69,F72,F75,F77:F78,F81:F82,F86)</f>
        <v>2414.4309002520008</v>
      </c>
      <c r="G87" s="818">
        <f>SUM(G5:G86)</f>
        <v>163</v>
      </c>
    </row>
    <row r="88" spans="2:15" ht="12" customHeight="1">
      <c r="B88" s="1325" t="s">
        <v>832</v>
      </c>
      <c r="F88" s="977"/>
      <c r="G88" s="977"/>
    </row>
    <row r="89" spans="2:15" ht="12" customHeight="1">
      <c r="B89" s="1325" t="s">
        <v>810</v>
      </c>
    </row>
    <row r="90" spans="2:15" ht="12" customHeight="1">
      <c r="B90" s="1325" t="s">
        <v>820</v>
      </c>
    </row>
    <row r="91" spans="2:15" ht="12" customHeight="1"/>
    <row r="92" spans="2:15" ht="12" customHeight="1"/>
    <row r="93" spans="2:15" ht="12" customHeight="1">
      <c r="O93" s="1384"/>
    </row>
    <row r="94" spans="2:15" ht="12" customHeight="1"/>
    <row r="97" spans="15:41" ht="16.5">
      <c r="O97" s="841"/>
    </row>
    <row r="99" spans="15:41" ht="13">
      <c r="AO99" s="478"/>
    </row>
    <row r="100" spans="15:41" ht="11.25" customHeight="1">
      <c r="O100" s="1408"/>
      <c r="P100" s="1408"/>
      <c r="Q100" s="1408"/>
      <c r="R100" s="1409"/>
      <c r="S100" s="1409"/>
      <c r="T100" s="1409"/>
      <c r="U100" s="1409"/>
      <c r="V100" s="1409"/>
      <c r="W100" s="1409"/>
      <c r="X100" s="1409"/>
      <c r="Y100" s="1409"/>
      <c r="Z100" s="1409"/>
      <c r="AA100" s="1409"/>
      <c r="AB100" s="1409"/>
      <c r="AC100" s="1409"/>
      <c r="AD100" s="1409"/>
      <c r="AE100" s="1409"/>
      <c r="AF100" s="1409"/>
      <c r="AG100" s="1409"/>
      <c r="AH100" s="1409"/>
      <c r="AI100" s="1409"/>
      <c r="AJ100" s="1409"/>
      <c r="AK100" s="1409"/>
      <c r="AL100" s="1409"/>
      <c r="AM100" s="1409"/>
      <c r="AN100" s="1409"/>
      <c r="AO100" s="1409"/>
    </row>
    <row r="101" spans="15:41" ht="24" customHeight="1">
      <c r="O101" s="1408"/>
      <c r="Q101" s="1408"/>
      <c r="R101" s="1411"/>
      <c r="S101" s="1411"/>
      <c r="T101" s="1411"/>
      <c r="U101" s="1410"/>
      <c r="V101" s="1411"/>
      <c r="W101" s="1411"/>
      <c r="X101" s="1411"/>
      <c r="Y101" s="1410"/>
      <c r="Z101" s="1411"/>
      <c r="AA101" s="1411"/>
      <c r="AB101" s="1411"/>
      <c r="AC101" s="1410"/>
      <c r="AD101" s="1411"/>
      <c r="AE101" s="1411"/>
      <c r="AF101" s="1411"/>
      <c r="AG101" s="1410"/>
      <c r="AH101" s="1411"/>
      <c r="AI101" s="1411"/>
      <c r="AJ101" s="1411"/>
      <c r="AK101" s="1410"/>
      <c r="AL101" s="1411"/>
      <c r="AM101" s="1411"/>
      <c r="AN101" s="1411"/>
      <c r="AO101" s="1410"/>
    </row>
    <row r="102" spans="15:41">
      <c r="O102" s="1412"/>
      <c r="P102" s="1414"/>
      <c r="Q102" s="1408"/>
      <c r="R102" s="977"/>
      <c r="S102" s="977"/>
      <c r="T102" s="977"/>
      <c r="U102" s="1318"/>
      <c r="V102" s="977"/>
      <c r="W102" s="977"/>
      <c r="X102" s="977"/>
      <c r="Y102" s="1318"/>
      <c r="Z102" s="977"/>
      <c r="AA102" s="977"/>
      <c r="AB102" s="977"/>
      <c r="AC102" s="1318"/>
      <c r="AD102" s="977"/>
      <c r="AE102" s="977"/>
      <c r="AF102" s="977"/>
      <c r="AG102" s="1318"/>
      <c r="AH102" s="977"/>
      <c r="AI102" s="977"/>
      <c r="AJ102" s="977"/>
      <c r="AK102" s="1318"/>
      <c r="AL102" s="977"/>
      <c r="AM102" s="977"/>
      <c r="AN102" s="977"/>
      <c r="AO102" s="1318"/>
    </row>
    <row r="103" spans="15:41">
      <c r="O103" s="1415"/>
      <c r="P103" s="1416"/>
      <c r="Q103" s="1408"/>
      <c r="R103" s="977"/>
      <c r="S103" s="977"/>
      <c r="T103" s="977"/>
      <c r="U103" s="1318"/>
      <c r="V103" s="977"/>
      <c r="W103" s="977"/>
      <c r="X103" s="977"/>
      <c r="Y103" s="1318"/>
      <c r="Z103" s="977"/>
      <c r="AA103" s="977"/>
      <c r="AB103" s="977"/>
      <c r="AC103" s="1318"/>
      <c r="AD103" s="977"/>
      <c r="AE103" s="977"/>
      <c r="AF103" s="977"/>
      <c r="AG103" s="1318"/>
      <c r="AH103" s="977"/>
      <c r="AI103" s="977"/>
      <c r="AJ103" s="977"/>
      <c r="AK103" s="1318"/>
      <c r="AL103" s="977"/>
      <c r="AM103" s="977"/>
      <c r="AN103" s="977"/>
      <c r="AO103" s="1318"/>
    </row>
    <row r="104" spans="15:41">
      <c r="O104" s="1415"/>
      <c r="P104" s="1416"/>
      <c r="Q104" s="1408"/>
      <c r="R104" s="977"/>
      <c r="S104" s="977"/>
      <c r="T104" s="977"/>
      <c r="U104" s="1318"/>
      <c r="V104" s="977"/>
      <c r="W104" s="977"/>
      <c r="X104" s="977"/>
      <c r="Y104" s="1318"/>
      <c r="Z104" s="977"/>
      <c r="AA104" s="977"/>
      <c r="AB104" s="977"/>
      <c r="AC104" s="1318"/>
      <c r="AD104" s="977"/>
      <c r="AE104" s="977"/>
      <c r="AF104" s="977"/>
      <c r="AG104" s="1318"/>
      <c r="AH104" s="977"/>
      <c r="AI104" s="977"/>
      <c r="AJ104" s="977"/>
      <c r="AK104" s="1318"/>
      <c r="AL104" s="977"/>
      <c r="AM104" s="977"/>
      <c r="AN104" s="977"/>
      <c r="AO104" s="1318"/>
    </row>
    <row r="105" spans="15:41">
      <c r="O105" s="1415"/>
      <c r="P105" s="1416"/>
      <c r="Q105" s="1408"/>
      <c r="R105" s="977"/>
      <c r="S105" s="977"/>
      <c r="T105" s="977"/>
      <c r="U105" s="1318"/>
      <c r="V105" s="977"/>
      <c r="W105" s="977"/>
      <c r="X105" s="977"/>
      <c r="Y105" s="1318"/>
      <c r="Z105" s="977"/>
      <c r="AA105" s="977"/>
      <c r="AB105" s="977"/>
      <c r="AC105" s="1318"/>
      <c r="AD105" s="977"/>
      <c r="AE105" s="977"/>
      <c r="AF105" s="977"/>
      <c r="AG105" s="1318"/>
      <c r="AH105" s="977"/>
      <c r="AI105" s="977"/>
      <c r="AJ105" s="977"/>
      <c r="AK105" s="1318"/>
      <c r="AL105" s="977"/>
      <c r="AM105" s="977"/>
      <c r="AN105" s="977"/>
      <c r="AO105" s="1318"/>
    </row>
    <row r="106" spans="15:41">
      <c r="O106" s="1417"/>
      <c r="P106" s="1416"/>
      <c r="Q106" s="1408"/>
      <c r="R106" s="977"/>
      <c r="S106" s="977"/>
      <c r="T106" s="977"/>
      <c r="U106" s="1318"/>
      <c r="V106" s="977"/>
      <c r="W106" s="977"/>
      <c r="X106" s="977"/>
      <c r="Y106" s="1318"/>
      <c r="Z106" s="977"/>
      <c r="AA106" s="977"/>
      <c r="AB106" s="977"/>
      <c r="AC106" s="1318"/>
      <c r="AD106" s="977"/>
      <c r="AE106" s="977"/>
      <c r="AF106" s="977"/>
      <c r="AG106" s="1318"/>
      <c r="AH106" s="977"/>
      <c r="AI106" s="977"/>
      <c r="AJ106" s="977"/>
      <c r="AK106" s="1318"/>
      <c r="AL106" s="977"/>
      <c r="AM106" s="977"/>
      <c r="AN106" s="977"/>
      <c r="AO106" s="1318"/>
    </row>
    <row r="107" spans="15:41">
      <c r="O107" s="1418"/>
      <c r="P107" s="1416"/>
      <c r="Q107" s="1408"/>
      <c r="R107" s="977"/>
      <c r="S107" s="977"/>
      <c r="T107" s="977"/>
      <c r="U107" s="1318"/>
      <c r="V107" s="977"/>
      <c r="W107" s="977"/>
      <c r="X107" s="977"/>
      <c r="Y107" s="1318"/>
      <c r="Z107" s="977"/>
      <c r="AA107" s="977"/>
      <c r="AB107" s="977"/>
      <c r="AC107" s="1318"/>
      <c r="AD107" s="977"/>
      <c r="AE107" s="977"/>
      <c r="AF107" s="977"/>
      <c r="AG107" s="1318"/>
      <c r="AH107" s="977"/>
      <c r="AI107" s="977"/>
      <c r="AJ107" s="977"/>
      <c r="AK107" s="1318"/>
      <c r="AL107" s="977"/>
      <c r="AM107" s="977"/>
      <c r="AN107" s="977"/>
      <c r="AO107" s="1318"/>
    </row>
    <row r="108" spans="15:41">
      <c r="O108" s="1419"/>
      <c r="P108" s="1416"/>
      <c r="Q108" s="1408"/>
      <c r="R108" s="977"/>
      <c r="S108" s="977"/>
      <c r="T108" s="977"/>
      <c r="U108" s="1318"/>
      <c r="V108" s="977"/>
      <c r="W108" s="977"/>
      <c r="X108" s="977"/>
      <c r="Y108" s="1318"/>
      <c r="Z108" s="977"/>
      <c r="AA108" s="977"/>
      <c r="AB108" s="977"/>
      <c r="AC108" s="1318"/>
      <c r="AD108" s="977"/>
      <c r="AE108" s="977"/>
      <c r="AF108" s="977"/>
      <c r="AG108" s="1318"/>
      <c r="AH108" s="977"/>
      <c r="AI108" s="977"/>
      <c r="AJ108" s="977"/>
      <c r="AK108" s="1318"/>
      <c r="AL108" s="977"/>
      <c r="AM108" s="977"/>
      <c r="AN108" s="977"/>
      <c r="AO108" s="1318"/>
    </row>
    <row r="109" spans="15:41">
      <c r="O109" s="1419"/>
      <c r="P109" s="1416"/>
      <c r="Q109" s="1408"/>
      <c r="R109" s="977"/>
      <c r="S109" s="977"/>
      <c r="T109" s="977"/>
      <c r="U109" s="1318"/>
      <c r="V109" s="977"/>
      <c r="W109" s="977"/>
      <c r="X109" s="977"/>
      <c r="Y109" s="1318"/>
      <c r="Z109" s="977"/>
      <c r="AA109" s="977"/>
      <c r="AB109" s="977"/>
      <c r="AC109" s="1318"/>
      <c r="AD109" s="977"/>
      <c r="AE109" s="977"/>
      <c r="AF109" s="977"/>
      <c r="AG109" s="1318"/>
      <c r="AH109" s="977"/>
      <c r="AI109" s="977"/>
      <c r="AJ109" s="977"/>
      <c r="AK109" s="1318"/>
      <c r="AL109" s="977"/>
      <c r="AM109" s="977"/>
      <c r="AN109" s="977"/>
      <c r="AO109" s="1318"/>
    </row>
    <row r="110" spans="15:41">
      <c r="O110" s="1415"/>
      <c r="P110" s="1416"/>
      <c r="Q110" s="1408"/>
      <c r="R110" s="977"/>
      <c r="S110" s="977"/>
      <c r="T110" s="977"/>
      <c r="U110" s="1318"/>
      <c r="V110" s="977"/>
      <c r="W110" s="977"/>
      <c r="X110" s="977"/>
      <c r="Y110" s="1318"/>
      <c r="Z110" s="977"/>
      <c r="AA110" s="977"/>
      <c r="AB110" s="977"/>
      <c r="AC110" s="1318"/>
      <c r="AD110" s="977"/>
      <c r="AE110" s="977"/>
      <c r="AF110" s="977"/>
      <c r="AG110" s="1318"/>
      <c r="AH110" s="977"/>
      <c r="AI110" s="977"/>
      <c r="AJ110" s="977"/>
      <c r="AK110" s="1318"/>
      <c r="AL110" s="977"/>
      <c r="AM110" s="977"/>
      <c r="AN110" s="977"/>
      <c r="AO110" s="1318"/>
    </row>
    <row r="111" spans="15:41">
      <c r="O111" s="1415"/>
      <c r="P111" s="1416"/>
      <c r="Q111" s="1408"/>
      <c r="R111" s="977"/>
      <c r="S111" s="977"/>
      <c r="T111" s="977"/>
      <c r="U111" s="1318"/>
      <c r="V111" s="977"/>
      <c r="W111" s="977"/>
      <c r="X111" s="977"/>
      <c r="Y111" s="1318"/>
      <c r="Z111" s="977"/>
      <c r="AA111" s="977"/>
      <c r="AB111" s="977"/>
      <c r="AC111" s="1318"/>
      <c r="AD111" s="977"/>
      <c r="AE111" s="977"/>
      <c r="AF111" s="977"/>
      <c r="AG111" s="1318"/>
      <c r="AH111" s="977"/>
      <c r="AI111" s="977"/>
      <c r="AJ111" s="977"/>
      <c r="AK111" s="1318"/>
      <c r="AL111" s="977"/>
      <c r="AM111" s="977"/>
      <c r="AN111" s="977"/>
      <c r="AO111" s="1318"/>
    </row>
    <row r="112" spans="15:41">
      <c r="O112" s="1415"/>
      <c r="P112" s="1416"/>
      <c r="Q112" s="1408"/>
      <c r="R112" s="977"/>
      <c r="S112" s="977"/>
      <c r="T112" s="977"/>
      <c r="U112" s="1318"/>
      <c r="V112" s="977"/>
      <c r="W112" s="977"/>
      <c r="X112" s="977"/>
      <c r="Y112" s="1318"/>
      <c r="Z112" s="977"/>
      <c r="AA112" s="977"/>
      <c r="AB112" s="977"/>
      <c r="AC112" s="1318"/>
      <c r="AD112" s="977"/>
      <c r="AE112" s="977"/>
      <c r="AF112" s="977"/>
      <c r="AG112" s="1318"/>
      <c r="AH112" s="977"/>
      <c r="AI112" s="977"/>
      <c r="AJ112" s="977"/>
      <c r="AK112" s="1318"/>
      <c r="AL112" s="977"/>
      <c r="AM112" s="977"/>
      <c r="AN112" s="977"/>
      <c r="AO112" s="1318"/>
    </row>
    <row r="113" spans="15:41">
      <c r="O113" s="1415"/>
      <c r="P113" s="1416"/>
      <c r="Q113" s="1408"/>
      <c r="R113" s="977"/>
      <c r="S113" s="977"/>
      <c r="T113" s="977"/>
      <c r="U113" s="1318"/>
      <c r="V113" s="977"/>
      <c r="W113" s="977"/>
      <c r="X113" s="977"/>
      <c r="Y113" s="1318"/>
      <c r="Z113" s="977"/>
      <c r="AA113" s="977"/>
      <c r="AB113" s="977"/>
      <c r="AC113" s="1318"/>
      <c r="AD113" s="977"/>
      <c r="AE113" s="977"/>
      <c r="AF113" s="977"/>
      <c r="AG113" s="1318"/>
      <c r="AH113" s="977"/>
      <c r="AI113" s="977"/>
      <c r="AJ113" s="977"/>
      <c r="AK113" s="1318"/>
      <c r="AL113" s="977"/>
      <c r="AM113" s="977"/>
      <c r="AN113" s="977"/>
      <c r="AO113" s="1318"/>
    </row>
    <row r="114" spans="15:41">
      <c r="O114" s="1415"/>
      <c r="P114" s="1416"/>
      <c r="Q114" s="1408"/>
      <c r="R114" s="977"/>
      <c r="S114" s="977"/>
      <c r="T114" s="977"/>
      <c r="U114" s="1318"/>
      <c r="V114" s="977"/>
      <c r="W114" s="977"/>
      <c r="X114" s="977"/>
      <c r="Y114" s="1318"/>
      <c r="Z114" s="977"/>
      <c r="AA114" s="977"/>
      <c r="AB114" s="977"/>
      <c r="AC114" s="1318"/>
      <c r="AD114" s="977"/>
      <c r="AE114" s="977"/>
      <c r="AF114" s="977"/>
      <c r="AG114" s="1318"/>
      <c r="AH114" s="977"/>
      <c r="AI114" s="977"/>
      <c r="AJ114" s="977"/>
      <c r="AK114" s="1318"/>
      <c r="AL114" s="977"/>
      <c r="AM114" s="977"/>
      <c r="AN114" s="977"/>
      <c r="AO114" s="1318"/>
    </row>
    <row r="115" spans="15:41">
      <c r="O115" s="1415"/>
      <c r="P115" s="1416"/>
      <c r="Q115" s="1408"/>
      <c r="R115" s="977"/>
      <c r="S115" s="977"/>
      <c r="T115" s="977"/>
      <c r="U115" s="1318"/>
      <c r="V115" s="977"/>
      <c r="W115" s="977"/>
      <c r="X115" s="977"/>
      <c r="Y115" s="1318"/>
      <c r="Z115" s="977"/>
      <c r="AA115" s="977"/>
      <c r="AB115" s="977"/>
      <c r="AC115" s="1318"/>
      <c r="AD115" s="977"/>
      <c r="AE115" s="977"/>
      <c r="AF115" s="977"/>
      <c r="AG115" s="1318"/>
      <c r="AH115" s="977"/>
      <c r="AI115" s="977"/>
      <c r="AJ115" s="977"/>
      <c r="AK115" s="1318"/>
      <c r="AL115" s="977"/>
      <c r="AM115" s="977"/>
      <c r="AN115" s="977"/>
      <c r="AO115" s="1318"/>
    </row>
    <row r="116" spans="15:41">
      <c r="O116" s="1415"/>
      <c r="P116" s="1416"/>
      <c r="Q116" s="1408"/>
      <c r="R116" s="977"/>
      <c r="S116" s="977"/>
      <c r="T116" s="977"/>
      <c r="U116" s="1318"/>
      <c r="V116" s="977"/>
      <c r="W116" s="977"/>
      <c r="X116" s="977"/>
      <c r="Y116" s="1318"/>
      <c r="Z116" s="977"/>
      <c r="AA116" s="977"/>
      <c r="AB116" s="977"/>
      <c r="AC116" s="1318"/>
      <c r="AD116" s="977"/>
      <c r="AE116" s="977"/>
      <c r="AF116" s="977"/>
      <c r="AG116" s="1318"/>
      <c r="AH116" s="977"/>
      <c r="AI116" s="977"/>
      <c r="AJ116" s="977"/>
      <c r="AK116" s="1318"/>
      <c r="AL116" s="977"/>
      <c r="AM116" s="977"/>
      <c r="AN116" s="977"/>
      <c r="AO116" s="1318"/>
    </row>
    <row r="117" spans="15:41">
      <c r="O117" s="1415"/>
      <c r="P117" s="1416"/>
      <c r="Q117" s="1408"/>
      <c r="R117" s="977"/>
      <c r="S117" s="977"/>
      <c r="T117" s="977"/>
      <c r="U117" s="1318"/>
      <c r="V117" s="977"/>
      <c r="W117" s="977"/>
      <c r="X117" s="977"/>
      <c r="Y117" s="1318"/>
      <c r="Z117" s="977"/>
      <c r="AA117" s="977"/>
      <c r="AB117" s="977"/>
      <c r="AC117" s="1318"/>
      <c r="AD117" s="977"/>
      <c r="AE117" s="977"/>
      <c r="AF117" s="977"/>
      <c r="AG117" s="1318"/>
      <c r="AH117" s="977"/>
      <c r="AI117" s="977"/>
      <c r="AJ117" s="977"/>
      <c r="AK117" s="1318"/>
      <c r="AL117" s="977"/>
      <c r="AM117" s="977"/>
      <c r="AN117" s="977"/>
      <c r="AO117" s="1318"/>
    </row>
    <row r="118" spans="15:41">
      <c r="O118" s="1415"/>
      <c r="P118" s="1416"/>
      <c r="Q118" s="1408"/>
      <c r="R118" s="977"/>
      <c r="S118" s="977"/>
      <c r="T118" s="977"/>
      <c r="U118" s="1318"/>
      <c r="V118" s="977"/>
      <c r="W118" s="977"/>
      <c r="X118" s="977"/>
      <c r="Y118" s="1318"/>
      <c r="Z118" s="977"/>
      <c r="AA118" s="977"/>
      <c r="AB118" s="977"/>
      <c r="AC118" s="1318"/>
      <c r="AD118" s="977"/>
      <c r="AE118" s="977"/>
      <c r="AF118" s="977"/>
      <c r="AG118" s="1318"/>
      <c r="AH118" s="977"/>
      <c r="AI118" s="977"/>
      <c r="AJ118" s="977"/>
      <c r="AK118" s="1318"/>
      <c r="AL118" s="977"/>
      <c r="AM118" s="977"/>
      <c r="AN118" s="977"/>
      <c r="AO118" s="1318"/>
    </row>
    <row r="119" spans="15:41">
      <c r="O119" s="1415"/>
      <c r="P119" s="1416"/>
      <c r="Q119" s="1408"/>
      <c r="R119" s="977"/>
      <c r="S119" s="977"/>
      <c r="T119" s="977"/>
      <c r="U119" s="1318"/>
      <c r="V119" s="977"/>
      <c r="W119" s="977"/>
      <c r="X119" s="977"/>
      <c r="Y119" s="1318"/>
      <c r="Z119" s="977"/>
      <c r="AA119" s="977"/>
      <c r="AB119" s="977"/>
      <c r="AC119" s="1318"/>
      <c r="AD119" s="977"/>
      <c r="AE119" s="977"/>
      <c r="AF119" s="977"/>
      <c r="AG119" s="1318"/>
      <c r="AH119" s="977"/>
      <c r="AI119" s="977"/>
      <c r="AJ119" s="977"/>
      <c r="AK119" s="1318"/>
      <c r="AL119" s="977"/>
      <c r="AM119" s="977"/>
      <c r="AN119" s="977"/>
      <c r="AO119" s="1318"/>
    </row>
    <row r="120" spans="15:41">
      <c r="O120" s="1415"/>
      <c r="P120" s="1416"/>
      <c r="Q120" s="1408"/>
      <c r="R120" s="977"/>
      <c r="S120" s="977"/>
      <c r="T120" s="977"/>
      <c r="U120" s="1318"/>
      <c r="V120" s="977"/>
      <c r="W120" s="977"/>
      <c r="X120" s="977"/>
      <c r="Y120" s="1318"/>
      <c r="Z120" s="977"/>
      <c r="AA120" s="977"/>
      <c r="AB120" s="977"/>
      <c r="AC120" s="1318"/>
      <c r="AD120" s="977"/>
      <c r="AE120" s="977"/>
      <c r="AF120" s="977"/>
      <c r="AG120" s="1318"/>
      <c r="AH120" s="977"/>
      <c r="AI120" s="977"/>
      <c r="AJ120" s="977"/>
      <c r="AK120" s="1318"/>
      <c r="AL120" s="977"/>
      <c r="AM120" s="977"/>
      <c r="AN120" s="977"/>
      <c r="AO120" s="1318"/>
    </row>
    <row r="121" spans="15:41">
      <c r="O121" s="1415"/>
      <c r="P121" s="1416"/>
      <c r="Q121" s="1408"/>
      <c r="R121" s="977"/>
      <c r="S121" s="977"/>
      <c r="T121" s="977"/>
      <c r="U121" s="1318"/>
      <c r="V121" s="977"/>
      <c r="W121" s="977"/>
      <c r="X121" s="977"/>
      <c r="Y121" s="1318"/>
      <c r="Z121" s="977"/>
      <c r="AA121" s="977"/>
      <c r="AB121" s="977"/>
      <c r="AC121" s="1318"/>
      <c r="AD121" s="977"/>
      <c r="AE121" s="977"/>
      <c r="AF121" s="977"/>
      <c r="AG121" s="1318"/>
      <c r="AH121" s="977"/>
      <c r="AI121" s="977"/>
      <c r="AJ121" s="977"/>
      <c r="AK121" s="1318"/>
      <c r="AL121" s="977"/>
      <c r="AM121" s="977"/>
      <c r="AN121" s="977"/>
      <c r="AO121" s="1318"/>
    </row>
    <row r="122" spans="15:41">
      <c r="O122" s="1415"/>
      <c r="P122" s="1416"/>
      <c r="Q122" s="1408"/>
      <c r="R122" s="977"/>
      <c r="S122" s="977"/>
      <c r="T122" s="977"/>
      <c r="U122" s="1318"/>
      <c r="V122" s="977"/>
      <c r="W122" s="977"/>
      <c r="X122" s="977"/>
      <c r="Y122" s="1318"/>
      <c r="Z122" s="977"/>
      <c r="AA122" s="977"/>
      <c r="AB122" s="977"/>
      <c r="AC122" s="1318"/>
      <c r="AD122" s="977"/>
      <c r="AE122" s="977"/>
      <c r="AF122" s="977"/>
      <c r="AG122" s="1318"/>
      <c r="AH122" s="977"/>
      <c r="AI122" s="977"/>
      <c r="AJ122" s="977"/>
      <c r="AK122" s="1318"/>
      <c r="AL122" s="977"/>
      <c r="AM122" s="977"/>
      <c r="AN122" s="977"/>
      <c r="AO122" s="1318"/>
    </row>
    <row r="123" spans="15:41">
      <c r="O123" s="1415"/>
      <c r="P123" s="1416"/>
      <c r="Q123" s="1408"/>
      <c r="R123" s="977"/>
      <c r="S123" s="977"/>
      <c r="T123" s="977"/>
      <c r="U123" s="1318"/>
      <c r="V123" s="977"/>
      <c r="W123" s="977"/>
      <c r="X123" s="977"/>
      <c r="Y123" s="1318"/>
      <c r="Z123" s="977"/>
      <c r="AA123" s="977"/>
      <c r="AB123" s="977"/>
      <c r="AC123" s="1318"/>
      <c r="AD123" s="977"/>
      <c r="AE123" s="977"/>
      <c r="AF123" s="977"/>
      <c r="AG123" s="1318"/>
      <c r="AH123" s="977"/>
      <c r="AI123" s="977"/>
      <c r="AJ123" s="977"/>
      <c r="AK123" s="1318"/>
      <c r="AL123" s="977"/>
      <c r="AM123" s="977"/>
      <c r="AN123" s="977"/>
      <c r="AO123" s="1318"/>
    </row>
    <row r="124" spans="15:41">
      <c r="O124" s="1415"/>
      <c r="P124" s="1416"/>
      <c r="Q124" s="1408"/>
      <c r="R124" s="977"/>
      <c r="S124" s="977"/>
      <c r="T124" s="977"/>
      <c r="U124" s="1318"/>
      <c r="V124" s="977"/>
      <c r="W124" s="977"/>
      <c r="X124" s="977"/>
      <c r="Y124" s="1318"/>
      <c r="Z124" s="977"/>
      <c r="AA124" s="977"/>
      <c r="AB124" s="977"/>
      <c r="AC124" s="1318"/>
      <c r="AD124" s="977"/>
      <c r="AE124" s="977"/>
      <c r="AF124" s="977"/>
      <c r="AG124" s="1318"/>
      <c r="AH124" s="977"/>
      <c r="AI124" s="977"/>
      <c r="AJ124" s="977"/>
      <c r="AK124" s="1318"/>
      <c r="AL124" s="977"/>
      <c r="AM124" s="977"/>
      <c r="AN124" s="977"/>
      <c r="AO124" s="1318"/>
    </row>
    <row r="125" spans="15:41">
      <c r="O125" s="1415"/>
      <c r="P125" s="1416"/>
      <c r="Q125" s="1408"/>
      <c r="R125" s="977"/>
      <c r="S125" s="977"/>
      <c r="T125" s="977"/>
      <c r="U125" s="1318"/>
      <c r="V125" s="977"/>
      <c r="W125" s="977"/>
      <c r="X125" s="977"/>
      <c r="Y125" s="1318"/>
      <c r="Z125" s="977"/>
      <c r="AA125" s="977"/>
      <c r="AB125" s="977"/>
      <c r="AC125" s="1318"/>
      <c r="AD125" s="977"/>
      <c r="AE125" s="977"/>
      <c r="AF125" s="977"/>
      <c r="AG125" s="1318"/>
      <c r="AH125" s="977"/>
      <c r="AI125" s="977"/>
      <c r="AJ125" s="977"/>
      <c r="AK125" s="1318"/>
      <c r="AL125" s="977"/>
      <c r="AM125" s="977"/>
      <c r="AN125" s="977"/>
      <c r="AO125" s="1318"/>
    </row>
    <row r="126" spans="15:41">
      <c r="O126" s="1415"/>
      <c r="P126" s="1416"/>
      <c r="Q126" s="1408"/>
      <c r="R126" s="977"/>
      <c r="S126" s="977"/>
      <c r="T126" s="977"/>
      <c r="U126" s="1318"/>
      <c r="V126" s="977"/>
      <c r="W126" s="977"/>
      <c r="X126" s="977"/>
      <c r="Y126" s="1318"/>
      <c r="Z126" s="977"/>
      <c r="AA126" s="977"/>
      <c r="AB126" s="977"/>
      <c r="AC126" s="1318"/>
      <c r="AD126" s="977"/>
      <c r="AE126" s="977"/>
      <c r="AF126" s="977"/>
      <c r="AG126" s="1318"/>
      <c r="AH126" s="977"/>
      <c r="AI126" s="977"/>
      <c r="AJ126" s="977"/>
      <c r="AK126" s="1318"/>
      <c r="AL126" s="977"/>
      <c r="AM126" s="977"/>
      <c r="AN126" s="977"/>
      <c r="AO126" s="1318"/>
    </row>
    <row r="127" spans="15:41">
      <c r="O127" s="1415"/>
      <c r="P127" s="1416"/>
      <c r="Q127" s="1408"/>
      <c r="R127" s="977"/>
      <c r="S127" s="977"/>
      <c r="T127" s="977"/>
      <c r="U127" s="1318"/>
      <c r="V127" s="977"/>
      <c r="W127" s="977"/>
      <c r="X127" s="977"/>
      <c r="Y127" s="1318"/>
      <c r="Z127" s="977"/>
      <c r="AA127" s="977"/>
      <c r="AB127" s="977"/>
      <c r="AC127" s="1318"/>
      <c r="AD127" s="977"/>
      <c r="AE127" s="977"/>
      <c r="AF127" s="977"/>
      <c r="AG127" s="1318"/>
      <c r="AH127" s="977"/>
      <c r="AI127" s="977"/>
      <c r="AJ127" s="977"/>
      <c r="AK127" s="1318"/>
      <c r="AL127" s="977"/>
      <c r="AM127" s="977"/>
      <c r="AN127" s="977"/>
      <c r="AO127" s="1318"/>
    </row>
    <row r="128" spans="15:41">
      <c r="O128" s="1415"/>
      <c r="P128" s="1416"/>
      <c r="Q128" s="1408"/>
      <c r="R128" s="977"/>
      <c r="S128" s="977"/>
      <c r="T128" s="977"/>
      <c r="U128" s="1318"/>
      <c r="V128" s="977"/>
      <c r="W128" s="977"/>
      <c r="X128" s="977"/>
      <c r="Y128" s="1318"/>
      <c r="Z128" s="977"/>
      <c r="AA128" s="977"/>
      <c r="AB128" s="977"/>
      <c r="AC128" s="1318"/>
      <c r="AD128" s="977"/>
      <c r="AE128" s="977"/>
      <c r="AF128" s="977"/>
      <c r="AG128" s="1318"/>
      <c r="AH128" s="977"/>
      <c r="AI128" s="977"/>
      <c r="AJ128" s="977"/>
      <c r="AK128" s="1318"/>
      <c r="AL128" s="977"/>
      <c r="AM128" s="977"/>
      <c r="AN128" s="977"/>
      <c r="AO128" s="1318"/>
    </row>
    <row r="129" spans="15:41">
      <c r="O129" s="1415"/>
      <c r="P129" s="1416"/>
      <c r="Q129" s="1408"/>
      <c r="R129" s="977"/>
      <c r="S129" s="977"/>
      <c r="T129" s="977"/>
      <c r="U129" s="1318"/>
      <c r="V129" s="977"/>
      <c r="W129" s="977"/>
      <c r="X129" s="977"/>
      <c r="Y129" s="1318"/>
      <c r="Z129" s="977"/>
      <c r="AA129" s="977"/>
      <c r="AB129" s="977"/>
      <c r="AC129" s="1318"/>
      <c r="AD129" s="977"/>
      <c r="AE129" s="977"/>
      <c r="AF129" s="977"/>
      <c r="AG129" s="1318"/>
      <c r="AH129" s="977"/>
      <c r="AI129" s="977"/>
      <c r="AJ129" s="977"/>
      <c r="AK129" s="1318"/>
      <c r="AL129" s="977"/>
      <c r="AM129" s="977"/>
      <c r="AN129" s="977"/>
      <c r="AO129" s="1318"/>
    </row>
    <row r="130" spans="15:41">
      <c r="O130" s="1415"/>
      <c r="P130" s="1416"/>
      <c r="Q130" s="1408"/>
      <c r="R130" s="977"/>
      <c r="S130" s="977"/>
      <c r="T130" s="977"/>
      <c r="U130" s="1318"/>
      <c r="V130" s="977"/>
      <c r="W130" s="977"/>
      <c r="X130" s="977"/>
      <c r="Y130" s="1318"/>
      <c r="Z130" s="977"/>
      <c r="AA130" s="977"/>
      <c r="AB130" s="977"/>
      <c r="AC130" s="1318"/>
      <c r="AD130" s="977"/>
      <c r="AE130" s="977"/>
      <c r="AF130" s="977"/>
      <c r="AG130" s="1318"/>
      <c r="AH130" s="977"/>
      <c r="AI130" s="977"/>
      <c r="AJ130" s="977"/>
      <c r="AK130" s="1318"/>
      <c r="AL130" s="977"/>
      <c r="AM130" s="977"/>
      <c r="AN130" s="977"/>
      <c r="AO130" s="1318"/>
    </row>
    <row r="131" spans="15:41">
      <c r="O131" s="1415"/>
      <c r="P131" s="1416"/>
      <c r="Q131" s="1408"/>
      <c r="R131" s="977"/>
      <c r="S131" s="977"/>
      <c r="T131" s="977"/>
      <c r="U131" s="1318"/>
      <c r="V131" s="977"/>
      <c r="W131" s="977"/>
      <c r="X131" s="977"/>
      <c r="Y131" s="1318"/>
      <c r="Z131" s="977"/>
      <c r="AA131" s="977"/>
      <c r="AB131" s="977"/>
      <c r="AC131" s="1318"/>
      <c r="AD131" s="977"/>
      <c r="AE131" s="977"/>
      <c r="AF131" s="977"/>
      <c r="AG131" s="1318"/>
      <c r="AH131" s="977"/>
      <c r="AI131" s="977"/>
      <c r="AJ131" s="977"/>
      <c r="AK131" s="1318"/>
      <c r="AL131" s="977"/>
      <c r="AM131" s="977"/>
      <c r="AN131" s="977"/>
      <c r="AO131" s="1318"/>
    </row>
    <row r="132" spans="15:41">
      <c r="O132" s="1415"/>
      <c r="P132" s="1416"/>
      <c r="Q132" s="1408"/>
      <c r="R132" s="977"/>
      <c r="S132" s="977"/>
      <c r="T132" s="977"/>
      <c r="U132" s="1318"/>
      <c r="V132" s="977"/>
      <c r="W132" s="977"/>
      <c r="X132" s="977"/>
      <c r="Y132" s="1318"/>
      <c r="Z132" s="977"/>
      <c r="AA132" s="977"/>
      <c r="AB132" s="977"/>
      <c r="AC132" s="1318"/>
      <c r="AD132" s="977"/>
      <c r="AE132" s="977"/>
      <c r="AF132" s="977"/>
      <c r="AG132" s="1318"/>
      <c r="AH132" s="977"/>
      <c r="AI132" s="977"/>
      <c r="AJ132" s="977"/>
      <c r="AK132" s="1318"/>
      <c r="AL132" s="977"/>
      <c r="AM132" s="977"/>
      <c r="AN132" s="977"/>
      <c r="AO132" s="1318"/>
    </row>
    <row r="133" spans="15:41">
      <c r="O133" s="1415"/>
      <c r="P133" s="1416"/>
      <c r="Q133" s="1408"/>
      <c r="R133" s="977"/>
      <c r="S133" s="977"/>
      <c r="T133" s="977"/>
      <c r="U133" s="1318"/>
      <c r="V133" s="977"/>
      <c r="W133" s="977"/>
      <c r="X133" s="977"/>
      <c r="Y133" s="1318"/>
      <c r="Z133" s="977"/>
      <c r="AA133" s="977"/>
      <c r="AB133" s="977"/>
      <c r="AC133" s="1318"/>
      <c r="AD133" s="977"/>
      <c r="AE133" s="977"/>
      <c r="AF133" s="977"/>
      <c r="AG133" s="1318"/>
      <c r="AH133" s="977"/>
      <c r="AI133" s="977"/>
      <c r="AJ133" s="977"/>
      <c r="AK133" s="1318"/>
      <c r="AL133" s="977"/>
      <c r="AM133" s="977"/>
      <c r="AN133" s="977"/>
      <c r="AO133" s="1318"/>
    </row>
    <row r="134" spans="15:41">
      <c r="O134" s="1415"/>
      <c r="P134" s="1416"/>
      <c r="Q134" s="1408"/>
      <c r="R134" s="977"/>
      <c r="S134" s="977"/>
      <c r="T134" s="977"/>
      <c r="U134" s="1318"/>
      <c r="V134" s="977"/>
      <c r="W134" s="977"/>
      <c r="X134" s="977"/>
      <c r="Y134" s="1318"/>
      <c r="Z134" s="977"/>
      <c r="AA134" s="977"/>
      <c r="AB134" s="977"/>
      <c r="AC134" s="1318"/>
      <c r="AD134" s="977"/>
      <c r="AE134" s="977"/>
      <c r="AF134" s="977"/>
      <c r="AG134" s="1318"/>
      <c r="AH134" s="977"/>
      <c r="AI134" s="977"/>
      <c r="AJ134" s="977"/>
      <c r="AK134" s="1318"/>
      <c r="AL134" s="977"/>
      <c r="AM134" s="977"/>
      <c r="AN134" s="977"/>
      <c r="AO134" s="1318"/>
    </row>
    <row r="135" spans="15:41">
      <c r="O135" s="1415"/>
      <c r="P135" s="1416"/>
      <c r="Q135" s="1408"/>
      <c r="R135" s="977"/>
      <c r="S135" s="977"/>
      <c r="T135" s="977"/>
      <c r="U135" s="1318"/>
      <c r="V135" s="977"/>
      <c r="W135" s="977"/>
      <c r="X135" s="977"/>
      <c r="Y135" s="1318"/>
      <c r="Z135" s="977"/>
      <c r="AA135" s="977"/>
      <c r="AB135" s="977"/>
      <c r="AC135" s="1318"/>
      <c r="AD135" s="977"/>
      <c r="AE135" s="977"/>
      <c r="AF135" s="977"/>
      <c r="AG135" s="1318"/>
      <c r="AH135" s="977"/>
      <c r="AI135" s="977"/>
      <c r="AJ135" s="977"/>
      <c r="AK135" s="1318"/>
      <c r="AL135" s="977"/>
      <c r="AM135" s="977"/>
      <c r="AN135" s="977"/>
      <c r="AO135" s="1318"/>
    </row>
    <row r="136" spans="15:41">
      <c r="O136" s="1415"/>
      <c r="P136" s="1416"/>
      <c r="Q136" s="1408"/>
      <c r="R136" s="977"/>
      <c r="S136" s="977"/>
      <c r="T136" s="977"/>
      <c r="U136" s="1318"/>
      <c r="V136" s="977"/>
      <c r="W136" s="977"/>
      <c r="X136" s="977"/>
      <c r="Y136" s="1318"/>
      <c r="Z136" s="977"/>
      <c r="AA136" s="977"/>
      <c r="AB136" s="977"/>
      <c r="AC136" s="1318"/>
      <c r="AD136" s="977"/>
      <c r="AE136" s="977"/>
      <c r="AF136" s="977"/>
      <c r="AG136" s="1318"/>
      <c r="AH136" s="977"/>
      <c r="AI136" s="977"/>
      <c r="AJ136" s="977"/>
      <c r="AK136" s="1318"/>
      <c r="AL136" s="977"/>
      <c r="AM136" s="977"/>
      <c r="AN136" s="977"/>
      <c r="AO136" s="1318"/>
    </row>
    <row r="137" spans="15:41">
      <c r="O137" s="1415"/>
      <c r="P137" s="1414"/>
      <c r="Q137" s="1408"/>
      <c r="R137" s="977"/>
      <c r="S137" s="977"/>
      <c r="T137" s="977"/>
      <c r="U137" s="1318"/>
      <c r="V137" s="977"/>
      <c r="W137" s="977"/>
      <c r="X137" s="977"/>
      <c r="Y137" s="1318"/>
      <c r="Z137" s="977"/>
      <c r="AA137" s="977"/>
      <c r="AB137" s="977"/>
      <c r="AC137" s="1318"/>
      <c r="AD137" s="977"/>
      <c r="AE137" s="977"/>
      <c r="AF137" s="977"/>
      <c r="AG137" s="1318"/>
      <c r="AH137" s="977"/>
      <c r="AI137" s="977"/>
      <c r="AJ137" s="977"/>
      <c r="AK137" s="1318"/>
      <c r="AL137" s="977"/>
      <c r="AM137" s="977"/>
      <c r="AN137" s="977"/>
      <c r="AO137" s="1318"/>
    </row>
    <row r="138" spans="15:41">
      <c r="O138" s="1415"/>
      <c r="P138" s="1416"/>
      <c r="Q138" s="1408"/>
      <c r="R138" s="977"/>
      <c r="S138" s="977"/>
      <c r="T138" s="977"/>
      <c r="U138" s="1318"/>
      <c r="V138" s="977"/>
      <c r="W138" s="977"/>
      <c r="X138" s="977"/>
      <c r="Y138" s="1318"/>
      <c r="Z138" s="977"/>
      <c r="AA138" s="977"/>
      <c r="AB138" s="977"/>
      <c r="AC138" s="1318"/>
      <c r="AD138" s="977"/>
      <c r="AE138" s="977"/>
      <c r="AF138" s="977"/>
      <c r="AG138" s="1318"/>
      <c r="AH138" s="977"/>
      <c r="AI138" s="977"/>
      <c r="AJ138" s="977"/>
      <c r="AK138" s="1318"/>
      <c r="AL138" s="977"/>
      <c r="AM138" s="977"/>
      <c r="AN138" s="977"/>
      <c r="AO138" s="1318"/>
    </row>
    <row r="139" spans="15:41">
      <c r="O139" s="1415"/>
      <c r="P139" s="1416"/>
      <c r="Q139" s="1408"/>
      <c r="R139" s="977"/>
      <c r="S139" s="977"/>
      <c r="T139" s="977"/>
      <c r="U139" s="1318"/>
      <c r="V139" s="977"/>
      <c r="W139" s="977"/>
      <c r="X139" s="977"/>
      <c r="Y139" s="1318"/>
      <c r="Z139" s="977"/>
      <c r="AA139" s="977"/>
      <c r="AB139" s="977"/>
      <c r="AC139" s="1318"/>
      <c r="AD139" s="977"/>
      <c r="AE139" s="977"/>
      <c r="AF139" s="977"/>
      <c r="AG139" s="1318"/>
      <c r="AH139" s="977"/>
      <c r="AI139" s="977"/>
      <c r="AJ139" s="977"/>
      <c r="AK139" s="1318"/>
      <c r="AL139" s="977"/>
      <c r="AM139" s="977"/>
      <c r="AN139" s="977"/>
      <c r="AO139" s="1318"/>
    </row>
    <row r="140" spans="15:41">
      <c r="O140" s="1415"/>
      <c r="P140" s="1416"/>
      <c r="Q140" s="1408"/>
      <c r="R140" s="977"/>
      <c r="S140" s="977"/>
      <c r="T140" s="977"/>
      <c r="U140" s="1318"/>
      <c r="V140" s="977"/>
      <c r="W140" s="977"/>
      <c r="X140" s="977"/>
      <c r="Y140" s="1318"/>
      <c r="Z140" s="977"/>
      <c r="AA140" s="977"/>
      <c r="AB140" s="977"/>
      <c r="AC140" s="1318"/>
      <c r="AD140" s="977"/>
      <c r="AE140" s="977"/>
      <c r="AF140" s="977"/>
      <c r="AG140" s="1318"/>
      <c r="AH140" s="977"/>
      <c r="AI140" s="977"/>
      <c r="AJ140" s="977"/>
      <c r="AK140" s="1318"/>
      <c r="AL140" s="977"/>
      <c r="AM140" s="977"/>
      <c r="AN140" s="977"/>
      <c r="AO140" s="1318"/>
    </row>
    <row r="141" spans="15:41">
      <c r="O141" s="1415"/>
      <c r="P141" s="1416"/>
      <c r="Q141" s="1408"/>
      <c r="R141" s="977"/>
      <c r="S141" s="977"/>
      <c r="T141" s="977"/>
      <c r="U141" s="1318"/>
      <c r="V141" s="977"/>
      <c r="W141" s="977"/>
      <c r="X141" s="977"/>
      <c r="Y141" s="1318"/>
      <c r="Z141" s="977"/>
      <c r="AA141" s="977"/>
      <c r="AB141" s="977"/>
      <c r="AC141" s="1318"/>
      <c r="AD141" s="977"/>
      <c r="AE141" s="977"/>
      <c r="AF141" s="977"/>
      <c r="AG141" s="1318"/>
      <c r="AH141" s="977"/>
      <c r="AI141" s="977"/>
      <c r="AJ141" s="977"/>
      <c r="AK141" s="1318"/>
      <c r="AL141" s="977"/>
      <c r="AM141" s="977"/>
      <c r="AN141" s="977"/>
      <c r="AO141" s="1318"/>
    </row>
    <row r="142" spans="15:41">
      <c r="O142" s="1415"/>
      <c r="P142" s="1416"/>
      <c r="Q142" s="1408"/>
      <c r="R142" s="977"/>
      <c r="S142" s="977"/>
      <c r="T142" s="977"/>
      <c r="U142" s="1318"/>
      <c r="V142" s="977"/>
      <c r="W142" s="977"/>
      <c r="X142" s="977"/>
      <c r="Y142" s="1318"/>
      <c r="Z142" s="977"/>
      <c r="AA142" s="977"/>
      <c r="AB142" s="977"/>
      <c r="AC142" s="1318"/>
      <c r="AD142" s="977"/>
      <c r="AE142" s="977"/>
      <c r="AF142" s="977"/>
      <c r="AG142" s="1318"/>
      <c r="AH142" s="977"/>
      <c r="AI142" s="977"/>
      <c r="AJ142" s="977"/>
      <c r="AK142" s="1318"/>
      <c r="AL142" s="977"/>
      <c r="AM142" s="977"/>
      <c r="AN142" s="977"/>
      <c r="AO142" s="1318"/>
    </row>
    <row r="143" spans="15:41">
      <c r="O143" s="1415"/>
      <c r="P143" s="1416"/>
      <c r="Q143" s="1408"/>
      <c r="R143" s="977"/>
      <c r="S143" s="977"/>
      <c r="T143" s="977"/>
      <c r="U143" s="1318"/>
      <c r="V143" s="977"/>
      <c r="W143" s="977"/>
      <c r="X143" s="977"/>
      <c r="Y143" s="1318"/>
      <c r="Z143" s="977"/>
      <c r="AA143" s="977"/>
      <c r="AB143" s="977"/>
      <c r="AC143" s="1318"/>
      <c r="AD143" s="977"/>
      <c r="AE143" s="977"/>
      <c r="AF143" s="977"/>
      <c r="AG143" s="1318"/>
      <c r="AH143" s="977"/>
      <c r="AI143" s="977"/>
      <c r="AJ143" s="977"/>
      <c r="AK143" s="1318"/>
      <c r="AL143" s="977"/>
      <c r="AM143" s="977"/>
      <c r="AN143" s="977"/>
      <c r="AO143" s="1318"/>
    </row>
    <row r="144" spans="15:41">
      <c r="O144" s="1415"/>
      <c r="P144" s="1416"/>
      <c r="Q144" s="1408"/>
      <c r="R144" s="977"/>
      <c r="S144" s="977"/>
      <c r="T144" s="977"/>
      <c r="U144" s="1318"/>
      <c r="V144" s="977"/>
      <c r="W144" s="977"/>
      <c r="X144" s="977"/>
      <c r="Y144" s="1318"/>
      <c r="Z144" s="977"/>
      <c r="AA144" s="977"/>
      <c r="AB144" s="977"/>
      <c r="AC144" s="1318"/>
      <c r="AD144" s="977"/>
      <c r="AE144" s="977"/>
      <c r="AF144" s="977"/>
      <c r="AG144" s="1318"/>
      <c r="AH144" s="977"/>
      <c r="AI144" s="977"/>
      <c r="AJ144" s="977"/>
      <c r="AK144" s="1318"/>
      <c r="AL144" s="977"/>
      <c r="AM144" s="977"/>
      <c r="AN144" s="977"/>
      <c r="AO144" s="1318"/>
    </row>
    <row r="145" spans="15:41">
      <c r="O145" s="1415"/>
      <c r="P145" s="1416"/>
      <c r="Q145" s="1408"/>
      <c r="R145" s="977"/>
      <c r="S145" s="977"/>
      <c r="T145" s="977"/>
      <c r="U145" s="1318"/>
      <c r="V145" s="977"/>
      <c r="W145" s="977"/>
      <c r="X145" s="977"/>
      <c r="Y145" s="1318"/>
      <c r="Z145" s="977"/>
      <c r="AA145" s="977"/>
      <c r="AB145" s="977"/>
      <c r="AC145" s="1318"/>
      <c r="AD145" s="977"/>
      <c r="AE145" s="977"/>
      <c r="AF145" s="977"/>
      <c r="AG145" s="1318"/>
      <c r="AH145" s="977"/>
      <c r="AI145" s="977"/>
      <c r="AJ145" s="977"/>
      <c r="AK145" s="1318"/>
      <c r="AL145" s="977"/>
      <c r="AM145" s="977"/>
      <c r="AN145" s="977"/>
      <c r="AO145" s="1318"/>
    </row>
    <row r="146" spans="15:41">
      <c r="O146" s="1415"/>
      <c r="P146" s="1416"/>
      <c r="Q146" s="1408"/>
      <c r="R146" s="977"/>
      <c r="S146" s="977"/>
      <c r="T146" s="977"/>
      <c r="U146" s="1318"/>
      <c r="V146" s="977"/>
      <c r="W146" s="977"/>
      <c r="X146" s="977"/>
      <c r="Y146" s="1318"/>
      <c r="Z146" s="977"/>
      <c r="AA146" s="977"/>
      <c r="AB146" s="977"/>
      <c r="AC146" s="1318"/>
      <c r="AD146" s="977"/>
      <c r="AE146" s="977"/>
      <c r="AF146" s="977"/>
      <c r="AG146" s="1318"/>
      <c r="AH146" s="977"/>
      <c r="AI146" s="977"/>
      <c r="AJ146" s="977"/>
      <c r="AK146" s="1318"/>
      <c r="AL146" s="977"/>
      <c r="AM146" s="977"/>
      <c r="AN146" s="977"/>
      <c r="AO146" s="1318"/>
    </row>
    <row r="147" spans="15:41">
      <c r="O147" s="1415"/>
      <c r="P147" s="1416"/>
      <c r="Q147" s="1408"/>
      <c r="R147" s="977"/>
      <c r="S147" s="977"/>
      <c r="T147" s="977"/>
      <c r="U147" s="1318"/>
      <c r="V147" s="977"/>
      <c r="W147" s="977"/>
      <c r="X147" s="977"/>
      <c r="Y147" s="1318"/>
      <c r="Z147" s="977"/>
      <c r="AA147" s="977"/>
      <c r="AB147" s="977"/>
      <c r="AC147" s="1318"/>
      <c r="AD147" s="977"/>
      <c r="AE147" s="977"/>
      <c r="AF147" s="977"/>
      <c r="AG147" s="1318"/>
      <c r="AH147" s="977"/>
      <c r="AI147" s="977"/>
      <c r="AJ147" s="977"/>
      <c r="AK147" s="1318"/>
      <c r="AL147" s="977"/>
      <c r="AM147" s="977"/>
      <c r="AN147" s="977"/>
      <c r="AO147" s="1318"/>
    </row>
    <row r="148" spans="15:41">
      <c r="O148" s="1415"/>
      <c r="P148" s="1416"/>
      <c r="Q148" s="1408"/>
      <c r="R148" s="977"/>
      <c r="S148" s="977"/>
      <c r="T148" s="977"/>
      <c r="U148" s="1318"/>
      <c r="V148" s="977"/>
      <c r="W148" s="977"/>
      <c r="X148" s="977"/>
      <c r="Y148" s="1318"/>
      <c r="Z148" s="977"/>
      <c r="AA148" s="977"/>
      <c r="AB148" s="977"/>
      <c r="AC148" s="1318"/>
      <c r="AD148" s="977"/>
      <c r="AE148" s="977"/>
      <c r="AF148" s="977"/>
      <c r="AG148" s="1318"/>
      <c r="AH148" s="977"/>
      <c r="AI148" s="977"/>
      <c r="AJ148" s="977"/>
      <c r="AK148" s="1318"/>
      <c r="AL148" s="977"/>
      <c r="AM148" s="977"/>
      <c r="AN148" s="977"/>
      <c r="AO148" s="1318"/>
    </row>
    <row r="149" spans="15:41">
      <c r="O149" s="1415"/>
      <c r="P149" s="1416"/>
      <c r="Q149" s="1408"/>
      <c r="R149" s="977"/>
      <c r="S149" s="977"/>
      <c r="T149" s="977"/>
      <c r="U149" s="1318"/>
      <c r="V149" s="977"/>
      <c r="W149" s="977"/>
      <c r="X149" s="977"/>
      <c r="Y149" s="1318"/>
      <c r="Z149" s="977"/>
      <c r="AA149" s="977"/>
      <c r="AB149" s="977"/>
      <c r="AC149" s="1318"/>
      <c r="AD149" s="977"/>
      <c r="AE149" s="977"/>
      <c r="AF149" s="977"/>
      <c r="AG149" s="1318"/>
      <c r="AH149" s="977"/>
      <c r="AI149" s="977"/>
      <c r="AJ149" s="977"/>
      <c r="AK149" s="1318"/>
      <c r="AL149" s="977"/>
      <c r="AM149" s="977"/>
      <c r="AN149" s="977"/>
      <c r="AO149" s="1318"/>
    </row>
    <row r="150" spans="15:41">
      <c r="O150" s="1415"/>
      <c r="P150" s="1416"/>
      <c r="Q150" s="1408"/>
      <c r="R150" s="977"/>
      <c r="S150" s="977"/>
      <c r="T150" s="977"/>
      <c r="U150" s="1318"/>
      <c r="V150" s="977"/>
      <c r="W150" s="977"/>
      <c r="X150" s="977"/>
      <c r="Y150" s="1318"/>
      <c r="Z150" s="977"/>
      <c r="AA150" s="977"/>
      <c r="AB150" s="977"/>
      <c r="AC150" s="1318"/>
      <c r="AD150" s="977"/>
      <c r="AE150" s="977"/>
      <c r="AF150" s="977"/>
      <c r="AG150" s="1318"/>
      <c r="AH150" s="977"/>
      <c r="AI150" s="977"/>
      <c r="AJ150" s="977"/>
      <c r="AK150" s="1318"/>
      <c r="AL150" s="977"/>
      <c r="AM150" s="977"/>
      <c r="AN150" s="977"/>
      <c r="AO150" s="1318"/>
    </row>
    <row r="151" spans="15:41">
      <c r="O151" s="1415"/>
      <c r="P151" s="1416"/>
      <c r="Q151" s="1408"/>
      <c r="R151" s="977"/>
      <c r="S151" s="977"/>
      <c r="T151" s="977"/>
      <c r="U151" s="1318"/>
      <c r="V151" s="977"/>
      <c r="W151" s="977"/>
      <c r="X151" s="977"/>
      <c r="Y151" s="1318"/>
      <c r="Z151" s="977"/>
      <c r="AA151" s="977"/>
      <c r="AB151" s="977"/>
      <c r="AC151" s="1318"/>
      <c r="AD151" s="977"/>
      <c r="AE151" s="977"/>
      <c r="AF151" s="977"/>
      <c r="AG151" s="1318"/>
      <c r="AH151" s="977"/>
      <c r="AI151" s="977"/>
      <c r="AJ151" s="977"/>
      <c r="AK151" s="1318"/>
      <c r="AL151" s="977"/>
      <c r="AM151" s="977"/>
      <c r="AN151" s="977"/>
      <c r="AO151" s="1318"/>
    </row>
    <row r="152" spans="15:41">
      <c r="O152" s="1415"/>
      <c r="P152" s="1416"/>
      <c r="Q152" s="1408"/>
      <c r="R152" s="977"/>
      <c r="S152" s="977"/>
      <c r="T152" s="977"/>
      <c r="U152" s="1318"/>
      <c r="V152" s="977"/>
      <c r="W152" s="977"/>
      <c r="X152" s="977"/>
      <c r="Y152" s="1318"/>
      <c r="Z152" s="977"/>
      <c r="AA152" s="977"/>
      <c r="AB152" s="977"/>
      <c r="AC152" s="1318"/>
      <c r="AD152" s="977"/>
      <c r="AE152" s="977"/>
      <c r="AF152" s="977"/>
      <c r="AG152" s="1318"/>
      <c r="AH152" s="977"/>
      <c r="AI152" s="977"/>
      <c r="AJ152" s="977"/>
      <c r="AK152" s="1318"/>
      <c r="AL152" s="977"/>
      <c r="AM152" s="977"/>
      <c r="AN152" s="977"/>
      <c r="AO152" s="1318"/>
    </row>
    <row r="153" spans="15:41">
      <c r="O153" s="1415"/>
      <c r="P153" s="1416"/>
      <c r="Q153" s="1408"/>
      <c r="R153" s="977"/>
      <c r="S153" s="977"/>
      <c r="T153" s="977"/>
      <c r="U153" s="1318"/>
      <c r="V153" s="977"/>
      <c r="W153" s="977"/>
      <c r="X153" s="977"/>
      <c r="Y153" s="1318"/>
      <c r="Z153" s="977"/>
      <c r="AA153" s="977"/>
      <c r="AB153" s="977"/>
      <c r="AC153" s="1318"/>
      <c r="AD153" s="977"/>
      <c r="AE153" s="977"/>
      <c r="AF153" s="977"/>
      <c r="AG153" s="1318"/>
      <c r="AH153" s="977"/>
      <c r="AI153" s="977"/>
      <c r="AJ153" s="977"/>
      <c r="AK153" s="1318"/>
      <c r="AL153" s="977"/>
      <c r="AM153" s="977"/>
      <c r="AN153" s="977"/>
      <c r="AO153" s="1318"/>
    </row>
    <row r="154" spans="15:41">
      <c r="O154" s="1415"/>
      <c r="P154" s="1416"/>
      <c r="Q154" s="1408"/>
      <c r="R154" s="977"/>
      <c r="S154" s="977"/>
      <c r="T154" s="977"/>
      <c r="U154" s="1318"/>
      <c r="V154" s="977"/>
      <c r="W154" s="977"/>
      <c r="X154" s="977"/>
      <c r="Y154" s="1318"/>
      <c r="Z154" s="977"/>
      <c r="AA154" s="977"/>
      <c r="AB154" s="977"/>
      <c r="AC154" s="1318"/>
      <c r="AD154" s="977"/>
      <c r="AE154" s="977"/>
      <c r="AF154" s="977"/>
      <c r="AG154" s="1318"/>
      <c r="AH154" s="977"/>
      <c r="AI154" s="977"/>
      <c r="AJ154" s="977"/>
      <c r="AK154" s="1318"/>
      <c r="AL154" s="977"/>
      <c r="AM154" s="977"/>
      <c r="AN154" s="977"/>
      <c r="AO154" s="1318"/>
    </row>
    <row r="155" spans="15:41">
      <c r="O155" s="1415"/>
      <c r="P155" s="1416"/>
      <c r="Q155" s="1408"/>
      <c r="R155" s="977"/>
      <c r="S155" s="977"/>
      <c r="T155" s="977"/>
      <c r="U155" s="1318"/>
      <c r="V155" s="977"/>
      <c r="W155" s="977"/>
      <c r="X155" s="977"/>
      <c r="Y155" s="1318"/>
      <c r="Z155" s="977"/>
      <c r="AA155" s="977"/>
      <c r="AB155" s="977"/>
      <c r="AC155" s="1318"/>
      <c r="AD155" s="977"/>
      <c r="AE155" s="977"/>
      <c r="AF155" s="977"/>
      <c r="AG155" s="1318"/>
      <c r="AH155" s="977"/>
      <c r="AI155" s="977"/>
      <c r="AJ155" s="977"/>
      <c r="AK155" s="1318"/>
      <c r="AL155" s="977"/>
      <c r="AM155" s="977"/>
      <c r="AN155" s="977"/>
      <c r="AO155" s="1318"/>
    </row>
    <row r="156" spans="15:41">
      <c r="O156" s="1415"/>
      <c r="P156" s="1421"/>
      <c r="Q156" s="1408"/>
      <c r="R156" s="977"/>
      <c r="S156" s="977"/>
      <c r="T156" s="977"/>
      <c r="U156" s="1318"/>
      <c r="V156" s="977"/>
      <c r="W156" s="977"/>
      <c r="X156" s="977"/>
      <c r="Y156" s="1318"/>
      <c r="Z156" s="977"/>
      <c r="AA156" s="977"/>
      <c r="AB156" s="977"/>
      <c r="AC156" s="1318"/>
      <c r="AD156" s="977"/>
      <c r="AE156" s="977"/>
      <c r="AF156" s="977"/>
      <c r="AG156" s="1318"/>
      <c r="AH156" s="977"/>
      <c r="AI156" s="977"/>
      <c r="AJ156" s="977"/>
      <c r="AK156" s="1318"/>
      <c r="AL156" s="977"/>
      <c r="AM156" s="977"/>
      <c r="AN156" s="977"/>
      <c r="AO156" s="1318"/>
    </row>
    <row r="157" spans="15:41">
      <c r="O157" s="1415"/>
      <c r="P157" s="1416"/>
      <c r="Q157" s="1408"/>
      <c r="R157" s="977"/>
      <c r="S157" s="977"/>
      <c r="T157" s="977"/>
      <c r="U157" s="1318"/>
      <c r="V157" s="977"/>
      <c r="W157" s="977"/>
      <c r="X157" s="977"/>
      <c r="Y157" s="1318"/>
      <c r="Z157" s="977"/>
      <c r="AA157" s="977"/>
      <c r="AB157" s="977"/>
      <c r="AC157" s="1318"/>
      <c r="AD157" s="977"/>
      <c r="AE157" s="977"/>
      <c r="AF157" s="977"/>
      <c r="AG157" s="1318"/>
      <c r="AH157" s="977"/>
      <c r="AI157" s="977"/>
      <c r="AJ157" s="977"/>
      <c r="AK157" s="1318"/>
      <c r="AL157" s="977"/>
      <c r="AM157" s="977"/>
      <c r="AN157" s="977"/>
      <c r="AO157" s="1318"/>
    </row>
    <row r="158" spans="15:41">
      <c r="O158" s="1415"/>
      <c r="P158" s="1416"/>
      <c r="Q158" s="1408"/>
      <c r="R158" s="977"/>
      <c r="S158" s="977"/>
      <c r="T158" s="977"/>
      <c r="U158" s="1318"/>
      <c r="V158" s="977"/>
      <c r="W158" s="977"/>
      <c r="X158" s="977"/>
      <c r="Y158" s="1318"/>
      <c r="Z158" s="977"/>
      <c r="AA158" s="977"/>
      <c r="AB158" s="977"/>
      <c r="AC158" s="1318"/>
      <c r="AD158" s="977"/>
      <c r="AE158" s="977"/>
      <c r="AF158" s="977"/>
      <c r="AG158" s="1318"/>
      <c r="AH158" s="977"/>
      <c r="AI158" s="977"/>
      <c r="AJ158" s="977"/>
      <c r="AK158" s="1318"/>
      <c r="AL158" s="977"/>
      <c r="AM158" s="977"/>
      <c r="AN158" s="977"/>
      <c r="AO158" s="1318"/>
    </row>
    <row r="159" spans="15:41">
      <c r="O159" s="1415"/>
      <c r="P159" s="1416"/>
      <c r="Q159" s="1408"/>
      <c r="R159" s="977"/>
      <c r="S159" s="977"/>
      <c r="T159" s="977"/>
      <c r="U159" s="1318"/>
      <c r="V159" s="977"/>
      <c r="W159" s="977"/>
      <c r="X159" s="977"/>
      <c r="Y159" s="1318"/>
      <c r="Z159" s="977"/>
      <c r="AA159" s="977"/>
      <c r="AB159" s="977"/>
      <c r="AC159" s="1318"/>
      <c r="AD159" s="977"/>
      <c r="AE159" s="977"/>
      <c r="AF159" s="977"/>
      <c r="AG159" s="1318"/>
      <c r="AH159" s="977"/>
      <c r="AI159" s="977"/>
      <c r="AJ159" s="977"/>
      <c r="AK159" s="1318"/>
      <c r="AL159" s="977"/>
      <c r="AM159" s="977"/>
      <c r="AN159" s="977"/>
      <c r="AO159" s="1318"/>
    </row>
    <row r="160" spans="15:41">
      <c r="O160" s="1415"/>
      <c r="P160" s="1416"/>
      <c r="Q160" s="1408"/>
      <c r="R160" s="977"/>
      <c r="S160" s="977"/>
      <c r="T160" s="977"/>
      <c r="U160" s="1318"/>
      <c r="V160" s="977"/>
      <c r="W160" s="977"/>
      <c r="X160" s="977"/>
      <c r="Y160" s="1318"/>
      <c r="Z160" s="977"/>
      <c r="AA160" s="977"/>
      <c r="AB160" s="977"/>
      <c r="AC160" s="1318"/>
      <c r="AD160" s="977"/>
      <c r="AE160" s="977"/>
      <c r="AF160" s="977"/>
      <c r="AG160" s="1318"/>
      <c r="AH160" s="977"/>
      <c r="AI160" s="977"/>
      <c r="AJ160" s="977"/>
      <c r="AK160" s="1318"/>
      <c r="AL160" s="977"/>
      <c r="AM160" s="977"/>
      <c r="AN160" s="977"/>
      <c r="AO160" s="1318"/>
    </row>
    <row r="161" spans="15:41">
      <c r="O161" s="1415"/>
      <c r="P161" s="1416"/>
      <c r="Q161" s="1408"/>
      <c r="R161" s="977"/>
      <c r="S161" s="977"/>
      <c r="T161" s="977"/>
      <c r="U161" s="1318"/>
      <c r="V161" s="977"/>
      <c r="W161" s="977"/>
      <c r="X161" s="977"/>
      <c r="Y161" s="1318"/>
      <c r="Z161" s="977"/>
      <c r="AA161" s="977"/>
      <c r="AB161" s="977"/>
      <c r="AC161" s="1318"/>
      <c r="AD161" s="977"/>
      <c r="AE161" s="977"/>
      <c r="AF161" s="977"/>
      <c r="AG161" s="1318"/>
      <c r="AH161" s="977"/>
      <c r="AI161" s="977"/>
      <c r="AJ161" s="977"/>
      <c r="AK161" s="1318"/>
      <c r="AL161" s="977"/>
      <c r="AM161" s="977"/>
      <c r="AN161" s="977"/>
      <c r="AO161" s="1318"/>
    </row>
    <row r="162" spans="15:41">
      <c r="O162" s="1415"/>
      <c r="P162" s="1416"/>
      <c r="Q162" s="1408"/>
      <c r="R162" s="977"/>
      <c r="S162" s="977"/>
      <c r="T162" s="977"/>
      <c r="U162" s="1318"/>
      <c r="V162" s="977"/>
      <c r="W162" s="977"/>
      <c r="X162" s="977"/>
      <c r="Y162" s="1318"/>
      <c r="Z162" s="977"/>
      <c r="AA162" s="977"/>
      <c r="AB162" s="977"/>
      <c r="AC162" s="1318"/>
      <c r="AD162" s="977"/>
      <c r="AE162" s="977"/>
      <c r="AF162" s="977"/>
      <c r="AG162" s="1318"/>
      <c r="AH162" s="977"/>
      <c r="AI162" s="977"/>
      <c r="AJ162" s="977"/>
      <c r="AK162" s="1318"/>
      <c r="AL162" s="977"/>
      <c r="AM162" s="977"/>
      <c r="AN162" s="977"/>
      <c r="AO162" s="1318"/>
    </row>
    <row r="163" spans="15:41">
      <c r="O163" s="1415"/>
      <c r="P163" s="1416"/>
      <c r="Q163" s="1408"/>
      <c r="R163" s="977"/>
      <c r="S163" s="977"/>
      <c r="T163" s="977"/>
      <c r="U163" s="1318"/>
      <c r="V163" s="977"/>
      <c r="W163" s="977"/>
      <c r="X163" s="977"/>
      <c r="Y163" s="1318"/>
      <c r="Z163" s="977"/>
      <c r="AA163" s="977"/>
      <c r="AB163" s="977"/>
      <c r="AC163" s="1318"/>
      <c r="AD163" s="977"/>
      <c r="AE163" s="977"/>
      <c r="AF163" s="977"/>
      <c r="AG163" s="1318"/>
      <c r="AH163" s="977"/>
      <c r="AI163" s="977"/>
      <c r="AJ163" s="977"/>
      <c r="AK163" s="1318"/>
      <c r="AL163" s="977"/>
      <c r="AM163" s="977"/>
      <c r="AN163" s="977"/>
      <c r="AO163" s="1318"/>
    </row>
    <row r="164" spans="15:41">
      <c r="O164" s="1415"/>
      <c r="P164" s="1416"/>
      <c r="Q164" s="1408"/>
      <c r="R164" s="977"/>
      <c r="S164" s="977"/>
      <c r="T164" s="977"/>
      <c r="U164" s="1318"/>
      <c r="V164" s="977"/>
      <c r="W164" s="977"/>
      <c r="X164" s="977"/>
      <c r="Y164" s="1318"/>
      <c r="Z164" s="977"/>
      <c r="AA164" s="977"/>
      <c r="AB164" s="977"/>
      <c r="AC164" s="1318"/>
      <c r="AD164" s="977"/>
      <c r="AE164" s="977"/>
      <c r="AF164" s="977"/>
      <c r="AG164" s="1318"/>
      <c r="AH164" s="977"/>
      <c r="AI164" s="977"/>
      <c r="AJ164" s="977"/>
      <c r="AK164" s="1318"/>
      <c r="AL164" s="977"/>
      <c r="AM164" s="977"/>
      <c r="AN164" s="977"/>
      <c r="AO164" s="1318"/>
    </row>
    <row r="165" spans="15:41">
      <c r="O165" s="1415"/>
      <c r="P165" s="1416"/>
      <c r="Q165" s="1408"/>
      <c r="R165" s="977"/>
      <c r="S165" s="977"/>
      <c r="T165" s="977"/>
      <c r="U165" s="1318"/>
      <c r="V165" s="977"/>
      <c r="W165" s="977"/>
      <c r="X165" s="977"/>
      <c r="Y165" s="1318"/>
      <c r="Z165" s="977"/>
      <c r="AA165" s="977"/>
      <c r="AB165" s="977"/>
      <c r="AC165" s="1318"/>
      <c r="AD165" s="977"/>
      <c r="AE165" s="977"/>
      <c r="AF165" s="977"/>
      <c r="AG165" s="1318"/>
      <c r="AH165" s="977"/>
      <c r="AI165" s="977"/>
      <c r="AJ165" s="977"/>
      <c r="AK165" s="1318"/>
      <c r="AL165" s="977"/>
      <c r="AM165" s="977"/>
      <c r="AN165" s="977"/>
      <c r="AO165" s="1318"/>
    </row>
    <row r="166" spans="15:41">
      <c r="O166" s="1415"/>
      <c r="P166" s="1416"/>
      <c r="Q166" s="1408"/>
      <c r="R166" s="977"/>
      <c r="S166" s="977"/>
      <c r="T166" s="977"/>
      <c r="U166" s="1318"/>
      <c r="V166" s="977"/>
      <c r="W166" s="977"/>
      <c r="X166" s="977"/>
      <c r="Y166" s="1318"/>
      <c r="Z166" s="977"/>
      <c r="AA166" s="977"/>
      <c r="AB166" s="977"/>
      <c r="AC166" s="1318"/>
      <c r="AD166" s="977"/>
      <c r="AE166" s="977"/>
      <c r="AF166" s="977"/>
      <c r="AG166" s="1318"/>
      <c r="AH166" s="977"/>
      <c r="AI166" s="977"/>
      <c r="AJ166" s="977"/>
      <c r="AK166" s="1318"/>
      <c r="AL166" s="977"/>
      <c r="AM166" s="977"/>
      <c r="AN166" s="977"/>
      <c r="AO166" s="1318"/>
    </row>
    <row r="167" spans="15:41">
      <c r="O167" s="1415"/>
      <c r="P167" s="1416"/>
      <c r="Q167" s="1408"/>
      <c r="R167" s="977"/>
      <c r="S167" s="977"/>
      <c r="T167" s="977"/>
      <c r="U167" s="1318"/>
      <c r="V167" s="977"/>
      <c r="W167" s="977"/>
      <c r="X167" s="977"/>
      <c r="Y167" s="1318"/>
      <c r="Z167" s="977"/>
      <c r="AA167" s="977"/>
      <c r="AB167" s="977"/>
      <c r="AC167" s="1318"/>
      <c r="AD167" s="977"/>
      <c r="AE167" s="977"/>
      <c r="AF167" s="977"/>
      <c r="AG167" s="1318"/>
      <c r="AH167" s="977"/>
      <c r="AI167" s="977"/>
      <c r="AJ167" s="977"/>
      <c r="AK167" s="1318"/>
      <c r="AL167" s="977"/>
      <c r="AM167" s="977"/>
      <c r="AN167" s="977"/>
      <c r="AO167" s="1318"/>
    </row>
    <row r="168" spans="15:41">
      <c r="O168" s="1415"/>
      <c r="P168" s="1416"/>
      <c r="Q168" s="1408"/>
      <c r="R168" s="977"/>
      <c r="S168" s="977"/>
      <c r="T168" s="977"/>
      <c r="U168" s="1318"/>
      <c r="V168" s="977"/>
      <c r="W168" s="977"/>
      <c r="X168" s="977"/>
      <c r="Y168" s="1318"/>
      <c r="Z168" s="977"/>
      <c r="AA168" s="977"/>
      <c r="AB168" s="977"/>
      <c r="AC168" s="1318"/>
      <c r="AD168" s="977"/>
      <c r="AE168" s="977"/>
      <c r="AF168" s="977"/>
      <c r="AG168" s="1318"/>
      <c r="AH168" s="977"/>
      <c r="AI168" s="977"/>
      <c r="AJ168" s="977"/>
      <c r="AK168" s="1318"/>
      <c r="AL168" s="977"/>
      <c r="AM168" s="977"/>
      <c r="AN168" s="977"/>
      <c r="AO168" s="1318"/>
    </row>
    <row r="169" spans="15:41">
      <c r="O169" s="1422"/>
      <c r="P169" s="1416"/>
      <c r="Q169" s="1408"/>
      <c r="R169" s="977"/>
      <c r="S169" s="977"/>
      <c r="T169" s="977"/>
      <c r="U169" s="1318"/>
      <c r="V169" s="977"/>
      <c r="W169" s="977"/>
      <c r="X169" s="977"/>
      <c r="Y169" s="1318"/>
      <c r="Z169" s="977"/>
      <c r="AA169" s="977"/>
      <c r="AB169" s="977"/>
      <c r="AC169" s="1318"/>
      <c r="AD169" s="977"/>
      <c r="AE169" s="977"/>
      <c r="AF169" s="977"/>
      <c r="AG169" s="1318"/>
      <c r="AH169" s="977"/>
      <c r="AI169" s="977"/>
      <c r="AJ169" s="977"/>
      <c r="AK169" s="1318"/>
      <c r="AL169" s="977"/>
      <c r="AM169" s="977"/>
      <c r="AN169" s="977"/>
      <c r="AO169" s="1318"/>
    </row>
    <row r="170" spans="15:41">
      <c r="O170" s="1422"/>
      <c r="P170" s="1416"/>
      <c r="Q170" s="1408"/>
      <c r="R170" s="977"/>
      <c r="S170" s="977"/>
      <c r="T170" s="977"/>
      <c r="U170" s="1318"/>
      <c r="V170" s="977"/>
      <c r="W170" s="977"/>
      <c r="X170" s="977"/>
      <c r="Y170" s="1318"/>
      <c r="Z170" s="977"/>
      <c r="AA170" s="977"/>
      <c r="AB170" s="977"/>
      <c r="AC170" s="1318"/>
      <c r="AD170" s="977"/>
      <c r="AE170" s="977"/>
      <c r="AF170" s="977"/>
      <c r="AG170" s="1318"/>
      <c r="AH170" s="977"/>
      <c r="AI170" s="977"/>
      <c r="AJ170" s="977"/>
      <c r="AK170" s="1318"/>
      <c r="AL170" s="977"/>
      <c r="AM170" s="977"/>
      <c r="AN170" s="977"/>
      <c r="AO170" s="1318"/>
    </row>
    <row r="171" spans="15:41">
      <c r="O171" s="1415"/>
      <c r="P171" s="1416"/>
      <c r="Q171" s="1408"/>
      <c r="R171" s="977"/>
      <c r="S171" s="977"/>
      <c r="T171" s="977"/>
      <c r="U171" s="1318"/>
      <c r="V171" s="977"/>
      <c r="W171" s="977"/>
      <c r="X171" s="977"/>
      <c r="Y171" s="1318"/>
      <c r="Z171" s="977"/>
      <c r="AA171" s="977"/>
      <c r="AB171" s="977"/>
      <c r="AC171" s="1318"/>
      <c r="AD171" s="977"/>
      <c r="AE171" s="977"/>
      <c r="AF171" s="977"/>
      <c r="AG171" s="1318"/>
      <c r="AH171" s="977"/>
      <c r="AI171" s="977"/>
      <c r="AJ171" s="977"/>
      <c r="AK171" s="1318"/>
      <c r="AL171" s="977"/>
      <c r="AM171" s="977"/>
      <c r="AN171" s="977"/>
      <c r="AO171" s="1318"/>
    </row>
    <row r="172" spans="15:41">
      <c r="O172" s="1422"/>
      <c r="P172" s="1416"/>
      <c r="Q172" s="1408"/>
      <c r="R172" s="977"/>
      <c r="S172" s="977"/>
      <c r="T172" s="977"/>
      <c r="U172" s="1318"/>
      <c r="V172" s="977"/>
      <c r="W172" s="977"/>
      <c r="X172" s="977"/>
      <c r="Y172" s="1318"/>
      <c r="Z172" s="977"/>
      <c r="AA172" s="977"/>
      <c r="AB172" s="977"/>
      <c r="AC172" s="1318"/>
      <c r="AD172" s="977"/>
      <c r="AE172" s="977"/>
      <c r="AF172" s="977"/>
      <c r="AG172" s="1318"/>
      <c r="AH172" s="977"/>
      <c r="AI172" s="977"/>
      <c r="AJ172" s="977"/>
      <c r="AK172" s="1318"/>
      <c r="AL172" s="977"/>
      <c r="AM172" s="977"/>
      <c r="AN172" s="977"/>
      <c r="AO172" s="1318"/>
    </row>
    <row r="173" spans="15:41">
      <c r="O173" s="1423"/>
      <c r="P173" s="1416"/>
      <c r="Q173" s="1408"/>
      <c r="R173" s="977"/>
      <c r="S173" s="977"/>
      <c r="T173" s="977"/>
      <c r="U173" s="1318"/>
      <c r="V173" s="977"/>
      <c r="W173" s="977"/>
      <c r="X173" s="977"/>
      <c r="Y173" s="1318"/>
      <c r="Z173" s="977"/>
      <c r="AA173" s="977"/>
      <c r="AB173" s="977"/>
      <c r="AC173" s="1318"/>
      <c r="AD173" s="977"/>
      <c r="AE173" s="977"/>
      <c r="AF173" s="977"/>
      <c r="AG173" s="1318"/>
      <c r="AH173" s="977"/>
      <c r="AI173" s="977"/>
      <c r="AJ173" s="977"/>
      <c r="AK173" s="1318"/>
      <c r="AL173" s="977"/>
      <c r="AM173" s="977"/>
      <c r="AN173" s="977"/>
      <c r="AO173" s="1318"/>
    </row>
    <row r="174" spans="15:41">
      <c r="O174" s="1422"/>
      <c r="P174" s="1416"/>
      <c r="Q174" s="1408"/>
      <c r="R174" s="977"/>
      <c r="S174" s="977"/>
      <c r="T174" s="977"/>
      <c r="U174" s="1318"/>
      <c r="V174" s="977"/>
      <c r="W174" s="977"/>
      <c r="X174" s="977"/>
      <c r="Y174" s="1318"/>
      <c r="Z174" s="977"/>
      <c r="AA174" s="977"/>
      <c r="AB174" s="977"/>
      <c r="AC174" s="1318"/>
      <c r="AD174" s="977"/>
      <c r="AE174" s="977"/>
      <c r="AF174" s="977"/>
      <c r="AG174" s="1318"/>
      <c r="AH174" s="977"/>
      <c r="AI174" s="977"/>
      <c r="AJ174" s="977"/>
      <c r="AK174" s="1318"/>
      <c r="AL174" s="977"/>
      <c r="AM174" s="977"/>
      <c r="AN174" s="977"/>
      <c r="AO174" s="1318"/>
    </row>
    <row r="175" spans="15:41">
      <c r="O175" s="1415"/>
      <c r="P175" s="1416"/>
      <c r="Q175" s="1408"/>
      <c r="R175" s="977"/>
      <c r="S175" s="977"/>
      <c r="T175" s="977"/>
      <c r="U175" s="1318"/>
      <c r="V175" s="977"/>
      <c r="W175" s="977"/>
      <c r="X175" s="977"/>
      <c r="Y175" s="1318"/>
      <c r="Z175" s="977"/>
      <c r="AA175" s="977"/>
      <c r="AB175" s="977"/>
      <c r="AC175" s="1318"/>
      <c r="AD175" s="977"/>
      <c r="AE175" s="977"/>
      <c r="AF175" s="977"/>
      <c r="AG175" s="1318"/>
      <c r="AH175" s="977"/>
      <c r="AI175" s="977"/>
      <c r="AJ175" s="977"/>
      <c r="AK175" s="1318"/>
      <c r="AL175" s="977"/>
      <c r="AM175" s="977"/>
      <c r="AN175" s="977"/>
      <c r="AO175" s="1318"/>
    </row>
    <row r="176" spans="15:41">
      <c r="O176" s="1415"/>
      <c r="P176" s="1416"/>
      <c r="Q176" s="1408"/>
      <c r="R176" s="977"/>
      <c r="S176" s="977"/>
      <c r="T176" s="977"/>
      <c r="U176" s="1318"/>
      <c r="V176" s="977"/>
      <c r="W176" s="977"/>
      <c r="X176" s="977"/>
      <c r="Y176" s="1318"/>
      <c r="Z176" s="977"/>
      <c r="AA176" s="977"/>
      <c r="AB176" s="977"/>
      <c r="AC176" s="1318"/>
      <c r="AD176" s="977"/>
      <c r="AE176" s="977"/>
      <c r="AF176" s="977"/>
      <c r="AG176" s="1318"/>
      <c r="AH176" s="977"/>
      <c r="AI176" s="977"/>
      <c r="AJ176" s="977"/>
      <c r="AK176" s="1318"/>
      <c r="AL176" s="977"/>
      <c r="AM176" s="977"/>
      <c r="AN176" s="977"/>
      <c r="AO176" s="1318"/>
    </row>
    <row r="177" spans="15:41">
      <c r="O177" s="1415"/>
      <c r="P177" s="1416"/>
      <c r="Q177" s="1408"/>
      <c r="R177" s="977"/>
      <c r="S177" s="977"/>
      <c r="T177" s="977"/>
      <c r="U177" s="1318"/>
      <c r="V177" s="977"/>
      <c r="W177" s="977"/>
      <c r="X177" s="977"/>
      <c r="Y177" s="1318"/>
      <c r="Z177" s="977"/>
      <c r="AA177" s="977"/>
      <c r="AB177" s="977"/>
      <c r="AC177" s="1318"/>
      <c r="AD177" s="977"/>
      <c r="AE177" s="977"/>
      <c r="AF177" s="977"/>
      <c r="AG177" s="1318"/>
      <c r="AH177" s="977"/>
      <c r="AI177" s="977"/>
      <c r="AJ177" s="977"/>
      <c r="AK177" s="1318"/>
      <c r="AL177" s="977"/>
      <c r="AM177" s="977"/>
      <c r="AN177" s="977"/>
      <c r="AO177" s="1318"/>
    </row>
    <row r="178" spans="15:41">
      <c r="O178" s="1422"/>
      <c r="P178" s="1416"/>
      <c r="Q178" s="1408"/>
      <c r="R178" s="977"/>
      <c r="S178" s="977"/>
      <c r="T178" s="977"/>
      <c r="U178" s="1318"/>
      <c r="V178" s="977"/>
      <c r="W178" s="977"/>
      <c r="X178" s="977"/>
      <c r="Y178" s="1318"/>
      <c r="Z178" s="977"/>
      <c r="AA178" s="977"/>
      <c r="AB178" s="977"/>
      <c r="AC178" s="1318"/>
      <c r="AD178" s="977"/>
      <c r="AE178" s="977"/>
      <c r="AF178" s="977"/>
      <c r="AG178" s="1318"/>
      <c r="AH178" s="977"/>
      <c r="AI178" s="977"/>
      <c r="AJ178" s="977"/>
      <c r="AK178" s="1318"/>
      <c r="AL178" s="977"/>
      <c r="AM178" s="977"/>
      <c r="AN178" s="977"/>
      <c r="AO178" s="1318"/>
    </row>
    <row r="179" spans="15:41">
      <c r="O179" s="1415"/>
      <c r="P179" s="1416"/>
      <c r="Q179" s="1408"/>
      <c r="R179" s="977"/>
      <c r="S179" s="977"/>
      <c r="T179" s="977"/>
      <c r="U179" s="1318"/>
      <c r="V179" s="977"/>
      <c r="W179" s="977"/>
      <c r="X179" s="977"/>
      <c r="Y179" s="1318"/>
      <c r="Z179" s="977"/>
      <c r="AA179" s="977"/>
      <c r="AB179" s="977"/>
      <c r="AC179" s="1318"/>
      <c r="AD179" s="977"/>
      <c r="AE179" s="977"/>
      <c r="AF179" s="977"/>
      <c r="AG179" s="1318"/>
      <c r="AH179" s="977"/>
      <c r="AI179" s="977"/>
      <c r="AJ179" s="977"/>
      <c r="AK179" s="1318"/>
      <c r="AL179" s="977"/>
      <c r="AM179" s="977"/>
      <c r="AN179" s="977"/>
      <c r="AO179" s="1318"/>
    </row>
    <row r="180" spans="15:41">
      <c r="O180" s="1415"/>
      <c r="P180" s="1416"/>
      <c r="Q180" s="1408"/>
      <c r="R180" s="977"/>
      <c r="S180" s="977"/>
      <c r="T180" s="977"/>
      <c r="U180" s="1318"/>
      <c r="V180" s="977"/>
      <c r="W180" s="977"/>
      <c r="X180" s="977"/>
      <c r="Y180" s="1318"/>
      <c r="Z180" s="977"/>
      <c r="AA180" s="977"/>
      <c r="AB180" s="977"/>
      <c r="AC180" s="1318"/>
      <c r="AD180" s="977"/>
      <c r="AE180" s="977"/>
      <c r="AF180" s="977"/>
      <c r="AG180" s="1318"/>
      <c r="AH180" s="977"/>
      <c r="AI180" s="977"/>
      <c r="AJ180" s="977"/>
      <c r="AK180" s="1318"/>
      <c r="AL180" s="977"/>
      <c r="AM180" s="977"/>
      <c r="AN180" s="977"/>
      <c r="AO180" s="1318"/>
    </row>
    <row r="181" spans="15:41">
      <c r="O181" s="1415"/>
      <c r="P181" s="1416"/>
      <c r="Q181" s="1408"/>
      <c r="R181" s="977"/>
      <c r="S181" s="977"/>
      <c r="T181" s="977"/>
      <c r="U181" s="1318"/>
      <c r="V181" s="977"/>
      <c r="W181" s="977"/>
      <c r="X181" s="977"/>
      <c r="Y181" s="1318"/>
      <c r="Z181" s="977"/>
      <c r="AA181" s="977"/>
      <c r="AB181" s="977"/>
      <c r="AC181" s="1318"/>
      <c r="AD181" s="977"/>
      <c r="AE181" s="977"/>
      <c r="AF181" s="977"/>
      <c r="AG181" s="1318"/>
      <c r="AH181" s="977"/>
      <c r="AI181" s="977"/>
      <c r="AJ181" s="977"/>
      <c r="AK181" s="1318"/>
      <c r="AL181" s="977"/>
      <c r="AM181" s="977"/>
      <c r="AN181" s="977"/>
      <c r="AO181" s="1318"/>
    </row>
    <row r="182" spans="15:41">
      <c r="O182" s="1415"/>
      <c r="P182" s="1416"/>
      <c r="Q182" s="1408"/>
      <c r="R182" s="977"/>
      <c r="S182" s="977"/>
      <c r="T182" s="977"/>
      <c r="U182" s="1318"/>
      <c r="V182" s="977"/>
      <c r="W182" s="977"/>
      <c r="X182" s="977"/>
      <c r="Y182" s="1318"/>
      <c r="Z182" s="977"/>
      <c r="AA182" s="977"/>
      <c r="AB182" s="977"/>
      <c r="AC182" s="1318"/>
      <c r="AD182" s="977"/>
      <c r="AE182" s="977"/>
      <c r="AF182" s="977"/>
      <c r="AG182" s="1318"/>
      <c r="AH182" s="977"/>
      <c r="AI182" s="977"/>
      <c r="AJ182" s="977"/>
      <c r="AK182" s="1318"/>
      <c r="AL182" s="977"/>
      <c r="AM182" s="977"/>
      <c r="AN182" s="977"/>
      <c r="AO182" s="1318"/>
    </row>
    <row r="183" spans="15:41">
      <c r="O183" s="1415"/>
      <c r="P183" s="1416"/>
      <c r="Q183" s="1408"/>
      <c r="R183" s="977"/>
      <c r="S183" s="977"/>
      <c r="T183" s="977"/>
      <c r="U183" s="1318"/>
      <c r="V183" s="977"/>
      <c r="W183" s="977"/>
      <c r="X183" s="977"/>
      <c r="Y183" s="1318"/>
      <c r="Z183" s="977"/>
      <c r="AA183" s="977"/>
      <c r="AB183" s="977"/>
      <c r="AC183" s="1318"/>
      <c r="AD183" s="977"/>
      <c r="AE183" s="977"/>
      <c r="AF183" s="977"/>
      <c r="AG183" s="1318"/>
      <c r="AH183" s="977"/>
      <c r="AI183" s="977"/>
      <c r="AJ183" s="977"/>
      <c r="AK183" s="1318"/>
      <c r="AL183" s="977"/>
      <c r="AM183" s="977"/>
      <c r="AN183" s="977"/>
      <c r="AO183" s="1318"/>
    </row>
    <row r="184" spans="15:41">
      <c r="R184" s="977"/>
      <c r="S184" s="977"/>
      <c r="T184" s="977"/>
      <c r="U184" s="1318"/>
      <c r="V184" s="977"/>
      <c r="W184" s="977"/>
      <c r="X184" s="977"/>
      <c r="Y184" s="1318"/>
      <c r="Z184" s="977"/>
      <c r="AA184" s="977"/>
      <c r="AB184" s="977"/>
      <c r="AC184" s="1318"/>
      <c r="AD184" s="977"/>
      <c r="AE184" s="977"/>
      <c r="AF184" s="977"/>
      <c r="AG184" s="1318"/>
      <c r="AH184" s="977"/>
      <c r="AI184" s="977"/>
      <c r="AJ184" s="977"/>
      <c r="AK184" s="1318"/>
      <c r="AL184" s="977"/>
      <c r="AM184" s="977"/>
      <c r="AN184" s="977"/>
      <c r="AO184" s="1318"/>
    </row>
    <row r="185" spans="15:41">
      <c r="R185" s="977"/>
      <c r="S185" s="977"/>
      <c r="T185" s="977"/>
      <c r="U185" s="1318"/>
      <c r="V185" s="977"/>
      <c r="W185" s="977"/>
      <c r="X185" s="977"/>
      <c r="Y185" s="1318"/>
      <c r="Z185" s="977"/>
      <c r="AA185" s="977"/>
      <c r="AB185" s="977"/>
      <c r="AC185" s="1318"/>
      <c r="AD185" s="977"/>
      <c r="AE185" s="977"/>
      <c r="AF185" s="977"/>
      <c r="AG185" s="1318"/>
      <c r="AH185" s="977"/>
      <c r="AI185" s="977"/>
      <c r="AJ185" s="977"/>
      <c r="AK185" s="1318"/>
      <c r="AL185" s="977"/>
      <c r="AM185" s="977"/>
      <c r="AN185" s="977"/>
      <c r="AO185" s="1318"/>
    </row>
    <row r="187" spans="15:41">
      <c r="S187" s="1407"/>
      <c r="W187" s="1407"/>
      <c r="AA187" s="1407"/>
      <c r="AE187" s="1407"/>
      <c r="AI187" s="1407"/>
      <c r="AM187" s="1407"/>
    </row>
    <row r="189" spans="15:41">
      <c r="S189" s="1384"/>
    </row>
    <row r="190" spans="15:41">
      <c r="S190" s="1407"/>
    </row>
  </sheetData>
  <sheetProtection selectLockedCells="1"/>
  <mergeCells count="2">
    <mergeCell ref="F3:F4"/>
    <mergeCell ref="G3:G4"/>
  </mergeCells>
  <phoneticPr fontId="18"/>
  <pageMargins left="0.97" right="0.39370078740157483" top="0.39370078740157483" bottom="0.39370078740157483" header="0.19685039370078741" footer="0.19685039370078741"/>
  <pageSetup paperSize="9" scale="25" orientation="landscape" cellComments="asDisplayed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0F9DD-E6F4-4D01-9D62-15ECBC8AB119}">
  <sheetPr>
    <tabColor theme="4"/>
    <pageSetUpPr fitToPage="1"/>
  </sheetPr>
  <dimension ref="B1:AB94"/>
  <sheetViews>
    <sheetView showGridLines="0" showZeros="0" tabSelected="1" zoomScale="115" zoomScaleNormal="115" zoomScaleSheetLayoutView="100" workbookViewId="0"/>
  </sheetViews>
  <sheetFormatPr defaultColWidth="10.6328125" defaultRowHeight="11"/>
  <cols>
    <col min="1" max="1" width="1.6328125" style="1325" customWidth="1"/>
    <col min="2" max="2" width="7.6328125" style="1325" customWidth="1"/>
    <col min="3" max="3" width="2.6328125" style="1325" hidden="1" customWidth="1"/>
    <col min="4" max="4" width="22.6328125" style="1325" customWidth="1"/>
    <col min="5" max="5" width="5.90625" style="1325" customWidth="1"/>
    <col min="6" max="13" width="14.6328125" style="1325" customWidth="1"/>
    <col min="14" max="14" width="2.36328125" style="1325" customWidth="1"/>
    <col min="15" max="41" width="10.6328125" style="1325"/>
    <col min="42" max="42" width="1.453125" style="1325" customWidth="1"/>
    <col min="43" max="236" width="10.6328125" style="1325"/>
    <col min="237" max="237" width="1.6328125" style="1325" customWidth="1"/>
    <col min="238" max="238" width="7.6328125" style="1325" customWidth="1"/>
    <col min="239" max="239" width="2.6328125" style="1325" customWidth="1"/>
    <col min="240" max="240" width="22.6328125" style="1325" customWidth="1"/>
    <col min="241" max="241" width="5.90625" style="1325" customWidth="1"/>
    <col min="242" max="262" width="9.6328125" style="1325" customWidth="1"/>
    <col min="263" max="263" width="9.36328125" style="1325" customWidth="1"/>
    <col min="264" max="264" width="10.36328125" style="1325" customWidth="1"/>
    <col min="265" max="265" width="1.6328125" style="1325" customWidth="1"/>
    <col min="266" max="492" width="10.6328125" style="1325"/>
    <col min="493" max="493" width="1.6328125" style="1325" customWidth="1"/>
    <col min="494" max="494" width="7.6328125" style="1325" customWidth="1"/>
    <col min="495" max="495" width="2.6328125" style="1325" customWidth="1"/>
    <col min="496" max="496" width="22.6328125" style="1325" customWidth="1"/>
    <col min="497" max="497" width="5.90625" style="1325" customWidth="1"/>
    <col min="498" max="518" width="9.6328125" style="1325" customWidth="1"/>
    <col min="519" max="519" width="9.36328125" style="1325" customWidth="1"/>
    <col min="520" max="520" width="10.36328125" style="1325" customWidth="1"/>
    <col min="521" max="521" width="1.6328125" style="1325" customWidth="1"/>
    <col min="522" max="748" width="10.6328125" style="1325"/>
    <col min="749" max="749" width="1.6328125" style="1325" customWidth="1"/>
    <col min="750" max="750" width="7.6328125" style="1325" customWidth="1"/>
    <col min="751" max="751" width="2.6328125" style="1325" customWidth="1"/>
    <col min="752" max="752" width="22.6328125" style="1325" customWidth="1"/>
    <col min="753" max="753" width="5.90625" style="1325" customWidth="1"/>
    <col min="754" max="774" width="9.6328125" style="1325" customWidth="1"/>
    <col min="775" max="775" width="9.36328125" style="1325" customWidth="1"/>
    <col min="776" max="776" width="10.36328125" style="1325" customWidth="1"/>
    <col min="777" max="777" width="1.6328125" style="1325" customWidth="1"/>
    <col min="778" max="1004" width="10.6328125" style="1325"/>
    <col min="1005" max="1005" width="1.6328125" style="1325" customWidth="1"/>
    <col min="1006" max="1006" width="7.6328125" style="1325" customWidth="1"/>
    <col min="1007" max="1007" width="2.6328125" style="1325" customWidth="1"/>
    <col min="1008" max="1008" width="22.6328125" style="1325" customWidth="1"/>
    <col min="1009" max="1009" width="5.90625" style="1325" customWidth="1"/>
    <col min="1010" max="1030" width="9.6328125" style="1325" customWidth="1"/>
    <col min="1031" max="1031" width="9.36328125" style="1325" customWidth="1"/>
    <col min="1032" max="1032" width="10.36328125" style="1325" customWidth="1"/>
    <col min="1033" max="1033" width="1.6328125" style="1325" customWidth="1"/>
    <col min="1034" max="1260" width="10.6328125" style="1325"/>
    <col min="1261" max="1261" width="1.6328125" style="1325" customWidth="1"/>
    <col min="1262" max="1262" width="7.6328125" style="1325" customWidth="1"/>
    <col min="1263" max="1263" width="2.6328125" style="1325" customWidth="1"/>
    <col min="1264" max="1264" width="22.6328125" style="1325" customWidth="1"/>
    <col min="1265" max="1265" width="5.90625" style="1325" customWidth="1"/>
    <col min="1266" max="1286" width="9.6328125" style="1325" customWidth="1"/>
    <col min="1287" max="1287" width="9.36328125" style="1325" customWidth="1"/>
    <col min="1288" max="1288" width="10.36328125" style="1325" customWidth="1"/>
    <col min="1289" max="1289" width="1.6328125" style="1325" customWidth="1"/>
    <col min="1290" max="1516" width="10.6328125" style="1325"/>
    <col min="1517" max="1517" width="1.6328125" style="1325" customWidth="1"/>
    <col min="1518" max="1518" width="7.6328125" style="1325" customWidth="1"/>
    <col min="1519" max="1519" width="2.6328125" style="1325" customWidth="1"/>
    <col min="1520" max="1520" width="22.6328125" style="1325" customWidth="1"/>
    <col min="1521" max="1521" width="5.90625" style="1325" customWidth="1"/>
    <col min="1522" max="1542" width="9.6328125" style="1325" customWidth="1"/>
    <col min="1543" max="1543" width="9.36328125" style="1325" customWidth="1"/>
    <col min="1544" max="1544" width="10.36328125" style="1325" customWidth="1"/>
    <col min="1545" max="1545" width="1.6328125" style="1325" customWidth="1"/>
    <col min="1546" max="1772" width="10.6328125" style="1325"/>
    <col min="1773" max="1773" width="1.6328125" style="1325" customWidth="1"/>
    <col min="1774" max="1774" width="7.6328125" style="1325" customWidth="1"/>
    <col min="1775" max="1775" width="2.6328125" style="1325" customWidth="1"/>
    <col min="1776" max="1776" width="22.6328125" style="1325" customWidth="1"/>
    <col min="1777" max="1777" width="5.90625" style="1325" customWidth="1"/>
    <col min="1778" max="1798" width="9.6328125" style="1325" customWidth="1"/>
    <col min="1799" max="1799" width="9.36328125" style="1325" customWidth="1"/>
    <col min="1800" max="1800" width="10.36328125" style="1325" customWidth="1"/>
    <col min="1801" max="1801" width="1.6328125" style="1325" customWidth="1"/>
    <col min="1802" max="2028" width="10.6328125" style="1325"/>
    <col min="2029" max="2029" width="1.6328125" style="1325" customWidth="1"/>
    <col min="2030" max="2030" width="7.6328125" style="1325" customWidth="1"/>
    <col min="2031" max="2031" width="2.6328125" style="1325" customWidth="1"/>
    <col min="2032" max="2032" width="22.6328125" style="1325" customWidth="1"/>
    <col min="2033" max="2033" width="5.90625" style="1325" customWidth="1"/>
    <col min="2034" max="2054" width="9.6328125" style="1325" customWidth="1"/>
    <col min="2055" max="2055" width="9.36328125" style="1325" customWidth="1"/>
    <col min="2056" max="2056" width="10.36328125" style="1325" customWidth="1"/>
    <col min="2057" max="2057" width="1.6328125" style="1325" customWidth="1"/>
    <col min="2058" max="2284" width="10.6328125" style="1325"/>
    <col min="2285" max="2285" width="1.6328125" style="1325" customWidth="1"/>
    <col min="2286" max="2286" width="7.6328125" style="1325" customWidth="1"/>
    <col min="2287" max="2287" width="2.6328125" style="1325" customWidth="1"/>
    <col min="2288" max="2288" width="22.6328125" style="1325" customWidth="1"/>
    <col min="2289" max="2289" width="5.90625" style="1325" customWidth="1"/>
    <col min="2290" max="2310" width="9.6328125" style="1325" customWidth="1"/>
    <col min="2311" max="2311" width="9.36328125" style="1325" customWidth="1"/>
    <col min="2312" max="2312" width="10.36328125" style="1325" customWidth="1"/>
    <col min="2313" max="2313" width="1.6328125" style="1325" customWidth="1"/>
    <col min="2314" max="2540" width="10.6328125" style="1325"/>
    <col min="2541" max="2541" width="1.6328125" style="1325" customWidth="1"/>
    <col min="2542" max="2542" width="7.6328125" style="1325" customWidth="1"/>
    <col min="2543" max="2543" width="2.6328125" style="1325" customWidth="1"/>
    <col min="2544" max="2544" width="22.6328125" style="1325" customWidth="1"/>
    <col min="2545" max="2545" width="5.90625" style="1325" customWidth="1"/>
    <col min="2546" max="2566" width="9.6328125" style="1325" customWidth="1"/>
    <col min="2567" max="2567" width="9.36328125" style="1325" customWidth="1"/>
    <col min="2568" max="2568" width="10.36328125" style="1325" customWidth="1"/>
    <col min="2569" max="2569" width="1.6328125" style="1325" customWidth="1"/>
    <col min="2570" max="2796" width="10.6328125" style="1325"/>
    <col min="2797" max="2797" width="1.6328125" style="1325" customWidth="1"/>
    <col min="2798" max="2798" width="7.6328125" style="1325" customWidth="1"/>
    <col min="2799" max="2799" width="2.6328125" style="1325" customWidth="1"/>
    <col min="2800" max="2800" width="22.6328125" style="1325" customWidth="1"/>
    <col min="2801" max="2801" width="5.90625" style="1325" customWidth="1"/>
    <col min="2802" max="2822" width="9.6328125" style="1325" customWidth="1"/>
    <col min="2823" max="2823" width="9.36328125" style="1325" customWidth="1"/>
    <col min="2824" max="2824" width="10.36328125" style="1325" customWidth="1"/>
    <col min="2825" max="2825" width="1.6328125" style="1325" customWidth="1"/>
    <col min="2826" max="3052" width="10.6328125" style="1325"/>
    <col min="3053" max="3053" width="1.6328125" style="1325" customWidth="1"/>
    <col min="3054" max="3054" width="7.6328125" style="1325" customWidth="1"/>
    <col min="3055" max="3055" width="2.6328125" style="1325" customWidth="1"/>
    <col min="3056" max="3056" width="22.6328125" style="1325" customWidth="1"/>
    <col min="3057" max="3057" width="5.90625" style="1325" customWidth="1"/>
    <col min="3058" max="3078" width="9.6328125" style="1325" customWidth="1"/>
    <col min="3079" max="3079" width="9.36328125" style="1325" customWidth="1"/>
    <col min="3080" max="3080" width="10.36328125" style="1325" customWidth="1"/>
    <col min="3081" max="3081" width="1.6328125" style="1325" customWidth="1"/>
    <col min="3082" max="3308" width="10.6328125" style="1325"/>
    <col min="3309" max="3309" width="1.6328125" style="1325" customWidth="1"/>
    <col min="3310" max="3310" width="7.6328125" style="1325" customWidth="1"/>
    <col min="3311" max="3311" width="2.6328125" style="1325" customWidth="1"/>
    <col min="3312" max="3312" width="22.6328125" style="1325" customWidth="1"/>
    <col min="3313" max="3313" width="5.90625" style="1325" customWidth="1"/>
    <col min="3314" max="3334" width="9.6328125" style="1325" customWidth="1"/>
    <col min="3335" max="3335" width="9.36328125" style="1325" customWidth="1"/>
    <col min="3336" max="3336" width="10.36328125" style="1325" customWidth="1"/>
    <col min="3337" max="3337" width="1.6328125" style="1325" customWidth="1"/>
    <col min="3338" max="3564" width="10.6328125" style="1325"/>
    <col min="3565" max="3565" width="1.6328125" style="1325" customWidth="1"/>
    <col min="3566" max="3566" width="7.6328125" style="1325" customWidth="1"/>
    <col min="3567" max="3567" width="2.6328125" style="1325" customWidth="1"/>
    <col min="3568" max="3568" width="22.6328125" style="1325" customWidth="1"/>
    <col min="3569" max="3569" width="5.90625" style="1325" customWidth="1"/>
    <col min="3570" max="3590" width="9.6328125" style="1325" customWidth="1"/>
    <col min="3591" max="3591" width="9.36328125" style="1325" customWidth="1"/>
    <col min="3592" max="3592" width="10.36328125" style="1325" customWidth="1"/>
    <col min="3593" max="3593" width="1.6328125" style="1325" customWidth="1"/>
    <col min="3594" max="3820" width="10.6328125" style="1325"/>
    <col min="3821" max="3821" width="1.6328125" style="1325" customWidth="1"/>
    <col min="3822" max="3822" width="7.6328125" style="1325" customWidth="1"/>
    <col min="3823" max="3823" width="2.6328125" style="1325" customWidth="1"/>
    <col min="3824" max="3824" width="22.6328125" style="1325" customWidth="1"/>
    <col min="3825" max="3825" width="5.90625" style="1325" customWidth="1"/>
    <col min="3826" max="3846" width="9.6328125" style="1325" customWidth="1"/>
    <col min="3847" max="3847" width="9.36328125" style="1325" customWidth="1"/>
    <col min="3848" max="3848" width="10.36328125" style="1325" customWidth="1"/>
    <col min="3849" max="3849" width="1.6328125" style="1325" customWidth="1"/>
    <col min="3850" max="4076" width="10.6328125" style="1325"/>
    <col min="4077" max="4077" width="1.6328125" style="1325" customWidth="1"/>
    <col min="4078" max="4078" width="7.6328125" style="1325" customWidth="1"/>
    <col min="4079" max="4079" width="2.6328125" style="1325" customWidth="1"/>
    <col min="4080" max="4080" width="22.6328125" style="1325" customWidth="1"/>
    <col min="4081" max="4081" width="5.90625" style="1325" customWidth="1"/>
    <col min="4082" max="4102" width="9.6328125" style="1325" customWidth="1"/>
    <col min="4103" max="4103" width="9.36328125" style="1325" customWidth="1"/>
    <col min="4104" max="4104" width="10.36328125" style="1325" customWidth="1"/>
    <col min="4105" max="4105" width="1.6328125" style="1325" customWidth="1"/>
    <col min="4106" max="4332" width="10.6328125" style="1325"/>
    <col min="4333" max="4333" width="1.6328125" style="1325" customWidth="1"/>
    <col min="4334" max="4334" width="7.6328125" style="1325" customWidth="1"/>
    <col min="4335" max="4335" width="2.6328125" style="1325" customWidth="1"/>
    <col min="4336" max="4336" width="22.6328125" style="1325" customWidth="1"/>
    <col min="4337" max="4337" width="5.90625" style="1325" customWidth="1"/>
    <col min="4338" max="4358" width="9.6328125" style="1325" customWidth="1"/>
    <col min="4359" max="4359" width="9.36328125" style="1325" customWidth="1"/>
    <col min="4360" max="4360" width="10.36328125" style="1325" customWidth="1"/>
    <col min="4361" max="4361" width="1.6328125" style="1325" customWidth="1"/>
    <col min="4362" max="4588" width="10.6328125" style="1325"/>
    <col min="4589" max="4589" width="1.6328125" style="1325" customWidth="1"/>
    <col min="4590" max="4590" width="7.6328125" style="1325" customWidth="1"/>
    <col min="4591" max="4591" width="2.6328125" style="1325" customWidth="1"/>
    <col min="4592" max="4592" width="22.6328125" style="1325" customWidth="1"/>
    <col min="4593" max="4593" width="5.90625" style="1325" customWidth="1"/>
    <col min="4594" max="4614" width="9.6328125" style="1325" customWidth="1"/>
    <col min="4615" max="4615" width="9.36328125" style="1325" customWidth="1"/>
    <col min="4616" max="4616" width="10.36328125" style="1325" customWidth="1"/>
    <col min="4617" max="4617" width="1.6328125" style="1325" customWidth="1"/>
    <col min="4618" max="4844" width="10.6328125" style="1325"/>
    <col min="4845" max="4845" width="1.6328125" style="1325" customWidth="1"/>
    <col min="4846" max="4846" width="7.6328125" style="1325" customWidth="1"/>
    <col min="4847" max="4847" width="2.6328125" style="1325" customWidth="1"/>
    <col min="4848" max="4848" width="22.6328125" style="1325" customWidth="1"/>
    <col min="4849" max="4849" width="5.90625" style="1325" customWidth="1"/>
    <col min="4850" max="4870" width="9.6328125" style="1325" customWidth="1"/>
    <col min="4871" max="4871" width="9.36328125" style="1325" customWidth="1"/>
    <col min="4872" max="4872" width="10.36328125" style="1325" customWidth="1"/>
    <col min="4873" max="4873" width="1.6328125" style="1325" customWidth="1"/>
    <col min="4874" max="5100" width="10.6328125" style="1325"/>
    <col min="5101" max="5101" width="1.6328125" style="1325" customWidth="1"/>
    <col min="5102" max="5102" width="7.6328125" style="1325" customWidth="1"/>
    <col min="5103" max="5103" width="2.6328125" style="1325" customWidth="1"/>
    <col min="5104" max="5104" width="22.6328125" style="1325" customWidth="1"/>
    <col min="5105" max="5105" width="5.90625" style="1325" customWidth="1"/>
    <col min="5106" max="5126" width="9.6328125" style="1325" customWidth="1"/>
    <col min="5127" max="5127" width="9.36328125" style="1325" customWidth="1"/>
    <col min="5128" max="5128" width="10.36328125" style="1325" customWidth="1"/>
    <col min="5129" max="5129" width="1.6328125" style="1325" customWidth="1"/>
    <col min="5130" max="5356" width="10.6328125" style="1325"/>
    <col min="5357" max="5357" width="1.6328125" style="1325" customWidth="1"/>
    <col min="5358" max="5358" width="7.6328125" style="1325" customWidth="1"/>
    <col min="5359" max="5359" width="2.6328125" style="1325" customWidth="1"/>
    <col min="5360" max="5360" width="22.6328125" style="1325" customWidth="1"/>
    <col min="5361" max="5361" width="5.90625" style="1325" customWidth="1"/>
    <col min="5362" max="5382" width="9.6328125" style="1325" customWidth="1"/>
    <col min="5383" max="5383" width="9.36328125" style="1325" customWidth="1"/>
    <col min="5384" max="5384" width="10.36328125" style="1325" customWidth="1"/>
    <col min="5385" max="5385" width="1.6328125" style="1325" customWidth="1"/>
    <col min="5386" max="5612" width="10.6328125" style="1325"/>
    <col min="5613" max="5613" width="1.6328125" style="1325" customWidth="1"/>
    <col min="5614" max="5614" width="7.6328125" style="1325" customWidth="1"/>
    <col min="5615" max="5615" width="2.6328125" style="1325" customWidth="1"/>
    <col min="5616" max="5616" width="22.6328125" style="1325" customWidth="1"/>
    <col min="5617" max="5617" width="5.90625" style="1325" customWidth="1"/>
    <col min="5618" max="5638" width="9.6328125" style="1325" customWidth="1"/>
    <col min="5639" max="5639" width="9.36328125" style="1325" customWidth="1"/>
    <col min="5640" max="5640" width="10.36328125" style="1325" customWidth="1"/>
    <col min="5641" max="5641" width="1.6328125" style="1325" customWidth="1"/>
    <col min="5642" max="5868" width="10.6328125" style="1325"/>
    <col min="5869" max="5869" width="1.6328125" style="1325" customWidth="1"/>
    <col min="5870" max="5870" width="7.6328125" style="1325" customWidth="1"/>
    <col min="5871" max="5871" width="2.6328125" style="1325" customWidth="1"/>
    <col min="5872" max="5872" width="22.6328125" style="1325" customWidth="1"/>
    <col min="5873" max="5873" width="5.90625" style="1325" customWidth="1"/>
    <col min="5874" max="5894" width="9.6328125" style="1325" customWidth="1"/>
    <col min="5895" max="5895" width="9.36328125" style="1325" customWidth="1"/>
    <col min="5896" max="5896" width="10.36328125" style="1325" customWidth="1"/>
    <col min="5897" max="5897" width="1.6328125" style="1325" customWidth="1"/>
    <col min="5898" max="6124" width="10.6328125" style="1325"/>
    <col min="6125" max="6125" width="1.6328125" style="1325" customWidth="1"/>
    <col min="6126" max="6126" width="7.6328125" style="1325" customWidth="1"/>
    <col min="6127" max="6127" width="2.6328125" style="1325" customWidth="1"/>
    <col min="6128" max="6128" width="22.6328125" style="1325" customWidth="1"/>
    <col min="6129" max="6129" width="5.90625" style="1325" customWidth="1"/>
    <col min="6130" max="6150" width="9.6328125" style="1325" customWidth="1"/>
    <col min="6151" max="6151" width="9.36328125" style="1325" customWidth="1"/>
    <col min="6152" max="6152" width="10.36328125" style="1325" customWidth="1"/>
    <col min="6153" max="6153" width="1.6328125" style="1325" customWidth="1"/>
    <col min="6154" max="6380" width="10.6328125" style="1325"/>
    <col min="6381" max="6381" width="1.6328125" style="1325" customWidth="1"/>
    <col min="6382" max="6382" width="7.6328125" style="1325" customWidth="1"/>
    <col min="6383" max="6383" width="2.6328125" style="1325" customWidth="1"/>
    <col min="6384" max="6384" width="22.6328125" style="1325" customWidth="1"/>
    <col min="6385" max="6385" width="5.90625" style="1325" customWidth="1"/>
    <col min="6386" max="6406" width="9.6328125" style="1325" customWidth="1"/>
    <col min="6407" max="6407" width="9.36328125" style="1325" customWidth="1"/>
    <col min="6408" max="6408" width="10.36328125" style="1325" customWidth="1"/>
    <col min="6409" max="6409" width="1.6328125" style="1325" customWidth="1"/>
    <col min="6410" max="6636" width="10.6328125" style="1325"/>
    <col min="6637" max="6637" width="1.6328125" style="1325" customWidth="1"/>
    <col min="6638" max="6638" width="7.6328125" style="1325" customWidth="1"/>
    <col min="6639" max="6639" width="2.6328125" style="1325" customWidth="1"/>
    <col min="6640" max="6640" width="22.6328125" style="1325" customWidth="1"/>
    <col min="6641" max="6641" width="5.90625" style="1325" customWidth="1"/>
    <col min="6642" max="6662" width="9.6328125" style="1325" customWidth="1"/>
    <col min="6663" max="6663" width="9.36328125" style="1325" customWidth="1"/>
    <col min="6664" max="6664" width="10.36328125" style="1325" customWidth="1"/>
    <col min="6665" max="6665" width="1.6328125" style="1325" customWidth="1"/>
    <col min="6666" max="6892" width="10.6328125" style="1325"/>
    <col min="6893" max="6893" width="1.6328125" style="1325" customWidth="1"/>
    <col min="6894" max="6894" width="7.6328125" style="1325" customWidth="1"/>
    <col min="6895" max="6895" width="2.6328125" style="1325" customWidth="1"/>
    <col min="6896" max="6896" width="22.6328125" style="1325" customWidth="1"/>
    <col min="6897" max="6897" width="5.90625" style="1325" customWidth="1"/>
    <col min="6898" max="6918" width="9.6328125" style="1325" customWidth="1"/>
    <col min="6919" max="6919" width="9.36328125" style="1325" customWidth="1"/>
    <col min="6920" max="6920" width="10.36328125" style="1325" customWidth="1"/>
    <col min="6921" max="6921" width="1.6328125" style="1325" customWidth="1"/>
    <col min="6922" max="7148" width="10.6328125" style="1325"/>
    <col min="7149" max="7149" width="1.6328125" style="1325" customWidth="1"/>
    <col min="7150" max="7150" width="7.6328125" style="1325" customWidth="1"/>
    <col min="7151" max="7151" width="2.6328125" style="1325" customWidth="1"/>
    <col min="7152" max="7152" width="22.6328125" style="1325" customWidth="1"/>
    <col min="7153" max="7153" width="5.90625" style="1325" customWidth="1"/>
    <col min="7154" max="7174" width="9.6328125" style="1325" customWidth="1"/>
    <col min="7175" max="7175" width="9.36328125" style="1325" customWidth="1"/>
    <col min="7176" max="7176" width="10.36328125" style="1325" customWidth="1"/>
    <col min="7177" max="7177" width="1.6328125" style="1325" customWidth="1"/>
    <col min="7178" max="7404" width="10.6328125" style="1325"/>
    <col min="7405" max="7405" width="1.6328125" style="1325" customWidth="1"/>
    <col min="7406" max="7406" width="7.6328125" style="1325" customWidth="1"/>
    <col min="7407" max="7407" width="2.6328125" style="1325" customWidth="1"/>
    <col min="7408" max="7408" width="22.6328125" style="1325" customWidth="1"/>
    <col min="7409" max="7409" width="5.90625" style="1325" customWidth="1"/>
    <col min="7410" max="7430" width="9.6328125" style="1325" customWidth="1"/>
    <col min="7431" max="7431" width="9.36328125" style="1325" customWidth="1"/>
    <col min="7432" max="7432" width="10.36328125" style="1325" customWidth="1"/>
    <col min="7433" max="7433" width="1.6328125" style="1325" customWidth="1"/>
    <col min="7434" max="7660" width="10.6328125" style="1325"/>
    <col min="7661" max="7661" width="1.6328125" style="1325" customWidth="1"/>
    <col min="7662" max="7662" width="7.6328125" style="1325" customWidth="1"/>
    <col min="7663" max="7663" width="2.6328125" style="1325" customWidth="1"/>
    <col min="7664" max="7664" width="22.6328125" style="1325" customWidth="1"/>
    <col min="7665" max="7665" width="5.90625" style="1325" customWidth="1"/>
    <col min="7666" max="7686" width="9.6328125" style="1325" customWidth="1"/>
    <col min="7687" max="7687" width="9.36328125" style="1325" customWidth="1"/>
    <col min="7688" max="7688" width="10.36328125" style="1325" customWidth="1"/>
    <col min="7689" max="7689" width="1.6328125" style="1325" customWidth="1"/>
    <col min="7690" max="7916" width="10.6328125" style="1325"/>
    <col min="7917" max="7917" width="1.6328125" style="1325" customWidth="1"/>
    <col min="7918" max="7918" width="7.6328125" style="1325" customWidth="1"/>
    <col min="7919" max="7919" width="2.6328125" style="1325" customWidth="1"/>
    <col min="7920" max="7920" width="22.6328125" style="1325" customWidth="1"/>
    <col min="7921" max="7921" width="5.90625" style="1325" customWidth="1"/>
    <col min="7922" max="7942" width="9.6328125" style="1325" customWidth="1"/>
    <col min="7943" max="7943" width="9.36328125" style="1325" customWidth="1"/>
    <col min="7944" max="7944" width="10.36328125" style="1325" customWidth="1"/>
    <col min="7945" max="7945" width="1.6328125" style="1325" customWidth="1"/>
    <col min="7946" max="8172" width="10.6328125" style="1325"/>
    <col min="8173" max="8173" width="1.6328125" style="1325" customWidth="1"/>
    <col min="8174" max="8174" width="7.6328125" style="1325" customWidth="1"/>
    <col min="8175" max="8175" width="2.6328125" style="1325" customWidth="1"/>
    <col min="8176" max="8176" width="22.6328125" style="1325" customWidth="1"/>
    <col min="8177" max="8177" width="5.90625" style="1325" customWidth="1"/>
    <col min="8178" max="8198" width="9.6328125" style="1325" customWidth="1"/>
    <col min="8199" max="8199" width="9.36328125" style="1325" customWidth="1"/>
    <col min="8200" max="8200" width="10.36328125" style="1325" customWidth="1"/>
    <col min="8201" max="8201" width="1.6328125" style="1325" customWidth="1"/>
    <col min="8202" max="8428" width="10.6328125" style="1325"/>
    <col min="8429" max="8429" width="1.6328125" style="1325" customWidth="1"/>
    <col min="8430" max="8430" width="7.6328125" style="1325" customWidth="1"/>
    <col min="8431" max="8431" width="2.6328125" style="1325" customWidth="1"/>
    <col min="8432" max="8432" width="22.6328125" style="1325" customWidth="1"/>
    <col min="8433" max="8433" width="5.90625" style="1325" customWidth="1"/>
    <col min="8434" max="8454" width="9.6328125" style="1325" customWidth="1"/>
    <col min="8455" max="8455" width="9.36328125" style="1325" customWidth="1"/>
    <col min="8456" max="8456" width="10.36328125" style="1325" customWidth="1"/>
    <col min="8457" max="8457" width="1.6328125" style="1325" customWidth="1"/>
    <col min="8458" max="8684" width="10.6328125" style="1325"/>
    <col min="8685" max="8685" width="1.6328125" style="1325" customWidth="1"/>
    <col min="8686" max="8686" width="7.6328125" style="1325" customWidth="1"/>
    <col min="8687" max="8687" width="2.6328125" style="1325" customWidth="1"/>
    <col min="8688" max="8688" width="22.6328125" style="1325" customWidth="1"/>
    <col min="8689" max="8689" width="5.90625" style="1325" customWidth="1"/>
    <col min="8690" max="8710" width="9.6328125" style="1325" customWidth="1"/>
    <col min="8711" max="8711" width="9.36328125" style="1325" customWidth="1"/>
    <col min="8712" max="8712" width="10.36328125" style="1325" customWidth="1"/>
    <col min="8713" max="8713" width="1.6328125" style="1325" customWidth="1"/>
    <col min="8714" max="8940" width="10.6328125" style="1325"/>
    <col min="8941" max="8941" width="1.6328125" style="1325" customWidth="1"/>
    <col min="8942" max="8942" width="7.6328125" style="1325" customWidth="1"/>
    <col min="8943" max="8943" width="2.6328125" style="1325" customWidth="1"/>
    <col min="8944" max="8944" width="22.6328125" style="1325" customWidth="1"/>
    <col min="8945" max="8945" width="5.90625" style="1325" customWidth="1"/>
    <col min="8946" max="8966" width="9.6328125" style="1325" customWidth="1"/>
    <col min="8967" max="8967" width="9.36328125" style="1325" customWidth="1"/>
    <col min="8968" max="8968" width="10.36328125" style="1325" customWidth="1"/>
    <col min="8969" max="8969" width="1.6328125" style="1325" customWidth="1"/>
    <col min="8970" max="9196" width="10.6328125" style="1325"/>
    <col min="9197" max="9197" width="1.6328125" style="1325" customWidth="1"/>
    <col min="9198" max="9198" width="7.6328125" style="1325" customWidth="1"/>
    <col min="9199" max="9199" width="2.6328125" style="1325" customWidth="1"/>
    <col min="9200" max="9200" width="22.6328125" style="1325" customWidth="1"/>
    <col min="9201" max="9201" width="5.90625" style="1325" customWidth="1"/>
    <col min="9202" max="9222" width="9.6328125" style="1325" customWidth="1"/>
    <col min="9223" max="9223" width="9.36328125" style="1325" customWidth="1"/>
    <col min="9224" max="9224" width="10.36328125" style="1325" customWidth="1"/>
    <col min="9225" max="9225" width="1.6328125" style="1325" customWidth="1"/>
    <col min="9226" max="9452" width="10.6328125" style="1325"/>
    <col min="9453" max="9453" width="1.6328125" style="1325" customWidth="1"/>
    <col min="9454" max="9454" width="7.6328125" style="1325" customWidth="1"/>
    <col min="9455" max="9455" width="2.6328125" style="1325" customWidth="1"/>
    <col min="9456" max="9456" width="22.6328125" style="1325" customWidth="1"/>
    <col min="9457" max="9457" width="5.90625" style="1325" customWidth="1"/>
    <col min="9458" max="9478" width="9.6328125" style="1325" customWidth="1"/>
    <col min="9479" max="9479" width="9.36328125" style="1325" customWidth="1"/>
    <col min="9480" max="9480" width="10.36328125" style="1325" customWidth="1"/>
    <col min="9481" max="9481" width="1.6328125" style="1325" customWidth="1"/>
    <col min="9482" max="9708" width="10.6328125" style="1325"/>
    <col min="9709" max="9709" width="1.6328125" style="1325" customWidth="1"/>
    <col min="9710" max="9710" width="7.6328125" style="1325" customWidth="1"/>
    <col min="9711" max="9711" width="2.6328125" style="1325" customWidth="1"/>
    <col min="9712" max="9712" width="22.6328125" style="1325" customWidth="1"/>
    <col min="9713" max="9713" width="5.90625" style="1325" customWidth="1"/>
    <col min="9714" max="9734" width="9.6328125" style="1325" customWidth="1"/>
    <col min="9735" max="9735" width="9.36328125" style="1325" customWidth="1"/>
    <col min="9736" max="9736" width="10.36328125" style="1325" customWidth="1"/>
    <col min="9737" max="9737" width="1.6328125" style="1325" customWidth="1"/>
    <col min="9738" max="9964" width="10.6328125" style="1325"/>
    <col min="9965" max="9965" width="1.6328125" style="1325" customWidth="1"/>
    <col min="9966" max="9966" width="7.6328125" style="1325" customWidth="1"/>
    <col min="9967" max="9967" width="2.6328125" style="1325" customWidth="1"/>
    <col min="9968" max="9968" width="22.6328125" style="1325" customWidth="1"/>
    <col min="9969" max="9969" width="5.90625" style="1325" customWidth="1"/>
    <col min="9970" max="9990" width="9.6328125" style="1325" customWidth="1"/>
    <col min="9991" max="9991" width="9.36328125" style="1325" customWidth="1"/>
    <col min="9992" max="9992" width="10.36328125" style="1325" customWidth="1"/>
    <col min="9993" max="9993" width="1.6328125" style="1325" customWidth="1"/>
    <col min="9994" max="10220" width="10.6328125" style="1325"/>
    <col min="10221" max="10221" width="1.6328125" style="1325" customWidth="1"/>
    <col min="10222" max="10222" width="7.6328125" style="1325" customWidth="1"/>
    <col min="10223" max="10223" width="2.6328125" style="1325" customWidth="1"/>
    <col min="10224" max="10224" width="22.6328125" style="1325" customWidth="1"/>
    <col min="10225" max="10225" width="5.90625" style="1325" customWidth="1"/>
    <col min="10226" max="10246" width="9.6328125" style="1325" customWidth="1"/>
    <col min="10247" max="10247" width="9.36328125" style="1325" customWidth="1"/>
    <col min="10248" max="10248" width="10.36328125" style="1325" customWidth="1"/>
    <col min="10249" max="10249" width="1.6328125" style="1325" customWidth="1"/>
    <col min="10250" max="10476" width="10.6328125" style="1325"/>
    <col min="10477" max="10477" width="1.6328125" style="1325" customWidth="1"/>
    <col min="10478" max="10478" width="7.6328125" style="1325" customWidth="1"/>
    <col min="10479" max="10479" width="2.6328125" style="1325" customWidth="1"/>
    <col min="10480" max="10480" width="22.6328125" style="1325" customWidth="1"/>
    <col min="10481" max="10481" width="5.90625" style="1325" customWidth="1"/>
    <col min="10482" max="10502" width="9.6328125" style="1325" customWidth="1"/>
    <col min="10503" max="10503" width="9.36328125" style="1325" customWidth="1"/>
    <col min="10504" max="10504" width="10.36328125" style="1325" customWidth="1"/>
    <col min="10505" max="10505" width="1.6328125" style="1325" customWidth="1"/>
    <col min="10506" max="10732" width="10.6328125" style="1325"/>
    <col min="10733" max="10733" width="1.6328125" style="1325" customWidth="1"/>
    <col min="10734" max="10734" width="7.6328125" style="1325" customWidth="1"/>
    <col min="10735" max="10735" width="2.6328125" style="1325" customWidth="1"/>
    <col min="10736" max="10736" width="22.6328125" style="1325" customWidth="1"/>
    <col min="10737" max="10737" width="5.90625" style="1325" customWidth="1"/>
    <col min="10738" max="10758" width="9.6328125" style="1325" customWidth="1"/>
    <col min="10759" max="10759" width="9.36328125" style="1325" customWidth="1"/>
    <col min="10760" max="10760" width="10.36328125" style="1325" customWidth="1"/>
    <col min="10761" max="10761" width="1.6328125" style="1325" customWidth="1"/>
    <col min="10762" max="10988" width="10.6328125" style="1325"/>
    <col min="10989" max="10989" width="1.6328125" style="1325" customWidth="1"/>
    <col min="10990" max="10990" width="7.6328125" style="1325" customWidth="1"/>
    <col min="10991" max="10991" width="2.6328125" style="1325" customWidth="1"/>
    <col min="10992" max="10992" width="22.6328125" style="1325" customWidth="1"/>
    <col min="10993" max="10993" width="5.90625" style="1325" customWidth="1"/>
    <col min="10994" max="11014" width="9.6328125" style="1325" customWidth="1"/>
    <col min="11015" max="11015" width="9.36328125" style="1325" customWidth="1"/>
    <col min="11016" max="11016" width="10.36328125" style="1325" customWidth="1"/>
    <col min="11017" max="11017" width="1.6328125" style="1325" customWidth="1"/>
    <col min="11018" max="11244" width="10.6328125" style="1325"/>
    <col min="11245" max="11245" width="1.6328125" style="1325" customWidth="1"/>
    <col min="11246" max="11246" width="7.6328125" style="1325" customWidth="1"/>
    <col min="11247" max="11247" width="2.6328125" style="1325" customWidth="1"/>
    <col min="11248" max="11248" width="22.6328125" style="1325" customWidth="1"/>
    <col min="11249" max="11249" width="5.90625" style="1325" customWidth="1"/>
    <col min="11250" max="11270" width="9.6328125" style="1325" customWidth="1"/>
    <col min="11271" max="11271" width="9.36328125" style="1325" customWidth="1"/>
    <col min="11272" max="11272" width="10.36328125" style="1325" customWidth="1"/>
    <col min="11273" max="11273" width="1.6328125" style="1325" customWidth="1"/>
    <col min="11274" max="11500" width="10.6328125" style="1325"/>
    <col min="11501" max="11501" width="1.6328125" style="1325" customWidth="1"/>
    <col min="11502" max="11502" width="7.6328125" style="1325" customWidth="1"/>
    <col min="11503" max="11503" width="2.6328125" style="1325" customWidth="1"/>
    <col min="11504" max="11504" width="22.6328125" style="1325" customWidth="1"/>
    <col min="11505" max="11505" width="5.90625" style="1325" customWidth="1"/>
    <col min="11506" max="11526" width="9.6328125" style="1325" customWidth="1"/>
    <col min="11527" max="11527" width="9.36328125" style="1325" customWidth="1"/>
    <col min="11528" max="11528" width="10.36328125" style="1325" customWidth="1"/>
    <col min="11529" max="11529" width="1.6328125" style="1325" customWidth="1"/>
    <col min="11530" max="11756" width="10.6328125" style="1325"/>
    <col min="11757" max="11757" width="1.6328125" style="1325" customWidth="1"/>
    <col min="11758" max="11758" width="7.6328125" style="1325" customWidth="1"/>
    <col min="11759" max="11759" width="2.6328125" style="1325" customWidth="1"/>
    <col min="11760" max="11760" width="22.6328125" style="1325" customWidth="1"/>
    <col min="11761" max="11761" width="5.90625" style="1325" customWidth="1"/>
    <col min="11762" max="11782" width="9.6328125" style="1325" customWidth="1"/>
    <col min="11783" max="11783" width="9.36328125" style="1325" customWidth="1"/>
    <col min="11784" max="11784" width="10.36328125" style="1325" customWidth="1"/>
    <col min="11785" max="11785" width="1.6328125" style="1325" customWidth="1"/>
    <col min="11786" max="12012" width="10.6328125" style="1325"/>
    <col min="12013" max="12013" width="1.6328125" style="1325" customWidth="1"/>
    <col min="12014" max="12014" width="7.6328125" style="1325" customWidth="1"/>
    <col min="12015" max="12015" width="2.6328125" style="1325" customWidth="1"/>
    <col min="12016" max="12016" width="22.6328125" style="1325" customWidth="1"/>
    <col min="12017" max="12017" width="5.90625" style="1325" customWidth="1"/>
    <col min="12018" max="12038" width="9.6328125" style="1325" customWidth="1"/>
    <col min="12039" max="12039" width="9.36328125" style="1325" customWidth="1"/>
    <col min="12040" max="12040" width="10.36328125" style="1325" customWidth="1"/>
    <col min="12041" max="12041" width="1.6328125" style="1325" customWidth="1"/>
    <col min="12042" max="12268" width="10.6328125" style="1325"/>
    <col min="12269" max="12269" width="1.6328125" style="1325" customWidth="1"/>
    <col min="12270" max="12270" width="7.6328125" style="1325" customWidth="1"/>
    <col min="12271" max="12271" width="2.6328125" style="1325" customWidth="1"/>
    <col min="12272" max="12272" width="22.6328125" style="1325" customWidth="1"/>
    <col min="12273" max="12273" width="5.90625" style="1325" customWidth="1"/>
    <col min="12274" max="12294" width="9.6328125" style="1325" customWidth="1"/>
    <col min="12295" max="12295" width="9.36328125" style="1325" customWidth="1"/>
    <col min="12296" max="12296" width="10.36328125" style="1325" customWidth="1"/>
    <col min="12297" max="12297" width="1.6328125" style="1325" customWidth="1"/>
    <col min="12298" max="12524" width="10.6328125" style="1325"/>
    <col min="12525" max="12525" width="1.6328125" style="1325" customWidth="1"/>
    <col min="12526" max="12526" width="7.6328125" style="1325" customWidth="1"/>
    <col min="12527" max="12527" width="2.6328125" style="1325" customWidth="1"/>
    <col min="12528" max="12528" width="22.6328125" style="1325" customWidth="1"/>
    <col min="12529" max="12529" width="5.90625" style="1325" customWidth="1"/>
    <col min="12530" max="12550" width="9.6328125" style="1325" customWidth="1"/>
    <col min="12551" max="12551" width="9.36328125" style="1325" customWidth="1"/>
    <col min="12552" max="12552" width="10.36328125" style="1325" customWidth="1"/>
    <col min="12553" max="12553" width="1.6328125" style="1325" customWidth="1"/>
    <col min="12554" max="12780" width="10.6328125" style="1325"/>
    <col min="12781" max="12781" width="1.6328125" style="1325" customWidth="1"/>
    <col min="12782" max="12782" width="7.6328125" style="1325" customWidth="1"/>
    <col min="12783" max="12783" width="2.6328125" style="1325" customWidth="1"/>
    <col min="12784" max="12784" width="22.6328125" style="1325" customWidth="1"/>
    <col min="12785" max="12785" width="5.90625" style="1325" customWidth="1"/>
    <col min="12786" max="12806" width="9.6328125" style="1325" customWidth="1"/>
    <col min="12807" max="12807" width="9.36328125" style="1325" customWidth="1"/>
    <col min="12808" max="12808" width="10.36328125" style="1325" customWidth="1"/>
    <col min="12809" max="12809" width="1.6328125" style="1325" customWidth="1"/>
    <col min="12810" max="13036" width="10.6328125" style="1325"/>
    <col min="13037" max="13037" width="1.6328125" style="1325" customWidth="1"/>
    <col min="13038" max="13038" width="7.6328125" style="1325" customWidth="1"/>
    <col min="13039" max="13039" width="2.6328125" style="1325" customWidth="1"/>
    <col min="13040" max="13040" width="22.6328125" style="1325" customWidth="1"/>
    <col min="13041" max="13041" width="5.90625" style="1325" customWidth="1"/>
    <col min="13042" max="13062" width="9.6328125" style="1325" customWidth="1"/>
    <col min="13063" max="13063" width="9.36328125" style="1325" customWidth="1"/>
    <col min="13064" max="13064" width="10.36328125" style="1325" customWidth="1"/>
    <col min="13065" max="13065" width="1.6328125" style="1325" customWidth="1"/>
    <col min="13066" max="13292" width="10.6328125" style="1325"/>
    <col min="13293" max="13293" width="1.6328125" style="1325" customWidth="1"/>
    <col min="13294" max="13294" width="7.6328125" style="1325" customWidth="1"/>
    <col min="13295" max="13295" width="2.6328125" style="1325" customWidth="1"/>
    <col min="13296" max="13296" width="22.6328125" style="1325" customWidth="1"/>
    <col min="13297" max="13297" width="5.90625" style="1325" customWidth="1"/>
    <col min="13298" max="13318" width="9.6328125" style="1325" customWidth="1"/>
    <col min="13319" max="13319" width="9.36328125" style="1325" customWidth="1"/>
    <col min="13320" max="13320" width="10.36328125" style="1325" customWidth="1"/>
    <col min="13321" max="13321" width="1.6328125" style="1325" customWidth="1"/>
    <col min="13322" max="13548" width="10.6328125" style="1325"/>
    <col min="13549" max="13549" width="1.6328125" style="1325" customWidth="1"/>
    <col min="13550" max="13550" width="7.6328125" style="1325" customWidth="1"/>
    <col min="13551" max="13551" width="2.6328125" style="1325" customWidth="1"/>
    <col min="13552" max="13552" width="22.6328125" style="1325" customWidth="1"/>
    <col min="13553" max="13553" width="5.90625" style="1325" customWidth="1"/>
    <col min="13554" max="13574" width="9.6328125" style="1325" customWidth="1"/>
    <col min="13575" max="13575" width="9.36328125" style="1325" customWidth="1"/>
    <col min="13576" max="13576" width="10.36328125" style="1325" customWidth="1"/>
    <col min="13577" max="13577" width="1.6328125" style="1325" customWidth="1"/>
    <col min="13578" max="13804" width="10.6328125" style="1325"/>
    <col min="13805" max="13805" width="1.6328125" style="1325" customWidth="1"/>
    <col min="13806" max="13806" width="7.6328125" style="1325" customWidth="1"/>
    <col min="13807" max="13807" width="2.6328125" style="1325" customWidth="1"/>
    <col min="13808" max="13808" width="22.6328125" style="1325" customWidth="1"/>
    <col min="13809" max="13809" width="5.90625" style="1325" customWidth="1"/>
    <col min="13810" max="13830" width="9.6328125" style="1325" customWidth="1"/>
    <col min="13831" max="13831" width="9.36328125" style="1325" customWidth="1"/>
    <col min="13832" max="13832" width="10.36328125" style="1325" customWidth="1"/>
    <col min="13833" max="13833" width="1.6328125" style="1325" customWidth="1"/>
    <col min="13834" max="14060" width="10.6328125" style="1325"/>
    <col min="14061" max="14061" width="1.6328125" style="1325" customWidth="1"/>
    <col min="14062" max="14062" width="7.6328125" style="1325" customWidth="1"/>
    <col min="14063" max="14063" width="2.6328125" style="1325" customWidth="1"/>
    <col min="14064" max="14064" width="22.6328125" style="1325" customWidth="1"/>
    <col min="14065" max="14065" width="5.90625" style="1325" customWidth="1"/>
    <col min="14066" max="14086" width="9.6328125" style="1325" customWidth="1"/>
    <col min="14087" max="14087" width="9.36328125" style="1325" customWidth="1"/>
    <col min="14088" max="14088" width="10.36328125" style="1325" customWidth="1"/>
    <col min="14089" max="14089" width="1.6328125" style="1325" customWidth="1"/>
    <col min="14090" max="14316" width="10.6328125" style="1325"/>
    <col min="14317" max="14317" width="1.6328125" style="1325" customWidth="1"/>
    <col min="14318" max="14318" width="7.6328125" style="1325" customWidth="1"/>
    <col min="14319" max="14319" width="2.6328125" style="1325" customWidth="1"/>
    <col min="14320" max="14320" width="22.6328125" style="1325" customWidth="1"/>
    <col min="14321" max="14321" width="5.90625" style="1325" customWidth="1"/>
    <col min="14322" max="14342" width="9.6328125" style="1325" customWidth="1"/>
    <col min="14343" max="14343" width="9.36328125" style="1325" customWidth="1"/>
    <col min="14344" max="14344" width="10.36328125" style="1325" customWidth="1"/>
    <col min="14345" max="14345" width="1.6328125" style="1325" customWidth="1"/>
    <col min="14346" max="14572" width="10.6328125" style="1325"/>
    <col min="14573" max="14573" width="1.6328125" style="1325" customWidth="1"/>
    <col min="14574" max="14574" width="7.6328125" style="1325" customWidth="1"/>
    <col min="14575" max="14575" width="2.6328125" style="1325" customWidth="1"/>
    <col min="14576" max="14576" width="22.6328125" style="1325" customWidth="1"/>
    <col min="14577" max="14577" width="5.90625" style="1325" customWidth="1"/>
    <col min="14578" max="14598" width="9.6328125" style="1325" customWidth="1"/>
    <col min="14599" max="14599" width="9.36328125" style="1325" customWidth="1"/>
    <col min="14600" max="14600" width="10.36328125" style="1325" customWidth="1"/>
    <col min="14601" max="14601" width="1.6328125" style="1325" customWidth="1"/>
    <col min="14602" max="14828" width="10.6328125" style="1325"/>
    <col min="14829" max="14829" width="1.6328125" style="1325" customWidth="1"/>
    <col min="14830" max="14830" width="7.6328125" style="1325" customWidth="1"/>
    <col min="14831" max="14831" width="2.6328125" style="1325" customWidth="1"/>
    <col min="14832" max="14832" width="22.6328125" style="1325" customWidth="1"/>
    <col min="14833" max="14833" width="5.90625" style="1325" customWidth="1"/>
    <col min="14834" max="14854" width="9.6328125" style="1325" customWidth="1"/>
    <col min="14855" max="14855" width="9.36328125" style="1325" customWidth="1"/>
    <col min="14856" max="14856" width="10.36328125" style="1325" customWidth="1"/>
    <col min="14857" max="14857" width="1.6328125" style="1325" customWidth="1"/>
    <col min="14858" max="15084" width="10.6328125" style="1325"/>
    <col min="15085" max="15085" width="1.6328125" style="1325" customWidth="1"/>
    <col min="15086" max="15086" width="7.6328125" style="1325" customWidth="1"/>
    <col min="15087" max="15087" width="2.6328125" style="1325" customWidth="1"/>
    <col min="15088" max="15088" width="22.6328125" style="1325" customWidth="1"/>
    <col min="15089" max="15089" width="5.90625" style="1325" customWidth="1"/>
    <col min="15090" max="15110" width="9.6328125" style="1325" customWidth="1"/>
    <col min="15111" max="15111" width="9.36328125" style="1325" customWidth="1"/>
    <col min="15112" max="15112" width="10.36328125" style="1325" customWidth="1"/>
    <col min="15113" max="15113" width="1.6328125" style="1325" customWidth="1"/>
    <col min="15114" max="15340" width="10.6328125" style="1325"/>
    <col min="15341" max="15341" width="1.6328125" style="1325" customWidth="1"/>
    <col min="15342" max="15342" width="7.6328125" style="1325" customWidth="1"/>
    <col min="15343" max="15343" width="2.6328125" style="1325" customWidth="1"/>
    <col min="15344" max="15344" width="22.6328125" style="1325" customWidth="1"/>
    <col min="15345" max="15345" width="5.90625" style="1325" customWidth="1"/>
    <col min="15346" max="15366" width="9.6328125" style="1325" customWidth="1"/>
    <col min="15367" max="15367" width="9.36328125" style="1325" customWidth="1"/>
    <col min="15368" max="15368" width="10.36328125" style="1325" customWidth="1"/>
    <col min="15369" max="15369" width="1.6328125" style="1325" customWidth="1"/>
    <col min="15370" max="15596" width="10.6328125" style="1325"/>
    <col min="15597" max="15597" width="1.6328125" style="1325" customWidth="1"/>
    <col min="15598" max="15598" width="7.6328125" style="1325" customWidth="1"/>
    <col min="15599" max="15599" width="2.6328125" style="1325" customWidth="1"/>
    <col min="15600" max="15600" width="22.6328125" style="1325" customWidth="1"/>
    <col min="15601" max="15601" width="5.90625" style="1325" customWidth="1"/>
    <col min="15602" max="15622" width="9.6328125" style="1325" customWidth="1"/>
    <col min="15623" max="15623" width="9.36328125" style="1325" customWidth="1"/>
    <col min="15624" max="15624" width="10.36328125" style="1325" customWidth="1"/>
    <col min="15625" max="15625" width="1.6328125" style="1325" customWidth="1"/>
    <col min="15626" max="15852" width="10.6328125" style="1325"/>
    <col min="15853" max="15853" width="1.6328125" style="1325" customWidth="1"/>
    <col min="15854" max="15854" width="7.6328125" style="1325" customWidth="1"/>
    <col min="15855" max="15855" width="2.6328125" style="1325" customWidth="1"/>
    <col min="15856" max="15856" width="22.6328125" style="1325" customWidth="1"/>
    <col min="15857" max="15857" width="5.90625" style="1325" customWidth="1"/>
    <col min="15858" max="15878" width="9.6328125" style="1325" customWidth="1"/>
    <col min="15879" max="15879" width="9.36328125" style="1325" customWidth="1"/>
    <col min="15880" max="15880" width="10.36328125" style="1325" customWidth="1"/>
    <col min="15881" max="15881" width="1.6328125" style="1325" customWidth="1"/>
    <col min="15882" max="16108" width="10.6328125" style="1325"/>
    <col min="16109" max="16109" width="1.6328125" style="1325" customWidth="1"/>
    <col min="16110" max="16110" width="7.6328125" style="1325" customWidth="1"/>
    <col min="16111" max="16111" width="2.6328125" style="1325" customWidth="1"/>
    <col min="16112" max="16112" width="22.6328125" style="1325" customWidth="1"/>
    <col min="16113" max="16113" width="5.90625" style="1325" customWidth="1"/>
    <col min="16114" max="16134" width="9.6328125" style="1325" customWidth="1"/>
    <col min="16135" max="16135" width="9.36328125" style="1325" customWidth="1"/>
    <col min="16136" max="16136" width="10.36328125" style="1325" customWidth="1"/>
    <col min="16137" max="16137" width="1.6328125" style="1325" customWidth="1"/>
    <col min="16138" max="16384" width="10.6328125" style="1325"/>
  </cols>
  <sheetData>
    <row r="1" spans="2:28">
      <c r="B1" s="1325" t="s">
        <v>852</v>
      </c>
    </row>
    <row r="3" spans="2:28" ht="13.5" thickBot="1">
      <c r="AB3" s="478"/>
    </row>
    <row r="4" spans="2:28" ht="11.25" customHeight="1">
      <c r="B4" s="1357" t="s">
        <v>215</v>
      </c>
      <c r="C4" s="1359" t="s">
        <v>217</v>
      </c>
      <c r="D4" s="1404" t="s">
        <v>218</v>
      </c>
      <c r="E4" s="1531" t="s">
        <v>770</v>
      </c>
      <c r="F4" s="1532"/>
      <c r="G4" s="1532"/>
      <c r="H4" s="1533"/>
      <c r="I4" s="1531" t="s">
        <v>775</v>
      </c>
      <c r="J4" s="1532"/>
      <c r="K4" s="1532"/>
      <c r="L4" s="1533"/>
      <c r="M4" s="1531" t="s">
        <v>776</v>
      </c>
      <c r="N4" s="1532"/>
      <c r="O4" s="1532"/>
      <c r="P4" s="1533"/>
      <c r="Q4" s="1531" t="s">
        <v>777</v>
      </c>
      <c r="R4" s="1532"/>
      <c r="S4" s="1532"/>
      <c r="T4" s="1533"/>
      <c r="U4" s="1531" t="s">
        <v>771</v>
      </c>
      <c r="V4" s="1532"/>
      <c r="W4" s="1532"/>
      <c r="X4" s="1533"/>
      <c r="Y4" s="1531" t="s">
        <v>772</v>
      </c>
      <c r="Z4" s="1532"/>
      <c r="AA4" s="1532"/>
      <c r="AB4" s="1533"/>
    </row>
    <row r="5" spans="2:28" ht="24" customHeight="1" thickBot="1">
      <c r="B5" s="1361"/>
      <c r="C5" s="1363"/>
      <c r="D5" s="1405"/>
      <c r="E5" s="1314" t="s">
        <v>799</v>
      </c>
      <c r="F5" s="1315" t="s">
        <v>800</v>
      </c>
      <c r="G5" s="1315" t="s">
        <v>803</v>
      </c>
      <c r="H5" s="882" t="s">
        <v>441</v>
      </c>
      <c r="I5" s="1314" t="s">
        <v>799</v>
      </c>
      <c r="J5" s="1315" t="s">
        <v>800</v>
      </c>
      <c r="K5" s="1315" t="s">
        <v>803</v>
      </c>
      <c r="L5" s="882" t="s">
        <v>441</v>
      </c>
      <c r="M5" s="1314" t="s">
        <v>799</v>
      </c>
      <c r="N5" s="1315" t="s">
        <v>800</v>
      </c>
      <c r="O5" s="1315" t="s">
        <v>803</v>
      </c>
      <c r="P5" s="882" t="s">
        <v>441</v>
      </c>
      <c r="Q5" s="1314" t="s">
        <v>799</v>
      </c>
      <c r="R5" s="1315" t="s">
        <v>800</v>
      </c>
      <c r="S5" s="1315" t="s">
        <v>803</v>
      </c>
      <c r="T5" s="882" t="s">
        <v>441</v>
      </c>
      <c r="U5" s="1314" t="s">
        <v>799</v>
      </c>
      <c r="V5" s="1315" t="s">
        <v>800</v>
      </c>
      <c r="W5" s="1315" t="s">
        <v>803</v>
      </c>
      <c r="X5" s="882" t="s">
        <v>441</v>
      </c>
      <c r="Y5" s="1314" t="s">
        <v>799</v>
      </c>
      <c r="Z5" s="1315" t="s">
        <v>800</v>
      </c>
      <c r="AA5" s="1315" t="s">
        <v>803</v>
      </c>
      <c r="AB5" s="880" t="s">
        <v>441</v>
      </c>
    </row>
    <row r="6" spans="2:28">
      <c r="B6" s="1365"/>
      <c r="C6" s="1367" t="s">
        <v>326</v>
      </c>
      <c r="D6" s="1406" t="s">
        <v>442</v>
      </c>
      <c r="E6" s="835">
        <v>0</v>
      </c>
      <c r="F6" s="873">
        <v>0</v>
      </c>
      <c r="G6" s="873">
        <v>0</v>
      </c>
      <c r="H6" s="867" t="s">
        <v>329</v>
      </c>
      <c r="I6" s="835">
        <v>25925.228563731387</v>
      </c>
      <c r="J6" s="873">
        <v>1.2965532746476804E-2</v>
      </c>
      <c r="K6" s="873">
        <v>1</v>
      </c>
      <c r="L6" s="867">
        <v>5.0011257237728632E-7</v>
      </c>
      <c r="M6" s="835">
        <v>0</v>
      </c>
      <c r="N6" s="873">
        <v>0</v>
      </c>
      <c r="O6" s="873">
        <v>0</v>
      </c>
      <c r="P6" s="867" t="s">
        <v>329</v>
      </c>
      <c r="Q6" s="835">
        <v>0</v>
      </c>
      <c r="R6" s="873">
        <v>0</v>
      </c>
      <c r="S6" s="873">
        <v>0</v>
      </c>
      <c r="T6" s="867" t="s">
        <v>329</v>
      </c>
      <c r="U6" s="835">
        <v>0</v>
      </c>
      <c r="V6" s="873">
        <v>0</v>
      </c>
      <c r="W6" s="873">
        <v>0</v>
      </c>
      <c r="X6" s="867" t="s">
        <v>329</v>
      </c>
      <c r="Y6" s="835">
        <v>0</v>
      </c>
      <c r="Z6" s="854">
        <v>0</v>
      </c>
      <c r="AA6" s="854">
        <v>0</v>
      </c>
      <c r="AB6" s="860" t="s">
        <v>329</v>
      </c>
    </row>
    <row r="7" spans="2:28">
      <c r="B7" s="1369"/>
      <c r="C7" s="1371" t="s">
        <v>6</v>
      </c>
      <c r="D7" s="1383" t="s">
        <v>227</v>
      </c>
      <c r="E7" s="839">
        <v>0</v>
      </c>
      <c r="F7" s="819">
        <v>0</v>
      </c>
      <c r="G7" s="819"/>
      <c r="H7" s="868" t="s">
        <v>329</v>
      </c>
      <c r="I7" s="839">
        <v>0</v>
      </c>
      <c r="J7" s="819">
        <v>0</v>
      </c>
      <c r="K7" s="819">
        <v>0</v>
      </c>
      <c r="L7" s="868" t="s">
        <v>329</v>
      </c>
      <c r="M7" s="839">
        <v>0</v>
      </c>
      <c r="N7" s="819">
        <v>0</v>
      </c>
      <c r="O7" s="819">
        <v>0</v>
      </c>
      <c r="P7" s="868" t="s">
        <v>329</v>
      </c>
      <c r="Q7" s="839">
        <v>0</v>
      </c>
      <c r="R7" s="819">
        <v>0</v>
      </c>
      <c r="S7" s="819">
        <v>0</v>
      </c>
      <c r="T7" s="868" t="s">
        <v>329</v>
      </c>
      <c r="U7" s="839">
        <v>0</v>
      </c>
      <c r="V7" s="819">
        <v>0</v>
      </c>
      <c r="W7" s="819">
        <v>0</v>
      </c>
      <c r="X7" s="868" t="s">
        <v>329</v>
      </c>
      <c r="Y7" s="839">
        <v>0</v>
      </c>
      <c r="Z7" s="855">
        <v>0</v>
      </c>
      <c r="AA7" s="855">
        <v>0</v>
      </c>
      <c r="AB7" s="861" t="s">
        <v>329</v>
      </c>
    </row>
    <row r="8" spans="2:28">
      <c r="B8" s="1369" t="s">
        <v>443</v>
      </c>
      <c r="C8" s="1371" t="s">
        <v>9</v>
      </c>
      <c r="D8" s="1383" t="s">
        <v>228</v>
      </c>
      <c r="E8" s="839">
        <v>0</v>
      </c>
      <c r="F8" s="819">
        <v>0</v>
      </c>
      <c r="G8" s="819"/>
      <c r="H8" s="868" t="s">
        <v>329</v>
      </c>
      <c r="I8" s="839">
        <v>0</v>
      </c>
      <c r="J8" s="819">
        <v>0</v>
      </c>
      <c r="K8" s="819"/>
      <c r="L8" s="868" t="s">
        <v>329</v>
      </c>
      <c r="M8" s="839">
        <v>0</v>
      </c>
      <c r="N8" s="819">
        <v>0</v>
      </c>
      <c r="O8" s="819"/>
      <c r="P8" s="868" t="s">
        <v>329</v>
      </c>
      <c r="Q8" s="839">
        <v>0</v>
      </c>
      <c r="R8" s="819">
        <v>0</v>
      </c>
      <c r="S8" s="819"/>
      <c r="T8" s="868" t="s">
        <v>329</v>
      </c>
      <c r="U8" s="839">
        <v>0</v>
      </c>
      <c r="V8" s="819">
        <v>0</v>
      </c>
      <c r="W8" s="819"/>
      <c r="X8" s="868" t="s">
        <v>329</v>
      </c>
      <c r="Y8" s="839">
        <v>0</v>
      </c>
      <c r="Z8" s="855">
        <v>0</v>
      </c>
      <c r="AA8" s="855"/>
      <c r="AB8" s="861" t="s">
        <v>329</v>
      </c>
    </row>
    <row r="9" spans="2:28">
      <c r="B9" s="1369"/>
      <c r="C9" s="1371" t="s">
        <v>444</v>
      </c>
      <c r="D9" s="1383" t="s">
        <v>445</v>
      </c>
      <c r="E9" s="839">
        <v>0</v>
      </c>
      <c r="F9" s="819">
        <v>0</v>
      </c>
      <c r="G9" s="819"/>
      <c r="H9" s="868" t="s">
        <v>329</v>
      </c>
      <c r="I9" s="839">
        <v>0</v>
      </c>
      <c r="J9" s="819">
        <v>0</v>
      </c>
      <c r="K9" s="819"/>
      <c r="L9" s="868" t="s">
        <v>329</v>
      </c>
      <c r="M9" s="839">
        <v>0</v>
      </c>
      <c r="N9" s="819">
        <v>0</v>
      </c>
      <c r="O9" s="819"/>
      <c r="P9" s="868" t="s">
        <v>329</v>
      </c>
      <c r="Q9" s="839">
        <v>0</v>
      </c>
      <c r="R9" s="819">
        <v>0</v>
      </c>
      <c r="S9" s="819"/>
      <c r="T9" s="868" t="s">
        <v>329</v>
      </c>
      <c r="U9" s="839">
        <v>0</v>
      </c>
      <c r="V9" s="819">
        <v>0</v>
      </c>
      <c r="W9" s="819"/>
      <c r="X9" s="868" t="s">
        <v>329</v>
      </c>
      <c r="Y9" s="839">
        <v>0</v>
      </c>
      <c r="Z9" s="855">
        <v>0</v>
      </c>
      <c r="AA9" s="855"/>
      <c r="AB9" s="861" t="s">
        <v>329</v>
      </c>
    </row>
    <row r="10" spans="2:28">
      <c r="B10" s="1373"/>
      <c r="C10" s="1371" t="s">
        <v>332</v>
      </c>
      <c r="D10" s="1383"/>
      <c r="E10" s="839">
        <v>0</v>
      </c>
      <c r="F10" s="819">
        <v>0</v>
      </c>
      <c r="G10" s="819"/>
      <c r="H10" s="868" t="s">
        <v>329</v>
      </c>
      <c r="I10" s="839">
        <v>0</v>
      </c>
      <c r="J10" s="819">
        <v>0</v>
      </c>
      <c r="K10" s="819"/>
      <c r="L10" s="868" t="s">
        <v>329</v>
      </c>
      <c r="M10" s="839">
        <v>0</v>
      </c>
      <c r="N10" s="819">
        <v>0</v>
      </c>
      <c r="O10" s="819">
        <v>0</v>
      </c>
      <c r="P10" s="868" t="s">
        <v>329</v>
      </c>
      <c r="Q10" s="839">
        <v>0</v>
      </c>
      <c r="R10" s="819">
        <v>0</v>
      </c>
      <c r="S10" s="819">
        <v>0</v>
      </c>
      <c r="T10" s="868" t="s">
        <v>329</v>
      </c>
      <c r="U10" s="839">
        <v>0</v>
      </c>
      <c r="V10" s="819">
        <v>0</v>
      </c>
      <c r="W10" s="819">
        <v>0</v>
      </c>
      <c r="X10" s="868" t="s">
        <v>329</v>
      </c>
      <c r="Y10" s="839">
        <v>0</v>
      </c>
      <c r="Z10" s="855">
        <v>0</v>
      </c>
      <c r="AA10" s="855">
        <v>0</v>
      </c>
      <c r="AB10" s="861" t="s">
        <v>329</v>
      </c>
    </row>
    <row r="11" spans="2:28">
      <c r="B11" s="1374"/>
      <c r="C11" s="1376" t="s">
        <v>230</v>
      </c>
      <c r="D11" s="1381" t="s">
        <v>446</v>
      </c>
      <c r="E11" s="836">
        <v>0</v>
      </c>
      <c r="F11" s="814">
        <v>0</v>
      </c>
      <c r="G11" s="814"/>
      <c r="H11" s="869" t="s">
        <v>329</v>
      </c>
      <c r="I11" s="836">
        <v>0</v>
      </c>
      <c r="J11" s="814">
        <v>0</v>
      </c>
      <c r="K11" s="814"/>
      <c r="L11" s="869" t="s">
        <v>329</v>
      </c>
      <c r="M11" s="836">
        <v>0</v>
      </c>
      <c r="N11" s="814">
        <v>0</v>
      </c>
      <c r="O11" s="814"/>
      <c r="P11" s="869" t="s">
        <v>329</v>
      </c>
      <c r="Q11" s="836">
        <v>0</v>
      </c>
      <c r="R11" s="814">
        <v>0</v>
      </c>
      <c r="S11" s="814"/>
      <c r="T11" s="869" t="s">
        <v>329</v>
      </c>
      <c r="U11" s="836">
        <v>0</v>
      </c>
      <c r="V11" s="814">
        <v>0</v>
      </c>
      <c r="W11" s="814"/>
      <c r="X11" s="869" t="s">
        <v>329</v>
      </c>
      <c r="Y11" s="836">
        <v>0</v>
      </c>
      <c r="Z11" s="856">
        <v>0</v>
      </c>
      <c r="AA11" s="856"/>
      <c r="AB11" s="862" t="s">
        <v>329</v>
      </c>
    </row>
    <row r="12" spans="2:28">
      <c r="B12" s="1378" t="s">
        <v>447</v>
      </c>
      <c r="C12" s="1371" t="s">
        <v>448</v>
      </c>
      <c r="D12" s="1383" t="s">
        <v>449</v>
      </c>
      <c r="E12" s="839">
        <v>0</v>
      </c>
      <c r="F12" s="819">
        <v>0</v>
      </c>
      <c r="G12" s="819"/>
      <c r="H12" s="868" t="s">
        <v>329</v>
      </c>
      <c r="I12" s="839">
        <v>0</v>
      </c>
      <c r="J12" s="819">
        <v>0</v>
      </c>
      <c r="K12" s="819">
        <v>0</v>
      </c>
      <c r="L12" s="868" t="s">
        <v>329</v>
      </c>
      <c r="M12" s="839">
        <v>0</v>
      </c>
      <c r="N12" s="819">
        <v>0</v>
      </c>
      <c r="O12" s="819">
        <v>0</v>
      </c>
      <c r="P12" s="868" t="s">
        <v>329</v>
      </c>
      <c r="Q12" s="839">
        <v>0</v>
      </c>
      <c r="R12" s="819">
        <v>0</v>
      </c>
      <c r="S12" s="819">
        <v>0</v>
      </c>
      <c r="T12" s="868" t="s">
        <v>329</v>
      </c>
      <c r="U12" s="839">
        <v>0</v>
      </c>
      <c r="V12" s="819">
        <v>0</v>
      </c>
      <c r="W12" s="819">
        <v>0</v>
      </c>
      <c r="X12" s="868" t="s">
        <v>329</v>
      </c>
      <c r="Y12" s="839">
        <v>0</v>
      </c>
      <c r="Z12" s="855">
        <v>0</v>
      </c>
      <c r="AA12" s="855">
        <v>0</v>
      </c>
      <c r="AB12" s="861" t="s">
        <v>329</v>
      </c>
    </row>
    <row r="13" spans="2:28">
      <c r="B13" s="1379"/>
      <c r="C13" s="1371" t="s">
        <v>61</v>
      </c>
      <c r="D13" s="1383" t="s">
        <v>450</v>
      </c>
      <c r="E13" s="839">
        <v>0</v>
      </c>
      <c r="F13" s="819">
        <v>0</v>
      </c>
      <c r="G13" s="819">
        <v>0</v>
      </c>
      <c r="H13" s="868" t="s">
        <v>329</v>
      </c>
      <c r="I13" s="839">
        <v>0</v>
      </c>
      <c r="J13" s="819">
        <v>0</v>
      </c>
      <c r="K13" s="819">
        <v>0</v>
      </c>
      <c r="L13" s="868" t="s">
        <v>329</v>
      </c>
      <c r="M13" s="839">
        <v>0</v>
      </c>
      <c r="N13" s="819">
        <v>0</v>
      </c>
      <c r="O13" s="819">
        <v>0</v>
      </c>
      <c r="P13" s="868" t="s">
        <v>329</v>
      </c>
      <c r="Q13" s="839">
        <v>0</v>
      </c>
      <c r="R13" s="819">
        <v>0</v>
      </c>
      <c r="S13" s="819">
        <v>0</v>
      </c>
      <c r="T13" s="868" t="s">
        <v>329</v>
      </c>
      <c r="U13" s="839">
        <v>0</v>
      </c>
      <c r="V13" s="819">
        <v>0</v>
      </c>
      <c r="W13" s="819">
        <v>0</v>
      </c>
      <c r="X13" s="868" t="s">
        <v>329</v>
      </c>
      <c r="Y13" s="839">
        <v>0</v>
      </c>
      <c r="Z13" s="855">
        <v>0</v>
      </c>
      <c r="AA13" s="855">
        <v>0</v>
      </c>
      <c r="AB13" s="861" t="s">
        <v>329</v>
      </c>
    </row>
    <row r="14" spans="2:28">
      <c r="B14" s="1380" t="s">
        <v>62</v>
      </c>
      <c r="C14" s="1376" t="s">
        <v>334</v>
      </c>
      <c r="D14" s="1381" t="s">
        <v>451</v>
      </c>
      <c r="E14" s="836">
        <v>0</v>
      </c>
      <c r="F14" s="814">
        <v>0</v>
      </c>
      <c r="G14" s="814"/>
      <c r="H14" s="869" t="s">
        <v>329</v>
      </c>
      <c r="I14" s="836">
        <v>156.72701754386</v>
      </c>
      <c r="J14" s="814">
        <v>8.2264582501899775E-2</v>
      </c>
      <c r="K14" s="814">
        <v>2</v>
      </c>
      <c r="L14" s="869">
        <v>5.2489088219188538E-4</v>
      </c>
      <c r="M14" s="836">
        <v>0</v>
      </c>
      <c r="N14" s="814">
        <v>0</v>
      </c>
      <c r="O14" s="814"/>
      <c r="P14" s="869" t="s">
        <v>329</v>
      </c>
      <c r="Q14" s="836">
        <v>0</v>
      </c>
      <c r="R14" s="814">
        <v>0</v>
      </c>
      <c r="S14" s="814"/>
      <c r="T14" s="869" t="s">
        <v>329</v>
      </c>
      <c r="U14" s="836">
        <v>0</v>
      </c>
      <c r="V14" s="814">
        <v>0</v>
      </c>
      <c r="W14" s="814">
        <v>1</v>
      </c>
      <c r="X14" s="869" t="s">
        <v>329</v>
      </c>
      <c r="Y14" s="836">
        <v>0</v>
      </c>
      <c r="Z14" s="856">
        <v>0</v>
      </c>
      <c r="AA14" s="856"/>
      <c r="AB14" s="862" t="s">
        <v>329</v>
      </c>
    </row>
    <row r="15" spans="2:28">
      <c r="B15" s="1380" t="s">
        <v>14</v>
      </c>
      <c r="C15" s="1376" t="s">
        <v>452</v>
      </c>
      <c r="D15" s="1381" t="s">
        <v>453</v>
      </c>
      <c r="E15" s="836">
        <v>1959.8121652865016</v>
      </c>
      <c r="F15" s="814">
        <v>0.96985388137889184</v>
      </c>
      <c r="G15" s="814">
        <v>2</v>
      </c>
      <c r="H15" s="869">
        <v>4.9487083433687662E-4</v>
      </c>
      <c r="I15" s="836">
        <v>651864.17461866105</v>
      </c>
      <c r="J15" s="814">
        <v>314.15577090205397</v>
      </c>
      <c r="K15" s="814">
        <v>2</v>
      </c>
      <c r="L15" s="869">
        <v>4.8193440157350931E-4</v>
      </c>
      <c r="M15" s="836">
        <v>2285.9731696687354</v>
      </c>
      <c r="N15" s="814">
        <v>1.1920952309039043</v>
      </c>
      <c r="O15" s="814">
        <v>2</v>
      </c>
      <c r="P15" s="869">
        <v>5.2148259949903655E-4</v>
      </c>
      <c r="Q15" s="836">
        <v>6993.6166403348871</v>
      </c>
      <c r="R15" s="814">
        <v>6.9653555169215977</v>
      </c>
      <c r="S15" s="814">
        <v>3</v>
      </c>
      <c r="T15" s="869">
        <v>9.9595901164351843E-4</v>
      </c>
      <c r="U15" s="836">
        <v>12318.846831216151</v>
      </c>
      <c r="V15" s="814">
        <v>6.3163783077217497</v>
      </c>
      <c r="W15" s="814">
        <v>2</v>
      </c>
      <c r="X15" s="869">
        <v>5.1274103771758474E-4</v>
      </c>
      <c r="Y15" s="836">
        <v>981.42683690815011</v>
      </c>
      <c r="Z15" s="856">
        <v>0</v>
      </c>
      <c r="AA15" s="856"/>
      <c r="AB15" s="862">
        <v>0</v>
      </c>
    </row>
    <row r="16" spans="2:28">
      <c r="B16" s="1380"/>
      <c r="C16" s="1376" t="s">
        <v>335</v>
      </c>
      <c r="D16" s="1381" t="s">
        <v>454</v>
      </c>
      <c r="E16" s="837">
        <v>53833.750855562561</v>
      </c>
      <c r="F16" s="874">
        <v>19.993921122963204</v>
      </c>
      <c r="G16" s="874">
        <v>1</v>
      </c>
      <c r="H16" s="870">
        <v>3.7140122702219742E-4</v>
      </c>
      <c r="I16" s="837">
        <v>3090380.4899177393</v>
      </c>
      <c r="J16" s="874">
        <v>456.83860059292942</v>
      </c>
      <c r="K16" s="874">
        <v>1</v>
      </c>
      <c r="L16" s="870">
        <v>1.4782600462413925E-4</v>
      </c>
      <c r="M16" s="837">
        <v>298321.19263217453</v>
      </c>
      <c r="N16" s="874">
        <v>133.60993288706732</v>
      </c>
      <c r="O16" s="874">
        <v>1</v>
      </c>
      <c r="P16" s="870">
        <v>4.4787274986462768E-4</v>
      </c>
      <c r="Q16" s="837">
        <v>594135.41638181813</v>
      </c>
      <c r="R16" s="874">
        <v>293.55194087945813</v>
      </c>
      <c r="S16" s="874">
        <v>1</v>
      </c>
      <c r="T16" s="870">
        <v>4.9408254883564866E-4</v>
      </c>
      <c r="U16" s="837">
        <v>5007117.0899257623</v>
      </c>
      <c r="V16" s="874">
        <v>12767.455539915896</v>
      </c>
      <c r="W16" s="874">
        <v>1</v>
      </c>
      <c r="X16" s="870">
        <v>2.5498615891375513E-3</v>
      </c>
      <c r="Y16" s="837">
        <v>1322492.602258675</v>
      </c>
      <c r="Z16" s="857">
        <v>1244.1889651717311</v>
      </c>
      <c r="AA16" s="857">
        <v>1</v>
      </c>
      <c r="AB16" s="863">
        <v>9.4079086948901664E-4</v>
      </c>
    </row>
    <row r="17" spans="2:28">
      <c r="B17" s="1382"/>
      <c r="C17" s="1371" t="s">
        <v>63</v>
      </c>
      <c r="D17" s="1383" t="s">
        <v>336</v>
      </c>
      <c r="E17" s="839">
        <v>119.42154829242223</v>
      </c>
      <c r="F17" s="819">
        <v>5.6505665986219832E-2</v>
      </c>
      <c r="G17" s="819">
        <v>2</v>
      </c>
      <c r="H17" s="868">
        <v>4.7316139167662542E-4</v>
      </c>
      <c r="I17" s="839">
        <v>446856.02344608482</v>
      </c>
      <c r="J17" s="819">
        <v>81.986938425272044</v>
      </c>
      <c r="K17" s="819">
        <v>2</v>
      </c>
      <c r="L17" s="868">
        <v>1.8347506606938271E-4</v>
      </c>
      <c r="M17" s="839">
        <v>6850.8987369071128</v>
      </c>
      <c r="N17" s="819">
        <v>1.4030167508976186</v>
      </c>
      <c r="O17" s="819">
        <v>2</v>
      </c>
      <c r="P17" s="868">
        <v>2.0479309427525133E-4</v>
      </c>
      <c r="Q17" s="839">
        <v>817.92279776696182</v>
      </c>
      <c r="R17" s="819">
        <v>4.6528811630747825E-2</v>
      </c>
      <c r="S17" s="819">
        <v>2</v>
      </c>
      <c r="T17" s="868">
        <v>5.6886556723663505E-5</v>
      </c>
      <c r="U17" s="839">
        <v>0</v>
      </c>
      <c r="V17" s="819">
        <v>0</v>
      </c>
      <c r="W17" s="819"/>
      <c r="X17" s="868" t="s">
        <v>329</v>
      </c>
      <c r="Y17" s="839">
        <v>4.9307142855956343</v>
      </c>
      <c r="Z17" s="855">
        <v>1.0319056827864913E-3</v>
      </c>
      <c r="AA17" s="855">
        <v>2</v>
      </c>
      <c r="AB17" s="861">
        <v>2.0928117571140836E-4</v>
      </c>
    </row>
    <row r="18" spans="2:28">
      <c r="B18" s="1382"/>
      <c r="C18" s="1371" t="s">
        <v>64</v>
      </c>
      <c r="D18" s="1383" t="s">
        <v>240</v>
      </c>
      <c r="E18" s="839">
        <v>75.219927195969731</v>
      </c>
      <c r="F18" s="819">
        <v>1.7370388766047698E-2</v>
      </c>
      <c r="G18" s="819">
        <v>2</v>
      </c>
      <c r="H18" s="868">
        <v>2.3092801885852396E-4</v>
      </c>
      <c r="I18" s="839">
        <v>143210.18436411902</v>
      </c>
      <c r="J18" s="819">
        <v>46.060570642768823</v>
      </c>
      <c r="K18" s="819">
        <v>2</v>
      </c>
      <c r="L18" s="868">
        <v>3.2162915540739429E-4</v>
      </c>
      <c r="M18" s="839">
        <v>34654.421668052906</v>
      </c>
      <c r="N18" s="819">
        <v>1.9874946756577145</v>
      </c>
      <c r="O18" s="819">
        <v>2</v>
      </c>
      <c r="P18" s="868">
        <v>5.7351835061496324E-5</v>
      </c>
      <c r="Q18" s="839">
        <v>285.02071012044291</v>
      </c>
      <c r="R18" s="819">
        <v>0</v>
      </c>
      <c r="S18" s="819"/>
      <c r="T18" s="868">
        <v>0</v>
      </c>
      <c r="U18" s="839">
        <v>0</v>
      </c>
      <c r="V18" s="819">
        <v>0</v>
      </c>
      <c r="W18" s="819"/>
      <c r="X18" s="868" t="s">
        <v>329</v>
      </c>
      <c r="Y18" s="839">
        <v>0</v>
      </c>
      <c r="Z18" s="855">
        <v>0</v>
      </c>
      <c r="AA18" s="855"/>
      <c r="AB18" s="861" t="s">
        <v>329</v>
      </c>
    </row>
    <row r="19" spans="2:28">
      <c r="B19" s="1382"/>
      <c r="C19" s="1371" t="s">
        <v>65</v>
      </c>
      <c r="D19" s="1383" t="s">
        <v>241</v>
      </c>
      <c r="E19" s="839">
        <v>2614.205726305272</v>
      </c>
      <c r="F19" s="819">
        <v>1.3989508551235694</v>
      </c>
      <c r="G19" s="819">
        <v>2</v>
      </c>
      <c r="H19" s="868">
        <v>5.3513418666584613E-4</v>
      </c>
      <c r="I19" s="839">
        <v>25309.655065377454</v>
      </c>
      <c r="J19" s="819">
        <v>13.509813090257262</v>
      </c>
      <c r="K19" s="819">
        <v>2</v>
      </c>
      <c r="L19" s="868">
        <v>5.3378100394335757E-4</v>
      </c>
      <c r="M19" s="839">
        <v>168.04291847379349</v>
      </c>
      <c r="N19" s="819">
        <v>8.9925510502428571E-2</v>
      </c>
      <c r="O19" s="819">
        <v>2</v>
      </c>
      <c r="P19" s="868">
        <v>5.3513418666584613E-4</v>
      </c>
      <c r="Q19" s="839">
        <v>21512.022200118881</v>
      </c>
      <c r="R19" s="819">
        <v>11.511818503598242</v>
      </c>
      <c r="S19" s="819">
        <v>2</v>
      </c>
      <c r="T19" s="868">
        <v>5.3513418666584602E-4</v>
      </c>
      <c r="U19" s="839">
        <v>0</v>
      </c>
      <c r="V19" s="819">
        <v>0</v>
      </c>
      <c r="W19" s="819"/>
      <c r="X19" s="868" t="s">
        <v>329</v>
      </c>
      <c r="Y19" s="839">
        <v>39625.797181438131</v>
      </c>
      <c r="Z19" s="855">
        <v>21.205118745674675</v>
      </c>
      <c r="AA19" s="855">
        <v>2</v>
      </c>
      <c r="AB19" s="861">
        <v>5.3513418666584624E-4</v>
      </c>
    </row>
    <row r="20" spans="2:28">
      <c r="B20" s="1382"/>
      <c r="C20" s="1371" t="s">
        <v>455</v>
      </c>
      <c r="D20" s="1383" t="s">
        <v>242</v>
      </c>
      <c r="E20" s="839">
        <v>7675.9783063228488</v>
      </c>
      <c r="F20" s="819">
        <v>1.0628629222730901</v>
      </c>
      <c r="G20" s="819">
        <v>2</v>
      </c>
      <c r="H20" s="868">
        <v>1.3846611856596701E-4</v>
      </c>
      <c r="I20" s="839">
        <v>34.262859811980505</v>
      </c>
      <c r="J20" s="819">
        <v>1.0843349005008251E-2</v>
      </c>
      <c r="K20" s="819">
        <v>2</v>
      </c>
      <c r="L20" s="868">
        <v>3.164753048785705E-4</v>
      </c>
      <c r="M20" s="839">
        <v>0</v>
      </c>
      <c r="N20" s="819">
        <v>0</v>
      </c>
      <c r="O20" s="819"/>
      <c r="P20" s="868" t="s">
        <v>329</v>
      </c>
      <c r="Q20" s="839">
        <v>0</v>
      </c>
      <c r="R20" s="819">
        <v>0</v>
      </c>
      <c r="S20" s="819"/>
      <c r="T20" s="868" t="s">
        <v>329</v>
      </c>
      <c r="U20" s="839">
        <v>0</v>
      </c>
      <c r="V20" s="819">
        <v>0</v>
      </c>
      <c r="W20" s="819"/>
      <c r="X20" s="868" t="s">
        <v>329</v>
      </c>
      <c r="Y20" s="839">
        <v>2765.2798186982191</v>
      </c>
      <c r="Z20" s="855">
        <v>0.16215369557860757</v>
      </c>
      <c r="AA20" s="855">
        <v>2</v>
      </c>
      <c r="AB20" s="861">
        <v>5.8639163560287695E-5</v>
      </c>
    </row>
    <row r="21" spans="2:28">
      <c r="B21" s="1382"/>
      <c r="C21" s="1371" t="s">
        <v>67</v>
      </c>
      <c r="D21" s="1383" t="s">
        <v>243</v>
      </c>
      <c r="E21" s="839">
        <v>3.2964000000000002</v>
      </c>
      <c r="F21" s="819"/>
      <c r="G21" s="819"/>
      <c r="H21" s="868">
        <v>0</v>
      </c>
      <c r="I21" s="839">
        <v>248.13905619892259</v>
      </c>
      <c r="J21" s="819">
        <v>0.11994447153906083</v>
      </c>
      <c r="K21" s="819">
        <v>2</v>
      </c>
      <c r="L21" s="868">
        <v>4.8337602865268584E-4</v>
      </c>
      <c r="M21" s="839">
        <v>0</v>
      </c>
      <c r="N21" s="819">
        <v>0</v>
      </c>
      <c r="O21" s="819"/>
      <c r="P21" s="868" t="s">
        <v>329</v>
      </c>
      <c r="Q21" s="839">
        <v>0</v>
      </c>
      <c r="R21" s="819">
        <v>0</v>
      </c>
      <c r="S21" s="819"/>
      <c r="T21" s="868" t="s">
        <v>329</v>
      </c>
      <c r="U21" s="839">
        <v>0</v>
      </c>
      <c r="V21" s="819">
        <v>0</v>
      </c>
      <c r="W21" s="819"/>
      <c r="X21" s="868" t="s">
        <v>329</v>
      </c>
      <c r="Y21" s="839">
        <v>0</v>
      </c>
      <c r="Z21" s="855">
        <v>0</v>
      </c>
      <c r="AA21" s="855"/>
      <c r="AB21" s="861" t="s">
        <v>329</v>
      </c>
    </row>
    <row r="22" spans="2:28">
      <c r="B22" s="1382"/>
      <c r="C22" s="1371" t="s">
        <v>68</v>
      </c>
      <c r="D22" s="1383" t="s">
        <v>244</v>
      </c>
      <c r="E22" s="839">
        <v>16494.818979026681</v>
      </c>
      <c r="F22" s="819">
        <v>5.9862369240118101</v>
      </c>
      <c r="G22" s="819">
        <v>2</v>
      </c>
      <c r="H22" s="868">
        <v>3.6291619396510913E-4</v>
      </c>
      <c r="I22" s="839">
        <v>1069787.6761946534</v>
      </c>
      <c r="J22" s="819">
        <v>64.020459415461687</v>
      </c>
      <c r="K22" s="819">
        <v>2</v>
      </c>
      <c r="L22" s="868">
        <v>5.9844080129235697E-5</v>
      </c>
      <c r="M22" s="839">
        <v>35.521405935554384</v>
      </c>
      <c r="N22" s="819">
        <v>2.6724434463694174E-4</v>
      </c>
      <c r="O22" s="819">
        <v>2</v>
      </c>
      <c r="P22" s="868">
        <v>7.5234731733816113E-6</v>
      </c>
      <c r="Q22" s="839">
        <v>403.06459222245081</v>
      </c>
      <c r="R22" s="819">
        <v>0.21569364273276215</v>
      </c>
      <c r="S22" s="819">
        <v>2</v>
      </c>
      <c r="T22" s="868">
        <v>5.3513418666584613E-4</v>
      </c>
      <c r="U22" s="839">
        <v>370.87888994484763</v>
      </c>
      <c r="V22" s="819">
        <v>7.6575131766075291E-2</v>
      </c>
      <c r="W22" s="819">
        <v>2</v>
      </c>
      <c r="X22" s="868">
        <v>2.0646937273098118E-4</v>
      </c>
      <c r="Y22" s="839">
        <v>56948.720445496016</v>
      </c>
      <c r="Z22" s="855">
        <v>18.043390199108536</v>
      </c>
      <c r="AA22" s="855">
        <v>2</v>
      </c>
      <c r="AB22" s="861">
        <v>3.1683574377017561E-4</v>
      </c>
    </row>
    <row r="23" spans="2:28">
      <c r="B23" s="1382"/>
      <c r="C23" s="1371" t="s">
        <v>69</v>
      </c>
      <c r="D23" s="1383" t="s">
        <v>245</v>
      </c>
      <c r="E23" s="839">
        <v>0</v>
      </c>
      <c r="F23" s="819">
        <v>0</v>
      </c>
      <c r="G23" s="819"/>
      <c r="H23" s="868" t="s">
        <v>329</v>
      </c>
      <c r="I23" s="839">
        <v>224.66274579005031</v>
      </c>
      <c r="J23" s="819">
        <v>0.12022471574247433</v>
      </c>
      <c r="K23" s="819">
        <v>2</v>
      </c>
      <c r="L23" s="868">
        <v>5.3513418666584613E-4</v>
      </c>
      <c r="M23" s="839">
        <v>330.55749142305638</v>
      </c>
      <c r="N23" s="819">
        <v>0.17345839067605162</v>
      </c>
      <c r="O23" s="819">
        <v>2</v>
      </c>
      <c r="P23" s="868">
        <v>5.247449995137303E-4</v>
      </c>
      <c r="Q23" s="839">
        <v>2641.3140640985812</v>
      </c>
      <c r="R23" s="819">
        <v>1.3192456751306927</v>
      </c>
      <c r="S23" s="819">
        <v>2</v>
      </c>
      <c r="T23" s="868">
        <v>4.9946566107462141E-4</v>
      </c>
      <c r="U23" s="839">
        <v>0</v>
      </c>
      <c r="V23" s="819">
        <v>0</v>
      </c>
      <c r="W23" s="819"/>
      <c r="X23" s="868" t="s">
        <v>329</v>
      </c>
      <c r="Y23" s="839">
        <v>0</v>
      </c>
      <c r="Z23" s="855">
        <v>0</v>
      </c>
      <c r="AA23" s="855"/>
      <c r="AB23" s="861" t="s">
        <v>329</v>
      </c>
    </row>
    <row r="24" spans="2:28">
      <c r="B24" s="1382"/>
      <c r="C24" s="1371" t="s">
        <v>70</v>
      </c>
      <c r="D24" s="1383" t="s">
        <v>246</v>
      </c>
      <c r="E24" s="839">
        <v>5688.8472169717661</v>
      </c>
      <c r="F24" s="819">
        <v>0.24420458855354427</v>
      </c>
      <c r="G24" s="819">
        <v>2</v>
      </c>
      <c r="H24" s="868">
        <v>4.292690227731884E-5</v>
      </c>
      <c r="I24" s="839">
        <v>84755.952927962382</v>
      </c>
      <c r="J24" s="819">
        <v>31.174078852872857</v>
      </c>
      <c r="K24" s="819">
        <v>2</v>
      </c>
      <c r="L24" s="868">
        <v>3.678099033276047E-4</v>
      </c>
      <c r="M24" s="839">
        <v>53269.228269135805</v>
      </c>
      <c r="N24" s="819">
        <v>27.252911814143665</v>
      </c>
      <c r="O24" s="819">
        <v>2</v>
      </c>
      <c r="P24" s="868">
        <v>5.1160703279671887E-4</v>
      </c>
      <c r="Q24" s="839">
        <v>499189.2813989381</v>
      </c>
      <c r="R24" s="819">
        <v>258.40847175444458</v>
      </c>
      <c r="S24" s="819">
        <v>2</v>
      </c>
      <c r="T24" s="868">
        <v>5.1765629067650545E-4</v>
      </c>
      <c r="U24" s="839">
        <v>7.8846181998816567</v>
      </c>
      <c r="V24" s="819">
        <v>0</v>
      </c>
      <c r="W24" s="819"/>
      <c r="X24" s="868">
        <v>0</v>
      </c>
      <c r="Y24" s="839">
        <v>100.03878108072369</v>
      </c>
      <c r="Z24" s="855">
        <v>5.3534171748675717E-2</v>
      </c>
      <c r="AA24" s="855">
        <v>2</v>
      </c>
      <c r="AB24" s="861">
        <v>5.3513418666584624E-4</v>
      </c>
    </row>
    <row r="25" spans="2:28">
      <c r="B25" s="1382"/>
      <c r="C25" s="1371" t="s">
        <v>71</v>
      </c>
      <c r="D25" s="1383" t="s">
        <v>247</v>
      </c>
      <c r="E25" s="839">
        <v>5386.3844642652111</v>
      </c>
      <c r="F25" s="819">
        <v>2.8471196130341676</v>
      </c>
      <c r="G25" s="819">
        <v>2</v>
      </c>
      <c r="H25" s="868">
        <v>5.2857712477131168E-4</v>
      </c>
      <c r="I25" s="839">
        <v>28657.292801753392</v>
      </c>
      <c r="J25" s="819">
        <v>14.02120751305999</v>
      </c>
      <c r="K25" s="819">
        <v>2</v>
      </c>
      <c r="L25" s="868">
        <v>4.8927187958948111E-4</v>
      </c>
      <c r="M25" s="839">
        <v>325.78290058334073</v>
      </c>
      <c r="N25" s="819">
        <v>0.17433756753330626</v>
      </c>
      <c r="O25" s="819">
        <v>2</v>
      </c>
      <c r="P25" s="868">
        <v>5.3513418666584613E-4</v>
      </c>
      <c r="Q25" s="839">
        <v>57.846558229225536</v>
      </c>
      <c r="R25" s="819">
        <v>2.2928658089427425E-2</v>
      </c>
      <c r="S25" s="819">
        <v>2</v>
      </c>
      <c r="T25" s="868">
        <v>3.9637030778165276E-4</v>
      </c>
      <c r="U25" s="839">
        <v>15.846492311692939</v>
      </c>
      <c r="V25" s="819">
        <v>8.4799997747243856E-3</v>
      </c>
      <c r="W25" s="819">
        <v>2</v>
      </c>
      <c r="X25" s="868">
        <v>5.3513418666584613E-4</v>
      </c>
      <c r="Y25" s="839">
        <v>17883.611286283794</v>
      </c>
      <c r="Z25" s="855">
        <v>9.1880459710542119</v>
      </c>
      <c r="AA25" s="855">
        <v>2</v>
      </c>
      <c r="AB25" s="861">
        <v>5.1376904943696545E-4</v>
      </c>
    </row>
    <row r="26" spans="2:28">
      <c r="B26" s="1382" t="s">
        <v>18</v>
      </c>
      <c r="C26" s="1371" t="s">
        <v>456</v>
      </c>
      <c r="D26" s="1383" t="s">
        <v>248</v>
      </c>
      <c r="E26" s="839">
        <v>454.28146973315643</v>
      </c>
      <c r="F26" s="819">
        <v>0.24310154482301791</v>
      </c>
      <c r="G26" s="819">
        <v>2</v>
      </c>
      <c r="H26" s="868">
        <v>5.3513418666584624E-4</v>
      </c>
      <c r="I26" s="839">
        <v>6993.434744614523</v>
      </c>
      <c r="J26" s="819">
        <v>3.444981089419707</v>
      </c>
      <c r="K26" s="819">
        <v>2</v>
      </c>
      <c r="L26" s="868">
        <v>4.926021640614584E-4</v>
      </c>
      <c r="M26" s="839">
        <v>570.04787553116694</v>
      </c>
      <c r="N26" s="819">
        <v>0.18892798772647595</v>
      </c>
      <c r="O26" s="819">
        <v>2</v>
      </c>
      <c r="P26" s="868">
        <v>3.3142477296390954E-4</v>
      </c>
      <c r="Q26" s="839">
        <v>5116.4085621353242</v>
      </c>
      <c r="R26" s="819">
        <v>2.6788964861762481</v>
      </c>
      <c r="S26" s="819">
        <v>2</v>
      </c>
      <c r="T26" s="868">
        <v>5.2358924304868554E-4</v>
      </c>
      <c r="U26" s="839">
        <v>0</v>
      </c>
      <c r="V26" s="819">
        <v>0</v>
      </c>
      <c r="W26" s="819"/>
      <c r="X26" s="868" t="s">
        <v>329</v>
      </c>
      <c r="Y26" s="839">
        <v>9620.2131443996223</v>
      </c>
      <c r="Z26" s="855">
        <v>5.148104936580375</v>
      </c>
      <c r="AA26" s="855">
        <v>2</v>
      </c>
      <c r="AB26" s="861">
        <v>5.3513418666584624E-4</v>
      </c>
    </row>
    <row r="27" spans="2:28">
      <c r="B27" s="1382"/>
      <c r="C27" s="1371" t="s">
        <v>73</v>
      </c>
      <c r="D27" s="1383" t="s">
        <v>249</v>
      </c>
      <c r="E27" s="839">
        <v>53.259238344964309</v>
      </c>
      <c r="F27" s="819">
        <v>4.750463380632746E-4</v>
      </c>
      <c r="G27" s="819">
        <v>2</v>
      </c>
      <c r="H27" s="868">
        <v>8.9195105455012668E-6</v>
      </c>
      <c r="I27" s="839">
        <v>5124.3295794137593</v>
      </c>
      <c r="J27" s="819">
        <v>0.78620733625766781</v>
      </c>
      <c r="K27" s="819">
        <v>2</v>
      </c>
      <c r="L27" s="868">
        <v>1.534263797972988E-4</v>
      </c>
      <c r="M27" s="839">
        <v>15.071017154186773</v>
      </c>
      <c r="N27" s="819">
        <v>3.8003707045062E-5</v>
      </c>
      <c r="O27" s="819">
        <v>2</v>
      </c>
      <c r="P27" s="868">
        <v>2.5216418146338885E-6</v>
      </c>
      <c r="Q27" s="839">
        <v>1505.0246646096521</v>
      </c>
      <c r="R27" s="819">
        <v>0.10736316040440834</v>
      </c>
      <c r="S27" s="819">
        <v>2</v>
      </c>
      <c r="T27" s="868">
        <v>7.1336479015282039E-5</v>
      </c>
      <c r="U27" s="839">
        <v>0</v>
      </c>
      <c r="V27" s="819">
        <v>0</v>
      </c>
      <c r="W27" s="819"/>
      <c r="X27" s="868" t="s">
        <v>329</v>
      </c>
      <c r="Y27" s="839">
        <v>0</v>
      </c>
      <c r="Z27" s="855">
        <v>0</v>
      </c>
      <c r="AA27" s="855"/>
      <c r="AB27" s="861" t="s">
        <v>329</v>
      </c>
    </row>
    <row r="28" spans="2:28">
      <c r="B28" s="1382"/>
      <c r="C28" s="1371" t="s">
        <v>74</v>
      </c>
      <c r="D28" s="1383" t="s">
        <v>250</v>
      </c>
      <c r="E28" s="839">
        <v>0</v>
      </c>
      <c r="F28" s="819">
        <v>0</v>
      </c>
      <c r="G28" s="819">
        <v>0</v>
      </c>
      <c r="H28" s="868" t="s">
        <v>329</v>
      </c>
      <c r="I28" s="839">
        <v>0</v>
      </c>
      <c r="J28" s="819">
        <v>0</v>
      </c>
      <c r="K28" s="819">
        <v>0</v>
      </c>
      <c r="L28" s="868" t="s">
        <v>329</v>
      </c>
      <c r="M28" s="839">
        <v>0</v>
      </c>
      <c r="N28" s="819">
        <v>0</v>
      </c>
      <c r="O28" s="819">
        <v>0</v>
      </c>
      <c r="P28" s="868" t="s">
        <v>329</v>
      </c>
      <c r="Q28" s="839">
        <v>139.12299939937802</v>
      </c>
      <c r="R28" s="819">
        <v>7.4449473130099156E-2</v>
      </c>
      <c r="S28" s="819">
        <v>1</v>
      </c>
      <c r="T28" s="868">
        <v>5.3513418666584613E-4</v>
      </c>
      <c r="U28" s="839">
        <v>0</v>
      </c>
      <c r="V28" s="819">
        <v>0</v>
      </c>
      <c r="W28" s="819">
        <v>0</v>
      </c>
      <c r="X28" s="868" t="s">
        <v>329</v>
      </c>
      <c r="Y28" s="839">
        <v>0</v>
      </c>
      <c r="Z28" s="855">
        <v>0</v>
      </c>
      <c r="AA28" s="855"/>
      <c r="AB28" s="861" t="s">
        <v>329</v>
      </c>
    </row>
    <row r="29" spans="2:28">
      <c r="B29" s="1382"/>
      <c r="C29" s="1371" t="s">
        <v>75</v>
      </c>
      <c r="D29" s="1383" t="s">
        <v>251</v>
      </c>
      <c r="E29" s="839">
        <v>12138.74316657161</v>
      </c>
      <c r="F29" s="819">
        <v>6.4953213174022313</v>
      </c>
      <c r="G29" s="819">
        <v>2</v>
      </c>
      <c r="H29" s="868">
        <v>5.3509010185580266E-4</v>
      </c>
      <c r="I29" s="839">
        <v>267398.28388982255</v>
      </c>
      <c r="J29" s="819">
        <v>119.36489294132264</v>
      </c>
      <c r="K29" s="819">
        <v>2</v>
      </c>
      <c r="L29" s="868">
        <v>4.4639363875089474E-4</v>
      </c>
      <c r="M29" s="839">
        <v>5454.2081986089115</v>
      </c>
      <c r="N29" s="819">
        <v>2.9187332682687699</v>
      </c>
      <c r="O29" s="819">
        <v>2</v>
      </c>
      <c r="P29" s="868">
        <v>5.3513418666584613E-4</v>
      </c>
      <c r="Q29" s="839">
        <v>1464.7889306375971</v>
      </c>
      <c r="R29" s="819">
        <v>0.78385863303388503</v>
      </c>
      <c r="S29" s="819">
        <v>2</v>
      </c>
      <c r="T29" s="868">
        <v>5.3513418666584613E-4</v>
      </c>
      <c r="U29" s="839">
        <v>9286.3222695954628</v>
      </c>
      <c r="V29" s="819">
        <v>4.8843421791770334</v>
      </c>
      <c r="W29" s="819">
        <v>2</v>
      </c>
      <c r="X29" s="868">
        <v>5.259716427426773E-4</v>
      </c>
      <c r="Y29" s="839">
        <v>12491.412356299032</v>
      </c>
      <c r="Z29" s="855">
        <v>0.1243717972591749</v>
      </c>
      <c r="AA29" s="855">
        <v>2</v>
      </c>
      <c r="AB29" s="861">
        <v>9.956584068450679E-6</v>
      </c>
    </row>
    <row r="30" spans="2:28">
      <c r="B30" s="1382"/>
      <c r="C30" s="1371" t="s">
        <v>76</v>
      </c>
      <c r="D30" s="1383" t="s">
        <v>252</v>
      </c>
      <c r="E30" s="839">
        <v>2888.2996130202819</v>
      </c>
      <c r="F30" s="819">
        <v>1.5456278642608869</v>
      </c>
      <c r="G30" s="819">
        <v>2</v>
      </c>
      <c r="H30" s="868">
        <v>5.3513418666584624E-4</v>
      </c>
      <c r="I30" s="839">
        <v>854478.18391189841</v>
      </c>
      <c r="J30" s="819">
        <v>21.48023127827155</v>
      </c>
      <c r="K30" s="819">
        <v>2</v>
      </c>
      <c r="L30" s="868">
        <v>2.5138419777942843E-5</v>
      </c>
      <c r="M30" s="839">
        <v>168031.32823296901</v>
      </c>
      <c r="N30" s="819">
        <v>88.641344827827979</v>
      </c>
      <c r="O30" s="819">
        <v>2</v>
      </c>
      <c r="P30" s="868">
        <v>5.2752868027639553E-4</v>
      </c>
      <c r="Q30" s="839">
        <v>4500.3129627110211</v>
      </c>
      <c r="R30" s="819">
        <v>0.56877520318054642</v>
      </c>
      <c r="S30" s="819">
        <v>2</v>
      </c>
      <c r="T30" s="868">
        <v>1.2638569981539952E-4</v>
      </c>
      <c r="U30" s="839">
        <v>4816848.9275506819</v>
      </c>
      <c r="V30" s="819">
        <v>12675.395628772067</v>
      </c>
      <c r="W30" s="819">
        <v>3</v>
      </c>
      <c r="X30" s="868">
        <v>2.6314704528666577E-3</v>
      </c>
      <c r="Y30" s="839">
        <v>1181045.4005163682</v>
      </c>
      <c r="Z30" s="855">
        <v>339.14507960455524</v>
      </c>
      <c r="AA30" s="855">
        <v>2</v>
      </c>
      <c r="AB30" s="861">
        <v>2.8715668293215202E-4</v>
      </c>
    </row>
    <row r="31" spans="2:28">
      <c r="B31" s="1382"/>
      <c r="C31" s="1371" t="s">
        <v>77</v>
      </c>
      <c r="D31" s="1383" t="s">
        <v>253</v>
      </c>
      <c r="E31" s="839">
        <v>2.7895593372813794</v>
      </c>
      <c r="F31" s="819">
        <v>1.492788567112188E-3</v>
      </c>
      <c r="G31" s="819">
        <v>2</v>
      </c>
      <c r="H31" s="868">
        <v>5.3513418666584624E-4</v>
      </c>
      <c r="I31" s="839">
        <v>21686.900999620753</v>
      </c>
      <c r="J31" s="819">
        <v>3.3766513436335432</v>
      </c>
      <c r="K31" s="819">
        <v>2</v>
      </c>
      <c r="L31" s="868">
        <v>1.5570003956271079E-4</v>
      </c>
      <c r="M31" s="839">
        <v>3705.7242211605703</v>
      </c>
      <c r="N31" s="819">
        <v>2.1874039026983087E-2</v>
      </c>
      <c r="O31" s="819">
        <v>2</v>
      </c>
      <c r="P31" s="868">
        <v>5.9027703416452582E-6</v>
      </c>
      <c r="Q31" s="839">
        <v>9422.8333130520641</v>
      </c>
      <c r="R31" s="819">
        <v>1.8227714779658626</v>
      </c>
      <c r="S31" s="819">
        <v>2</v>
      </c>
      <c r="T31" s="868">
        <v>1.9344197412906006E-4</v>
      </c>
      <c r="U31" s="839">
        <v>10814.560233156717</v>
      </c>
      <c r="V31" s="819">
        <v>5.7872408945191234</v>
      </c>
      <c r="W31" s="819">
        <v>2</v>
      </c>
      <c r="X31" s="868">
        <v>5.3513418666584613E-4</v>
      </c>
      <c r="Y31" s="839">
        <v>907.0672311628291</v>
      </c>
      <c r="Z31" s="855">
        <v>843.33502997854646</v>
      </c>
      <c r="AA31" s="855">
        <v>2</v>
      </c>
      <c r="AB31" s="861">
        <v>0.92973817265719083</v>
      </c>
    </row>
    <row r="32" spans="2:28">
      <c r="B32" s="1382"/>
      <c r="C32" s="1371" t="s">
        <v>78</v>
      </c>
      <c r="D32" s="1383" t="s">
        <v>254</v>
      </c>
      <c r="E32" s="839">
        <v>67.201479959605322</v>
      </c>
      <c r="F32" s="819">
        <v>2.0442917907615019E-2</v>
      </c>
      <c r="G32" s="819">
        <v>2</v>
      </c>
      <c r="H32" s="868">
        <v>3.0420338837631577E-4</v>
      </c>
      <c r="I32" s="839">
        <v>48227.771540901493</v>
      </c>
      <c r="J32" s="819">
        <v>21.403582859233488</v>
      </c>
      <c r="K32" s="819">
        <v>2</v>
      </c>
      <c r="L32" s="868">
        <v>4.4380202890115548E-4</v>
      </c>
      <c r="M32" s="839">
        <v>14650.971285927408</v>
      </c>
      <c r="N32" s="819">
        <v>6.199356011279618</v>
      </c>
      <c r="O32" s="819">
        <v>2</v>
      </c>
      <c r="P32" s="868">
        <v>4.2313617918521491E-4</v>
      </c>
      <c r="Q32" s="839">
        <v>6210.5287039075947</v>
      </c>
      <c r="R32" s="819">
        <v>3.1223833082179731</v>
      </c>
      <c r="S32" s="819">
        <v>2</v>
      </c>
      <c r="T32" s="868">
        <v>5.0275644105040598E-4</v>
      </c>
      <c r="U32" s="839">
        <v>507.78815051478978</v>
      </c>
      <c r="V32" s="819">
        <v>0.18932413417774602</v>
      </c>
      <c r="W32" s="819">
        <v>2</v>
      </c>
      <c r="X32" s="868">
        <v>3.7284078800541406E-4</v>
      </c>
      <c r="Y32" s="839">
        <v>152.42004630347554</v>
      </c>
      <c r="Z32" s="855">
        <v>8.1565177510181011E-2</v>
      </c>
      <c r="AA32" s="855">
        <v>2</v>
      </c>
      <c r="AB32" s="861">
        <v>5.3513418666584624E-4</v>
      </c>
    </row>
    <row r="33" spans="2:28">
      <c r="B33" s="1382"/>
      <c r="C33" s="1371" t="s">
        <v>79</v>
      </c>
      <c r="D33" s="1383" t="s">
        <v>255</v>
      </c>
      <c r="E33" s="839">
        <v>23.890904419294525</v>
      </c>
      <c r="F33" s="819">
        <v>1.2784839705130646E-2</v>
      </c>
      <c r="G33" s="819">
        <v>2</v>
      </c>
      <c r="H33" s="868">
        <v>5.3513418666584613E-4</v>
      </c>
      <c r="I33" s="839">
        <v>6976.5908135058553</v>
      </c>
      <c r="J33" s="819">
        <v>3.2212980424560631</v>
      </c>
      <c r="K33" s="819">
        <v>2</v>
      </c>
      <c r="L33" s="868">
        <v>4.6172953646930401E-4</v>
      </c>
      <c r="M33" s="839">
        <v>208.25328001165653</v>
      </c>
      <c r="N33" s="819">
        <v>0.10336276691434233</v>
      </c>
      <c r="O33" s="819">
        <v>2</v>
      </c>
      <c r="P33" s="868">
        <v>4.963319997099533E-4</v>
      </c>
      <c r="Q33" s="839">
        <v>4682.7581374734418</v>
      </c>
      <c r="R33" s="819">
        <v>2.4306252163804825</v>
      </c>
      <c r="S33" s="819">
        <v>2</v>
      </c>
      <c r="T33" s="868">
        <v>5.190584576490457E-4</v>
      </c>
      <c r="U33" s="839">
        <v>1707.0525146514201</v>
      </c>
      <c r="V33" s="819">
        <v>0.44740028243792318</v>
      </c>
      <c r="W33" s="819">
        <v>2</v>
      </c>
      <c r="X33" s="868">
        <v>2.6208934909614204E-4</v>
      </c>
      <c r="Y33" s="839">
        <v>122.94130274145078</v>
      </c>
      <c r="Z33" s="855">
        <v>6.5790094050185835E-2</v>
      </c>
      <c r="AA33" s="855">
        <v>2</v>
      </c>
      <c r="AB33" s="861">
        <v>5.3513418666584624E-4</v>
      </c>
    </row>
    <row r="34" spans="2:28">
      <c r="B34" s="1382"/>
      <c r="C34" s="1371" t="s">
        <v>80</v>
      </c>
      <c r="D34" s="1383" t="s">
        <v>256</v>
      </c>
      <c r="E34" s="839">
        <v>18.496647573652147</v>
      </c>
      <c r="F34" s="819">
        <v>2.3405617609862941E-3</v>
      </c>
      <c r="G34" s="819">
        <v>2</v>
      </c>
      <c r="H34" s="868">
        <v>1.2653978250201111E-4</v>
      </c>
      <c r="I34" s="839">
        <v>7683.2943898432377</v>
      </c>
      <c r="J34" s="819">
        <v>4.0000733656311898</v>
      </c>
      <c r="K34" s="819">
        <v>2</v>
      </c>
      <c r="L34" s="868">
        <v>5.2061956273847826E-4</v>
      </c>
      <c r="M34" s="839">
        <v>221.65660261108377</v>
      </c>
      <c r="N34" s="819">
        <v>0.10350923739851912</v>
      </c>
      <c r="O34" s="819">
        <v>2</v>
      </c>
      <c r="P34" s="868">
        <v>4.6698016742652726E-4</v>
      </c>
      <c r="Q34" s="839">
        <v>1818.8430404774672</v>
      </c>
      <c r="R34" s="819">
        <v>0.91203624608408573</v>
      </c>
      <c r="S34" s="819">
        <v>2</v>
      </c>
      <c r="T34" s="868">
        <v>5.0143757640827861E-4</v>
      </c>
      <c r="U34" s="839">
        <v>633.67393895064185</v>
      </c>
      <c r="V34" s="819">
        <v>0.33910058793169479</v>
      </c>
      <c r="W34" s="819">
        <v>2</v>
      </c>
      <c r="X34" s="868">
        <v>5.3513418666584613E-4</v>
      </c>
      <c r="Y34" s="839">
        <v>0</v>
      </c>
      <c r="Z34" s="855">
        <v>0</v>
      </c>
      <c r="AA34" s="855"/>
      <c r="AB34" s="861" t="s">
        <v>329</v>
      </c>
    </row>
    <row r="35" spans="2:28">
      <c r="B35" s="1382"/>
      <c r="C35" s="1371" t="s">
        <v>81</v>
      </c>
      <c r="D35" s="1383" t="s">
        <v>257</v>
      </c>
      <c r="E35" s="839">
        <v>2.2552971580993173</v>
      </c>
      <c r="F35" s="819">
        <v>6.7175242372342632E-4</v>
      </c>
      <c r="G35" s="819">
        <v>2</v>
      </c>
      <c r="H35" s="868">
        <v>2.9785539404907286E-4</v>
      </c>
      <c r="I35" s="839">
        <v>3939.4712200317654</v>
      </c>
      <c r="J35" s="819">
        <v>0.44066760157443075</v>
      </c>
      <c r="K35" s="819">
        <v>2</v>
      </c>
      <c r="L35" s="868">
        <v>1.1185958139094553E-4</v>
      </c>
      <c r="M35" s="839">
        <v>20.515264011707309</v>
      </c>
      <c r="N35" s="819">
        <v>1.0978419121140096E-2</v>
      </c>
      <c r="O35" s="819">
        <v>2</v>
      </c>
      <c r="P35" s="868">
        <v>5.3513418666584624E-4</v>
      </c>
      <c r="Q35" s="839">
        <v>73.31422005527503</v>
      </c>
      <c r="R35" s="819">
        <v>3.3881603653662003E-2</v>
      </c>
      <c r="S35" s="819">
        <v>2</v>
      </c>
      <c r="T35" s="868">
        <v>4.6214231874958328E-4</v>
      </c>
      <c r="U35" s="839">
        <v>0</v>
      </c>
      <c r="V35" s="819">
        <v>0</v>
      </c>
      <c r="W35" s="819"/>
      <c r="X35" s="868" t="s">
        <v>329</v>
      </c>
      <c r="Y35" s="839">
        <v>0</v>
      </c>
      <c r="Z35" s="855">
        <v>0</v>
      </c>
      <c r="AA35" s="855"/>
      <c r="AB35" s="861" t="s">
        <v>329</v>
      </c>
    </row>
    <row r="36" spans="2:28">
      <c r="B36" s="1382"/>
      <c r="C36" s="1371" t="s">
        <v>82</v>
      </c>
      <c r="D36" s="1383" t="s">
        <v>258</v>
      </c>
      <c r="E36" s="839">
        <v>0.6038876282581096</v>
      </c>
      <c r="F36" s="819">
        <v>3.2316091478547037E-4</v>
      </c>
      <c r="G36" s="819">
        <v>2</v>
      </c>
      <c r="H36" s="868">
        <v>5.3513418666584624E-4</v>
      </c>
      <c r="I36" s="839">
        <v>6830.8122556152921</v>
      </c>
      <c r="J36" s="819">
        <v>0.78225521610464421</v>
      </c>
      <c r="K36" s="819">
        <v>2</v>
      </c>
      <c r="L36" s="868">
        <v>1.1451862338356449E-4</v>
      </c>
      <c r="M36" s="839">
        <v>4186.2897275395853</v>
      </c>
      <c r="N36" s="819">
        <v>1.5644578952447767</v>
      </c>
      <c r="O36" s="819">
        <v>2</v>
      </c>
      <c r="P36" s="868">
        <v>3.7370989517351394E-4</v>
      </c>
      <c r="Q36" s="839">
        <v>7869.5957512495115</v>
      </c>
      <c r="R36" s="819">
        <v>3.0967455656086691</v>
      </c>
      <c r="S36" s="819">
        <v>2</v>
      </c>
      <c r="T36" s="868">
        <v>3.935075782154346E-4</v>
      </c>
      <c r="U36" s="839">
        <v>0</v>
      </c>
      <c r="V36" s="819">
        <v>0</v>
      </c>
      <c r="W36" s="819"/>
      <c r="X36" s="868" t="s">
        <v>329</v>
      </c>
      <c r="Y36" s="839">
        <v>0</v>
      </c>
      <c r="Z36" s="855">
        <v>0</v>
      </c>
      <c r="AA36" s="855"/>
      <c r="AB36" s="861" t="s">
        <v>329</v>
      </c>
    </row>
    <row r="37" spans="2:28">
      <c r="B37" s="1382"/>
      <c r="C37" s="1371" t="s">
        <v>83</v>
      </c>
      <c r="D37" s="1383" t="s">
        <v>259</v>
      </c>
      <c r="E37" s="839">
        <v>0.20785472557400017</v>
      </c>
      <c r="F37" s="819">
        <v>0</v>
      </c>
      <c r="G37" s="819"/>
      <c r="H37" s="868">
        <v>0</v>
      </c>
      <c r="I37" s="839">
        <v>8025.1467658233287</v>
      </c>
      <c r="J37" s="819">
        <v>1.8012762153422186</v>
      </c>
      <c r="K37" s="819">
        <v>2</v>
      </c>
      <c r="L37" s="868">
        <v>2.2445399042585849E-4</v>
      </c>
      <c r="M37" s="839">
        <v>68.924753233379306</v>
      </c>
      <c r="N37" s="819">
        <v>2.9229131496687259E-2</v>
      </c>
      <c r="O37" s="819">
        <v>2</v>
      </c>
      <c r="P37" s="868">
        <v>4.2407306701146074E-4</v>
      </c>
      <c r="Q37" s="839">
        <v>1820.0868298740902</v>
      </c>
      <c r="R37" s="819">
        <v>0.1839905311912069</v>
      </c>
      <c r="S37" s="819">
        <v>2</v>
      </c>
      <c r="T37" s="868">
        <v>1.0108887563563931E-4</v>
      </c>
      <c r="U37" s="839">
        <v>6.9430696348928844</v>
      </c>
      <c r="V37" s="819">
        <v>3.5375056508092249E-3</v>
      </c>
      <c r="W37" s="819">
        <v>2</v>
      </c>
      <c r="X37" s="868">
        <v>5.0950168107651429E-4</v>
      </c>
      <c r="Y37" s="839">
        <v>37.493765391180688</v>
      </c>
      <c r="Z37" s="855">
        <v>7.4933999999999994</v>
      </c>
      <c r="AA37" s="855">
        <v>2</v>
      </c>
      <c r="AB37" s="861">
        <v>0.19985722751021967</v>
      </c>
    </row>
    <row r="38" spans="2:28">
      <c r="B38" s="1382"/>
      <c r="C38" s="1371" t="s">
        <v>84</v>
      </c>
      <c r="D38" s="1383" t="s">
        <v>260</v>
      </c>
      <c r="E38" s="840">
        <v>0</v>
      </c>
      <c r="F38" s="875">
        <v>0</v>
      </c>
      <c r="G38" s="875"/>
      <c r="H38" s="871" t="s">
        <v>329</v>
      </c>
      <c r="I38" s="840">
        <v>1304.4885702799425</v>
      </c>
      <c r="J38" s="875">
        <v>0.19451516041908831</v>
      </c>
      <c r="K38" s="875">
        <v>2</v>
      </c>
      <c r="L38" s="871">
        <v>1.4911219986952088E-4</v>
      </c>
      <c r="M38" s="840">
        <v>115.53661115131777</v>
      </c>
      <c r="N38" s="875">
        <v>6.182759043858857E-2</v>
      </c>
      <c r="O38" s="875">
        <v>2</v>
      </c>
      <c r="P38" s="871">
        <v>5.3513418666584624E-4</v>
      </c>
      <c r="Q38" s="840">
        <v>12893.057062272428</v>
      </c>
      <c r="R38" s="875">
        <v>0.40191631015879553</v>
      </c>
      <c r="S38" s="875">
        <v>2</v>
      </c>
      <c r="T38" s="871">
        <v>3.1173080846347928E-5</v>
      </c>
      <c r="U38" s="840">
        <v>0</v>
      </c>
      <c r="V38" s="875">
        <v>0</v>
      </c>
      <c r="W38" s="875"/>
      <c r="X38" s="871" t="s">
        <v>329</v>
      </c>
      <c r="Y38" s="840">
        <v>0</v>
      </c>
      <c r="Z38" s="858">
        <v>0</v>
      </c>
      <c r="AA38" s="858"/>
      <c r="AB38" s="864" t="s">
        <v>329</v>
      </c>
    </row>
    <row r="39" spans="2:28">
      <c r="B39" s="1382"/>
      <c r="C39" s="1371" t="s">
        <v>85</v>
      </c>
      <c r="D39" s="1383" t="s">
        <v>261</v>
      </c>
      <c r="E39" s="840">
        <v>125.54916871060823</v>
      </c>
      <c r="F39" s="875">
        <v>5.8088371111205052E-2</v>
      </c>
      <c r="G39" s="875">
        <v>2</v>
      </c>
      <c r="H39" s="871">
        <v>4.6267427899183609E-4</v>
      </c>
      <c r="I39" s="840">
        <v>50741.763346869498</v>
      </c>
      <c r="J39" s="875">
        <v>24.508534459786713</v>
      </c>
      <c r="K39" s="875">
        <v>2</v>
      </c>
      <c r="L39" s="871">
        <v>4.8300517844141421E-4</v>
      </c>
      <c r="M39" s="840">
        <v>4590.6176972720259</v>
      </c>
      <c r="N39" s="875">
        <v>2.2313049751371836</v>
      </c>
      <c r="O39" s="875">
        <v>2</v>
      </c>
      <c r="P39" s="871">
        <v>4.8605767726272141E-4</v>
      </c>
      <c r="Q39" s="840">
        <v>11378.304086177028</v>
      </c>
      <c r="R39" s="875">
        <v>5.6308446390070532</v>
      </c>
      <c r="S39" s="875">
        <v>2</v>
      </c>
      <c r="T39" s="871">
        <v>4.9487556285718402E-4</v>
      </c>
      <c r="U39" s="840">
        <v>166917.2121981204</v>
      </c>
      <c r="V39" s="875">
        <v>80.323910428394612</v>
      </c>
      <c r="W39" s="875">
        <v>2</v>
      </c>
      <c r="X39" s="871">
        <v>4.8122005736026257E-4</v>
      </c>
      <c r="Y39" s="840">
        <v>787.27566872690545</v>
      </c>
      <c r="Z39" s="858">
        <v>0.1423488943818805</v>
      </c>
      <c r="AA39" s="858">
        <v>2</v>
      </c>
      <c r="AB39" s="864">
        <v>1.808120078346525E-4</v>
      </c>
    </row>
    <row r="40" spans="2:28">
      <c r="B40" s="1382"/>
      <c r="C40" s="1371" t="s">
        <v>86</v>
      </c>
      <c r="D40" s="1383" t="s">
        <v>262</v>
      </c>
      <c r="E40" s="839">
        <v>0</v>
      </c>
      <c r="F40" s="819">
        <v>0</v>
      </c>
      <c r="G40" s="819"/>
      <c r="H40" s="868" t="s">
        <v>329</v>
      </c>
      <c r="I40" s="839">
        <v>1886.1684277471929</v>
      </c>
      <c r="J40" s="819">
        <v>1.0093532074972917</v>
      </c>
      <c r="K40" s="819">
        <v>2</v>
      </c>
      <c r="L40" s="868">
        <v>5.3513418666584602E-4</v>
      </c>
      <c r="M40" s="839">
        <v>847.59447448092737</v>
      </c>
      <c r="N40" s="819">
        <v>0.45357677972381638</v>
      </c>
      <c r="O40" s="819">
        <v>2</v>
      </c>
      <c r="P40" s="868">
        <v>5.3513418666584613E-4</v>
      </c>
      <c r="Q40" s="839">
        <v>333.96479629179714</v>
      </c>
      <c r="R40" s="819">
        <v>0.17871597963863586</v>
      </c>
      <c r="S40" s="819">
        <v>2</v>
      </c>
      <c r="T40" s="868">
        <v>5.3513418666584613E-4</v>
      </c>
      <c r="U40" s="839">
        <v>0</v>
      </c>
      <c r="V40" s="819">
        <v>0</v>
      </c>
      <c r="W40" s="819"/>
      <c r="X40" s="868" t="s">
        <v>329</v>
      </c>
      <c r="Y40" s="839">
        <v>0</v>
      </c>
      <c r="Z40" s="855">
        <v>0</v>
      </c>
      <c r="AA40" s="855"/>
      <c r="AB40" s="861" t="s">
        <v>329</v>
      </c>
    </row>
    <row r="41" spans="2:28">
      <c r="B41" s="1380"/>
      <c r="C41" s="1385" t="s">
        <v>337</v>
      </c>
      <c r="D41" s="1381" t="s">
        <v>457</v>
      </c>
      <c r="E41" s="1021">
        <v>14774</v>
      </c>
      <c r="F41" s="1022">
        <f>SUM(F42:F46)</f>
        <v>84.924860895217577</v>
      </c>
      <c r="G41" s="1022">
        <v>1</v>
      </c>
      <c r="H41" s="1023">
        <v>0</v>
      </c>
      <c r="I41" s="1021">
        <v>409634</v>
      </c>
      <c r="J41" s="1022">
        <f>SUM(J42:J46)</f>
        <v>420.92383722363934</v>
      </c>
      <c r="K41" s="1022"/>
      <c r="L41" s="1023">
        <v>0</v>
      </c>
      <c r="M41" s="1021">
        <v>146</v>
      </c>
      <c r="N41" s="1022">
        <f>SUM(N42:N46)</f>
        <v>1.4018840777665156E-2</v>
      </c>
      <c r="O41" s="1022"/>
      <c r="P41" s="1023">
        <v>0</v>
      </c>
      <c r="Q41" s="1021">
        <v>0</v>
      </c>
      <c r="R41" s="1022">
        <f>SUM(R42:R46)</f>
        <v>1.1624998014643464E-2</v>
      </c>
      <c r="S41" s="1022"/>
      <c r="T41" s="1023" t="s">
        <v>329</v>
      </c>
      <c r="U41" s="1021">
        <v>0</v>
      </c>
      <c r="V41" s="1022">
        <f>SUM(V42:V46)</f>
        <v>5.9440436554868683E-3</v>
      </c>
      <c r="W41" s="1022"/>
      <c r="X41" s="1023" t="s">
        <v>329</v>
      </c>
      <c r="Y41" s="1021">
        <v>36417</v>
      </c>
      <c r="Z41" s="1022">
        <f>SUM(Z42:Z46)</f>
        <v>543.16971982874497</v>
      </c>
      <c r="AA41" s="1024"/>
      <c r="AB41" s="1025">
        <v>0</v>
      </c>
    </row>
    <row r="42" spans="2:28">
      <c r="B42" s="1382" t="s">
        <v>263</v>
      </c>
      <c r="C42" s="1371" t="s">
        <v>458</v>
      </c>
      <c r="D42" s="1383" t="s">
        <v>267</v>
      </c>
      <c r="E42" s="839">
        <v>173374.24710226807</v>
      </c>
      <c r="F42" s="819">
        <v>84.872414238074455</v>
      </c>
      <c r="G42" s="819">
        <v>2</v>
      </c>
      <c r="H42" s="868">
        <v>4.8953299383622337E-4</v>
      </c>
      <c r="I42" s="839">
        <v>75041.340674001243</v>
      </c>
      <c r="J42" s="819">
        <v>28.30176866063314</v>
      </c>
      <c r="K42" s="819">
        <v>2</v>
      </c>
      <c r="L42" s="868">
        <v>3.7714902754180864E-4</v>
      </c>
      <c r="M42" s="839">
        <v>182.27920974860604</v>
      </c>
      <c r="N42" s="819">
        <v>1.1866742790574491E-2</v>
      </c>
      <c r="O42" s="819">
        <v>2</v>
      </c>
      <c r="P42" s="868">
        <v>6.5102009203028382E-5</v>
      </c>
      <c r="Q42" s="839">
        <v>21.502528234919644</v>
      </c>
      <c r="R42" s="819">
        <v>1.1479963869911958E-2</v>
      </c>
      <c r="S42" s="819">
        <v>2</v>
      </c>
      <c r="T42" s="868">
        <v>5.3388902665263069E-4</v>
      </c>
      <c r="U42" s="839">
        <v>11.107576012889842</v>
      </c>
      <c r="V42" s="819">
        <v>5.9440436554868683E-3</v>
      </c>
      <c r="W42" s="819">
        <v>2</v>
      </c>
      <c r="X42" s="868">
        <v>5.3513418666584624E-4</v>
      </c>
      <c r="Y42" s="839">
        <v>1044838.4839229552</v>
      </c>
      <c r="Z42" s="855">
        <v>539.64081061547643</v>
      </c>
      <c r="AA42" s="855">
        <v>2</v>
      </c>
      <c r="AB42" s="861">
        <v>5.1648251755557345E-4</v>
      </c>
    </row>
    <row r="43" spans="2:28">
      <c r="B43" s="1382" t="s">
        <v>266</v>
      </c>
      <c r="C43" s="1371" t="s">
        <v>459</v>
      </c>
      <c r="D43" s="1383" t="s">
        <v>269</v>
      </c>
      <c r="E43" s="839">
        <v>0</v>
      </c>
      <c r="F43" s="819">
        <v>0</v>
      </c>
      <c r="G43" s="819">
        <v>0</v>
      </c>
      <c r="H43" s="868" t="s">
        <v>329</v>
      </c>
      <c r="I43" s="839">
        <v>212.27792851083214</v>
      </c>
      <c r="J43" s="819">
        <v>0.1135971766207548</v>
      </c>
      <c r="K43" s="819">
        <v>1</v>
      </c>
      <c r="L43" s="868">
        <v>5.3513418666584624E-4</v>
      </c>
      <c r="M43" s="839">
        <v>0</v>
      </c>
      <c r="N43" s="819">
        <v>0</v>
      </c>
      <c r="O43" s="819">
        <v>0</v>
      </c>
      <c r="P43" s="868" t="s">
        <v>329</v>
      </c>
      <c r="Q43" s="839">
        <v>0</v>
      </c>
      <c r="R43" s="819">
        <v>0</v>
      </c>
      <c r="S43" s="819">
        <v>0</v>
      </c>
      <c r="T43" s="868" t="s">
        <v>329</v>
      </c>
      <c r="U43" s="839">
        <v>0</v>
      </c>
      <c r="V43" s="819">
        <v>0</v>
      </c>
      <c r="W43" s="819">
        <v>0</v>
      </c>
      <c r="X43" s="868" t="s">
        <v>329</v>
      </c>
      <c r="Y43" s="839">
        <v>0</v>
      </c>
      <c r="Z43" s="855">
        <v>0</v>
      </c>
      <c r="AA43" s="855">
        <v>0</v>
      </c>
      <c r="AB43" s="861" t="s">
        <v>329</v>
      </c>
    </row>
    <row r="44" spans="2:28">
      <c r="B44" s="1382" t="s">
        <v>268</v>
      </c>
      <c r="C44" s="1371" t="s">
        <v>460</v>
      </c>
      <c r="D44" s="1383" t="s">
        <v>270</v>
      </c>
      <c r="E44" s="839">
        <v>0</v>
      </c>
      <c r="F44" s="819">
        <v>0</v>
      </c>
      <c r="G44" s="819">
        <v>0</v>
      </c>
      <c r="H44" s="868" t="s">
        <v>329</v>
      </c>
      <c r="I44" s="839">
        <v>893.86</v>
      </c>
      <c r="J44" s="819">
        <v>0.47833504409313327</v>
      </c>
      <c r="K44" s="819">
        <v>1</v>
      </c>
      <c r="L44" s="868">
        <v>5.3513418666584613E-4</v>
      </c>
      <c r="M44" s="839">
        <v>0</v>
      </c>
      <c r="N44" s="819">
        <v>0</v>
      </c>
      <c r="O44" s="819">
        <v>0</v>
      </c>
      <c r="P44" s="868" t="s">
        <v>329</v>
      </c>
      <c r="Q44" s="839">
        <v>0</v>
      </c>
      <c r="R44" s="819">
        <v>0</v>
      </c>
      <c r="S44" s="819"/>
      <c r="T44" s="868" t="s">
        <v>329</v>
      </c>
      <c r="U44" s="839">
        <v>0</v>
      </c>
      <c r="V44" s="819">
        <v>0</v>
      </c>
      <c r="W44" s="819">
        <v>0</v>
      </c>
      <c r="X44" s="868" t="s">
        <v>329</v>
      </c>
      <c r="Y44" s="839">
        <v>44</v>
      </c>
      <c r="Z44" s="855">
        <v>2.3545904213297233E-2</v>
      </c>
      <c r="AA44" s="855">
        <v>1</v>
      </c>
      <c r="AB44" s="861">
        <v>5.3513418666584624E-4</v>
      </c>
    </row>
    <row r="45" spans="2:28">
      <c r="B45" s="1382"/>
      <c r="C45" s="1371" t="s">
        <v>22</v>
      </c>
      <c r="D45" s="1383" t="s">
        <v>461</v>
      </c>
      <c r="E45" s="839">
        <v>0</v>
      </c>
      <c r="F45" s="819">
        <v>0</v>
      </c>
      <c r="G45" s="819"/>
      <c r="H45" s="868" t="s">
        <v>329</v>
      </c>
      <c r="I45" s="839">
        <v>385675.79920091492</v>
      </c>
      <c r="J45" s="819">
        <v>186.72312018196754</v>
      </c>
      <c r="K45" s="819">
        <v>2</v>
      </c>
      <c r="L45" s="868">
        <v>4.8414528619332821E-4</v>
      </c>
      <c r="M45" s="839">
        <v>16.021604376463614</v>
      </c>
      <c r="N45" s="819">
        <v>2.1520979870906644E-3</v>
      </c>
      <c r="O45" s="819">
        <v>2</v>
      </c>
      <c r="P45" s="868">
        <v>1.3432474904025114E-4</v>
      </c>
      <c r="Q45" s="839">
        <v>0.2710238821315859</v>
      </c>
      <c r="R45" s="819">
        <v>1.4503414473150637E-4</v>
      </c>
      <c r="S45" s="819">
        <v>2</v>
      </c>
      <c r="T45" s="868">
        <v>5.3513418666584613E-4</v>
      </c>
      <c r="U45" s="839">
        <v>0</v>
      </c>
      <c r="V45" s="819">
        <v>0</v>
      </c>
      <c r="W45" s="819"/>
      <c r="X45" s="868" t="s">
        <v>329</v>
      </c>
      <c r="Y45" s="839">
        <v>0</v>
      </c>
      <c r="Z45" s="855">
        <v>0</v>
      </c>
      <c r="AA45" s="855"/>
      <c r="AB45" s="861" t="s">
        <v>329</v>
      </c>
    </row>
    <row r="46" spans="2:28">
      <c r="B46" s="1382"/>
      <c r="C46" s="1371" t="s">
        <v>91</v>
      </c>
      <c r="D46" s="1383" t="s">
        <v>462</v>
      </c>
      <c r="E46" s="839">
        <v>98.006553215907573</v>
      </c>
      <c r="F46" s="819">
        <v>5.2446657143117664E-2</v>
      </c>
      <c r="G46" s="819">
        <v>2</v>
      </c>
      <c r="H46" s="868">
        <v>5.3513418666584613E-4</v>
      </c>
      <c r="I46" s="839">
        <v>1027014.9801312767</v>
      </c>
      <c r="J46" s="819">
        <v>205.30701616032476</v>
      </c>
      <c r="K46" s="819">
        <v>2</v>
      </c>
      <c r="L46" s="868">
        <v>1.999065448237977E-4</v>
      </c>
      <c r="M46" s="839">
        <v>8.250002126348735E-2</v>
      </c>
      <c r="N46" s="819">
        <v>0</v>
      </c>
      <c r="O46" s="819"/>
      <c r="P46" s="868">
        <v>0</v>
      </c>
      <c r="Q46" s="839">
        <v>5.6500014562267088E-2</v>
      </c>
      <c r="R46" s="819">
        <v>0</v>
      </c>
      <c r="S46" s="819"/>
      <c r="T46" s="868">
        <v>0</v>
      </c>
      <c r="U46" s="839">
        <v>0</v>
      </c>
      <c r="V46" s="819">
        <v>0</v>
      </c>
      <c r="W46" s="819"/>
      <c r="X46" s="868" t="s">
        <v>329</v>
      </c>
      <c r="Y46" s="839">
        <v>6550.4379955530057</v>
      </c>
      <c r="Z46" s="855">
        <v>3.5053633090553138</v>
      </c>
      <c r="AA46" s="855">
        <v>2</v>
      </c>
      <c r="AB46" s="861">
        <v>5.3513418666584624E-4</v>
      </c>
    </row>
    <row r="47" spans="2:28">
      <c r="B47" s="1386"/>
      <c r="C47" s="1376" t="s">
        <v>338</v>
      </c>
      <c r="D47" s="1381" t="s">
        <v>463</v>
      </c>
      <c r="E47" s="836">
        <v>0</v>
      </c>
      <c r="F47" s="814">
        <v>0</v>
      </c>
      <c r="G47" s="814"/>
      <c r="H47" s="869" t="s">
        <v>329</v>
      </c>
      <c r="I47" s="836">
        <v>16.47824531464337</v>
      </c>
      <c r="J47" s="814">
        <v>8.8180724041319707E-3</v>
      </c>
      <c r="K47" s="814">
        <v>2</v>
      </c>
      <c r="L47" s="869">
        <v>5.3513418666584624E-4</v>
      </c>
      <c r="M47" s="836">
        <v>0</v>
      </c>
      <c r="N47" s="814">
        <v>0</v>
      </c>
      <c r="O47" s="814"/>
      <c r="P47" s="869" t="s">
        <v>329</v>
      </c>
      <c r="Q47" s="836">
        <v>0</v>
      </c>
      <c r="R47" s="814">
        <v>0</v>
      </c>
      <c r="S47" s="814"/>
      <c r="T47" s="869" t="s">
        <v>329</v>
      </c>
      <c r="U47" s="836">
        <v>0</v>
      </c>
      <c r="V47" s="814">
        <v>0</v>
      </c>
      <c r="W47" s="814"/>
      <c r="X47" s="869" t="s">
        <v>329</v>
      </c>
      <c r="Y47" s="836">
        <v>0</v>
      </c>
      <c r="Z47" s="856">
        <v>0</v>
      </c>
      <c r="AA47" s="856"/>
      <c r="AB47" s="862" t="s">
        <v>329</v>
      </c>
    </row>
    <row r="48" spans="2:28">
      <c r="B48" s="1382"/>
      <c r="C48" s="1371" t="s">
        <v>339</v>
      </c>
      <c r="D48" s="1383" t="s">
        <v>275</v>
      </c>
      <c r="E48" s="839">
        <v>0</v>
      </c>
      <c r="F48" s="819">
        <v>0</v>
      </c>
      <c r="G48" s="819">
        <v>0</v>
      </c>
      <c r="H48" s="868" t="s">
        <v>329</v>
      </c>
      <c r="I48" s="839">
        <v>0</v>
      </c>
      <c r="J48" s="819">
        <v>0</v>
      </c>
      <c r="K48" s="819">
        <v>0</v>
      </c>
      <c r="L48" s="868" t="s">
        <v>329</v>
      </c>
      <c r="M48" s="839">
        <v>0</v>
      </c>
      <c r="N48" s="819">
        <v>0</v>
      </c>
      <c r="O48" s="819">
        <v>0</v>
      </c>
      <c r="P48" s="868" t="s">
        <v>329</v>
      </c>
      <c r="Q48" s="839">
        <v>0</v>
      </c>
      <c r="R48" s="819">
        <v>0</v>
      </c>
      <c r="S48" s="819">
        <v>0</v>
      </c>
      <c r="T48" s="868" t="s">
        <v>329</v>
      </c>
      <c r="U48" s="839">
        <v>0</v>
      </c>
      <c r="V48" s="819">
        <v>0</v>
      </c>
      <c r="W48" s="819">
        <v>0</v>
      </c>
      <c r="X48" s="868" t="s">
        <v>329</v>
      </c>
      <c r="Y48" s="839">
        <v>0</v>
      </c>
      <c r="Z48" s="855">
        <v>0</v>
      </c>
      <c r="AA48" s="855">
        <v>0</v>
      </c>
      <c r="AB48" s="861" t="s">
        <v>329</v>
      </c>
    </row>
    <row r="49" spans="2:28">
      <c r="B49" s="1382" t="s">
        <v>464</v>
      </c>
      <c r="C49" s="1371" t="s">
        <v>340</v>
      </c>
      <c r="D49" s="1383" t="s">
        <v>276</v>
      </c>
      <c r="E49" s="839">
        <v>0</v>
      </c>
      <c r="F49" s="819">
        <v>0</v>
      </c>
      <c r="G49" s="819">
        <v>0</v>
      </c>
      <c r="H49" s="868" t="s">
        <v>329</v>
      </c>
      <c r="I49" s="839">
        <v>0</v>
      </c>
      <c r="J49" s="819">
        <v>0</v>
      </c>
      <c r="K49" s="819">
        <v>0</v>
      </c>
      <c r="L49" s="868" t="s">
        <v>329</v>
      </c>
      <c r="M49" s="839">
        <v>0</v>
      </c>
      <c r="N49" s="819">
        <v>0</v>
      </c>
      <c r="O49" s="819">
        <v>0</v>
      </c>
      <c r="P49" s="868" t="s">
        <v>329</v>
      </c>
      <c r="Q49" s="839">
        <v>0</v>
      </c>
      <c r="R49" s="819">
        <v>0</v>
      </c>
      <c r="S49" s="819">
        <v>0</v>
      </c>
      <c r="T49" s="868" t="s">
        <v>329</v>
      </c>
      <c r="U49" s="839">
        <v>0</v>
      </c>
      <c r="V49" s="819">
        <v>0</v>
      </c>
      <c r="W49" s="819">
        <v>0</v>
      </c>
      <c r="X49" s="868" t="s">
        <v>329</v>
      </c>
      <c r="Y49" s="839">
        <v>0</v>
      </c>
      <c r="Z49" s="855">
        <v>0</v>
      </c>
      <c r="AA49" s="855">
        <v>0</v>
      </c>
      <c r="AB49" s="861" t="s">
        <v>329</v>
      </c>
    </row>
    <row r="50" spans="2:28">
      <c r="B50" s="1382"/>
      <c r="C50" s="1371" t="s">
        <v>341</v>
      </c>
      <c r="D50" s="1383" t="s">
        <v>277</v>
      </c>
      <c r="E50" s="839">
        <v>0</v>
      </c>
      <c r="F50" s="819">
        <v>0</v>
      </c>
      <c r="G50" s="819">
        <v>0</v>
      </c>
      <c r="H50" s="868" t="s">
        <v>329</v>
      </c>
      <c r="I50" s="839">
        <v>0</v>
      </c>
      <c r="J50" s="819">
        <v>0</v>
      </c>
      <c r="K50" s="819">
        <v>0</v>
      </c>
      <c r="L50" s="868" t="s">
        <v>329</v>
      </c>
      <c r="M50" s="839">
        <v>0</v>
      </c>
      <c r="N50" s="819">
        <v>0</v>
      </c>
      <c r="O50" s="819">
        <v>0</v>
      </c>
      <c r="P50" s="868" t="s">
        <v>329</v>
      </c>
      <c r="Q50" s="839">
        <v>0</v>
      </c>
      <c r="R50" s="819">
        <v>0</v>
      </c>
      <c r="S50" s="819">
        <v>0</v>
      </c>
      <c r="T50" s="868" t="s">
        <v>329</v>
      </c>
      <c r="U50" s="839">
        <v>0</v>
      </c>
      <c r="V50" s="819">
        <v>0</v>
      </c>
      <c r="W50" s="819">
        <v>0</v>
      </c>
      <c r="X50" s="868" t="s">
        <v>329</v>
      </c>
      <c r="Y50" s="839">
        <v>0</v>
      </c>
      <c r="Z50" s="855">
        <v>0</v>
      </c>
      <c r="AA50" s="855">
        <v>0</v>
      </c>
      <c r="AB50" s="861" t="s">
        <v>329</v>
      </c>
    </row>
    <row r="51" spans="2:28">
      <c r="B51" s="1382"/>
      <c r="C51" s="1371" t="s">
        <v>342</v>
      </c>
      <c r="D51" s="1383" t="s">
        <v>278</v>
      </c>
      <c r="E51" s="839">
        <v>0</v>
      </c>
      <c r="F51" s="819">
        <v>0</v>
      </c>
      <c r="G51" s="819">
        <v>0</v>
      </c>
      <c r="H51" s="868" t="s">
        <v>329</v>
      </c>
      <c r="I51" s="839">
        <v>0</v>
      </c>
      <c r="J51" s="819">
        <v>0</v>
      </c>
      <c r="K51" s="819">
        <v>0</v>
      </c>
      <c r="L51" s="868" t="s">
        <v>329</v>
      </c>
      <c r="M51" s="839">
        <v>0</v>
      </c>
      <c r="N51" s="819">
        <v>0</v>
      </c>
      <c r="O51" s="819">
        <v>0</v>
      </c>
      <c r="P51" s="868" t="s">
        <v>329</v>
      </c>
      <c r="Q51" s="839">
        <v>0</v>
      </c>
      <c r="R51" s="819">
        <v>0</v>
      </c>
      <c r="S51" s="819">
        <v>0</v>
      </c>
      <c r="T51" s="868" t="s">
        <v>329</v>
      </c>
      <c r="U51" s="839">
        <v>0</v>
      </c>
      <c r="V51" s="819">
        <v>0</v>
      </c>
      <c r="W51" s="819">
        <v>0</v>
      </c>
      <c r="X51" s="868" t="s">
        <v>329</v>
      </c>
      <c r="Y51" s="839">
        <v>0</v>
      </c>
      <c r="Z51" s="855">
        <v>0</v>
      </c>
      <c r="AA51" s="855">
        <v>0</v>
      </c>
      <c r="AB51" s="861" t="s">
        <v>329</v>
      </c>
    </row>
    <row r="52" spans="2:28">
      <c r="B52" s="1382"/>
      <c r="C52" s="1371" t="s">
        <v>343</v>
      </c>
      <c r="D52" s="1383" t="s">
        <v>279</v>
      </c>
      <c r="E52" s="839">
        <v>0</v>
      </c>
      <c r="F52" s="819">
        <v>0</v>
      </c>
      <c r="G52" s="819">
        <v>0</v>
      </c>
      <c r="H52" s="868" t="s">
        <v>329</v>
      </c>
      <c r="I52" s="839">
        <v>0</v>
      </c>
      <c r="J52" s="819">
        <v>0</v>
      </c>
      <c r="K52" s="819">
        <v>0</v>
      </c>
      <c r="L52" s="868" t="s">
        <v>329</v>
      </c>
      <c r="M52" s="839">
        <v>0</v>
      </c>
      <c r="N52" s="819">
        <v>0</v>
      </c>
      <c r="O52" s="819">
        <v>0</v>
      </c>
      <c r="P52" s="868" t="s">
        <v>329</v>
      </c>
      <c r="Q52" s="839">
        <v>0</v>
      </c>
      <c r="R52" s="819">
        <v>0</v>
      </c>
      <c r="S52" s="819">
        <v>0</v>
      </c>
      <c r="T52" s="868" t="s">
        <v>329</v>
      </c>
      <c r="U52" s="839">
        <v>0</v>
      </c>
      <c r="V52" s="819">
        <v>0</v>
      </c>
      <c r="W52" s="819">
        <v>0</v>
      </c>
      <c r="X52" s="868" t="s">
        <v>329</v>
      </c>
      <c r="Y52" s="839">
        <v>0</v>
      </c>
      <c r="Z52" s="855">
        <v>0</v>
      </c>
      <c r="AA52" s="855">
        <v>0</v>
      </c>
      <c r="AB52" s="861" t="s">
        <v>329</v>
      </c>
    </row>
    <row r="53" spans="2:28">
      <c r="B53" s="1380"/>
      <c r="C53" s="1376" t="s">
        <v>344</v>
      </c>
      <c r="D53" s="1381" t="s">
        <v>465</v>
      </c>
      <c r="E53" s="836">
        <v>5.4020111206671952</v>
      </c>
      <c r="F53" s="814">
        <v>2.8908008274180956E-3</v>
      </c>
      <c r="G53" s="814">
        <v>2</v>
      </c>
      <c r="H53" s="869">
        <v>5.3513418666584613E-4</v>
      </c>
      <c r="I53" s="836">
        <v>4714.0089949204485</v>
      </c>
      <c r="J53" s="814">
        <v>2.434665667051946</v>
      </c>
      <c r="K53" s="814">
        <v>2</v>
      </c>
      <c r="L53" s="869">
        <v>5.164745484523693E-4</v>
      </c>
      <c r="M53" s="836">
        <v>21.541038386985498</v>
      </c>
      <c r="N53" s="814">
        <v>7.491204526921898E-3</v>
      </c>
      <c r="O53" s="814">
        <v>2</v>
      </c>
      <c r="P53" s="869">
        <v>3.477643181513421E-4</v>
      </c>
      <c r="Q53" s="836">
        <v>55.634254462781847</v>
      </c>
      <c r="R53" s="814">
        <v>2.955252426659212E-2</v>
      </c>
      <c r="S53" s="814">
        <v>2</v>
      </c>
      <c r="T53" s="869">
        <v>5.3119295930103888E-4</v>
      </c>
      <c r="U53" s="836">
        <v>20.173321059571528</v>
      </c>
      <c r="V53" s="814">
        <v>1.0795433757562796E-2</v>
      </c>
      <c r="W53" s="814">
        <v>2</v>
      </c>
      <c r="X53" s="869">
        <v>5.3513418666584613E-4</v>
      </c>
      <c r="Y53" s="836">
        <v>0</v>
      </c>
      <c r="Z53" s="856">
        <v>0</v>
      </c>
      <c r="AA53" s="856"/>
      <c r="AB53" s="862" t="s">
        <v>329</v>
      </c>
    </row>
    <row r="54" spans="2:28">
      <c r="B54" s="1382" t="s">
        <v>466</v>
      </c>
      <c r="C54" s="1371" t="s">
        <v>99</v>
      </c>
      <c r="D54" s="1383" t="s">
        <v>282</v>
      </c>
      <c r="E54" s="839">
        <v>0</v>
      </c>
      <c r="F54" s="819">
        <v>0</v>
      </c>
      <c r="G54" s="819">
        <v>0</v>
      </c>
      <c r="H54" s="868" t="s">
        <v>329</v>
      </c>
      <c r="I54" s="839">
        <v>0</v>
      </c>
      <c r="J54" s="819">
        <v>0</v>
      </c>
      <c r="K54" s="819">
        <v>0</v>
      </c>
      <c r="L54" s="868" t="s">
        <v>329</v>
      </c>
      <c r="M54" s="839">
        <v>0</v>
      </c>
      <c r="N54" s="819">
        <v>0</v>
      </c>
      <c r="O54" s="819">
        <v>0</v>
      </c>
      <c r="P54" s="868" t="s">
        <v>329</v>
      </c>
      <c r="Q54" s="839">
        <v>0</v>
      </c>
      <c r="R54" s="819">
        <v>0</v>
      </c>
      <c r="S54" s="819">
        <v>0</v>
      </c>
      <c r="T54" s="868" t="s">
        <v>329</v>
      </c>
      <c r="U54" s="839">
        <v>0</v>
      </c>
      <c r="V54" s="819">
        <v>0</v>
      </c>
      <c r="W54" s="819">
        <v>0</v>
      </c>
      <c r="X54" s="868" t="s">
        <v>329</v>
      </c>
      <c r="Y54" s="839">
        <v>0</v>
      </c>
      <c r="Z54" s="855">
        <v>0</v>
      </c>
      <c r="AA54" s="855">
        <v>0</v>
      </c>
      <c r="AB54" s="861" t="s">
        <v>329</v>
      </c>
    </row>
    <row r="55" spans="2:28">
      <c r="B55" s="1382" t="s">
        <v>346</v>
      </c>
      <c r="C55" s="1371" t="s">
        <v>100</v>
      </c>
      <c r="D55" s="1383" t="s">
        <v>283</v>
      </c>
      <c r="E55" s="839">
        <v>0</v>
      </c>
      <c r="F55" s="819">
        <v>0</v>
      </c>
      <c r="G55" s="819">
        <v>0</v>
      </c>
      <c r="H55" s="868" t="s">
        <v>329</v>
      </c>
      <c r="I55" s="839">
        <v>0</v>
      </c>
      <c r="J55" s="819">
        <v>0</v>
      </c>
      <c r="K55" s="819">
        <v>0</v>
      </c>
      <c r="L55" s="868" t="s">
        <v>329</v>
      </c>
      <c r="M55" s="839">
        <v>0</v>
      </c>
      <c r="N55" s="819">
        <v>0</v>
      </c>
      <c r="O55" s="819">
        <v>0</v>
      </c>
      <c r="P55" s="868" t="s">
        <v>329</v>
      </c>
      <c r="Q55" s="839">
        <v>0</v>
      </c>
      <c r="R55" s="819">
        <v>0</v>
      </c>
      <c r="S55" s="819">
        <v>0</v>
      </c>
      <c r="T55" s="868" t="s">
        <v>329</v>
      </c>
      <c r="U55" s="839">
        <v>0</v>
      </c>
      <c r="V55" s="819">
        <v>0</v>
      </c>
      <c r="W55" s="819">
        <v>0</v>
      </c>
      <c r="X55" s="868" t="s">
        <v>329</v>
      </c>
      <c r="Y55" s="839">
        <v>0</v>
      </c>
      <c r="Z55" s="855">
        <v>0</v>
      </c>
      <c r="AA55" s="855">
        <v>0</v>
      </c>
      <c r="AB55" s="861" t="s">
        <v>329</v>
      </c>
    </row>
    <row r="56" spans="2:28">
      <c r="B56" s="1382"/>
      <c r="C56" s="1371" t="s">
        <v>101</v>
      </c>
      <c r="D56" s="1383" t="s">
        <v>284</v>
      </c>
      <c r="E56" s="839">
        <v>0</v>
      </c>
      <c r="F56" s="819">
        <v>0</v>
      </c>
      <c r="G56" s="819">
        <v>0</v>
      </c>
      <c r="H56" s="868" t="s">
        <v>329</v>
      </c>
      <c r="I56" s="839">
        <v>0</v>
      </c>
      <c r="J56" s="819">
        <v>0</v>
      </c>
      <c r="K56" s="819">
        <v>0</v>
      </c>
      <c r="L56" s="868" t="s">
        <v>329</v>
      </c>
      <c r="M56" s="839">
        <v>0</v>
      </c>
      <c r="N56" s="819">
        <v>0</v>
      </c>
      <c r="O56" s="819">
        <v>0</v>
      </c>
      <c r="P56" s="868" t="s">
        <v>329</v>
      </c>
      <c r="Q56" s="839">
        <v>0</v>
      </c>
      <c r="R56" s="819">
        <v>0</v>
      </c>
      <c r="S56" s="819">
        <v>0</v>
      </c>
      <c r="T56" s="868" t="s">
        <v>329</v>
      </c>
      <c r="U56" s="839">
        <v>0</v>
      </c>
      <c r="V56" s="819">
        <v>0</v>
      </c>
      <c r="W56" s="819">
        <v>0</v>
      </c>
      <c r="X56" s="868" t="s">
        <v>329</v>
      </c>
      <c r="Y56" s="839">
        <v>0</v>
      </c>
      <c r="Z56" s="855">
        <v>0</v>
      </c>
      <c r="AA56" s="855">
        <v>0</v>
      </c>
      <c r="AB56" s="861" t="s">
        <v>329</v>
      </c>
    </row>
    <row r="57" spans="2:28">
      <c r="B57" s="1382"/>
      <c r="C57" s="1371" t="s">
        <v>347</v>
      </c>
      <c r="D57" s="1383"/>
      <c r="E57" s="839">
        <v>0</v>
      </c>
      <c r="F57" s="819">
        <v>0</v>
      </c>
      <c r="G57" s="819">
        <v>0</v>
      </c>
      <c r="H57" s="868" t="s">
        <v>329</v>
      </c>
      <c r="I57" s="839">
        <v>0</v>
      </c>
      <c r="J57" s="819">
        <v>0</v>
      </c>
      <c r="K57" s="819">
        <v>0</v>
      </c>
      <c r="L57" s="868" t="s">
        <v>329</v>
      </c>
      <c r="M57" s="839">
        <v>0</v>
      </c>
      <c r="N57" s="819">
        <v>0</v>
      </c>
      <c r="O57" s="819">
        <v>0</v>
      </c>
      <c r="P57" s="868" t="s">
        <v>329</v>
      </c>
      <c r="Q57" s="839">
        <v>0</v>
      </c>
      <c r="R57" s="819">
        <v>0</v>
      </c>
      <c r="S57" s="819">
        <v>0</v>
      </c>
      <c r="T57" s="868" t="s">
        <v>329</v>
      </c>
      <c r="U57" s="839">
        <v>0</v>
      </c>
      <c r="V57" s="819">
        <v>0</v>
      </c>
      <c r="W57" s="819">
        <v>0</v>
      </c>
      <c r="X57" s="868" t="s">
        <v>329</v>
      </c>
      <c r="Y57" s="839">
        <v>0</v>
      </c>
      <c r="Z57" s="855">
        <v>0</v>
      </c>
      <c r="AA57" s="855">
        <v>0</v>
      </c>
      <c r="AB57" s="861" t="s">
        <v>329</v>
      </c>
    </row>
    <row r="58" spans="2:28">
      <c r="B58" s="1380"/>
      <c r="C58" s="1376" t="s">
        <v>348</v>
      </c>
      <c r="D58" s="1381" t="s">
        <v>467</v>
      </c>
      <c r="E58" s="836">
        <v>124.21748351861254</v>
      </c>
      <c r="F58" s="814">
        <v>6.6473022012410871E-2</v>
      </c>
      <c r="G58" s="814">
        <v>2</v>
      </c>
      <c r="H58" s="869">
        <v>5.3513418666584613E-4</v>
      </c>
      <c r="I58" s="836">
        <v>9289.1647545359665</v>
      </c>
      <c r="J58" s="814">
        <v>3.4621726457169442</v>
      </c>
      <c r="K58" s="814">
        <v>2</v>
      </c>
      <c r="L58" s="869">
        <v>3.7271086660685399E-4</v>
      </c>
      <c r="M58" s="836">
        <v>338.52545661544394</v>
      </c>
      <c r="N58" s="814">
        <v>0.13863955776112283</v>
      </c>
      <c r="O58" s="814">
        <v>2</v>
      </c>
      <c r="P58" s="869">
        <v>4.0953953403455193E-4</v>
      </c>
      <c r="Q58" s="836">
        <v>2027.1359147779408</v>
      </c>
      <c r="R58" s="814">
        <v>0.96975067776329338</v>
      </c>
      <c r="S58" s="814">
        <v>2</v>
      </c>
      <c r="T58" s="869">
        <v>4.7838463651783463E-4</v>
      </c>
      <c r="U58" s="836">
        <v>0</v>
      </c>
      <c r="V58" s="814">
        <v>0</v>
      </c>
      <c r="W58" s="814"/>
      <c r="X58" s="869" t="s">
        <v>329</v>
      </c>
      <c r="Y58" s="836">
        <v>0</v>
      </c>
      <c r="Z58" s="856">
        <v>0</v>
      </c>
      <c r="AA58" s="856"/>
      <c r="AB58" s="862" t="s">
        <v>329</v>
      </c>
    </row>
    <row r="59" spans="2:28">
      <c r="B59" s="1382"/>
      <c r="C59" s="1388" t="s">
        <v>104</v>
      </c>
      <c r="D59" s="1383" t="s">
        <v>468</v>
      </c>
      <c r="E59" s="839">
        <v>0</v>
      </c>
      <c r="F59" s="819">
        <v>0</v>
      </c>
      <c r="G59" s="819">
        <v>0</v>
      </c>
      <c r="H59" s="868" t="s">
        <v>329</v>
      </c>
      <c r="I59" s="839">
        <v>0</v>
      </c>
      <c r="J59" s="819">
        <v>0</v>
      </c>
      <c r="K59" s="819">
        <v>0</v>
      </c>
      <c r="L59" s="868" t="s">
        <v>329</v>
      </c>
      <c r="M59" s="839">
        <v>0</v>
      </c>
      <c r="N59" s="819">
        <v>0</v>
      </c>
      <c r="O59" s="819">
        <v>0</v>
      </c>
      <c r="P59" s="868" t="s">
        <v>329</v>
      </c>
      <c r="Q59" s="839">
        <v>0</v>
      </c>
      <c r="R59" s="819">
        <v>0</v>
      </c>
      <c r="S59" s="819">
        <v>0</v>
      </c>
      <c r="T59" s="868" t="s">
        <v>329</v>
      </c>
      <c r="U59" s="839">
        <v>0</v>
      </c>
      <c r="V59" s="819">
        <v>0</v>
      </c>
      <c r="W59" s="819">
        <v>0</v>
      </c>
      <c r="X59" s="868" t="s">
        <v>329</v>
      </c>
      <c r="Y59" s="839">
        <v>0</v>
      </c>
      <c r="Z59" s="855">
        <v>0</v>
      </c>
      <c r="AA59" s="855">
        <v>0</v>
      </c>
      <c r="AB59" s="861" t="s">
        <v>329</v>
      </c>
    </row>
    <row r="60" spans="2:28">
      <c r="B60" s="1382"/>
      <c r="C60" s="248" t="s">
        <v>469</v>
      </c>
      <c r="D60" s="1383" t="s">
        <v>470</v>
      </c>
      <c r="E60" s="839">
        <v>0</v>
      </c>
      <c r="F60" s="819">
        <v>0</v>
      </c>
      <c r="G60" s="819">
        <v>0</v>
      </c>
      <c r="H60" s="868" t="s">
        <v>329</v>
      </c>
      <c r="I60" s="839">
        <v>0</v>
      </c>
      <c r="J60" s="819">
        <v>0</v>
      </c>
      <c r="K60" s="819">
        <v>0</v>
      </c>
      <c r="L60" s="868" t="s">
        <v>329</v>
      </c>
      <c r="M60" s="839">
        <v>0</v>
      </c>
      <c r="N60" s="819">
        <v>0</v>
      </c>
      <c r="O60" s="819">
        <v>0</v>
      </c>
      <c r="P60" s="868" t="s">
        <v>329</v>
      </c>
      <c r="Q60" s="839">
        <v>0</v>
      </c>
      <c r="R60" s="819">
        <v>0</v>
      </c>
      <c r="S60" s="819">
        <v>0</v>
      </c>
      <c r="T60" s="868" t="s">
        <v>329</v>
      </c>
      <c r="U60" s="839">
        <v>0</v>
      </c>
      <c r="V60" s="819">
        <v>0</v>
      </c>
      <c r="W60" s="819">
        <v>0</v>
      </c>
      <c r="X60" s="868" t="s">
        <v>329</v>
      </c>
      <c r="Y60" s="839">
        <v>0</v>
      </c>
      <c r="Z60" s="855">
        <v>0</v>
      </c>
      <c r="AA60" s="855">
        <v>0</v>
      </c>
      <c r="AB60" s="861" t="s">
        <v>329</v>
      </c>
    </row>
    <row r="61" spans="2:28">
      <c r="B61" s="1369"/>
      <c r="C61" s="1389" t="s">
        <v>106</v>
      </c>
      <c r="D61" s="1383" t="s">
        <v>471</v>
      </c>
      <c r="E61" s="839">
        <v>0</v>
      </c>
      <c r="F61" s="819">
        <v>0</v>
      </c>
      <c r="G61" s="819">
        <v>0</v>
      </c>
      <c r="H61" s="868" t="s">
        <v>329</v>
      </c>
      <c r="I61" s="839">
        <v>0</v>
      </c>
      <c r="J61" s="819">
        <v>0</v>
      </c>
      <c r="K61" s="819">
        <v>0</v>
      </c>
      <c r="L61" s="868" t="s">
        <v>329</v>
      </c>
      <c r="M61" s="839">
        <v>0</v>
      </c>
      <c r="N61" s="819">
        <v>0</v>
      </c>
      <c r="O61" s="819">
        <v>0</v>
      </c>
      <c r="P61" s="868" t="s">
        <v>329</v>
      </c>
      <c r="Q61" s="839">
        <v>0</v>
      </c>
      <c r="R61" s="819">
        <v>0</v>
      </c>
      <c r="S61" s="819">
        <v>0</v>
      </c>
      <c r="T61" s="868" t="s">
        <v>329</v>
      </c>
      <c r="U61" s="839">
        <v>0</v>
      </c>
      <c r="V61" s="819">
        <v>0</v>
      </c>
      <c r="W61" s="819">
        <v>0</v>
      </c>
      <c r="X61" s="868" t="s">
        <v>329</v>
      </c>
      <c r="Y61" s="839">
        <v>0</v>
      </c>
      <c r="Z61" s="855">
        <v>0</v>
      </c>
      <c r="AA61" s="855">
        <v>0</v>
      </c>
      <c r="AB61" s="861" t="s">
        <v>329</v>
      </c>
    </row>
    <row r="62" spans="2:28">
      <c r="B62" s="1369" t="s">
        <v>350</v>
      </c>
      <c r="C62" s="1371" t="s">
        <v>107</v>
      </c>
      <c r="D62" s="1383" t="s">
        <v>472</v>
      </c>
      <c r="E62" s="839">
        <v>0</v>
      </c>
      <c r="F62" s="819">
        <v>0</v>
      </c>
      <c r="G62" s="819">
        <v>0</v>
      </c>
      <c r="H62" s="868" t="s">
        <v>329</v>
      </c>
      <c r="I62" s="839">
        <v>0</v>
      </c>
      <c r="J62" s="819">
        <v>0</v>
      </c>
      <c r="K62" s="819">
        <v>0</v>
      </c>
      <c r="L62" s="868" t="s">
        <v>329</v>
      </c>
      <c r="M62" s="839">
        <v>0</v>
      </c>
      <c r="N62" s="819">
        <v>0</v>
      </c>
      <c r="O62" s="819">
        <v>0</v>
      </c>
      <c r="P62" s="868" t="s">
        <v>329</v>
      </c>
      <c r="Q62" s="839">
        <v>0</v>
      </c>
      <c r="R62" s="819">
        <v>0</v>
      </c>
      <c r="S62" s="819">
        <v>0</v>
      </c>
      <c r="T62" s="868" t="s">
        <v>329</v>
      </c>
      <c r="U62" s="839">
        <v>0</v>
      </c>
      <c r="V62" s="819">
        <v>0</v>
      </c>
      <c r="W62" s="819">
        <v>0</v>
      </c>
      <c r="X62" s="868" t="s">
        <v>329</v>
      </c>
      <c r="Y62" s="839">
        <v>0</v>
      </c>
      <c r="Z62" s="855">
        <v>0</v>
      </c>
      <c r="AA62" s="855">
        <v>0</v>
      </c>
      <c r="AB62" s="861" t="s">
        <v>329</v>
      </c>
    </row>
    <row r="63" spans="2:28">
      <c r="B63" s="1382" t="s">
        <v>473</v>
      </c>
      <c r="C63" s="1371" t="s">
        <v>474</v>
      </c>
      <c r="D63" s="1383" t="s">
        <v>475</v>
      </c>
      <c r="E63" s="839">
        <v>0</v>
      </c>
      <c r="F63" s="819">
        <v>0</v>
      </c>
      <c r="G63" s="819">
        <v>0</v>
      </c>
      <c r="H63" s="868" t="s">
        <v>329</v>
      </c>
      <c r="I63" s="839">
        <v>0</v>
      </c>
      <c r="J63" s="819">
        <v>0</v>
      </c>
      <c r="K63" s="819">
        <v>0</v>
      </c>
      <c r="L63" s="868" t="s">
        <v>329</v>
      </c>
      <c r="M63" s="839">
        <v>0</v>
      </c>
      <c r="N63" s="819">
        <v>0</v>
      </c>
      <c r="O63" s="819">
        <v>0</v>
      </c>
      <c r="P63" s="868" t="s">
        <v>329</v>
      </c>
      <c r="Q63" s="839">
        <v>0</v>
      </c>
      <c r="R63" s="819">
        <v>0</v>
      </c>
      <c r="S63" s="819">
        <v>0</v>
      </c>
      <c r="T63" s="868" t="s">
        <v>329</v>
      </c>
      <c r="U63" s="839">
        <v>0</v>
      </c>
      <c r="V63" s="819">
        <v>0</v>
      </c>
      <c r="W63" s="819">
        <v>0</v>
      </c>
      <c r="X63" s="868" t="s">
        <v>329</v>
      </c>
      <c r="Y63" s="839">
        <v>0</v>
      </c>
      <c r="Z63" s="855">
        <v>0</v>
      </c>
      <c r="AA63" s="855">
        <v>0</v>
      </c>
      <c r="AB63" s="861" t="s">
        <v>329</v>
      </c>
    </row>
    <row r="64" spans="2:28">
      <c r="B64" s="1382"/>
      <c r="C64" s="1371" t="s">
        <v>476</v>
      </c>
      <c r="D64" s="1383" t="s">
        <v>477</v>
      </c>
      <c r="E64" s="839">
        <v>0</v>
      </c>
      <c r="F64" s="819">
        <v>0</v>
      </c>
      <c r="G64" s="819">
        <v>0</v>
      </c>
      <c r="H64" s="868" t="s">
        <v>329</v>
      </c>
      <c r="I64" s="839">
        <v>0</v>
      </c>
      <c r="J64" s="819">
        <v>0</v>
      </c>
      <c r="K64" s="819">
        <v>0</v>
      </c>
      <c r="L64" s="868" t="s">
        <v>329</v>
      </c>
      <c r="M64" s="839">
        <v>0</v>
      </c>
      <c r="N64" s="819">
        <v>0</v>
      </c>
      <c r="O64" s="819">
        <v>0</v>
      </c>
      <c r="P64" s="868" t="s">
        <v>329</v>
      </c>
      <c r="Q64" s="839">
        <v>0</v>
      </c>
      <c r="R64" s="819">
        <v>0</v>
      </c>
      <c r="S64" s="819">
        <v>0</v>
      </c>
      <c r="T64" s="868" t="s">
        <v>329</v>
      </c>
      <c r="U64" s="839">
        <v>0</v>
      </c>
      <c r="V64" s="819">
        <v>0</v>
      </c>
      <c r="W64" s="819">
        <v>0</v>
      </c>
      <c r="X64" s="868" t="s">
        <v>329</v>
      </c>
      <c r="Y64" s="839">
        <v>0</v>
      </c>
      <c r="Z64" s="855">
        <v>0</v>
      </c>
      <c r="AA64" s="855">
        <v>0</v>
      </c>
      <c r="AB64" s="861" t="s">
        <v>329</v>
      </c>
    </row>
    <row r="65" spans="2:28">
      <c r="B65" s="1382"/>
      <c r="C65" s="1371" t="s">
        <v>478</v>
      </c>
      <c r="D65" s="1383" t="s">
        <v>479</v>
      </c>
      <c r="E65" s="839">
        <v>0</v>
      </c>
      <c r="F65" s="819">
        <v>0</v>
      </c>
      <c r="G65" s="819">
        <v>0</v>
      </c>
      <c r="H65" s="868" t="s">
        <v>329</v>
      </c>
      <c r="I65" s="839">
        <v>0</v>
      </c>
      <c r="J65" s="819">
        <v>0</v>
      </c>
      <c r="K65" s="819">
        <v>0</v>
      </c>
      <c r="L65" s="868" t="s">
        <v>329</v>
      </c>
      <c r="M65" s="839">
        <v>0</v>
      </c>
      <c r="N65" s="819">
        <v>0</v>
      </c>
      <c r="O65" s="819">
        <v>0</v>
      </c>
      <c r="P65" s="868" t="s">
        <v>329</v>
      </c>
      <c r="Q65" s="839">
        <v>0</v>
      </c>
      <c r="R65" s="819">
        <v>0</v>
      </c>
      <c r="S65" s="819">
        <v>0</v>
      </c>
      <c r="T65" s="868" t="s">
        <v>329</v>
      </c>
      <c r="U65" s="839">
        <v>0</v>
      </c>
      <c r="V65" s="819">
        <v>0</v>
      </c>
      <c r="W65" s="819">
        <v>0</v>
      </c>
      <c r="X65" s="868" t="s">
        <v>329</v>
      </c>
      <c r="Y65" s="839">
        <v>0</v>
      </c>
      <c r="Z65" s="855">
        <v>0</v>
      </c>
      <c r="AA65" s="855">
        <v>0</v>
      </c>
      <c r="AB65" s="861" t="s">
        <v>329</v>
      </c>
    </row>
    <row r="66" spans="2:28">
      <c r="B66" s="1382"/>
      <c r="C66" s="1371" t="s">
        <v>111</v>
      </c>
      <c r="D66" s="1383" t="s">
        <v>480</v>
      </c>
      <c r="E66" s="839">
        <v>0</v>
      </c>
      <c r="F66" s="819">
        <v>0</v>
      </c>
      <c r="G66" s="819">
        <v>0</v>
      </c>
      <c r="H66" s="868" t="s">
        <v>329</v>
      </c>
      <c r="I66" s="839">
        <v>0</v>
      </c>
      <c r="J66" s="819">
        <v>0</v>
      </c>
      <c r="K66" s="819">
        <v>0</v>
      </c>
      <c r="L66" s="868" t="s">
        <v>329</v>
      </c>
      <c r="M66" s="839">
        <v>0</v>
      </c>
      <c r="N66" s="819">
        <v>0</v>
      </c>
      <c r="O66" s="819">
        <v>0</v>
      </c>
      <c r="P66" s="868" t="s">
        <v>329</v>
      </c>
      <c r="Q66" s="839">
        <v>0</v>
      </c>
      <c r="R66" s="819">
        <v>0</v>
      </c>
      <c r="S66" s="819">
        <v>0</v>
      </c>
      <c r="T66" s="868" t="s">
        <v>329</v>
      </c>
      <c r="U66" s="839">
        <v>0</v>
      </c>
      <c r="V66" s="819">
        <v>0</v>
      </c>
      <c r="W66" s="819">
        <v>0</v>
      </c>
      <c r="X66" s="868" t="s">
        <v>329</v>
      </c>
      <c r="Y66" s="839">
        <v>0</v>
      </c>
      <c r="Z66" s="855">
        <v>0</v>
      </c>
      <c r="AA66" s="855">
        <v>0</v>
      </c>
      <c r="AB66" s="861" t="s">
        <v>329</v>
      </c>
    </row>
    <row r="67" spans="2:28">
      <c r="B67" s="1390"/>
      <c r="C67" s="1371" t="s">
        <v>353</v>
      </c>
      <c r="D67" s="1383"/>
      <c r="E67" s="839">
        <v>0</v>
      </c>
      <c r="F67" s="819">
        <v>0</v>
      </c>
      <c r="G67" s="819">
        <v>0</v>
      </c>
      <c r="H67" s="868" t="s">
        <v>329</v>
      </c>
      <c r="I67" s="839">
        <v>0</v>
      </c>
      <c r="J67" s="819">
        <v>0</v>
      </c>
      <c r="K67" s="819">
        <v>0</v>
      </c>
      <c r="L67" s="868" t="s">
        <v>329</v>
      </c>
      <c r="M67" s="839">
        <v>0</v>
      </c>
      <c r="N67" s="819">
        <v>0</v>
      </c>
      <c r="O67" s="819">
        <v>0</v>
      </c>
      <c r="P67" s="868" t="s">
        <v>329</v>
      </c>
      <c r="Q67" s="839">
        <v>0</v>
      </c>
      <c r="R67" s="819">
        <v>0</v>
      </c>
      <c r="S67" s="819">
        <v>0</v>
      </c>
      <c r="T67" s="868" t="s">
        <v>329</v>
      </c>
      <c r="U67" s="839">
        <v>0</v>
      </c>
      <c r="V67" s="819">
        <v>0</v>
      </c>
      <c r="W67" s="819">
        <v>0</v>
      </c>
      <c r="X67" s="868" t="s">
        <v>329</v>
      </c>
      <c r="Y67" s="839">
        <v>0</v>
      </c>
      <c r="Z67" s="855">
        <v>0</v>
      </c>
      <c r="AA67" s="855">
        <v>0</v>
      </c>
      <c r="AB67" s="861" t="s">
        <v>329</v>
      </c>
    </row>
    <row r="68" spans="2:28">
      <c r="B68" s="1382" t="s">
        <v>481</v>
      </c>
      <c r="C68" s="1376" t="s">
        <v>355</v>
      </c>
      <c r="D68" s="1381" t="s">
        <v>482</v>
      </c>
      <c r="E68" s="836">
        <v>0</v>
      </c>
      <c r="F68" s="814">
        <v>0</v>
      </c>
      <c r="G68" s="814"/>
      <c r="H68" s="869" t="s">
        <v>329</v>
      </c>
      <c r="I68" s="836">
        <v>19821.010139579259</v>
      </c>
      <c r="J68" s="814">
        <v>10.542684037539335</v>
      </c>
      <c r="K68" s="814">
        <v>2</v>
      </c>
      <c r="L68" s="869">
        <v>5.3189438698118363E-4</v>
      </c>
      <c r="M68" s="836">
        <v>0</v>
      </c>
      <c r="N68" s="814">
        <v>0</v>
      </c>
      <c r="O68" s="814"/>
      <c r="P68" s="869" t="s">
        <v>329</v>
      </c>
      <c r="Q68" s="836">
        <v>0</v>
      </c>
      <c r="R68" s="814">
        <v>0</v>
      </c>
      <c r="S68" s="814"/>
      <c r="T68" s="869" t="s">
        <v>329</v>
      </c>
      <c r="U68" s="836">
        <v>0</v>
      </c>
      <c r="V68" s="814">
        <v>0</v>
      </c>
      <c r="W68" s="814"/>
      <c r="X68" s="869" t="s">
        <v>329</v>
      </c>
      <c r="Y68" s="836">
        <v>0</v>
      </c>
      <c r="Z68" s="856">
        <v>0</v>
      </c>
      <c r="AA68" s="856"/>
      <c r="AB68" s="862" t="s">
        <v>329</v>
      </c>
    </row>
    <row r="69" spans="2:28">
      <c r="B69" s="1391" t="s">
        <v>483</v>
      </c>
      <c r="C69" s="1371" t="s">
        <v>483</v>
      </c>
      <c r="D69" s="1383" t="s">
        <v>485</v>
      </c>
      <c r="E69" s="839">
        <v>0</v>
      </c>
      <c r="F69" s="819">
        <v>0</v>
      </c>
      <c r="G69" s="819">
        <v>0</v>
      </c>
      <c r="H69" s="868" t="s">
        <v>329</v>
      </c>
      <c r="I69" s="839">
        <v>0</v>
      </c>
      <c r="J69" s="819">
        <v>0</v>
      </c>
      <c r="K69" s="819">
        <v>0</v>
      </c>
      <c r="L69" s="868" t="s">
        <v>329</v>
      </c>
      <c r="M69" s="839">
        <v>0</v>
      </c>
      <c r="N69" s="819">
        <v>0</v>
      </c>
      <c r="O69" s="819">
        <v>0</v>
      </c>
      <c r="P69" s="868" t="s">
        <v>329</v>
      </c>
      <c r="Q69" s="839">
        <v>0</v>
      </c>
      <c r="R69" s="819">
        <v>0</v>
      </c>
      <c r="S69" s="819">
        <v>0</v>
      </c>
      <c r="T69" s="868" t="s">
        <v>329</v>
      </c>
      <c r="U69" s="839">
        <v>0</v>
      </c>
      <c r="V69" s="819">
        <v>0</v>
      </c>
      <c r="W69" s="819">
        <v>0</v>
      </c>
      <c r="X69" s="868" t="s">
        <v>329</v>
      </c>
      <c r="Y69" s="839">
        <v>0</v>
      </c>
      <c r="Z69" s="855">
        <v>0</v>
      </c>
      <c r="AA69" s="855">
        <v>0</v>
      </c>
      <c r="AB69" s="861" t="s">
        <v>329</v>
      </c>
    </row>
    <row r="70" spans="2:28">
      <c r="B70" s="1382" t="s">
        <v>357</v>
      </c>
      <c r="C70" s="1393" t="s">
        <v>358</v>
      </c>
      <c r="D70" s="1394" t="s">
        <v>486</v>
      </c>
      <c r="E70" s="836">
        <v>1.1963294888394012</v>
      </c>
      <c r="F70" s="814">
        <v>6.4019680799444045E-4</v>
      </c>
      <c r="G70" s="814">
        <v>2</v>
      </c>
      <c r="H70" s="869">
        <v>5.3513418666584624E-4</v>
      </c>
      <c r="I70" s="836">
        <v>54936.753555233008</v>
      </c>
      <c r="J70" s="814">
        <v>29.349776357428379</v>
      </c>
      <c r="K70" s="814">
        <v>2</v>
      </c>
      <c r="L70" s="869">
        <v>5.342466465172597E-4</v>
      </c>
      <c r="M70" s="836">
        <v>207.210788857539</v>
      </c>
      <c r="N70" s="814">
        <v>6.1413121654607258E-2</v>
      </c>
      <c r="O70" s="814">
        <v>2</v>
      </c>
      <c r="P70" s="869">
        <v>2.9637994234378329E-4</v>
      </c>
      <c r="Q70" s="836">
        <v>178.26639458966955</v>
      </c>
      <c r="R70" s="814">
        <v>9.4443439526498085E-2</v>
      </c>
      <c r="S70" s="814">
        <v>2</v>
      </c>
      <c r="T70" s="869">
        <v>5.2978824048069374E-4</v>
      </c>
      <c r="U70" s="836">
        <v>572.63171675779529</v>
      </c>
      <c r="V70" s="814">
        <v>0.18730948899405886</v>
      </c>
      <c r="W70" s="814">
        <v>2</v>
      </c>
      <c r="X70" s="869">
        <v>3.2710288919131722E-4</v>
      </c>
      <c r="Y70" s="836">
        <v>0</v>
      </c>
      <c r="Z70" s="856">
        <v>0</v>
      </c>
      <c r="AA70" s="856"/>
      <c r="AB70" s="862" t="s">
        <v>329</v>
      </c>
    </row>
    <row r="71" spans="2:28">
      <c r="B71" s="1382" t="s">
        <v>359</v>
      </c>
      <c r="C71" s="1371" t="s">
        <v>360</v>
      </c>
      <c r="D71" s="1383" t="s">
        <v>487</v>
      </c>
      <c r="E71" s="839">
        <v>0</v>
      </c>
      <c r="F71" s="819">
        <v>0</v>
      </c>
      <c r="G71" s="819">
        <v>0</v>
      </c>
      <c r="H71" s="868" t="s">
        <v>329</v>
      </c>
      <c r="I71" s="839">
        <v>0</v>
      </c>
      <c r="J71" s="819">
        <v>0</v>
      </c>
      <c r="K71" s="819">
        <v>0</v>
      </c>
      <c r="L71" s="868" t="s">
        <v>329</v>
      </c>
      <c r="M71" s="839">
        <v>0</v>
      </c>
      <c r="N71" s="819">
        <v>0</v>
      </c>
      <c r="O71" s="819">
        <v>0</v>
      </c>
      <c r="P71" s="868" t="s">
        <v>329</v>
      </c>
      <c r="Q71" s="839">
        <v>0</v>
      </c>
      <c r="R71" s="819">
        <v>0</v>
      </c>
      <c r="S71" s="819">
        <v>0</v>
      </c>
      <c r="T71" s="868" t="s">
        <v>329</v>
      </c>
      <c r="U71" s="839">
        <v>0</v>
      </c>
      <c r="V71" s="819">
        <v>0</v>
      </c>
      <c r="W71" s="819">
        <v>0</v>
      </c>
      <c r="X71" s="868" t="s">
        <v>329</v>
      </c>
      <c r="Y71" s="839">
        <v>0</v>
      </c>
      <c r="Z71" s="855">
        <v>0</v>
      </c>
      <c r="AA71" s="855">
        <v>0</v>
      </c>
      <c r="AB71" s="861" t="s">
        <v>329</v>
      </c>
    </row>
    <row r="72" spans="2:28">
      <c r="B72" s="1382"/>
      <c r="C72" s="1371" t="s">
        <v>117</v>
      </c>
      <c r="D72" s="1383" t="s">
        <v>488</v>
      </c>
      <c r="E72" s="839">
        <v>0</v>
      </c>
      <c r="F72" s="819">
        <v>0</v>
      </c>
      <c r="G72" s="819">
        <v>0</v>
      </c>
      <c r="H72" s="868" t="s">
        <v>329</v>
      </c>
      <c r="I72" s="839">
        <v>0</v>
      </c>
      <c r="J72" s="819">
        <v>0</v>
      </c>
      <c r="K72" s="819">
        <v>0</v>
      </c>
      <c r="L72" s="868" t="s">
        <v>329</v>
      </c>
      <c r="M72" s="839">
        <v>0</v>
      </c>
      <c r="N72" s="819">
        <v>0</v>
      </c>
      <c r="O72" s="819">
        <v>0</v>
      </c>
      <c r="P72" s="868" t="s">
        <v>329</v>
      </c>
      <c r="Q72" s="839">
        <v>0</v>
      </c>
      <c r="R72" s="819">
        <v>0</v>
      </c>
      <c r="S72" s="819">
        <v>0</v>
      </c>
      <c r="T72" s="868" t="s">
        <v>329</v>
      </c>
      <c r="U72" s="839">
        <v>0</v>
      </c>
      <c r="V72" s="819">
        <v>0</v>
      </c>
      <c r="W72" s="819">
        <v>0</v>
      </c>
      <c r="X72" s="868" t="s">
        <v>329</v>
      </c>
      <c r="Y72" s="839">
        <v>0</v>
      </c>
      <c r="Z72" s="855">
        <v>0</v>
      </c>
      <c r="AA72" s="855">
        <v>0</v>
      </c>
      <c r="AB72" s="861" t="s">
        <v>329</v>
      </c>
    </row>
    <row r="73" spans="2:28">
      <c r="B73" s="1395" t="s">
        <v>361</v>
      </c>
      <c r="C73" s="1376" t="s">
        <v>362</v>
      </c>
      <c r="D73" s="1381" t="s">
        <v>489</v>
      </c>
      <c r="E73" s="836">
        <v>473.24970327409727</v>
      </c>
      <c r="F73" s="814"/>
      <c r="G73" s="814"/>
      <c r="H73" s="869"/>
      <c r="I73" s="836">
        <v>7219.0888372343115</v>
      </c>
      <c r="J73" s="814">
        <v>1.9515048234642718</v>
      </c>
      <c r="K73" s="814">
        <v>2</v>
      </c>
      <c r="L73" s="869">
        <v>2.7032564184539229E-4</v>
      </c>
      <c r="M73" s="836">
        <v>0.40332062833183013</v>
      </c>
      <c r="N73" s="814">
        <v>2.1583065640791194E-4</v>
      </c>
      <c r="O73" s="814">
        <v>2</v>
      </c>
      <c r="P73" s="869">
        <v>5.3513418666584613E-4</v>
      </c>
      <c r="Q73" s="836">
        <v>0</v>
      </c>
      <c r="R73" s="814">
        <v>0</v>
      </c>
      <c r="S73" s="814"/>
      <c r="T73" s="869" t="s">
        <v>329</v>
      </c>
      <c r="U73" s="836">
        <v>0</v>
      </c>
      <c r="V73" s="814">
        <v>0</v>
      </c>
      <c r="W73" s="814"/>
      <c r="X73" s="869" t="s">
        <v>329</v>
      </c>
      <c r="Y73" s="836">
        <v>0</v>
      </c>
      <c r="Z73" s="856">
        <v>0</v>
      </c>
      <c r="AA73" s="856"/>
      <c r="AB73" s="862" t="s">
        <v>329</v>
      </c>
    </row>
    <row r="74" spans="2:28">
      <c r="B74" s="1396" t="s">
        <v>490</v>
      </c>
      <c r="C74" s="1371" t="s">
        <v>491</v>
      </c>
      <c r="D74" s="1383" t="s">
        <v>492</v>
      </c>
      <c r="E74" s="840">
        <v>0</v>
      </c>
      <c r="F74" s="875">
        <v>0</v>
      </c>
      <c r="G74" s="875">
        <v>0</v>
      </c>
      <c r="H74" s="871" t="s">
        <v>329</v>
      </c>
      <c r="I74" s="840">
        <v>0</v>
      </c>
      <c r="J74" s="875">
        <v>0</v>
      </c>
      <c r="K74" s="875">
        <v>0</v>
      </c>
      <c r="L74" s="871" t="s">
        <v>329</v>
      </c>
      <c r="M74" s="840">
        <v>0</v>
      </c>
      <c r="N74" s="875">
        <v>0</v>
      </c>
      <c r="O74" s="875">
        <v>0</v>
      </c>
      <c r="P74" s="871" t="s">
        <v>329</v>
      </c>
      <c r="Q74" s="840">
        <v>0</v>
      </c>
      <c r="R74" s="875">
        <v>0</v>
      </c>
      <c r="S74" s="875">
        <v>0</v>
      </c>
      <c r="T74" s="871" t="s">
        <v>329</v>
      </c>
      <c r="U74" s="840">
        <v>0</v>
      </c>
      <c r="V74" s="875">
        <v>0</v>
      </c>
      <c r="W74" s="875">
        <v>0</v>
      </c>
      <c r="X74" s="871" t="s">
        <v>329</v>
      </c>
      <c r="Y74" s="840">
        <v>0</v>
      </c>
      <c r="Z74" s="858">
        <v>0</v>
      </c>
      <c r="AA74" s="858">
        <v>0</v>
      </c>
      <c r="AB74" s="864" t="s">
        <v>329</v>
      </c>
    </row>
    <row r="75" spans="2:28">
      <c r="B75" s="1390"/>
      <c r="C75" s="1371" t="s">
        <v>493</v>
      </c>
      <c r="D75" s="1383"/>
      <c r="E75" s="839">
        <v>0</v>
      </c>
      <c r="F75" s="819">
        <v>0</v>
      </c>
      <c r="G75" s="819">
        <v>0</v>
      </c>
      <c r="H75" s="868" t="s">
        <v>329</v>
      </c>
      <c r="I75" s="839">
        <v>0</v>
      </c>
      <c r="J75" s="819">
        <v>0</v>
      </c>
      <c r="K75" s="819">
        <v>0</v>
      </c>
      <c r="L75" s="868" t="s">
        <v>329</v>
      </c>
      <c r="M75" s="839">
        <v>0</v>
      </c>
      <c r="N75" s="819">
        <v>0</v>
      </c>
      <c r="O75" s="819">
        <v>0</v>
      </c>
      <c r="P75" s="868" t="s">
        <v>329</v>
      </c>
      <c r="Q75" s="839">
        <v>0</v>
      </c>
      <c r="R75" s="819">
        <v>0</v>
      </c>
      <c r="S75" s="819">
        <v>0</v>
      </c>
      <c r="T75" s="868" t="s">
        <v>329</v>
      </c>
      <c r="U75" s="839">
        <v>0</v>
      </c>
      <c r="V75" s="819">
        <v>0</v>
      </c>
      <c r="W75" s="819">
        <v>0</v>
      </c>
      <c r="X75" s="868" t="s">
        <v>329</v>
      </c>
      <c r="Y75" s="839">
        <v>0</v>
      </c>
      <c r="Z75" s="855">
        <v>0</v>
      </c>
      <c r="AA75" s="855">
        <v>0</v>
      </c>
      <c r="AB75" s="861" t="s">
        <v>329</v>
      </c>
    </row>
    <row r="76" spans="2:28">
      <c r="B76" s="1396" t="s">
        <v>494</v>
      </c>
      <c r="C76" s="1376" t="s">
        <v>367</v>
      </c>
      <c r="D76" s="1381" t="s">
        <v>495</v>
      </c>
      <c r="E76" s="836">
        <v>0</v>
      </c>
      <c r="F76" s="814">
        <v>0</v>
      </c>
      <c r="G76" s="814"/>
      <c r="H76" s="869" t="s">
        <v>329</v>
      </c>
      <c r="I76" s="836">
        <v>13259.012778004311</v>
      </c>
      <c r="J76" s="814">
        <v>6.7068435994299938</v>
      </c>
      <c r="K76" s="814">
        <v>2</v>
      </c>
      <c r="L76" s="869">
        <v>5.0583280306933066E-4</v>
      </c>
      <c r="M76" s="836">
        <v>0.14438898017987914</v>
      </c>
      <c r="N76" s="814">
        <v>7.7267479472070612E-5</v>
      </c>
      <c r="O76" s="814">
        <v>2</v>
      </c>
      <c r="P76" s="869">
        <v>5.3513418666584624E-4</v>
      </c>
      <c r="Q76" s="836">
        <v>2.9504342241198627</v>
      </c>
      <c r="R76" s="814">
        <v>1.5788782188354597E-3</v>
      </c>
      <c r="S76" s="814">
        <v>2</v>
      </c>
      <c r="T76" s="869">
        <v>5.3513418666584624E-4</v>
      </c>
      <c r="U76" s="836">
        <v>0</v>
      </c>
      <c r="V76" s="814">
        <v>0</v>
      </c>
      <c r="W76" s="814"/>
      <c r="X76" s="869" t="s">
        <v>329</v>
      </c>
      <c r="Y76" s="836">
        <v>0</v>
      </c>
      <c r="Z76" s="856">
        <v>0</v>
      </c>
      <c r="AA76" s="856"/>
      <c r="AB76" s="862" t="s">
        <v>329</v>
      </c>
    </row>
    <row r="77" spans="2:28">
      <c r="B77" s="1397" t="s">
        <v>496</v>
      </c>
      <c r="C77" s="1371" t="s">
        <v>122</v>
      </c>
      <c r="D77" s="1383" t="s">
        <v>497</v>
      </c>
      <c r="E77" s="839">
        <v>0</v>
      </c>
      <c r="F77" s="819">
        <v>0</v>
      </c>
      <c r="G77" s="819">
        <v>0</v>
      </c>
      <c r="H77" s="868" t="s">
        <v>329</v>
      </c>
      <c r="I77" s="839">
        <v>0</v>
      </c>
      <c r="J77" s="819">
        <v>0</v>
      </c>
      <c r="K77" s="819">
        <v>0</v>
      </c>
      <c r="L77" s="868" t="s">
        <v>329</v>
      </c>
      <c r="M77" s="839">
        <v>0</v>
      </c>
      <c r="N77" s="819">
        <v>0</v>
      </c>
      <c r="O77" s="819">
        <v>0</v>
      </c>
      <c r="P77" s="868" t="s">
        <v>329</v>
      </c>
      <c r="Q77" s="839">
        <v>0</v>
      </c>
      <c r="R77" s="819">
        <v>0</v>
      </c>
      <c r="S77" s="819">
        <v>0</v>
      </c>
      <c r="T77" s="868" t="s">
        <v>329</v>
      </c>
      <c r="U77" s="839">
        <v>0</v>
      </c>
      <c r="V77" s="819">
        <v>0</v>
      </c>
      <c r="W77" s="819">
        <v>0</v>
      </c>
      <c r="X77" s="868" t="s">
        <v>329</v>
      </c>
      <c r="Y77" s="839">
        <v>0</v>
      </c>
      <c r="Z77" s="855">
        <v>0</v>
      </c>
      <c r="AA77" s="855">
        <v>0</v>
      </c>
      <c r="AB77" s="861" t="s">
        <v>329</v>
      </c>
    </row>
    <row r="78" spans="2:28">
      <c r="B78" s="1398" t="s">
        <v>369</v>
      </c>
      <c r="C78" s="1376" t="s">
        <v>369</v>
      </c>
      <c r="D78" s="1381" t="s">
        <v>498</v>
      </c>
      <c r="E78" s="836">
        <v>0</v>
      </c>
      <c r="F78" s="814">
        <v>0</v>
      </c>
      <c r="G78" s="814"/>
      <c r="H78" s="869" t="s">
        <v>329</v>
      </c>
      <c r="I78" s="836">
        <v>43103.760838634647</v>
      </c>
      <c r="J78" s="814">
        <v>22.94383454543074</v>
      </c>
      <c r="K78" s="814">
        <v>2</v>
      </c>
      <c r="L78" s="869">
        <v>5.3229310155381579E-4</v>
      </c>
      <c r="M78" s="836">
        <v>8.5153553050431547</v>
      </c>
      <c r="N78" s="814">
        <v>1.3846951080319081E-3</v>
      </c>
      <c r="O78" s="814">
        <v>2</v>
      </c>
      <c r="P78" s="869">
        <v>1.6261154801278026E-4</v>
      </c>
      <c r="Q78" s="836">
        <v>84.52900248786932</v>
      </c>
      <c r="R78" s="814">
        <v>1.0389601820883623E-2</v>
      </c>
      <c r="S78" s="814">
        <v>2</v>
      </c>
      <c r="T78" s="869">
        <v>1.2291168137675142E-4</v>
      </c>
      <c r="U78" s="836">
        <v>0</v>
      </c>
      <c r="V78" s="814">
        <v>0</v>
      </c>
      <c r="W78" s="814"/>
      <c r="X78" s="869" t="s">
        <v>329</v>
      </c>
      <c r="Y78" s="836">
        <v>0</v>
      </c>
      <c r="Z78" s="856">
        <v>0</v>
      </c>
      <c r="AA78" s="856"/>
      <c r="AB78" s="862" t="s">
        <v>329</v>
      </c>
    </row>
    <row r="79" spans="2:28">
      <c r="B79" s="1386"/>
      <c r="C79" s="1376" t="s">
        <v>370</v>
      </c>
      <c r="D79" s="1381" t="s">
        <v>499</v>
      </c>
      <c r="E79" s="836">
        <v>454.98465799515111</v>
      </c>
      <c r="F79" s="814">
        <v>0.23597176652008961</v>
      </c>
      <c r="G79" s="814">
        <v>2</v>
      </c>
      <c r="H79" s="869">
        <v>5.1863675483010332E-4</v>
      </c>
      <c r="I79" s="836">
        <v>13551.392790195578</v>
      </c>
      <c r="J79" s="814">
        <v>6.6800895426184903</v>
      </c>
      <c r="K79" s="814">
        <v>2</v>
      </c>
      <c r="L79" s="869">
        <v>4.9294486891794101E-4</v>
      </c>
      <c r="M79" s="836">
        <v>5476.899262316806</v>
      </c>
      <c r="N79" s="814">
        <v>2.9098157245624576</v>
      </c>
      <c r="O79" s="814">
        <v>2</v>
      </c>
      <c r="P79" s="869">
        <v>5.3128888905865405E-4</v>
      </c>
      <c r="Q79" s="836">
        <v>6069.1108523009825</v>
      </c>
      <c r="R79" s="814">
        <v>3.2214063921266853</v>
      </c>
      <c r="S79" s="814">
        <v>2</v>
      </c>
      <c r="T79" s="869">
        <v>5.3078720598839508E-4</v>
      </c>
      <c r="U79" s="836">
        <v>0</v>
      </c>
      <c r="V79" s="814">
        <v>0</v>
      </c>
      <c r="W79" s="814"/>
      <c r="X79" s="869" t="s">
        <v>329</v>
      </c>
      <c r="Y79" s="836">
        <v>0</v>
      </c>
      <c r="Z79" s="856">
        <v>0</v>
      </c>
      <c r="AA79" s="856"/>
      <c r="AB79" s="862" t="s">
        <v>329</v>
      </c>
    </row>
    <row r="80" spans="2:28">
      <c r="B80" s="1382" t="s">
        <v>500</v>
      </c>
      <c r="C80" s="1371" t="s">
        <v>124</v>
      </c>
      <c r="D80" s="1383" t="s">
        <v>501</v>
      </c>
      <c r="E80" s="839">
        <v>0</v>
      </c>
      <c r="F80" s="819">
        <v>0</v>
      </c>
      <c r="G80" s="819"/>
      <c r="H80" s="868" t="s">
        <v>329</v>
      </c>
      <c r="I80" s="839">
        <v>194</v>
      </c>
      <c r="J80" s="819">
        <v>0</v>
      </c>
      <c r="K80" s="819"/>
      <c r="L80" s="868">
        <v>0</v>
      </c>
      <c r="M80" s="839">
        <v>19</v>
      </c>
      <c r="N80" s="819">
        <v>0</v>
      </c>
      <c r="O80" s="819">
        <v>1</v>
      </c>
      <c r="P80" s="868">
        <v>0</v>
      </c>
      <c r="Q80" s="839">
        <v>39</v>
      </c>
      <c r="R80" s="819">
        <v>0</v>
      </c>
      <c r="S80" s="819">
        <v>1</v>
      </c>
      <c r="T80" s="868">
        <v>0</v>
      </c>
      <c r="U80" s="839">
        <v>0</v>
      </c>
      <c r="V80" s="819">
        <v>0</v>
      </c>
      <c r="W80" s="819"/>
      <c r="X80" s="868" t="s">
        <v>329</v>
      </c>
      <c r="Y80" s="839">
        <v>0</v>
      </c>
      <c r="Z80" s="855">
        <v>0</v>
      </c>
      <c r="AA80" s="855"/>
      <c r="AB80" s="861" t="s">
        <v>329</v>
      </c>
    </row>
    <row r="81" spans="2:28">
      <c r="B81" s="1382"/>
      <c r="C81" s="1371" t="s">
        <v>373</v>
      </c>
      <c r="D81" s="1383"/>
      <c r="E81" s="839">
        <v>0</v>
      </c>
      <c r="F81" s="819">
        <v>0</v>
      </c>
      <c r="G81" s="819"/>
      <c r="H81" s="868" t="s">
        <v>329</v>
      </c>
      <c r="I81" s="839">
        <v>126</v>
      </c>
      <c r="J81" s="819">
        <v>0</v>
      </c>
      <c r="K81" s="819"/>
      <c r="L81" s="868">
        <v>0</v>
      </c>
      <c r="M81" s="839">
        <v>0</v>
      </c>
      <c r="N81" s="819">
        <v>0</v>
      </c>
      <c r="O81" s="819"/>
      <c r="P81" s="868" t="s">
        <v>329</v>
      </c>
      <c r="Q81" s="839">
        <v>0</v>
      </c>
      <c r="R81" s="819">
        <v>0</v>
      </c>
      <c r="S81" s="819"/>
      <c r="T81" s="868" t="s">
        <v>329</v>
      </c>
      <c r="U81" s="839">
        <v>0</v>
      </c>
      <c r="V81" s="819">
        <v>0</v>
      </c>
      <c r="W81" s="819"/>
      <c r="X81" s="868" t="s">
        <v>329</v>
      </c>
      <c r="Y81" s="839">
        <v>0</v>
      </c>
      <c r="Z81" s="855">
        <v>0</v>
      </c>
      <c r="AA81" s="855"/>
      <c r="AB81" s="861" t="s">
        <v>329</v>
      </c>
    </row>
    <row r="82" spans="2:28">
      <c r="B82" s="1398" t="s">
        <v>126</v>
      </c>
      <c r="C82" s="1376" t="s">
        <v>375</v>
      </c>
      <c r="D82" s="1381" t="s">
        <v>502</v>
      </c>
      <c r="E82" s="836">
        <v>10.818955986051204</v>
      </c>
      <c r="F82" s="814">
        <v>9.4352839953874509E-4</v>
      </c>
      <c r="G82" s="814">
        <v>2</v>
      </c>
      <c r="H82" s="869">
        <v>8.7210669934809694E-5</v>
      </c>
      <c r="I82" s="836">
        <v>32926.7808703911</v>
      </c>
      <c r="J82" s="814">
        <v>4.7228148507613719E-2</v>
      </c>
      <c r="K82" s="814">
        <v>2</v>
      </c>
      <c r="L82" s="869">
        <v>1.4343384703629775E-6</v>
      </c>
      <c r="M82" s="836">
        <v>20.599751680697715</v>
      </c>
      <c r="N82" s="814">
        <v>6.2074236811759534E-3</v>
      </c>
      <c r="O82" s="814">
        <v>2</v>
      </c>
      <c r="P82" s="869">
        <v>3.0133487905062493E-4</v>
      </c>
      <c r="Q82" s="836">
        <v>72.513014061332854</v>
      </c>
      <c r="R82" s="814">
        <v>3.1312314189078573E-2</v>
      </c>
      <c r="S82" s="814">
        <v>2</v>
      </c>
      <c r="T82" s="869">
        <v>4.3181647590312595E-4</v>
      </c>
      <c r="U82" s="836">
        <v>37</v>
      </c>
      <c r="V82" s="814">
        <v>0</v>
      </c>
      <c r="W82" s="814">
        <v>1</v>
      </c>
      <c r="X82" s="869">
        <v>0</v>
      </c>
      <c r="Y82" s="836">
        <v>0</v>
      </c>
      <c r="Z82" s="856">
        <v>0</v>
      </c>
      <c r="AA82" s="856"/>
      <c r="AB82" s="862" t="s">
        <v>329</v>
      </c>
    </row>
    <row r="83" spans="2:28">
      <c r="B83" s="1386"/>
      <c r="C83" s="1376" t="s">
        <v>376</v>
      </c>
      <c r="D83" s="1381" t="s">
        <v>503</v>
      </c>
      <c r="E83" s="836">
        <v>7.5109231348328684</v>
      </c>
      <c r="F83" s="814">
        <v>4.0193517428684751E-3</v>
      </c>
      <c r="G83" s="814">
        <v>1</v>
      </c>
      <c r="H83" s="869">
        <v>5.3513418666584624E-4</v>
      </c>
      <c r="I83" s="836">
        <v>16357.876203103833</v>
      </c>
      <c r="J83" s="814">
        <v>8.5943286919283111</v>
      </c>
      <c r="K83" s="814">
        <v>1</v>
      </c>
      <c r="L83" s="869">
        <v>5.2539391943176442E-4</v>
      </c>
      <c r="M83" s="836">
        <v>110.92097422069969</v>
      </c>
      <c r="N83" s="814">
        <v>5.7703823296491229E-2</v>
      </c>
      <c r="O83" s="814">
        <v>1</v>
      </c>
      <c r="P83" s="869">
        <v>5.2022463471766678E-4</v>
      </c>
      <c r="Q83" s="836">
        <v>758.60368248487896</v>
      </c>
      <c r="R83" s="814">
        <v>0.36721751943941122</v>
      </c>
      <c r="S83" s="814">
        <v>1</v>
      </c>
      <c r="T83" s="869">
        <v>4.8407030959374611E-4</v>
      </c>
      <c r="U83" s="836">
        <v>0</v>
      </c>
      <c r="V83" s="814">
        <v>0</v>
      </c>
      <c r="W83" s="814">
        <v>0</v>
      </c>
      <c r="X83" s="869" t="s">
        <v>329</v>
      </c>
      <c r="Y83" s="836">
        <v>0</v>
      </c>
      <c r="Z83" s="856">
        <v>0</v>
      </c>
      <c r="AA83" s="856">
        <v>0</v>
      </c>
      <c r="AB83" s="862" t="s">
        <v>329</v>
      </c>
    </row>
    <row r="84" spans="2:28">
      <c r="B84" s="1382" t="s">
        <v>490</v>
      </c>
      <c r="C84" s="1371" t="s">
        <v>128</v>
      </c>
      <c r="D84" s="1383" t="s">
        <v>504</v>
      </c>
      <c r="E84" s="839">
        <v>0</v>
      </c>
      <c r="F84" s="819">
        <v>0</v>
      </c>
      <c r="G84" s="819">
        <v>0</v>
      </c>
      <c r="H84" s="868" t="s">
        <v>329</v>
      </c>
      <c r="I84" s="839">
        <v>0</v>
      </c>
      <c r="J84" s="819">
        <v>0</v>
      </c>
      <c r="K84" s="819">
        <v>0</v>
      </c>
      <c r="L84" s="868" t="s">
        <v>329</v>
      </c>
      <c r="M84" s="839">
        <v>0</v>
      </c>
      <c r="N84" s="819">
        <v>0</v>
      </c>
      <c r="O84" s="819">
        <v>0</v>
      </c>
      <c r="P84" s="868" t="s">
        <v>329</v>
      </c>
      <c r="Q84" s="839">
        <v>0</v>
      </c>
      <c r="R84" s="819">
        <v>0</v>
      </c>
      <c r="S84" s="819">
        <v>0</v>
      </c>
      <c r="T84" s="868" t="s">
        <v>329</v>
      </c>
      <c r="U84" s="839">
        <v>0</v>
      </c>
      <c r="V84" s="819">
        <v>0</v>
      </c>
      <c r="W84" s="819">
        <v>0</v>
      </c>
      <c r="X84" s="868" t="s">
        <v>329</v>
      </c>
      <c r="Y84" s="839">
        <v>0</v>
      </c>
      <c r="Z84" s="855">
        <v>0</v>
      </c>
      <c r="AA84" s="855">
        <v>0</v>
      </c>
      <c r="AB84" s="861" t="s">
        <v>329</v>
      </c>
    </row>
    <row r="85" spans="2:28">
      <c r="B85" s="1382"/>
      <c r="C85" s="1371" t="s">
        <v>505</v>
      </c>
      <c r="D85" s="1383" t="s">
        <v>506</v>
      </c>
      <c r="E85" s="839">
        <v>0</v>
      </c>
      <c r="F85" s="819">
        <v>0</v>
      </c>
      <c r="G85" s="819">
        <v>0</v>
      </c>
      <c r="H85" s="868" t="s">
        <v>329</v>
      </c>
      <c r="I85" s="839">
        <v>0</v>
      </c>
      <c r="J85" s="819">
        <v>0</v>
      </c>
      <c r="K85" s="819">
        <v>0</v>
      </c>
      <c r="L85" s="868" t="s">
        <v>329</v>
      </c>
      <c r="M85" s="839">
        <v>0</v>
      </c>
      <c r="N85" s="819">
        <v>0</v>
      </c>
      <c r="O85" s="819">
        <v>0</v>
      </c>
      <c r="P85" s="868" t="s">
        <v>329</v>
      </c>
      <c r="Q85" s="839">
        <v>0</v>
      </c>
      <c r="R85" s="819">
        <v>0</v>
      </c>
      <c r="S85" s="819">
        <v>0</v>
      </c>
      <c r="T85" s="868" t="s">
        <v>329</v>
      </c>
      <c r="U85" s="839">
        <v>0</v>
      </c>
      <c r="V85" s="819">
        <v>0</v>
      </c>
      <c r="W85" s="819">
        <v>0</v>
      </c>
      <c r="X85" s="868" t="s">
        <v>329</v>
      </c>
      <c r="Y85" s="839">
        <v>0</v>
      </c>
      <c r="Z85" s="855">
        <v>0</v>
      </c>
      <c r="AA85" s="855">
        <v>0</v>
      </c>
      <c r="AB85" s="861" t="s">
        <v>329</v>
      </c>
    </row>
    <row r="86" spans="2:28">
      <c r="B86" s="1382"/>
      <c r="C86" s="1371" t="s">
        <v>130</v>
      </c>
      <c r="D86" s="1383"/>
      <c r="E86" s="839">
        <v>0</v>
      </c>
      <c r="F86" s="819">
        <v>0</v>
      </c>
      <c r="G86" s="819">
        <v>0</v>
      </c>
      <c r="H86" s="868" t="s">
        <v>329</v>
      </c>
      <c r="I86" s="839">
        <v>0</v>
      </c>
      <c r="J86" s="819">
        <v>0</v>
      </c>
      <c r="K86" s="819">
        <v>0</v>
      </c>
      <c r="L86" s="868" t="s">
        <v>329</v>
      </c>
      <c r="M86" s="839">
        <v>0</v>
      </c>
      <c r="N86" s="819">
        <v>0</v>
      </c>
      <c r="O86" s="819">
        <v>0</v>
      </c>
      <c r="P86" s="868" t="s">
        <v>329</v>
      </c>
      <c r="Q86" s="839">
        <v>0</v>
      </c>
      <c r="R86" s="819">
        <v>0</v>
      </c>
      <c r="S86" s="819">
        <v>0</v>
      </c>
      <c r="T86" s="868" t="s">
        <v>329</v>
      </c>
      <c r="U86" s="839">
        <v>0</v>
      </c>
      <c r="V86" s="819">
        <v>0</v>
      </c>
      <c r="W86" s="819">
        <v>0</v>
      </c>
      <c r="X86" s="868" t="s">
        <v>329</v>
      </c>
      <c r="Y86" s="839">
        <v>0</v>
      </c>
      <c r="Z86" s="855">
        <v>0</v>
      </c>
      <c r="AA86" s="855">
        <v>0</v>
      </c>
      <c r="AB86" s="861" t="s">
        <v>329</v>
      </c>
    </row>
    <row r="87" spans="2:28" ht="11.5" thickBot="1">
      <c r="B87" s="1400" t="s">
        <v>378</v>
      </c>
      <c r="C87" s="1376" t="s">
        <v>378</v>
      </c>
      <c r="D87" s="1381" t="s">
        <v>507</v>
      </c>
      <c r="E87" s="836">
        <v>8</v>
      </c>
      <c r="F87" s="814">
        <v>0</v>
      </c>
      <c r="G87" s="814">
        <v>1</v>
      </c>
      <c r="H87" s="869">
        <v>0</v>
      </c>
      <c r="I87" s="836">
        <v>100.45004399687133</v>
      </c>
      <c r="J87" s="814">
        <v>0</v>
      </c>
      <c r="K87" s="814"/>
      <c r="L87" s="869">
        <v>0</v>
      </c>
      <c r="M87" s="836">
        <v>0</v>
      </c>
      <c r="N87" s="814">
        <v>0</v>
      </c>
      <c r="O87" s="814"/>
      <c r="P87" s="869" t="s">
        <v>329</v>
      </c>
      <c r="Q87" s="836">
        <v>10</v>
      </c>
      <c r="R87" s="814">
        <v>0</v>
      </c>
      <c r="S87" s="814"/>
      <c r="T87" s="869">
        <v>0</v>
      </c>
      <c r="U87" s="836">
        <v>0</v>
      </c>
      <c r="V87" s="814">
        <v>0</v>
      </c>
      <c r="W87" s="814"/>
      <c r="X87" s="869" t="s">
        <v>329</v>
      </c>
      <c r="Y87" s="836">
        <v>0</v>
      </c>
      <c r="Z87" s="856">
        <v>0</v>
      </c>
      <c r="AA87" s="856"/>
      <c r="AB87" s="865" t="s">
        <v>329</v>
      </c>
    </row>
    <row r="88" spans="2:28" ht="12" thickTop="1" thickBot="1">
      <c r="B88" s="1401"/>
      <c r="C88" s="1402" t="s">
        <v>380</v>
      </c>
      <c r="D88" s="1403"/>
      <c r="E88" s="838">
        <f>SUM(E6,E11,E14:E15,E16,E41,E47,E53,E58,E68,E70,E73,E76,E78:E79,E82:E83,E87)</f>
        <v>71652.943085367311</v>
      </c>
      <c r="F88" s="815">
        <f>SUM(F6,F11,F14:F15,F16,F41,F47,F53,F58,F68,F70,F73,F76,F78:F79,F82:F83,F87)</f>
        <v>106.19957456587001</v>
      </c>
      <c r="G88" s="815">
        <f>SUM(G6:G87)</f>
        <v>56</v>
      </c>
      <c r="H88" s="872">
        <f t="shared" ref="H88" si="0">IFERROR(F88/E88,"")</f>
        <v>1.4821383462134115E-3</v>
      </c>
      <c r="I88" s="838">
        <f>SUM(I6,I11,I14:I15,I16,I41,I47,I53,I58,I68,I70,I73,I76,I78:I79,I82:I83,I87)</f>
        <v>4393256.398168819</v>
      </c>
      <c r="J88" s="815">
        <f>SUM(J6,J11,J14:J15,J16,J41,J47,J53,J58,J68,J70,J73,J76,J78:J79,J82:J83,J87)</f>
        <v>1284.7353849653916</v>
      </c>
      <c r="K88" s="815">
        <f>SUM(K6:K87)</f>
        <v>81</v>
      </c>
      <c r="L88" s="872">
        <f t="shared" ref="L88" si="1">IFERROR(J88/I88,"")</f>
        <v>2.9243350911658384E-4</v>
      </c>
      <c r="M88" s="838">
        <f>SUM(M6,M11,M14:M15,M16,M41,M47,M53,M58,M68,M70,M73,M76,M78:M79,M82:M83,M87)</f>
        <v>306937.92613883497</v>
      </c>
      <c r="N88" s="815">
        <f>SUM(N6,N11,N14:N15,N16,N41,N47,N53,N58,N68,N70,N73,N76,N78:N79,N82:N83,N87)</f>
        <v>137.99899560747556</v>
      </c>
      <c r="O88" s="815">
        <f>SUM(O6:O87)</f>
        <v>67</v>
      </c>
      <c r="P88" s="872">
        <f t="shared" ref="P88" si="2">IFERROR(N88/M88,"")</f>
        <v>4.4959903568598261E-4</v>
      </c>
      <c r="Q88" s="838">
        <f>SUM(Q6,Q11,Q14:Q15,Q16,Q41,Q47,Q53,Q58,Q68,Q70,Q73,Q76,Q78:Q79,Q82:Q83,Q87)</f>
        <v>610387.77657154261</v>
      </c>
      <c r="R88" s="815">
        <f>SUM(R6,R11,R14:R15,R16,R41,R47,R53,R58,R68,R70,R73,R76,R78:R79,R82:R83,R87)</f>
        <v>305.25457274174562</v>
      </c>
      <c r="S88" s="815">
        <f>SUM(S6:S87)</f>
        <v>65</v>
      </c>
      <c r="T88" s="872">
        <f t="shared" ref="T88" si="3">IFERROR(R88/Q88,"")</f>
        <v>5.0009941951379691E-4</v>
      </c>
      <c r="U88" s="838">
        <f>SUM(U6,U11,U14:U15,U16,U41,U47,U53,U58,U68,U70,U73,U76,U78:U79,U82:U83,U87)</f>
        <v>5020065.7417947967</v>
      </c>
      <c r="V88" s="815">
        <f>SUM(V6,V11,V14:V15,V16,V41,V47,V53,V58,V68,V70,V73,V76,V78:V79,V82:V83,V87)</f>
        <v>12773.975967190026</v>
      </c>
      <c r="W88" s="815">
        <f>SUM(W6:W87)</f>
        <v>32</v>
      </c>
      <c r="X88" s="872">
        <f t="shared" ref="X88" si="4">IFERROR(V88/U88,"")</f>
        <v>2.5445834027310998E-3</v>
      </c>
      <c r="Y88" s="838">
        <f>SUM(Y6,Y11,Y14:Y15,Y16,Y41,Y47,Y53,Y58,Y68,Y70,Y73,Y76,Y78:Y79,Y82:Y83,Y87)</f>
        <v>1359891.0290955831</v>
      </c>
      <c r="Z88" s="859">
        <f>SUM(Z6,Z11,Z14:Z15,Z16,Z41,Z47,Z53,Z58,Z68,Z70,Z73,Z76,Z78:Z79,Z82:Z83,Z87)</f>
        <v>1787.358685000476</v>
      </c>
      <c r="AA88" s="815">
        <f>SUM(AA6:AA87)</f>
        <v>34</v>
      </c>
      <c r="AB88" s="1316">
        <f t="shared" ref="AB88" si="5">IFERROR(Z88/Y88,"")</f>
        <v>1.314339639543903E-3</v>
      </c>
    </row>
    <row r="89" spans="2:28">
      <c r="B89" s="1325" t="s">
        <v>832</v>
      </c>
      <c r="E89" s="977"/>
      <c r="F89" s="977"/>
      <c r="G89" s="977"/>
      <c r="H89" s="1318"/>
      <c r="I89" s="977"/>
      <c r="J89" s="977"/>
      <c r="K89" s="977"/>
      <c r="L89" s="1318"/>
      <c r="M89" s="977"/>
      <c r="N89" s="977"/>
      <c r="O89" s="977"/>
      <c r="P89" s="1318"/>
      <c r="Q89" s="977"/>
      <c r="R89" s="977"/>
      <c r="S89" s="977"/>
      <c r="T89" s="1318"/>
      <c r="U89" s="977"/>
      <c r="V89" s="977"/>
      <c r="W89" s="977"/>
      <c r="X89" s="1318"/>
      <c r="Y89" s="977"/>
      <c r="Z89" s="977"/>
      <c r="AA89" s="977"/>
      <c r="AB89" s="1318"/>
    </row>
    <row r="90" spans="2:28">
      <c r="B90" s="1325" t="s">
        <v>810</v>
      </c>
    </row>
    <row r="91" spans="2:28">
      <c r="B91" s="1325" t="s">
        <v>820</v>
      </c>
      <c r="F91" s="1407"/>
      <c r="J91" s="1407"/>
      <c r="N91" s="1407"/>
      <c r="R91" s="1407"/>
      <c r="V91" s="1407"/>
      <c r="Z91" s="1407"/>
    </row>
    <row r="93" spans="2:28">
      <c r="F93" s="1384">
        <f>SUM(F88,J88,N88,R88,V88,Z88)</f>
        <v>16395.523180070984</v>
      </c>
    </row>
    <row r="94" spans="2:28">
      <c r="F94" s="1407">
        <f>F93/1000</f>
        <v>16.395523180070985</v>
      </c>
    </row>
  </sheetData>
  <sheetProtection selectLockedCells="1"/>
  <mergeCells count="6">
    <mergeCell ref="M4:P4"/>
    <mergeCell ref="Q4:T4"/>
    <mergeCell ref="U4:X4"/>
    <mergeCell ref="Y4:AB4"/>
    <mergeCell ref="E4:H4"/>
    <mergeCell ref="I4:L4"/>
  </mergeCells>
  <phoneticPr fontId="18"/>
  <pageMargins left="0.97" right="0.39370078740157483" top="0.39370078740157483" bottom="0.39370078740157483" header="0.19685039370078741" footer="0.19685039370078741"/>
  <pageSetup paperSize="9" scale="25" orientation="landscape" cellComments="asDisplayed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B8511-9A1B-43A1-B1BA-F02C69D24D5A}">
  <sheetPr>
    <tabColor theme="4"/>
    <pageSetUpPr fitToPage="1"/>
  </sheetPr>
  <dimension ref="B2:AH128"/>
  <sheetViews>
    <sheetView showGridLines="0" view="pageBreakPreview" zoomScale="85" zoomScaleNormal="90" zoomScaleSheetLayoutView="85" workbookViewId="0">
      <selection activeCell="B3" sqref="B3"/>
    </sheetView>
  </sheetViews>
  <sheetFormatPr defaultColWidth="11" defaultRowHeight="14"/>
  <cols>
    <col min="1" max="1" width="1.632812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90625" style="476" customWidth="1"/>
    <col min="14" max="234" width="11" style="476"/>
    <col min="235" max="235" width="1.6328125" style="476" customWidth="1"/>
    <col min="236" max="236" width="17.7265625" style="476" customWidth="1"/>
    <col min="237" max="237" width="11.26953125" style="476" customWidth="1"/>
    <col min="238" max="256" width="8.36328125" style="476" customWidth="1"/>
    <col min="257" max="257" width="9.453125" style="476" customWidth="1"/>
    <col min="258" max="258" width="10.36328125" style="476" customWidth="1"/>
    <col min="259" max="259" width="10.7265625" style="476" bestFit="1" customWidth="1"/>
    <col min="260" max="260" width="9.453125" style="476" bestFit="1" customWidth="1"/>
    <col min="261" max="261" width="10.36328125" style="476" customWidth="1"/>
    <col min="262" max="262" width="8" style="476" bestFit="1" customWidth="1"/>
    <col min="263" max="263" width="15.7265625" style="476" bestFit="1" customWidth="1"/>
    <col min="264" max="264" width="1.6328125" style="476" customWidth="1"/>
    <col min="265" max="265" width="5.36328125" style="476" customWidth="1"/>
    <col min="266" max="490" width="11" style="476"/>
    <col min="491" max="491" width="1.6328125" style="476" customWidth="1"/>
    <col min="492" max="492" width="17.7265625" style="476" customWidth="1"/>
    <col min="493" max="493" width="11.26953125" style="476" customWidth="1"/>
    <col min="494" max="512" width="8.36328125" style="476" customWidth="1"/>
    <col min="513" max="513" width="9.453125" style="476" customWidth="1"/>
    <col min="514" max="514" width="10.36328125" style="476" customWidth="1"/>
    <col min="515" max="515" width="10.7265625" style="476" bestFit="1" customWidth="1"/>
    <col min="516" max="516" width="9.453125" style="476" bestFit="1" customWidth="1"/>
    <col min="517" max="517" width="10.36328125" style="476" customWidth="1"/>
    <col min="518" max="518" width="8" style="476" bestFit="1" customWidth="1"/>
    <col min="519" max="519" width="15.7265625" style="476" bestFit="1" customWidth="1"/>
    <col min="520" max="520" width="1.6328125" style="476" customWidth="1"/>
    <col min="521" max="521" width="5.36328125" style="476" customWidth="1"/>
    <col min="522" max="746" width="11" style="476"/>
    <col min="747" max="747" width="1.6328125" style="476" customWidth="1"/>
    <col min="748" max="748" width="17.7265625" style="476" customWidth="1"/>
    <col min="749" max="749" width="11.26953125" style="476" customWidth="1"/>
    <col min="750" max="768" width="8.36328125" style="476" customWidth="1"/>
    <col min="769" max="769" width="9.453125" style="476" customWidth="1"/>
    <col min="770" max="770" width="10.36328125" style="476" customWidth="1"/>
    <col min="771" max="771" width="10.7265625" style="476" bestFit="1" customWidth="1"/>
    <col min="772" max="772" width="9.453125" style="476" bestFit="1" customWidth="1"/>
    <col min="773" max="773" width="10.36328125" style="476" customWidth="1"/>
    <col min="774" max="774" width="8" style="476" bestFit="1" customWidth="1"/>
    <col min="775" max="775" width="15.7265625" style="476" bestFit="1" customWidth="1"/>
    <col min="776" max="776" width="1.6328125" style="476" customWidth="1"/>
    <col min="777" max="777" width="5.36328125" style="476" customWidth="1"/>
    <col min="778" max="1002" width="11" style="476"/>
    <col min="1003" max="1003" width="1.6328125" style="476" customWidth="1"/>
    <col min="1004" max="1004" width="17.7265625" style="476" customWidth="1"/>
    <col min="1005" max="1005" width="11.26953125" style="476" customWidth="1"/>
    <col min="1006" max="1024" width="8.36328125" style="476" customWidth="1"/>
    <col min="1025" max="1025" width="9.453125" style="476" customWidth="1"/>
    <col min="1026" max="1026" width="10.36328125" style="476" customWidth="1"/>
    <col min="1027" max="1027" width="10.7265625" style="476" bestFit="1" customWidth="1"/>
    <col min="1028" max="1028" width="9.453125" style="476" bestFit="1" customWidth="1"/>
    <col min="1029" max="1029" width="10.36328125" style="476" customWidth="1"/>
    <col min="1030" max="1030" width="8" style="476" bestFit="1" customWidth="1"/>
    <col min="1031" max="1031" width="15.7265625" style="476" bestFit="1" customWidth="1"/>
    <col min="1032" max="1032" width="1.6328125" style="476" customWidth="1"/>
    <col min="1033" max="1033" width="5.36328125" style="476" customWidth="1"/>
    <col min="1034" max="1258" width="11" style="476"/>
    <col min="1259" max="1259" width="1.6328125" style="476" customWidth="1"/>
    <col min="1260" max="1260" width="17.7265625" style="476" customWidth="1"/>
    <col min="1261" max="1261" width="11.26953125" style="476" customWidth="1"/>
    <col min="1262" max="1280" width="8.36328125" style="476" customWidth="1"/>
    <col min="1281" max="1281" width="9.453125" style="476" customWidth="1"/>
    <col min="1282" max="1282" width="10.36328125" style="476" customWidth="1"/>
    <col min="1283" max="1283" width="10.7265625" style="476" bestFit="1" customWidth="1"/>
    <col min="1284" max="1284" width="9.453125" style="476" bestFit="1" customWidth="1"/>
    <col min="1285" max="1285" width="10.36328125" style="476" customWidth="1"/>
    <col min="1286" max="1286" width="8" style="476" bestFit="1" customWidth="1"/>
    <col min="1287" max="1287" width="15.7265625" style="476" bestFit="1" customWidth="1"/>
    <col min="1288" max="1288" width="1.6328125" style="476" customWidth="1"/>
    <col min="1289" max="1289" width="5.36328125" style="476" customWidth="1"/>
    <col min="1290" max="1514" width="11" style="476"/>
    <col min="1515" max="1515" width="1.6328125" style="476" customWidth="1"/>
    <col min="1516" max="1516" width="17.7265625" style="476" customWidth="1"/>
    <col min="1517" max="1517" width="11.26953125" style="476" customWidth="1"/>
    <col min="1518" max="1536" width="8.36328125" style="476" customWidth="1"/>
    <col min="1537" max="1537" width="9.453125" style="476" customWidth="1"/>
    <col min="1538" max="1538" width="10.36328125" style="476" customWidth="1"/>
    <col min="1539" max="1539" width="10.7265625" style="476" bestFit="1" customWidth="1"/>
    <col min="1540" max="1540" width="9.453125" style="476" bestFit="1" customWidth="1"/>
    <col min="1541" max="1541" width="10.36328125" style="476" customWidth="1"/>
    <col min="1542" max="1542" width="8" style="476" bestFit="1" customWidth="1"/>
    <col min="1543" max="1543" width="15.7265625" style="476" bestFit="1" customWidth="1"/>
    <col min="1544" max="1544" width="1.6328125" style="476" customWidth="1"/>
    <col min="1545" max="1545" width="5.36328125" style="476" customWidth="1"/>
    <col min="1546" max="1770" width="11" style="476"/>
    <col min="1771" max="1771" width="1.6328125" style="476" customWidth="1"/>
    <col min="1772" max="1772" width="17.7265625" style="476" customWidth="1"/>
    <col min="1773" max="1773" width="11.26953125" style="476" customWidth="1"/>
    <col min="1774" max="1792" width="8.36328125" style="476" customWidth="1"/>
    <col min="1793" max="1793" width="9.453125" style="476" customWidth="1"/>
    <col min="1794" max="1794" width="10.36328125" style="476" customWidth="1"/>
    <col min="1795" max="1795" width="10.7265625" style="476" bestFit="1" customWidth="1"/>
    <col min="1796" max="1796" width="9.453125" style="476" bestFit="1" customWidth="1"/>
    <col min="1797" max="1797" width="10.36328125" style="476" customWidth="1"/>
    <col min="1798" max="1798" width="8" style="476" bestFit="1" customWidth="1"/>
    <col min="1799" max="1799" width="15.7265625" style="476" bestFit="1" customWidth="1"/>
    <col min="1800" max="1800" width="1.6328125" style="476" customWidth="1"/>
    <col min="1801" max="1801" width="5.36328125" style="476" customWidth="1"/>
    <col min="1802" max="2026" width="11" style="476"/>
    <col min="2027" max="2027" width="1.6328125" style="476" customWidth="1"/>
    <col min="2028" max="2028" width="17.7265625" style="476" customWidth="1"/>
    <col min="2029" max="2029" width="11.26953125" style="476" customWidth="1"/>
    <col min="2030" max="2048" width="8.36328125" style="476" customWidth="1"/>
    <col min="2049" max="2049" width="9.453125" style="476" customWidth="1"/>
    <col min="2050" max="2050" width="10.36328125" style="476" customWidth="1"/>
    <col min="2051" max="2051" width="10.7265625" style="476" bestFit="1" customWidth="1"/>
    <col min="2052" max="2052" width="9.453125" style="476" bestFit="1" customWidth="1"/>
    <col min="2053" max="2053" width="10.36328125" style="476" customWidth="1"/>
    <col min="2054" max="2054" width="8" style="476" bestFit="1" customWidth="1"/>
    <col min="2055" max="2055" width="15.7265625" style="476" bestFit="1" customWidth="1"/>
    <col min="2056" max="2056" width="1.6328125" style="476" customWidth="1"/>
    <col min="2057" max="2057" width="5.36328125" style="476" customWidth="1"/>
    <col min="2058" max="2282" width="11" style="476"/>
    <col min="2283" max="2283" width="1.6328125" style="476" customWidth="1"/>
    <col min="2284" max="2284" width="17.7265625" style="476" customWidth="1"/>
    <col min="2285" max="2285" width="11.26953125" style="476" customWidth="1"/>
    <col min="2286" max="2304" width="8.36328125" style="476" customWidth="1"/>
    <col min="2305" max="2305" width="9.453125" style="476" customWidth="1"/>
    <col min="2306" max="2306" width="10.36328125" style="476" customWidth="1"/>
    <col min="2307" max="2307" width="10.7265625" style="476" bestFit="1" customWidth="1"/>
    <col min="2308" max="2308" width="9.453125" style="476" bestFit="1" customWidth="1"/>
    <col min="2309" max="2309" width="10.36328125" style="476" customWidth="1"/>
    <col min="2310" max="2310" width="8" style="476" bestFit="1" customWidth="1"/>
    <col min="2311" max="2311" width="15.7265625" style="476" bestFit="1" customWidth="1"/>
    <col min="2312" max="2312" width="1.6328125" style="476" customWidth="1"/>
    <col min="2313" max="2313" width="5.36328125" style="476" customWidth="1"/>
    <col min="2314" max="2538" width="11" style="476"/>
    <col min="2539" max="2539" width="1.6328125" style="476" customWidth="1"/>
    <col min="2540" max="2540" width="17.7265625" style="476" customWidth="1"/>
    <col min="2541" max="2541" width="11.26953125" style="476" customWidth="1"/>
    <col min="2542" max="2560" width="8.36328125" style="476" customWidth="1"/>
    <col min="2561" max="2561" width="9.453125" style="476" customWidth="1"/>
    <col min="2562" max="2562" width="10.36328125" style="476" customWidth="1"/>
    <col min="2563" max="2563" width="10.7265625" style="476" bestFit="1" customWidth="1"/>
    <col min="2564" max="2564" width="9.453125" style="476" bestFit="1" customWidth="1"/>
    <col min="2565" max="2565" width="10.36328125" style="476" customWidth="1"/>
    <col min="2566" max="2566" width="8" style="476" bestFit="1" customWidth="1"/>
    <col min="2567" max="2567" width="15.7265625" style="476" bestFit="1" customWidth="1"/>
    <col min="2568" max="2568" width="1.6328125" style="476" customWidth="1"/>
    <col min="2569" max="2569" width="5.36328125" style="476" customWidth="1"/>
    <col min="2570" max="2794" width="11" style="476"/>
    <col min="2795" max="2795" width="1.6328125" style="476" customWidth="1"/>
    <col min="2796" max="2796" width="17.7265625" style="476" customWidth="1"/>
    <col min="2797" max="2797" width="11.26953125" style="476" customWidth="1"/>
    <col min="2798" max="2816" width="8.36328125" style="476" customWidth="1"/>
    <col min="2817" max="2817" width="9.453125" style="476" customWidth="1"/>
    <col min="2818" max="2818" width="10.36328125" style="476" customWidth="1"/>
    <col min="2819" max="2819" width="10.7265625" style="476" bestFit="1" customWidth="1"/>
    <col min="2820" max="2820" width="9.453125" style="476" bestFit="1" customWidth="1"/>
    <col min="2821" max="2821" width="10.36328125" style="476" customWidth="1"/>
    <col min="2822" max="2822" width="8" style="476" bestFit="1" customWidth="1"/>
    <col min="2823" max="2823" width="15.7265625" style="476" bestFit="1" customWidth="1"/>
    <col min="2824" max="2824" width="1.6328125" style="476" customWidth="1"/>
    <col min="2825" max="2825" width="5.36328125" style="476" customWidth="1"/>
    <col min="2826" max="3050" width="11" style="476"/>
    <col min="3051" max="3051" width="1.6328125" style="476" customWidth="1"/>
    <col min="3052" max="3052" width="17.7265625" style="476" customWidth="1"/>
    <col min="3053" max="3053" width="11.26953125" style="476" customWidth="1"/>
    <col min="3054" max="3072" width="8.36328125" style="476" customWidth="1"/>
    <col min="3073" max="3073" width="9.453125" style="476" customWidth="1"/>
    <col min="3074" max="3074" width="10.36328125" style="476" customWidth="1"/>
    <col min="3075" max="3075" width="10.7265625" style="476" bestFit="1" customWidth="1"/>
    <col min="3076" max="3076" width="9.453125" style="476" bestFit="1" customWidth="1"/>
    <col min="3077" max="3077" width="10.36328125" style="476" customWidth="1"/>
    <col min="3078" max="3078" width="8" style="476" bestFit="1" customWidth="1"/>
    <col min="3079" max="3079" width="15.7265625" style="476" bestFit="1" customWidth="1"/>
    <col min="3080" max="3080" width="1.6328125" style="476" customWidth="1"/>
    <col min="3081" max="3081" width="5.36328125" style="476" customWidth="1"/>
    <col min="3082" max="3306" width="11" style="476"/>
    <col min="3307" max="3307" width="1.6328125" style="476" customWidth="1"/>
    <col min="3308" max="3308" width="17.7265625" style="476" customWidth="1"/>
    <col min="3309" max="3309" width="11.26953125" style="476" customWidth="1"/>
    <col min="3310" max="3328" width="8.36328125" style="476" customWidth="1"/>
    <col min="3329" max="3329" width="9.453125" style="476" customWidth="1"/>
    <col min="3330" max="3330" width="10.36328125" style="476" customWidth="1"/>
    <col min="3331" max="3331" width="10.7265625" style="476" bestFit="1" customWidth="1"/>
    <col min="3332" max="3332" width="9.453125" style="476" bestFit="1" customWidth="1"/>
    <col min="3333" max="3333" width="10.36328125" style="476" customWidth="1"/>
    <col min="3334" max="3334" width="8" style="476" bestFit="1" customWidth="1"/>
    <col min="3335" max="3335" width="15.7265625" style="476" bestFit="1" customWidth="1"/>
    <col min="3336" max="3336" width="1.6328125" style="476" customWidth="1"/>
    <col min="3337" max="3337" width="5.36328125" style="476" customWidth="1"/>
    <col min="3338" max="3562" width="11" style="476"/>
    <col min="3563" max="3563" width="1.6328125" style="476" customWidth="1"/>
    <col min="3564" max="3564" width="17.7265625" style="476" customWidth="1"/>
    <col min="3565" max="3565" width="11.26953125" style="476" customWidth="1"/>
    <col min="3566" max="3584" width="8.36328125" style="476" customWidth="1"/>
    <col min="3585" max="3585" width="9.453125" style="476" customWidth="1"/>
    <col min="3586" max="3586" width="10.36328125" style="476" customWidth="1"/>
    <col min="3587" max="3587" width="10.7265625" style="476" bestFit="1" customWidth="1"/>
    <col min="3588" max="3588" width="9.453125" style="476" bestFit="1" customWidth="1"/>
    <col min="3589" max="3589" width="10.36328125" style="476" customWidth="1"/>
    <col min="3590" max="3590" width="8" style="476" bestFit="1" customWidth="1"/>
    <col min="3591" max="3591" width="15.7265625" style="476" bestFit="1" customWidth="1"/>
    <col min="3592" max="3592" width="1.6328125" style="476" customWidth="1"/>
    <col min="3593" max="3593" width="5.36328125" style="476" customWidth="1"/>
    <col min="3594" max="3818" width="11" style="476"/>
    <col min="3819" max="3819" width="1.6328125" style="476" customWidth="1"/>
    <col min="3820" max="3820" width="17.7265625" style="476" customWidth="1"/>
    <col min="3821" max="3821" width="11.26953125" style="476" customWidth="1"/>
    <col min="3822" max="3840" width="8.36328125" style="476" customWidth="1"/>
    <col min="3841" max="3841" width="9.453125" style="476" customWidth="1"/>
    <col min="3842" max="3842" width="10.36328125" style="476" customWidth="1"/>
    <col min="3843" max="3843" width="10.7265625" style="476" bestFit="1" customWidth="1"/>
    <col min="3844" max="3844" width="9.453125" style="476" bestFit="1" customWidth="1"/>
    <col min="3845" max="3845" width="10.36328125" style="476" customWidth="1"/>
    <col min="3846" max="3846" width="8" style="476" bestFit="1" customWidth="1"/>
    <col min="3847" max="3847" width="15.7265625" style="476" bestFit="1" customWidth="1"/>
    <col min="3848" max="3848" width="1.6328125" style="476" customWidth="1"/>
    <col min="3849" max="3849" width="5.36328125" style="476" customWidth="1"/>
    <col min="3850" max="4074" width="11" style="476"/>
    <col min="4075" max="4075" width="1.6328125" style="476" customWidth="1"/>
    <col min="4076" max="4076" width="17.7265625" style="476" customWidth="1"/>
    <col min="4077" max="4077" width="11.26953125" style="476" customWidth="1"/>
    <col min="4078" max="4096" width="8.36328125" style="476" customWidth="1"/>
    <col min="4097" max="4097" width="9.453125" style="476" customWidth="1"/>
    <col min="4098" max="4098" width="10.36328125" style="476" customWidth="1"/>
    <col min="4099" max="4099" width="10.7265625" style="476" bestFit="1" customWidth="1"/>
    <col min="4100" max="4100" width="9.453125" style="476" bestFit="1" customWidth="1"/>
    <col min="4101" max="4101" width="10.36328125" style="476" customWidth="1"/>
    <col min="4102" max="4102" width="8" style="476" bestFit="1" customWidth="1"/>
    <col min="4103" max="4103" width="15.7265625" style="476" bestFit="1" customWidth="1"/>
    <col min="4104" max="4104" width="1.6328125" style="476" customWidth="1"/>
    <col min="4105" max="4105" width="5.36328125" style="476" customWidth="1"/>
    <col min="4106" max="4330" width="11" style="476"/>
    <col min="4331" max="4331" width="1.6328125" style="476" customWidth="1"/>
    <col min="4332" max="4332" width="17.7265625" style="476" customWidth="1"/>
    <col min="4333" max="4333" width="11.26953125" style="476" customWidth="1"/>
    <col min="4334" max="4352" width="8.36328125" style="476" customWidth="1"/>
    <col min="4353" max="4353" width="9.453125" style="476" customWidth="1"/>
    <col min="4354" max="4354" width="10.36328125" style="476" customWidth="1"/>
    <col min="4355" max="4355" width="10.7265625" style="476" bestFit="1" customWidth="1"/>
    <col min="4356" max="4356" width="9.453125" style="476" bestFit="1" customWidth="1"/>
    <col min="4357" max="4357" width="10.36328125" style="476" customWidth="1"/>
    <col min="4358" max="4358" width="8" style="476" bestFit="1" customWidth="1"/>
    <col min="4359" max="4359" width="15.7265625" style="476" bestFit="1" customWidth="1"/>
    <col min="4360" max="4360" width="1.6328125" style="476" customWidth="1"/>
    <col min="4361" max="4361" width="5.36328125" style="476" customWidth="1"/>
    <col min="4362" max="4586" width="11" style="476"/>
    <col min="4587" max="4587" width="1.6328125" style="476" customWidth="1"/>
    <col min="4588" max="4588" width="17.7265625" style="476" customWidth="1"/>
    <col min="4589" max="4589" width="11.26953125" style="476" customWidth="1"/>
    <col min="4590" max="4608" width="8.36328125" style="476" customWidth="1"/>
    <col min="4609" max="4609" width="9.453125" style="476" customWidth="1"/>
    <col min="4610" max="4610" width="10.36328125" style="476" customWidth="1"/>
    <col min="4611" max="4611" width="10.7265625" style="476" bestFit="1" customWidth="1"/>
    <col min="4612" max="4612" width="9.453125" style="476" bestFit="1" customWidth="1"/>
    <col min="4613" max="4613" width="10.36328125" style="476" customWidth="1"/>
    <col min="4614" max="4614" width="8" style="476" bestFit="1" customWidth="1"/>
    <col min="4615" max="4615" width="15.7265625" style="476" bestFit="1" customWidth="1"/>
    <col min="4616" max="4616" width="1.6328125" style="476" customWidth="1"/>
    <col min="4617" max="4617" width="5.36328125" style="476" customWidth="1"/>
    <col min="4618" max="4842" width="11" style="476"/>
    <col min="4843" max="4843" width="1.6328125" style="476" customWidth="1"/>
    <col min="4844" max="4844" width="17.7265625" style="476" customWidth="1"/>
    <col min="4845" max="4845" width="11.26953125" style="476" customWidth="1"/>
    <col min="4846" max="4864" width="8.36328125" style="476" customWidth="1"/>
    <col min="4865" max="4865" width="9.453125" style="476" customWidth="1"/>
    <col min="4866" max="4866" width="10.36328125" style="476" customWidth="1"/>
    <col min="4867" max="4867" width="10.7265625" style="476" bestFit="1" customWidth="1"/>
    <col min="4868" max="4868" width="9.453125" style="476" bestFit="1" customWidth="1"/>
    <col min="4869" max="4869" width="10.36328125" style="476" customWidth="1"/>
    <col min="4870" max="4870" width="8" style="476" bestFit="1" customWidth="1"/>
    <col min="4871" max="4871" width="15.7265625" style="476" bestFit="1" customWidth="1"/>
    <col min="4872" max="4872" width="1.6328125" style="476" customWidth="1"/>
    <col min="4873" max="4873" width="5.36328125" style="476" customWidth="1"/>
    <col min="4874" max="5098" width="11" style="476"/>
    <col min="5099" max="5099" width="1.6328125" style="476" customWidth="1"/>
    <col min="5100" max="5100" width="17.7265625" style="476" customWidth="1"/>
    <col min="5101" max="5101" width="11.26953125" style="476" customWidth="1"/>
    <col min="5102" max="5120" width="8.36328125" style="476" customWidth="1"/>
    <col min="5121" max="5121" width="9.453125" style="476" customWidth="1"/>
    <col min="5122" max="5122" width="10.36328125" style="476" customWidth="1"/>
    <col min="5123" max="5123" width="10.7265625" style="476" bestFit="1" customWidth="1"/>
    <col min="5124" max="5124" width="9.453125" style="476" bestFit="1" customWidth="1"/>
    <col min="5125" max="5125" width="10.36328125" style="476" customWidth="1"/>
    <col min="5126" max="5126" width="8" style="476" bestFit="1" customWidth="1"/>
    <col min="5127" max="5127" width="15.7265625" style="476" bestFit="1" customWidth="1"/>
    <col min="5128" max="5128" width="1.6328125" style="476" customWidth="1"/>
    <col min="5129" max="5129" width="5.36328125" style="476" customWidth="1"/>
    <col min="5130" max="5354" width="11" style="476"/>
    <col min="5355" max="5355" width="1.6328125" style="476" customWidth="1"/>
    <col min="5356" max="5356" width="17.7265625" style="476" customWidth="1"/>
    <col min="5357" max="5357" width="11.26953125" style="476" customWidth="1"/>
    <col min="5358" max="5376" width="8.36328125" style="476" customWidth="1"/>
    <col min="5377" max="5377" width="9.453125" style="476" customWidth="1"/>
    <col min="5378" max="5378" width="10.36328125" style="476" customWidth="1"/>
    <col min="5379" max="5379" width="10.7265625" style="476" bestFit="1" customWidth="1"/>
    <col min="5380" max="5380" width="9.453125" style="476" bestFit="1" customWidth="1"/>
    <col min="5381" max="5381" width="10.36328125" style="476" customWidth="1"/>
    <col min="5382" max="5382" width="8" style="476" bestFit="1" customWidth="1"/>
    <col min="5383" max="5383" width="15.7265625" style="476" bestFit="1" customWidth="1"/>
    <col min="5384" max="5384" width="1.6328125" style="476" customWidth="1"/>
    <col min="5385" max="5385" width="5.36328125" style="476" customWidth="1"/>
    <col min="5386" max="5610" width="11" style="476"/>
    <col min="5611" max="5611" width="1.6328125" style="476" customWidth="1"/>
    <col min="5612" max="5612" width="17.7265625" style="476" customWidth="1"/>
    <col min="5613" max="5613" width="11.26953125" style="476" customWidth="1"/>
    <col min="5614" max="5632" width="8.36328125" style="476" customWidth="1"/>
    <col min="5633" max="5633" width="9.453125" style="476" customWidth="1"/>
    <col min="5634" max="5634" width="10.36328125" style="476" customWidth="1"/>
    <col min="5635" max="5635" width="10.7265625" style="476" bestFit="1" customWidth="1"/>
    <col min="5636" max="5636" width="9.453125" style="476" bestFit="1" customWidth="1"/>
    <col min="5637" max="5637" width="10.36328125" style="476" customWidth="1"/>
    <col min="5638" max="5638" width="8" style="476" bestFit="1" customWidth="1"/>
    <col min="5639" max="5639" width="15.7265625" style="476" bestFit="1" customWidth="1"/>
    <col min="5640" max="5640" width="1.6328125" style="476" customWidth="1"/>
    <col min="5641" max="5641" width="5.36328125" style="476" customWidth="1"/>
    <col min="5642" max="5866" width="11" style="476"/>
    <col min="5867" max="5867" width="1.6328125" style="476" customWidth="1"/>
    <col min="5868" max="5868" width="17.7265625" style="476" customWidth="1"/>
    <col min="5869" max="5869" width="11.26953125" style="476" customWidth="1"/>
    <col min="5870" max="5888" width="8.36328125" style="476" customWidth="1"/>
    <col min="5889" max="5889" width="9.453125" style="476" customWidth="1"/>
    <col min="5890" max="5890" width="10.36328125" style="476" customWidth="1"/>
    <col min="5891" max="5891" width="10.7265625" style="476" bestFit="1" customWidth="1"/>
    <col min="5892" max="5892" width="9.453125" style="476" bestFit="1" customWidth="1"/>
    <col min="5893" max="5893" width="10.36328125" style="476" customWidth="1"/>
    <col min="5894" max="5894" width="8" style="476" bestFit="1" customWidth="1"/>
    <col min="5895" max="5895" width="15.7265625" style="476" bestFit="1" customWidth="1"/>
    <col min="5896" max="5896" width="1.6328125" style="476" customWidth="1"/>
    <col min="5897" max="5897" width="5.36328125" style="476" customWidth="1"/>
    <col min="5898" max="6122" width="11" style="476"/>
    <col min="6123" max="6123" width="1.6328125" style="476" customWidth="1"/>
    <col min="6124" max="6124" width="17.7265625" style="476" customWidth="1"/>
    <col min="6125" max="6125" width="11.26953125" style="476" customWidth="1"/>
    <col min="6126" max="6144" width="8.36328125" style="476" customWidth="1"/>
    <col min="6145" max="6145" width="9.453125" style="476" customWidth="1"/>
    <col min="6146" max="6146" width="10.36328125" style="476" customWidth="1"/>
    <col min="6147" max="6147" width="10.7265625" style="476" bestFit="1" customWidth="1"/>
    <col min="6148" max="6148" width="9.453125" style="476" bestFit="1" customWidth="1"/>
    <col min="6149" max="6149" width="10.36328125" style="476" customWidth="1"/>
    <col min="6150" max="6150" width="8" style="476" bestFit="1" customWidth="1"/>
    <col min="6151" max="6151" width="15.7265625" style="476" bestFit="1" customWidth="1"/>
    <col min="6152" max="6152" width="1.6328125" style="476" customWidth="1"/>
    <col min="6153" max="6153" width="5.36328125" style="476" customWidth="1"/>
    <col min="6154" max="6378" width="11" style="476"/>
    <col min="6379" max="6379" width="1.6328125" style="476" customWidth="1"/>
    <col min="6380" max="6380" width="17.7265625" style="476" customWidth="1"/>
    <col min="6381" max="6381" width="11.26953125" style="476" customWidth="1"/>
    <col min="6382" max="6400" width="8.36328125" style="476" customWidth="1"/>
    <col min="6401" max="6401" width="9.453125" style="476" customWidth="1"/>
    <col min="6402" max="6402" width="10.36328125" style="476" customWidth="1"/>
    <col min="6403" max="6403" width="10.7265625" style="476" bestFit="1" customWidth="1"/>
    <col min="6404" max="6404" width="9.453125" style="476" bestFit="1" customWidth="1"/>
    <col min="6405" max="6405" width="10.36328125" style="476" customWidth="1"/>
    <col min="6406" max="6406" width="8" style="476" bestFit="1" customWidth="1"/>
    <col min="6407" max="6407" width="15.7265625" style="476" bestFit="1" customWidth="1"/>
    <col min="6408" max="6408" width="1.6328125" style="476" customWidth="1"/>
    <col min="6409" max="6409" width="5.36328125" style="476" customWidth="1"/>
    <col min="6410" max="6634" width="11" style="476"/>
    <col min="6635" max="6635" width="1.6328125" style="476" customWidth="1"/>
    <col min="6636" max="6636" width="17.7265625" style="476" customWidth="1"/>
    <col min="6637" max="6637" width="11.26953125" style="476" customWidth="1"/>
    <col min="6638" max="6656" width="8.36328125" style="476" customWidth="1"/>
    <col min="6657" max="6657" width="9.453125" style="476" customWidth="1"/>
    <col min="6658" max="6658" width="10.36328125" style="476" customWidth="1"/>
    <col min="6659" max="6659" width="10.7265625" style="476" bestFit="1" customWidth="1"/>
    <col min="6660" max="6660" width="9.453125" style="476" bestFit="1" customWidth="1"/>
    <col min="6661" max="6661" width="10.36328125" style="476" customWidth="1"/>
    <col min="6662" max="6662" width="8" style="476" bestFit="1" customWidth="1"/>
    <col min="6663" max="6663" width="15.7265625" style="476" bestFit="1" customWidth="1"/>
    <col min="6664" max="6664" width="1.6328125" style="476" customWidth="1"/>
    <col min="6665" max="6665" width="5.36328125" style="476" customWidth="1"/>
    <col min="6666" max="6890" width="11" style="476"/>
    <col min="6891" max="6891" width="1.6328125" style="476" customWidth="1"/>
    <col min="6892" max="6892" width="17.7265625" style="476" customWidth="1"/>
    <col min="6893" max="6893" width="11.26953125" style="476" customWidth="1"/>
    <col min="6894" max="6912" width="8.36328125" style="476" customWidth="1"/>
    <col min="6913" max="6913" width="9.453125" style="476" customWidth="1"/>
    <col min="6914" max="6914" width="10.36328125" style="476" customWidth="1"/>
    <col min="6915" max="6915" width="10.7265625" style="476" bestFit="1" customWidth="1"/>
    <col min="6916" max="6916" width="9.453125" style="476" bestFit="1" customWidth="1"/>
    <col min="6917" max="6917" width="10.36328125" style="476" customWidth="1"/>
    <col min="6918" max="6918" width="8" style="476" bestFit="1" customWidth="1"/>
    <col min="6919" max="6919" width="15.7265625" style="476" bestFit="1" customWidth="1"/>
    <col min="6920" max="6920" width="1.6328125" style="476" customWidth="1"/>
    <col min="6921" max="6921" width="5.36328125" style="476" customWidth="1"/>
    <col min="6922" max="7146" width="11" style="476"/>
    <col min="7147" max="7147" width="1.6328125" style="476" customWidth="1"/>
    <col min="7148" max="7148" width="17.7265625" style="476" customWidth="1"/>
    <col min="7149" max="7149" width="11.26953125" style="476" customWidth="1"/>
    <col min="7150" max="7168" width="8.36328125" style="476" customWidth="1"/>
    <col min="7169" max="7169" width="9.453125" style="476" customWidth="1"/>
    <col min="7170" max="7170" width="10.36328125" style="476" customWidth="1"/>
    <col min="7171" max="7171" width="10.7265625" style="476" bestFit="1" customWidth="1"/>
    <col min="7172" max="7172" width="9.453125" style="476" bestFit="1" customWidth="1"/>
    <col min="7173" max="7173" width="10.36328125" style="476" customWidth="1"/>
    <col min="7174" max="7174" width="8" style="476" bestFit="1" customWidth="1"/>
    <col min="7175" max="7175" width="15.7265625" style="476" bestFit="1" customWidth="1"/>
    <col min="7176" max="7176" width="1.6328125" style="476" customWidth="1"/>
    <col min="7177" max="7177" width="5.36328125" style="476" customWidth="1"/>
    <col min="7178" max="7402" width="11" style="476"/>
    <col min="7403" max="7403" width="1.6328125" style="476" customWidth="1"/>
    <col min="7404" max="7404" width="17.7265625" style="476" customWidth="1"/>
    <col min="7405" max="7405" width="11.26953125" style="476" customWidth="1"/>
    <col min="7406" max="7424" width="8.36328125" style="476" customWidth="1"/>
    <col min="7425" max="7425" width="9.453125" style="476" customWidth="1"/>
    <col min="7426" max="7426" width="10.36328125" style="476" customWidth="1"/>
    <col min="7427" max="7427" width="10.7265625" style="476" bestFit="1" customWidth="1"/>
    <col min="7428" max="7428" width="9.453125" style="476" bestFit="1" customWidth="1"/>
    <col min="7429" max="7429" width="10.36328125" style="476" customWidth="1"/>
    <col min="7430" max="7430" width="8" style="476" bestFit="1" customWidth="1"/>
    <col min="7431" max="7431" width="15.7265625" style="476" bestFit="1" customWidth="1"/>
    <col min="7432" max="7432" width="1.6328125" style="476" customWidth="1"/>
    <col min="7433" max="7433" width="5.36328125" style="476" customWidth="1"/>
    <col min="7434" max="7658" width="11" style="476"/>
    <col min="7659" max="7659" width="1.6328125" style="476" customWidth="1"/>
    <col min="7660" max="7660" width="17.7265625" style="476" customWidth="1"/>
    <col min="7661" max="7661" width="11.26953125" style="476" customWidth="1"/>
    <col min="7662" max="7680" width="8.36328125" style="476" customWidth="1"/>
    <col min="7681" max="7681" width="9.453125" style="476" customWidth="1"/>
    <col min="7682" max="7682" width="10.36328125" style="476" customWidth="1"/>
    <col min="7683" max="7683" width="10.7265625" style="476" bestFit="1" customWidth="1"/>
    <col min="7684" max="7684" width="9.453125" style="476" bestFit="1" customWidth="1"/>
    <col min="7685" max="7685" width="10.36328125" style="476" customWidth="1"/>
    <col min="7686" max="7686" width="8" style="476" bestFit="1" customWidth="1"/>
    <col min="7687" max="7687" width="15.7265625" style="476" bestFit="1" customWidth="1"/>
    <col min="7688" max="7688" width="1.6328125" style="476" customWidth="1"/>
    <col min="7689" max="7689" width="5.36328125" style="476" customWidth="1"/>
    <col min="7690" max="7914" width="11" style="476"/>
    <col min="7915" max="7915" width="1.6328125" style="476" customWidth="1"/>
    <col min="7916" max="7916" width="17.7265625" style="476" customWidth="1"/>
    <col min="7917" max="7917" width="11.26953125" style="476" customWidth="1"/>
    <col min="7918" max="7936" width="8.36328125" style="476" customWidth="1"/>
    <col min="7937" max="7937" width="9.453125" style="476" customWidth="1"/>
    <col min="7938" max="7938" width="10.36328125" style="476" customWidth="1"/>
    <col min="7939" max="7939" width="10.7265625" style="476" bestFit="1" customWidth="1"/>
    <col min="7940" max="7940" width="9.453125" style="476" bestFit="1" customWidth="1"/>
    <col min="7941" max="7941" width="10.36328125" style="476" customWidth="1"/>
    <col min="7942" max="7942" width="8" style="476" bestFit="1" customWidth="1"/>
    <col min="7943" max="7943" width="15.7265625" style="476" bestFit="1" customWidth="1"/>
    <col min="7944" max="7944" width="1.6328125" style="476" customWidth="1"/>
    <col min="7945" max="7945" width="5.36328125" style="476" customWidth="1"/>
    <col min="7946" max="8170" width="11" style="476"/>
    <col min="8171" max="8171" width="1.6328125" style="476" customWidth="1"/>
    <col min="8172" max="8172" width="17.7265625" style="476" customWidth="1"/>
    <col min="8173" max="8173" width="11.26953125" style="476" customWidth="1"/>
    <col min="8174" max="8192" width="8.36328125" style="476" customWidth="1"/>
    <col min="8193" max="8193" width="9.453125" style="476" customWidth="1"/>
    <col min="8194" max="8194" width="10.36328125" style="476" customWidth="1"/>
    <col min="8195" max="8195" width="10.7265625" style="476" bestFit="1" customWidth="1"/>
    <col min="8196" max="8196" width="9.453125" style="476" bestFit="1" customWidth="1"/>
    <col min="8197" max="8197" width="10.36328125" style="476" customWidth="1"/>
    <col min="8198" max="8198" width="8" style="476" bestFit="1" customWidth="1"/>
    <col min="8199" max="8199" width="15.7265625" style="476" bestFit="1" customWidth="1"/>
    <col min="8200" max="8200" width="1.6328125" style="476" customWidth="1"/>
    <col min="8201" max="8201" width="5.36328125" style="476" customWidth="1"/>
    <col min="8202" max="8426" width="11" style="476"/>
    <col min="8427" max="8427" width="1.6328125" style="476" customWidth="1"/>
    <col min="8428" max="8428" width="17.7265625" style="476" customWidth="1"/>
    <col min="8429" max="8429" width="11.26953125" style="476" customWidth="1"/>
    <col min="8430" max="8448" width="8.36328125" style="476" customWidth="1"/>
    <col min="8449" max="8449" width="9.453125" style="476" customWidth="1"/>
    <col min="8450" max="8450" width="10.36328125" style="476" customWidth="1"/>
    <col min="8451" max="8451" width="10.7265625" style="476" bestFit="1" customWidth="1"/>
    <col min="8452" max="8452" width="9.453125" style="476" bestFit="1" customWidth="1"/>
    <col min="8453" max="8453" width="10.36328125" style="476" customWidth="1"/>
    <col min="8454" max="8454" width="8" style="476" bestFit="1" customWidth="1"/>
    <col min="8455" max="8455" width="15.7265625" style="476" bestFit="1" customWidth="1"/>
    <col min="8456" max="8456" width="1.6328125" style="476" customWidth="1"/>
    <col min="8457" max="8457" width="5.36328125" style="476" customWidth="1"/>
    <col min="8458" max="8682" width="11" style="476"/>
    <col min="8683" max="8683" width="1.6328125" style="476" customWidth="1"/>
    <col min="8684" max="8684" width="17.7265625" style="476" customWidth="1"/>
    <col min="8685" max="8685" width="11.26953125" style="476" customWidth="1"/>
    <col min="8686" max="8704" width="8.36328125" style="476" customWidth="1"/>
    <col min="8705" max="8705" width="9.453125" style="476" customWidth="1"/>
    <col min="8706" max="8706" width="10.36328125" style="476" customWidth="1"/>
    <col min="8707" max="8707" width="10.7265625" style="476" bestFit="1" customWidth="1"/>
    <col min="8708" max="8708" width="9.453125" style="476" bestFit="1" customWidth="1"/>
    <col min="8709" max="8709" width="10.36328125" style="476" customWidth="1"/>
    <col min="8710" max="8710" width="8" style="476" bestFit="1" customWidth="1"/>
    <col min="8711" max="8711" width="15.7265625" style="476" bestFit="1" customWidth="1"/>
    <col min="8712" max="8712" width="1.6328125" style="476" customWidth="1"/>
    <col min="8713" max="8713" width="5.36328125" style="476" customWidth="1"/>
    <col min="8714" max="8938" width="11" style="476"/>
    <col min="8939" max="8939" width="1.6328125" style="476" customWidth="1"/>
    <col min="8940" max="8940" width="17.7265625" style="476" customWidth="1"/>
    <col min="8941" max="8941" width="11.26953125" style="476" customWidth="1"/>
    <col min="8942" max="8960" width="8.36328125" style="476" customWidth="1"/>
    <col min="8961" max="8961" width="9.453125" style="476" customWidth="1"/>
    <col min="8962" max="8962" width="10.36328125" style="476" customWidth="1"/>
    <col min="8963" max="8963" width="10.7265625" style="476" bestFit="1" customWidth="1"/>
    <col min="8964" max="8964" width="9.453125" style="476" bestFit="1" customWidth="1"/>
    <col min="8965" max="8965" width="10.36328125" style="476" customWidth="1"/>
    <col min="8966" max="8966" width="8" style="476" bestFit="1" customWidth="1"/>
    <col min="8967" max="8967" width="15.7265625" style="476" bestFit="1" customWidth="1"/>
    <col min="8968" max="8968" width="1.6328125" style="476" customWidth="1"/>
    <col min="8969" max="8969" width="5.36328125" style="476" customWidth="1"/>
    <col min="8970" max="9194" width="11" style="476"/>
    <col min="9195" max="9195" width="1.6328125" style="476" customWidth="1"/>
    <col min="9196" max="9196" width="17.7265625" style="476" customWidth="1"/>
    <col min="9197" max="9197" width="11.26953125" style="476" customWidth="1"/>
    <col min="9198" max="9216" width="8.36328125" style="476" customWidth="1"/>
    <col min="9217" max="9217" width="9.453125" style="476" customWidth="1"/>
    <col min="9218" max="9218" width="10.36328125" style="476" customWidth="1"/>
    <col min="9219" max="9219" width="10.7265625" style="476" bestFit="1" customWidth="1"/>
    <col min="9220" max="9220" width="9.453125" style="476" bestFit="1" customWidth="1"/>
    <col min="9221" max="9221" width="10.36328125" style="476" customWidth="1"/>
    <col min="9222" max="9222" width="8" style="476" bestFit="1" customWidth="1"/>
    <col min="9223" max="9223" width="15.7265625" style="476" bestFit="1" customWidth="1"/>
    <col min="9224" max="9224" width="1.6328125" style="476" customWidth="1"/>
    <col min="9225" max="9225" width="5.36328125" style="476" customWidth="1"/>
    <col min="9226" max="9450" width="11" style="476"/>
    <col min="9451" max="9451" width="1.6328125" style="476" customWidth="1"/>
    <col min="9452" max="9452" width="17.7265625" style="476" customWidth="1"/>
    <col min="9453" max="9453" width="11.26953125" style="476" customWidth="1"/>
    <col min="9454" max="9472" width="8.36328125" style="476" customWidth="1"/>
    <col min="9473" max="9473" width="9.453125" style="476" customWidth="1"/>
    <col min="9474" max="9474" width="10.36328125" style="476" customWidth="1"/>
    <col min="9475" max="9475" width="10.7265625" style="476" bestFit="1" customWidth="1"/>
    <col min="9476" max="9476" width="9.453125" style="476" bestFit="1" customWidth="1"/>
    <col min="9477" max="9477" width="10.36328125" style="476" customWidth="1"/>
    <col min="9478" max="9478" width="8" style="476" bestFit="1" customWidth="1"/>
    <col min="9479" max="9479" width="15.7265625" style="476" bestFit="1" customWidth="1"/>
    <col min="9480" max="9480" width="1.6328125" style="476" customWidth="1"/>
    <col min="9481" max="9481" width="5.36328125" style="476" customWidth="1"/>
    <col min="9482" max="9706" width="11" style="476"/>
    <col min="9707" max="9707" width="1.6328125" style="476" customWidth="1"/>
    <col min="9708" max="9708" width="17.7265625" style="476" customWidth="1"/>
    <col min="9709" max="9709" width="11.26953125" style="476" customWidth="1"/>
    <col min="9710" max="9728" width="8.36328125" style="476" customWidth="1"/>
    <col min="9729" max="9729" width="9.453125" style="476" customWidth="1"/>
    <col min="9730" max="9730" width="10.36328125" style="476" customWidth="1"/>
    <col min="9731" max="9731" width="10.7265625" style="476" bestFit="1" customWidth="1"/>
    <col min="9732" max="9732" width="9.453125" style="476" bestFit="1" customWidth="1"/>
    <col min="9733" max="9733" width="10.36328125" style="476" customWidth="1"/>
    <col min="9734" max="9734" width="8" style="476" bestFit="1" customWidth="1"/>
    <col min="9735" max="9735" width="15.7265625" style="476" bestFit="1" customWidth="1"/>
    <col min="9736" max="9736" width="1.6328125" style="476" customWidth="1"/>
    <col min="9737" max="9737" width="5.36328125" style="476" customWidth="1"/>
    <col min="9738" max="9962" width="11" style="476"/>
    <col min="9963" max="9963" width="1.6328125" style="476" customWidth="1"/>
    <col min="9964" max="9964" width="17.7265625" style="476" customWidth="1"/>
    <col min="9965" max="9965" width="11.26953125" style="476" customWidth="1"/>
    <col min="9966" max="9984" width="8.36328125" style="476" customWidth="1"/>
    <col min="9985" max="9985" width="9.453125" style="476" customWidth="1"/>
    <col min="9986" max="9986" width="10.36328125" style="476" customWidth="1"/>
    <col min="9987" max="9987" width="10.7265625" style="476" bestFit="1" customWidth="1"/>
    <col min="9988" max="9988" width="9.453125" style="476" bestFit="1" customWidth="1"/>
    <col min="9989" max="9989" width="10.36328125" style="476" customWidth="1"/>
    <col min="9990" max="9990" width="8" style="476" bestFit="1" customWidth="1"/>
    <col min="9991" max="9991" width="15.7265625" style="476" bestFit="1" customWidth="1"/>
    <col min="9992" max="9992" width="1.6328125" style="476" customWidth="1"/>
    <col min="9993" max="9993" width="5.36328125" style="476" customWidth="1"/>
    <col min="9994" max="10218" width="11" style="476"/>
    <col min="10219" max="10219" width="1.6328125" style="476" customWidth="1"/>
    <col min="10220" max="10220" width="17.7265625" style="476" customWidth="1"/>
    <col min="10221" max="10221" width="11.26953125" style="476" customWidth="1"/>
    <col min="10222" max="10240" width="8.36328125" style="476" customWidth="1"/>
    <col min="10241" max="10241" width="9.453125" style="476" customWidth="1"/>
    <col min="10242" max="10242" width="10.36328125" style="476" customWidth="1"/>
    <col min="10243" max="10243" width="10.7265625" style="476" bestFit="1" customWidth="1"/>
    <col min="10244" max="10244" width="9.453125" style="476" bestFit="1" customWidth="1"/>
    <col min="10245" max="10245" width="10.36328125" style="476" customWidth="1"/>
    <col min="10246" max="10246" width="8" style="476" bestFit="1" customWidth="1"/>
    <col min="10247" max="10247" width="15.7265625" style="476" bestFit="1" customWidth="1"/>
    <col min="10248" max="10248" width="1.6328125" style="476" customWidth="1"/>
    <col min="10249" max="10249" width="5.36328125" style="476" customWidth="1"/>
    <col min="10250" max="10474" width="11" style="476"/>
    <col min="10475" max="10475" width="1.6328125" style="476" customWidth="1"/>
    <col min="10476" max="10476" width="17.7265625" style="476" customWidth="1"/>
    <col min="10477" max="10477" width="11.26953125" style="476" customWidth="1"/>
    <col min="10478" max="10496" width="8.36328125" style="476" customWidth="1"/>
    <col min="10497" max="10497" width="9.453125" style="476" customWidth="1"/>
    <col min="10498" max="10498" width="10.36328125" style="476" customWidth="1"/>
    <col min="10499" max="10499" width="10.7265625" style="476" bestFit="1" customWidth="1"/>
    <col min="10500" max="10500" width="9.453125" style="476" bestFit="1" customWidth="1"/>
    <col min="10501" max="10501" width="10.36328125" style="476" customWidth="1"/>
    <col min="10502" max="10502" width="8" style="476" bestFit="1" customWidth="1"/>
    <col min="10503" max="10503" width="15.7265625" style="476" bestFit="1" customWidth="1"/>
    <col min="10504" max="10504" width="1.6328125" style="476" customWidth="1"/>
    <col min="10505" max="10505" width="5.36328125" style="476" customWidth="1"/>
    <col min="10506" max="10730" width="11" style="476"/>
    <col min="10731" max="10731" width="1.6328125" style="476" customWidth="1"/>
    <col min="10732" max="10732" width="17.7265625" style="476" customWidth="1"/>
    <col min="10733" max="10733" width="11.26953125" style="476" customWidth="1"/>
    <col min="10734" max="10752" width="8.36328125" style="476" customWidth="1"/>
    <col min="10753" max="10753" width="9.453125" style="476" customWidth="1"/>
    <col min="10754" max="10754" width="10.36328125" style="476" customWidth="1"/>
    <col min="10755" max="10755" width="10.7265625" style="476" bestFit="1" customWidth="1"/>
    <col min="10756" max="10756" width="9.453125" style="476" bestFit="1" customWidth="1"/>
    <col min="10757" max="10757" width="10.36328125" style="476" customWidth="1"/>
    <col min="10758" max="10758" width="8" style="476" bestFit="1" customWidth="1"/>
    <col min="10759" max="10759" width="15.7265625" style="476" bestFit="1" customWidth="1"/>
    <col min="10760" max="10760" width="1.6328125" style="476" customWidth="1"/>
    <col min="10761" max="10761" width="5.36328125" style="476" customWidth="1"/>
    <col min="10762" max="10986" width="11" style="476"/>
    <col min="10987" max="10987" width="1.6328125" style="476" customWidth="1"/>
    <col min="10988" max="10988" width="17.7265625" style="476" customWidth="1"/>
    <col min="10989" max="10989" width="11.26953125" style="476" customWidth="1"/>
    <col min="10990" max="11008" width="8.36328125" style="476" customWidth="1"/>
    <col min="11009" max="11009" width="9.453125" style="476" customWidth="1"/>
    <col min="11010" max="11010" width="10.36328125" style="476" customWidth="1"/>
    <col min="11011" max="11011" width="10.7265625" style="476" bestFit="1" customWidth="1"/>
    <col min="11012" max="11012" width="9.453125" style="476" bestFit="1" customWidth="1"/>
    <col min="11013" max="11013" width="10.36328125" style="476" customWidth="1"/>
    <col min="11014" max="11014" width="8" style="476" bestFit="1" customWidth="1"/>
    <col min="11015" max="11015" width="15.7265625" style="476" bestFit="1" customWidth="1"/>
    <col min="11016" max="11016" width="1.6328125" style="476" customWidth="1"/>
    <col min="11017" max="11017" width="5.36328125" style="476" customWidth="1"/>
    <col min="11018" max="11242" width="11" style="476"/>
    <col min="11243" max="11243" width="1.6328125" style="476" customWidth="1"/>
    <col min="11244" max="11244" width="17.7265625" style="476" customWidth="1"/>
    <col min="11245" max="11245" width="11.26953125" style="476" customWidth="1"/>
    <col min="11246" max="11264" width="8.36328125" style="476" customWidth="1"/>
    <col min="11265" max="11265" width="9.453125" style="476" customWidth="1"/>
    <col min="11266" max="11266" width="10.36328125" style="476" customWidth="1"/>
    <col min="11267" max="11267" width="10.7265625" style="476" bestFit="1" customWidth="1"/>
    <col min="11268" max="11268" width="9.453125" style="476" bestFit="1" customWidth="1"/>
    <col min="11269" max="11269" width="10.36328125" style="476" customWidth="1"/>
    <col min="11270" max="11270" width="8" style="476" bestFit="1" customWidth="1"/>
    <col min="11271" max="11271" width="15.7265625" style="476" bestFit="1" customWidth="1"/>
    <col min="11272" max="11272" width="1.6328125" style="476" customWidth="1"/>
    <col min="11273" max="11273" width="5.36328125" style="476" customWidth="1"/>
    <col min="11274" max="11498" width="11" style="476"/>
    <col min="11499" max="11499" width="1.6328125" style="476" customWidth="1"/>
    <col min="11500" max="11500" width="17.7265625" style="476" customWidth="1"/>
    <col min="11501" max="11501" width="11.26953125" style="476" customWidth="1"/>
    <col min="11502" max="11520" width="8.36328125" style="476" customWidth="1"/>
    <col min="11521" max="11521" width="9.453125" style="476" customWidth="1"/>
    <col min="11522" max="11522" width="10.36328125" style="476" customWidth="1"/>
    <col min="11523" max="11523" width="10.7265625" style="476" bestFit="1" customWidth="1"/>
    <col min="11524" max="11524" width="9.453125" style="476" bestFit="1" customWidth="1"/>
    <col min="11525" max="11525" width="10.36328125" style="476" customWidth="1"/>
    <col min="11526" max="11526" width="8" style="476" bestFit="1" customWidth="1"/>
    <col min="11527" max="11527" width="15.7265625" style="476" bestFit="1" customWidth="1"/>
    <col min="11528" max="11528" width="1.6328125" style="476" customWidth="1"/>
    <col min="11529" max="11529" width="5.36328125" style="476" customWidth="1"/>
    <col min="11530" max="11754" width="11" style="476"/>
    <col min="11755" max="11755" width="1.6328125" style="476" customWidth="1"/>
    <col min="11756" max="11756" width="17.7265625" style="476" customWidth="1"/>
    <col min="11757" max="11757" width="11.26953125" style="476" customWidth="1"/>
    <col min="11758" max="11776" width="8.36328125" style="476" customWidth="1"/>
    <col min="11777" max="11777" width="9.453125" style="476" customWidth="1"/>
    <col min="11778" max="11778" width="10.36328125" style="476" customWidth="1"/>
    <col min="11779" max="11779" width="10.7265625" style="476" bestFit="1" customWidth="1"/>
    <col min="11780" max="11780" width="9.453125" style="476" bestFit="1" customWidth="1"/>
    <col min="11781" max="11781" width="10.36328125" style="476" customWidth="1"/>
    <col min="11782" max="11782" width="8" style="476" bestFit="1" customWidth="1"/>
    <col min="11783" max="11783" width="15.7265625" style="476" bestFit="1" customWidth="1"/>
    <col min="11784" max="11784" width="1.6328125" style="476" customWidth="1"/>
    <col min="11785" max="11785" width="5.36328125" style="476" customWidth="1"/>
    <col min="11786" max="12010" width="11" style="476"/>
    <col min="12011" max="12011" width="1.6328125" style="476" customWidth="1"/>
    <col min="12012" max="12012" width="17.7265625" style="476" customWidth="1"/>
    <col min="12013" max="12013" width="11.26953125" style="476" customWidth="1"/>
    <col min="12014" max="12032" width="8.36328125" style="476" customWidth="1"/>
    <col min="12033" max="12033" width="9.453125" style="476" customWidth="1"/>
    <col min="12034" max="12034" width="10.36328125" style="476" customWidth="1"/>
    <col min="12035" max="12035" width="10.7265625" style="476" bestFit="1" customWidth="1"/>
    <col min="12036" max="12036" width="9.453125" style="476" bestFit="1" customWidth="1"/>
    <col min="12037" max="12037" width="10.36328125" style="476" customWidth="1"/>
    <col min="12038" max="12038" width="8" style="476" bestFit="1" customWidth="1"/>
    <col min="12039" max="12039" width="15.7265625" style="476" bestFit="1" customWidth="1"/>
    <col min="12040" max="12040" width="1.6328125" style="476" customWidth="1"/>
    <col min="12041" max="12041" width="5.36328125" style="476" customWidth="1"/>
    <col min="12042" max="12266" width="11" style="476"/>
    <col min="12267" max="12267" width="1.6328125" style="476" customWidth="1"/>
    <col min="12268" max="12268" width="17.7265625" style="476" customWidth="1"/>
    <col min="12269" max="12269" width="11.26953125" style="476" customWidth="1"/>
    <col min="12270" max="12288" width="8.36328125" style="476" customWidth="1"/>
    <col min="12289" max="12289" width="9.453125" style="476" customWidth="1"/>
    <col min="12290" max="12290" width="10.36328125" style="476" customWidth="1"/>
    <col min="12291" max="12291" width="10.7265625" style="476" bestFit="1" customWidth="1"/>
    <col min="12292" max="12292" width="9.453125" style="476" bestFit="1" customWidth="1"/>
    <col min="12293" max="12293" width="10.36328125" style="476" customWidth="1"/>
    <col min="12294" max="12294" width="8" style="476" bestFit="1" customWidth="1"/>
    <col min="12295" max="12295" width="15.7265625" style="476" bestFit="1" customWidth="1"/>
    <col min="12296" max="12296" width="1.6328125" style="476" customWidth="1"/>
    <col min="12297" max="12297" width="5.36328125" style="476" customWidth="1"/>
    <col min="12298" max="12522" width="11" style="476"/>
    <col min="12523" max="12523" width="1.6328125" style="476" customWidth="1"/>
    <col min="12524" max="12524" width="17.7265625" style="476" customWidth="1"/>
    <col min="12525" max="12525" width="11.26953125" style="476" customWidth="1"/>
    <col min="12526" max="12544" width="8.36328125" style="476" customWidth="1"/>
    <col min="12545" max="12545" width="9.453125" style="476" customWidth="1"/>
    <col min="12546" max="12546" width="10.36328125" style="476" customWidth="1"/>
    <col min="12547" max="12547" width="10.7265625" style="476" bestFit="1" customWidth="1"/>
    <col min="12548" max="12548" width="9.453125" style="476" bestFit="1" customWidth="1"/>
    <col min="12549" max="12549" width="10.36328125" style="476" customWidth="1"/>
    <col min="12550" max="12550" width="8" style="476" bestFit="1" customWidth="1"/>
    <col min="12551" max="12551" width="15.7265625" style="476" bestFit="1" customWidth="1"/>
    <col min="12552" max="12552" width="1.6328125" style="476" customWidth="1"/>
    <col min="12553" max="12553" width="5.36328125" style="476" customWidth="1"/>
    <col min="12554" max="12778" width="11" style="476"/>
    <col min="12779" max="12779" width="1.6328125" style="476" customWidth="1"/>
    <col min="12780" max="12780" width="17.7265625" style="476" customWidth="1"/>
    <col min="12781" max="12781" width="11.26953125" style="476" customWidth="1"/>
    <col min="12782" max="12800" width="8.36328125" style="476" customWidth="1"/>
    <col min="12801" max="12801" width="9.453125" style="476" customWidth="1"/>
    <col min="12802" max="12802" width="10.36328125" style="476" customWidth="1"/>
    <col min="12803" max="12803" width="10.7265625" style="476" bestFit="1" customWidth="1"/>
    <col min="12804" max="12804" width="9.453125" style="476" bestFit="1" customWidth="1"/>
    <col min="12805" max="12805" width="10.36328125" style="476" customWidth="1"/>
    <col min="12806" max="12806" width="8" style="476" bestFit="1" customWidth="1"/>
    <col min="12807" max="12807" width="15.7265625" style="476" bestFit="1" customWidth="1"/>
    <col min="12808" max="12808" width="1.6328125" style="476" customWidth="1"/>
    <col min="12809" max="12809" width="5.36328125" style="476" customWidth="1"/>
    <col min="12810" max="13034" width="11" style="476"/>
    <col min="13035" max="13035" width="1.6328125" style="476" customWidth="1"/>
    <col min="13036" max="13036" width="17.7265625" style="476" customWidth="1"/>
    <col min="13037" max="13037" width="11.26953125" style="476" customWidth="1"/>
    <col min="13038" max="13056" width="8.36328125" style="476" customWidth="1"/>
    <col min="13057" max="13057" width="9.453125" style="476" customWidth="1"/>
    <col min="13058" max="13058" width="10.36328125" style="476" customWidth="1"/>
    <col min="13059" max="13059" width="10.7265625" style="476" bestFit="1" customWidth="1"/>
    <col min="13060" max="13060" width="9.453125" style="476" bestFit="1" customWidth="1"/>
    <col min="13061" max="13061" width="10.36328125" style="476" customWidth="1"/>
    <col min="13062" max="13062" width="8" style="476" bestFit="1" customWidth="1"/>
    <col min="13063" max="13063" width="15.7265625" style="476" bestFit="1" customWidth="1"/>
    <col min="13064" max="13064" width="1.6328125" style="476" customWidth="1"/>
    <col min="13065" max="13065" width="5.36328125" style="476" customWidth="1"/>
    <col min="13066" max="13290" width="11" style="476"/>
    <col min="13291" max="13291" width="1.6328125" style="476" customWidth="1"/>
    <col min="13292" max="13292" width="17.7265625" style="476" customWidth="1"/>
    <col min="13293" max="13293" width="11.26953125" style="476" customWidth="1"/>
    <col min="13294" max="13312" width="8.36328125" style="476" customWidth="1"/>
    <col min="13313" max="13313" width="9.453125" style="476" customWidth="1"/>
    <col min="13314" max="13314" width="10.36328125" style="476" customWidth="1"/>
    <col min="13315" max="13315" width="10.7265625" style="476" bestFit="1" customWidth="1"/>
    <col min="13316" max="13316" width="9.453125" style="476" bestFit="1" customWidth="1"/>
    <col min="13317" max="13317" width="10.36328125" style="476" customWidth="1"/>
    <col min="13318" max="13318" width="8" style="476" bestFit="1" customWidth="1"/>
    <col min="13319" max="13319" width="15.7265625" style="476" bestFit="1" customWidth="1"/>
    <col min="13320" max="13320" width="1.6328125" style="476" customWidth="1"/>
    <col min="13321" max="13321" width="5.36328125" style="476" customWidth="1"/>
    <col min="13322" max="13546" width="11" style="476"/>
    <col min="13547" max="13547" width="1.6328125" style="476" customWidth="1"/>
    <col min="13548" max="13548" width="17.7265625" style="476" customWidth="1"/>
    <col min="13549" max="13549" width="11.26953125" style="476" customWidth="1"/>
    <col min="13550" max="13568" width="8.36328125" style="476" customWidth="1"/>
    <col min="13569" max="13569" width="9.453125" style="476" customWidth="1"/>
    <col min="13570" max="13570" width="10.36328125" style="476" customWidth="1"/>
    <col min="13571" max="13571" width="10.7265625" style="476" bestFit="1" customWidth="1"/>
    <col min="13572" max="13572" width="9.453125" style="476" bestFit="1" customWidth="1"/>
    <col min="13573" max="13573" width="10.36328125" style="476" customWidth="1"/>
    <col min="13574" max="13574" width="8" style="476" bestFit="1" customWidth="1"/>
    <col min="13575" max="13575" width="15.7265625" style="476" bestFit="1" customWidth="1"/>
    <col min="13576" max="13576" width="1.6328125" style="476" customWidth="1"/>
    <col min="13577" max="13577" width="5.36328125" style="476" customWidth="1"/>
    <col min="13578" max="13802" width="11" style="476"/>
    <col min="13803" max="13803" width="1.6328125" style="476" customWidth="1"/>
    <col min="13804" max="13804" width="17.7265625" style="476" customWidth="1"/>
    <col min="13805" max="13805" width="11.26953125" style="476" customWidth="1"/>
    <col min="13806" max="13824" width="8.36328125" style="476" customWidth="1"/>
    <col min="13825" max="13825" width="9.453125" style="476" customWidth="1"/>
    <col min="13826" max="13826" width="10.36328125" style="476" customWidth="1"/>
    <col min="13827" max="13827" width="10.7265625" style="476" bestFit="1" customWidth="1"/>
    <col min="13828" max="13828" width="9.453125" style="476" bestFit="1" customWidth="1"/>
    <col min="13829" max="13829" width="10.36328125" style="476" customWidth="1"/>
    <col min="13830" max="13830" width="8" style="476" bestFit="1" customWidth="1"/>
    <col min="13831" max="13831" width="15.7265625" style="476" bestFit="1" customWidth="1"/>
    <col min="13832" max="13832" width="1.6328125" style="476" customWidth="1"/>
    <col min="13833" max="13833" width="5.36328125" style="476" customWidth="1"/>
    <col min="13834" max="14058" width="11" style="476"/>
    <col min="14059" max="14059" width="1.6328125" style="476" customWidth="1"/>
    <col min="14060" max="14060" width="17.7265625" style="476" customWidth="1"/>
    <col min="14061" max="14061" width="11.26953125" style="476" customWidth="1"/>
    <col min="14062" max="14080" width="8.36328125" style="476" customWidth="1"/>
    <col min="14081" max="14081" width="9.453125" style="476" customWidth="1"/>
    <col min="14082" max="14082" width="10.36328125" style="476" customWidth="1"/>
    <col min="14083" max="14083" width="10.7265625" style="476" bestFit="1" customWidth="1"/>
    <col min="14084" max="14084" width="9.453125" style="476" bestFit="1" customWidth="1"/>
    <col min="14085" max="14085" width="10.36328125" style="476" customWidth="1"/>
    <col min="14086" max="14086" width="8" style="476" bestFit="1" customWidth="1"/>
    <col min="14087" max="14087" width="15.7265625" style="476" bestFit="1" customWidth="1"/>
    <col min="14088" max="14088" width="1.6328125" style="476" customWidth="1"/>
    <col min="14089" max="14089" width="5.36328125" style="476" customWidth="1"/>
    <col min="14090" max="14314" width="11" style="476"/>
    <col min="14315" max="14315" width="1.6328125" style="476" customWidth="1"/>
    <col min="14316" max="14316" width="17.7265625" style="476" customWidth="1"/>
    <col min="14317" max="14317" width="11.26953125" style="476" customWidth="1"/>
    <col min="14318" max="14336" width="8.36328125" style="476" customWidth="1"/>
    <col min="14337" max="14337" width="9.453125" style="476" customWidth="1"/>
    <col min="14338" max="14338" width="10.36328125" style="476" customWidth="1"/>
    <col min="14339" max="14339" width="10.7265625" style="476" bestFit="1" customWidth="1"/>
    <col min="14340" max="14340" width="9.453125" style="476" bestFit="1" customWidth="1"/>
    <col min="14341" max="14341" width="10.36328125" style="476" customWidth="1"/>
    <col min="14342" max="14342" width="8" style="476" bestFit="1" customWidth="1"/>
    <col min="14343" max="14343" width="15.7265625" style="476" bestFit="1" customWidth="1"/>
    <col min="14344" max="14344" width="1.6328125" style="476" customWidth="1"/>
    <col min="14345" max="14345" width="5.36328125" style="476" customWidth="1"/>
    <col min="14346" max="14570" width="11" style="476"/>
    <col min="14571" max="14571" width="1.6328125" style="476" customWidth="1"/>
    <col min="14572" max="14572" width="17.7265625" style="476" customWidth="1"/>
    <col min="14573" max="14573" width="11.26953125" style="476" customWidth="1"/>
    <col min="14574" max="14592" width="8.36328125" style="476" customWidth="1"/>
    <col min="14593" max="14593" width="9.453125" style="476" customWidth="1"/>
    <col min="14594" max="14594" width="10.36328125" style="476" customWidth="1"/>
    <col min="14595" max="14595" width="10.7265625" style="476" bestFit="1" customWidth="1"/>
    <col min="14596" max="14596" width="9.453125" style="476" bestFit="1" customWidth="1"/>
    <col min="14597" max="14597" width="10.36328125" style="476" customWidth="1"/>
    <col min="14598" max="14598" width="8" style="476" bestFit="1" customWidth="1"/>
    <col min="14599" max="14599" width="15.7265625" style="476" bestFit="1" customWidth="1"/>
    <col min="14600" max="14600" width="1.6328125" style="476" customWidth="1"/>
    <col min="14601" max="14601" width="5.36328125" style="476" customWidth="1"/>
    <col min="14602" max="14826" width="11" style="476"/>
    <col min="14827" max="14827" width="1.6328125" style="476" customWidth="1"/>
    <col min="14828" max="14828" width="17.7265625" style="476" customWidth="1"/>
    <col min="14829" max="14829" width="11.26953125" style="476" customWidth="1"/>
    <col min="14830" max="14848" width="8.36328125" style="476" customWidth="1"/>
    <col min="14849" max="14849" width="9.453125" style="476" customWidth="1"/>
    <col min="14850" max="14850" width="10.36328125" style="476" customWidth="1"/>
    <col min="14851" max="14851" width="10.7265625" style="476" bestFit="1" customWidth="1"/>
    <col min="14852" max="14852" width="9.453125" style="476" bestFit="1" customWidth="1"/>
    <col min="14853" max="14853" width="10.36328125" style="476" customWidth="1"/>
    <col min="14854" max="14854" width="8" style="476" bestFit="1" customWidth="1"/>
    <col min="14855" max="14855" width="15.7265625" style="476" bestFit="1" customWidth="1"/>
    <col min="14856" max="14856" width="1.6328125" style="476" customWidth="1"/>
    <col min="14857" max="14857" width="5.36328125" style="476" customWidth="1"/>
    <col min="14858" max="15082" width="11" style="476"/>
    <col min="15083" max="15083" width="1.6328125" style="476" customWidth="1"/>
    <col min="15084" max="15084" width="17.7265625" style="476" customWidth="1"/>
    <col min="15085" max="15085" width="11.26953125" style="476" customWidth="1"/>
    <col min="15086" max="15104" width="8.36328125" style="476" customWidth="1"/>
    <col min="15105" max="15105" width="9.453125" style="476" customWidth="1"/>
    <col min="15106" max="15106" width="10.36328125" style="476" customWidth="1"/>
    <col min="15107" max="15107" width="10.7265625" style="476" bestFit="1" customWidth="1"/>
    <col min="15108" max="15108" width="9.453125" style="476" bestFit="1" customWidth="1"/>
    <col min="15109" max="15109" width="10.36328125" style="476" customWidth="1"/>
    <col min="15110" max="15110" width="8" style="476" bestFit="1" customWidth="1"/>
    <col min="15111" max="15111" width="15.7265625" style="476" bestFit="1" customWidth="1"/>
    <col min="15112" max="15112" width="1.6328125" style="476" customWidth="1"/>
    <col min="15113" max="15113" width="5.36328125" style="476" customWidth="1"/>
    <col min="15114" max="15338" width="11" style="476"/>
    <col min="15339" max="15339" width="1.6328125" style="476" customWidth="1"/>
    <col min="15340" max="15340" width="17.7265625" style="476" customWidth="1"/>
    <col min="15341" max="15341" width="11.26953125" style="476" customWidth="1"/>
    <col min="15342" max="15360" width="8.36328125" style="476" customWidth="1"/>
    <col min="15361" max="15361" width="9.453125" style="476" customWidth="1"/>
    <col min="15362" max="15362" width="10.36328125" style="476" customWidth="1"/>
    <col min="15363" max="15363" width="10.7265625" style="476" bestFit="1" customWidth="1"/>
    <col min="15364" max="15364" width="9.453125" style="476" bestFit="1" customWidth="1"/>
    <col min="15365" max="15365" width="10.36328125" style="476" customWidth="1"/>
    <col min="15366" max="15366" width="8" style="476" bestFit="1" customWidth="1"/>
    <col min="15367" max="15367" width="15.7265625" style="476" bestFit="1" customWidth="1"/>
    <col min="15368" max="15368" width="1.6328125" style="476" customWidth="1"/>
    <col min="15369" max="15369" width="5.36328125" style="476" customWidth="1"/>
    <col min="15370" max="15594" width="11" style="476"/>
    <col min="15595" max="15595" width="1.6328125" style="476" customWidth="1"/>
    <col min="15596" max="15596" width="17.7265625" style="476" customWidth="1"/>
    <col min="15597" max="15597" width="11.26953125" style="476" customWidth="1"/>
    <col min="15598" max="15616" width="8.36328125" style="476" customWidth="1"/>
    <col min="15617" max="15617" width="9.453125" style="476" customWidth="1"/>
    <col min="15618" max="15618" width="10.36328125" style="476" customWidth="1"/>
    <col min="15619" max="15619" width="10.7265625" style="476" bestFit="1" customWidth="1"/>
    <col min="15620" max="15620" width="9.453125" style="476" bestFit="1" customWidth="1"/>
    <col min="15621" max="15621" width="10.36328125" style="476" customWidth="1"/>
    <col min="15622" max="15622" width="8" style="476" bestFit="1" customWidth="1"/>
    <col min="15623" max="15623" width="15.7265625" style="476" bestFit="1" customWidth="1"/>
    <col min="15624" max="15624" width="1.6328125" style="476" customWidth="1"/>
    <col min="15625" max="15625" width="5.36328125" style="476" customWidth="1"/>
    <col min="15626" max="15850" width="11" style="476"/>
    <col min="15851" max="15851" width="1.6328125" style="476" customWidth="1"/>
    <col min="15852" max="15852" width="17.7265625" style="476" customWidth="1"/>
    <col min="15853" max="15853" width="11.26953125" style="476" customWidth="1"/>
    <col min="15854" max="15872" width="8.36328125" style="476" customWidth="1"/>
    <col min="15873" max="15873" width="9.453125" style="476" customWidth="1"/>
    <col min="15874" max="15874" width="10.36328125" style="476" customWidth="1"/>
    <col min="15875" max="15875" width="10.7265625" style="476" bestFit="1" customWidth="1"/>
    <col min="15876" max="15876" width="9.453125" style="476" bestFit="1" customWidth="1"/>
    <col min="15877" max="15877" width="10.36328125" style="476" customWidth="1"/>
    <col min="15878" max="15878" width="8" style="476" bestFit="1" customWidth="1"/>
    <col min="15879" max="15879" width="15.7265625" style="476" bestFit="1" customWidth="1"/>
    <col min="15880" max="15880" width="1.6328125" style="476" customWidth="1"/>
    <col min="15881" max="15881" width="5.36328125" style="476" customWidth="1"/>
    <col min="15882" max="16106" width="11" style="476"/>
    <col min="16107" max="16107" width="1.6328125" style="476" customWidth="1"/>
    <col min="16108" max="16108" width="17.7265625" style="476" customWidth="1"/>
    <col min="16109" max="16109" width="11.26953125" style="476" customWidth="1"/>
    <col min="16110" max="16128" width="8.36328125" style="476" customWidth="1"/>
    <col min="16129" max="16129" width="9.453125" style="476" customWidth="1"/>
    <col min="16130" max="16130" width="10.36328125" style="476" customWidth="1"/>
    <col min="16131" max="16131" width="10.7265625" style="476" bestFit="1" customWidth="1"/>
    <col min="16132" max="16132" width="9.453125" style="476" bestFit="1" customWidth="1"/>
    <col min="16133" max="16133" width="10.36328125" style="476" customWidth="1"/>
    <col min="16134" max="16134" width="8" style="476" bestFit="1" customWidth="1"/>
    <col min="16135" max="16135" width="15.7265625" style="476" bestFit="1" customWidth="1"/>
    <col min="16136" max="16136" width="1.6328125" style="476" customWidth="1"/>
    <col min="16137" max="16137" width="5.36328125" style="476" customWidth="1"/>
    <col min="16138" max="16384" width="11" style="476"/>
  </cols>
  <sheetData>
    <row r="2" spans="2:33">
      <c r="B2" s="19" t="s">
        <v>846</v>
      </c>
    </row>
    <row r="3" spans="2:33" s="479" customFormat="1" ht="19.5" customHeight="1" thickBot="1">
      <c r="B3" s="477"/>
      <c r="C3" s="478"/>
      <c r="D3" s="478"/>
      <c r="E3" s="478"/>
      <c r="F3" s="478"/>
      <c r="G3" s="478"/>
      <c r="H3" s="478"/>
      <c r="I3" s="478"/>
      <c r="J3" s="478"/>
      <c r="K3" s="478"/>
      <c r="L3" s="478" t="s">
        <v>508</v>
      </c>
    </row>
    <row r="4" spans="2:33" s="479" customFormat="1" ht="19.5" customHeight="1">
      <c r="B4" s="1506" t="s">
        <v>509</v>
      </c>
      <c r="C4" s="1508" t="s">
        <v>510</v>
      </c>
      <c r="D4" s="1510" t="s">
        <v>511</v>
      </c>
      <c r="E4" s="1510" t="s">
        <v>512</v>
      </c>
      <c r="F4" s="1499" t="s">
        <v>513</v>
      </c>
      <c r="G4" s="1500"/>
      <c r="H4" s="1500"/>
      <c r="I4" s="1501"/>
      <c r="J4" s="1502" t="s">
        <v>514</v>
      </c>
      <c r="K4" s="1491" t="s">
        <v>515</v>
      </c>
      <c r="L4" s="1493" t="s">
        <v>516</v>
      </c>
      <c r="R4"/>
      <c r="S4"/>
      <c r="T4" s="1311"/>
      <c r="U4" s="1302"/>
      <c r="V4" s="1301"/>
      <c r="W4" s="1297"/>
      <c r="X4" s="1311"/>
      <c r="Y4" s="1297"/>
      <c r="Z4" s="1300"/>
      <c r="AA4" s="1299"/>
      <c r="AB4" s="1311"/>
      <c r="AC4" s="1310"/>
      <c r="AD4" s="1297"/>
      <c r="AE4"/>
      <c r="AF4"/>
      <c r="AG4"/>
    </row>
    <row r="5" spans="2:33" ht="26.5" thickBot="1">
      <c r="B5" s="1507"/>
      <c r="C5" s="1509"/>
      <c r="D5" s="1511"/>
      <c r="E5" s="1512"/>
      <c r="F5" s="938" t="s">
        <v>513</v>
      </c>
      <c r="G5" s="938" t="s">
        <v>517</v>
      </c>
      <c r="H5" s="939" t="s">
        <v>518</v>
      </c>
      <c r="I5" s="940" t="s">
        <v>519</v>
      </c>
      <c r="J5" s="1503"/>
      <c r="K5" s="1492"/>
      <c r="L5" s="1494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2:33" ht="25.5" customHeight="1">
      <c r="B6" s="1495" t="s">
        <v>781</v>
      </c>
      <c r="C6" s="1319">
        <v>225.07864700000005</v>
      </c>
      <c r="D6" s="1324">
        <v>0</v>
      </c>
      <c r="E6" s="1324">
        <v>134.99747414086025</v>
      </c>
      <c r="F6" s="1324">
        <v>90.081172859139798</v>
      </c>
      <c r="G6" s="1324">
        <v>6.8254062207307244</v>
      </c>
      <c r="H6" s="1324">
        <v>2.8580098258769571</v>
      </c>
      <c r="I6" s="1330">
        <v>3.9673963948537669</v>
      </c>
      <c r="J6" s="1328">
        <v>2.8580098258769571</v>
      </c>
      <c r="K6" s="1324">
        <v>83.255766638409085</v>
      </c>
      <c r="L6" s="1323">
        <v>138.96487053571403</v>
      </c>
      <c r="R6" s="1298"/>
      <c r="S6" s="1279"/>
      <c r="T6"/>
      <c r="U6"/>
      <c r="V6"/>
      <c r="W6"/>
      <c r="X6"/>
      <c r="Y6"/>
      <c r="Z6"/>
      <c r="AA6"/>
      <c r="AB6"/>
      <c r="AC6"/>
      <c r="AD6"/>
      <c r="AE6" s="1296"/>
      <c r="AF6" s="1296"/>
      <c r="AG6" s="1296"/>
    </row>
    <row r="7" spans="2:33" ht="25.5" customHeight="1">
      <c r="B7" s="1496"/>
      <c r="C7" s="1334"/>
      <c r="D7" s="1335">
        <v>0</v>
      </c>
      <c r="E7" s="1335">
        <v>0.59977912583089332</v>
      </c>
      <c r="F7" s="1335">
        <v>0.40022087416910668</v>
      </c>
      <c r="G7" s="1335">
        <v>3.03245390520351E-2</v>
      </c>
      <c r="H7" s="1335">
        <v>1.2697827465956628E-2</v>
      </c>
      <c r="I7" s="1336">
        <v>1.762671158607847E-2</v>
      </c>
      <c r="J7" s="1337">
        <v>1.2697827465956628E-2</v>
      </c>
      <c r="K7" s="1335">
        <v>0.36989633511707165</v>
      </c>
      <c r="L7" s="1338">
        <v>0.61740583741697186</v>
      </c>
      <c r="R7" s="1534"/>
      <c r="S7" s="1534"/>
      <c r="T7" s="1295"/>
      <c r="U7" s="1295"/>
      <c r="V7" s="1295"/>
      <c r="W7" s="1295"/>
      <c r="X7" s="1295"/>
      <c r="Y7" s="1295"/>
      <c r="Z7" s="1295"/>
      <c r="AA7" s="1295"/>
      <c r="AB7" s="1295"/>
      <c r="AC7" s="1295"/>
      <c r="AD7" s="1295"/>
      <c r="AE7" s="1294"/>
      <c r="AF7" s="1294"/>
      <c r="AG7" s="1294"/>
    </row>
    <row r="8" spans="2:33" ht="25.5" customHeight="1">
      <c r="B8" s="1497" t="s">
        <v>782</v>
      </c>
      <c r="C8" s="1331">
        <v>22.340624999999999</v>
      </c>
      <c r="D8" s="1332">
        <v>0</v>
      </c>
      <c r="E8" s="1332">
        <v>0</v>
      </c>
      <c r="F8" s="1332">
        <v>22.340624999999999</v>
      </c>
      <c r="G8" s="1332">
        <v>0</v>
      </c>
      <c r="H8" s="1332">
        <v>0</v>
      </c>
      <c r="I8" s="1333">
        <v>0</v>
      </c>
      <c r="J8" s="1340">
        <v>0</v>
      </c>
      <c r="K8" s="1339">
        <v>22.340624999999999</v>
      </c>
      <c r="L8" s="1341">
        <v>0</v>
      </c>
      <c r="R8" s="1534"/>
      <c r="S8" s="1534"/>
      <c r="T8" s="1295"/>
      <c r="U8" s="1295"/>
      <c r="V8" s="1295"/>
      <c r="W8" s="1295"/>
      <c r="X8" s="1295"/>
      <c r="Y8" s="1295"/>
      <c r="Z8" s="1295"/>
      <c r="AA8" s="1295"/>
      <c r="AB8" s="1295"/>
      <c r="AC8" s="1295"/>
      <c r="AD8" s="1295"/>
      <c r="AE8" s="1294"/>
      <c r="AF8" s="1294"/>
      <c r="AG8" s="1294"/>
    </row>
    <row r="9" spans="2:33" ht="25.5" customHeight="1">
      <c r="B9" s="1496"/>
      <c r="C9" s="1334"/>
      <c r="D9" s="1335">
        <v>0</v>
      </c>
      <c r="E9" s="1335">
        <v>0</v>
      </c>
      <c r="F9" s="1335">
        <v>1</v>
      </c>
      <c r="G9" s="1335">
        <v>0</v>
      </c>
      <c r="H9" s="1335">
        <v>0</v>
      </c>
      <c r="I9" s="1336">
        <v>0</v>
      </c>
      <c r="J9" s="1337">
        <v>0</v>
      </c>
      <c r="K9" s="1335">
        <v>1</v>
      </c>
      <c r="L9" s="1338">
        <v>0</v>
      </c>
      <c r="R9" s="1534"/>
      <c r="S9" s="1534"/>
      <c r="T9" s="1295"/>
      <c r="U9" s="1295"/>
      <c r="V9" s="1295"/>
      <c r="W9" s="1295"/>
      <c r="X9" s="1295"/>
      <c r="Y9" s="1295"/>
      <c r="Z9" s="1295"/>
      <c r="AA9" s="1295"/>
      <c r="AB9" s="1295"/>
      <c r="AC9" s="1295"/>
      <c r="AD9" s="1295"/>
      <c r="AE9" s="1294"/>
      <c r="AF9" s="1294"/>
      <c r="AG9" s="1294"/>
    </row>
    <row r="10" spans="2:33" ht="25.5" customHeight="1">
      <c r="B10" s="1498" t="s">
        <v>783</v>
      </c>
      <c r="C10" s="1309">
        <v>2E-3</v>
      </c>
      <c r="D10" s="1293">
        <v>0</v>
      </c>
      <c r="E10" s="1293">
        <v>0</v>
      </c>
      <c r="F10" s="1293">
        <v>2E-3</v>
      </c>
      <c r="G10" s="1293">
        <v>0</v>
      </c>
      <c r="H10" s="1293">
        <v>0</v>
      </c>
      <c r="I10" s="1292">
        <v>0</v>
      </c>
      <c r="J10" s="1308">
        <v>0</v>
      </c>
      <c r="K10" s="1291">
        <v>2E-3</v>
      </c>
      <c r="L10" s="1290">
        <v>0</v>
      </c>
      <c r="R10" s="1534"/>
      <c r="S10" s="1534"/>
      <c r="T10" s="1295"/>
      <c r="U10" s="1295"/>
      <c r="V10" s="1295"/>
      <c r="W10" s="1295"/>
      <c r="X10" s="1295"/>
      <c r="Y10" s="1295"/>
      <c r="Z10" s="1295"/>
      <c r="AA10" s="1295"/>
      <c r="AB10" s="1295"/>
      <c r="AC10" s="1295"/>
      <c r="AD10" s="1295"/>
      <c r="AE10" s="1294"/>
      <c r="AF10" s="1294"/>
      <c r="AG10" s="1294"/>
    </row>
    <row r="11" spans="2:33" ht="25.5" customHeight="1">
      <c r="B11" s="1497"/>
      <c r="C11" s="1307"/>
      <c r="D11" s="1289">
        <v>0</v>
      </c>
      <c r="E11" s="1289">
        <v>0</v>
      </c>
      <c r="F11" s="1289">
        <v>1</v>
      </c>
      <c r="G11" s="1289">
        <v>0</v>
      </c>
      <c r="H11" s="1289">
        <v>0</v>
      </c>
      <c r="I11" s="1288">
        <v>0</v>
      </c>
      <c r="J11" s="1337">
        <v>0</v>
      </c>
      <c r="K11" s="1335">
        <v>1</v>
      </c>
      <c r="L11" s="1338">
        <v>0</v>
      </c>
    </row>
    <row r="12" spans="2:33" ht="25.5" customHeight="1">
      <c r="B12" s="1498" t="s">
        <v>784</v>
      </c>
      <c r="C12" s="1331">
        <v>208.18412000000004</v>
      </c>
      <c r="D12" s="1339">
        <v>0</v>
      </c>
      <c r="E12" s="1339">
        <v>0</v>
      </c>
      <c r="F12" s="1339">
        <v>208.18412000000004</v>
      </c>
      <c r="G12" s="1339">
        <v>0</v>
      </c>
      <c r="H12" s="1339">
        <v>0</v>
      </c>
      <c r="I12" s="1306">
        <v>0</v>
      </c>
      <c r="J12" s="1340">
        <v>0</v>
      </c>
      <c r="K12" s="1339">
        <v>208.18412000000004</v>
      </c>
      <c r="L12" s="1341">
        <v>0</v>
      </c>
    </row>
    <row r="13" spans="2:33" ht="25.5" customHeight="1" thickBot="1">
      <c r="B13" s="1497"/>
      <c r="C13" s="1307"/>
      <c r="D13" s="1289">
        <v>0</v>
      </c>
      <c r="E13" s="1289">
        <v>0</v>
      </c>
      <c r="F13" s="1289">
        <v>1</v>
      </c>
      <c r="G13" s="1289">
        <v>0</v>
      </c>
      <c r="H13" s="1289">
        <v>0</v>
      </c>
      <c r="I13" s="1288">
        <v>0</v>
      </c>
      <c r="J13" s="1287">
        <v>0</v>
      </c>
      <c r="K13" s="1289">
        <v>1</v>
      </c>
      <c r="L13" s="1286">
        <v>0</v>
      </c>
    </row>
    <row r="14" spans="2:33" ht="25.5" customHeight="1" thickTop="1">
      <c r="B14" s="1504" t="s">
        <v>427</v>
      </c>
      <c r="C14" s="1342">
        <v>455.60539200000005</v>
      </c>
      <c r="D14" s="1343">
        <v>0</v>
      </c>
      <c r="E14" s="1343">
        <v>134.99747414086025</v>
      </c>
      <c r="F14" s="1343">
        <v>320.60791785913983</v>
      </c>
      <c r="G14" s="1343">
        <v>6.8254062207307244</v>
      </c>
      <c r="H14" s="1343">
        <v>2.8580098258769571</v>
      </c>
      <c r="I14" s="1344">
        <v>3.9673963948537669</v>
      </c>
      <c r="J14" s="1345">
        <v>2.8580098258769571</v>
      </c>
      <c r="K14" s="1343">
        <v>313.78251163840912</v>
      </c>
      <c r="L14" s="1346">
        <v>138.96487053571403</v>
      </c>
    </row>
    <row r="15" spans="2:33" ht="25.5" customHeight="1" thickBot="1">
      <c r="B15" s="1505"/>
      <c r="C15" s="1347"/>
      <c r="D15" s="1348">
        <v>0</v>
      </c>
      <c r="E15" s="1348">
        <v>0.29630350410967093</v>
      </c>
      <c r="F15" s="1348">
        <v>0.70369649589032912</v>
      </c>
      <c r="G15" s="1348">
        <v>1.4980960147922752E-2</v>
      </c>
      <c r="H15" s="1348">
        <v>6.2729938584154352E-3</v>
      </c>
      <c r="I15" s="1349">
        <v>8.7079662895073167E-3</v>
      </c>
      <c r="J15" s="1350">
        <v>6.2729938584154352E-3</v>
      </c>
      <c r="K15" s="1348">
        <v>0.6887155357424064</v>
      </c>
      <c r="L15" s="1351">
        <v>0.30501147039917825</v>
      </c>
    </row>
    <row r="16" spans="2:33">
      <c r="B16" s="959" t="s">
        <v>811</v>
      </c>
    </row>
    <row r="20" spans="2:11" s="475" customFormat="1">
      <c r="B20" s="476"/>
      <c r="D20" s="476"/>
      <c r="E20" s="476"/>
      <c r="F20" s="476"/>
      <c r="G20" s="476"/>
      <c r="H20" s="476"/>
      <c r="K20" s="476"/>
    </row>
    <row r="22" spans="2:11" s="475" customFormat="1">
      <c r="B22" s="476"/>
      <c r="D22" s="476"/>
      <c r="E22" s="476"/>
      <c r="F22" s="476"/>
      <c r="G22" s="476"/>
      <c r="H22" s="19"/>
      <c r="K22" s="476"/>
    </row>
    <row r="25" spans="2:11" s="475" customFormat="1">
      <c r="B25" s="506"/>
      <c r="C25" s="506"/>
      <c r="D25" s="506"/>
      <c r="E25" s="506"/>
      <c r="F25" s="476"/>
      <c r="G25" s="476"/>
      <c r="K25" s="476"/>
    </row>
    <row r="26" spans="2:11" s="475" customFormat="1">
      <c r="B26" s="506"/>
      <c r="C26" s="1305"/>
      <c r="D26" s="1305"/>
      <c r="E26" s="1305"/>
      <c r="F26" s="476"/>
      <c r="G26" s="476"/>
      <c r="K26" s="476"/>
    </row>
    <row r="27" spans="2:11" s="475" customFormat="1">
      <c r="B27" s="508"/>
      <c r="C27" s="1305"/>
      <c r="D27" s="1305"/>
      <c r="E27" s="1305"/>
      <c r="F27" s="476"/>
      <c r="G27" s="476"/>
      <c r="K27" s="476"/>
    </row>
    <row r="28" spans="2:11" s="475" customFormat="1">
      <c r="B28" s="506"/>
      <c r="C28" s="1305"/>
      <c r="D28" s="1305"/>
      <c r="E28" s="1305"/>
      <c r="F28" s="476"/>
      <c r="G28" s="476"/>
      <c r="K28" s="476"/>
    </row>
    <row r="29" spans="2:11">
      <c r="B29" s="506"/>
      <c r="C29" s="1305"/>
      <c r="D29" s="1305"/>
      <c r="E29" s="1305"/>
    </row>
    <row r="41" spans="2:12">
      <c r="C41" s="476"/>
    </row>
    <row r="42" spans="2:12">
      <c r="C42" s="476"/>
    </row>
    <row r="43" spans="2:12">
      <c r="C43" s="476"/>
    </row>
    <row r="44" spans="2:12">
      <c r="C44" s="476"/>
      <c r="H44" s="959"/>
      <c r="L44" s="476"/>
    </row>
    <row r="45" spans="2:12">
      <c r="L45" s="476"/>
    </row>
    <row r="46" spans="2:12" s="475" customFormat="1">
      <c r="B46" s="506"/>
      <c r="C46" s="1285"/>
      <c r="D46" s="1284"/>
      <c r="E46" s="1285"/>
      <c r="F46" s="476"/>
      <c r="G46" s="476"/>
      <c r="K46" s="476"/>
    </row>
    <row r="48" spans="2:12">
      <c r="B48" s="14"/>
    </row>
    <row r="49" spans="2:33">
      <c r="B49" s="19"/>
    </row>
    <row r="50" spans="2:33" s="479" customFormat="1" ht="19.5" customHeight="1">
      <c r="B50" s="477"/>
      <c r="C50" s="478"/>
      <c r="D50" s="478"/>
      <c r="E50" s="478"/>
      <c r="F50" s="478"/>
      <c r="G50" s="478"/>
      <c r="H50" s="478"/>
      <c r="I50" s="478"/>
      <c r="J50" s="478"/>
      <c r="K50" s="478"/>
      <c r="L50" s="478"/>
    </row>
    <row r="51" spans="2:33" s="479" customFormat="1" ht="19.5" customHeight="1">
      <c r="B51" s="1535"/>
      <c r="C51" s="1536"/>
      <c r="D51" s="1537"/>
      <c r="E51" s="1537"/>
      <c r="F51" s="1535"/>
      <c r="G51" s="1535"/>
      <c r="H51" s="1535"/>
      <c r="I51" s="1535"/>
      <c r="J51" s="1537"/>
      <c r="K51" s="1538"/>
      <c r="L51" s="1537"/>
      <c r="R51"/>
      <c r="S51"/>
      <c r="T51" s="1311"/>
      <c r="U51" s="1302"/>
      <c r="V51" s="1301"/>
      <c r="W51" s="1297"/>
      <c r="X51" s="1311"/>
      <c r="Y51" s="1297"/>
      <c r="Z51" s="1300"/>
      <c r="AA51" s="1299"/>
      <c r="AB51" s="1311"/>
      <c r="AC51" s="1310"/>
      <c r="AD51" s="1297"/>
      <c r="AE51"/>
      <c r="AF51"/>
      <c r="AG51"/>
    </row>
    <row r="52" spans="2:33">
      <c r="B52" s="1535"/>
      <c r="C52" s="1536"/>
      <c r="D52" s="1536"/>
      <c r="E52" s="1537"/>
      <c r="F52" s="1282"/>
      <c r="G52" s="1282"/>
      <c r="H52" s="1283"/>
      <c r="I52" s="1283"/>
      <c r="J52" s="1537"/>
      <c r="K52" s="1538"/>
      <c r="L52" s="1537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2:33" ht="25.5" customHeight="1">
      <c r="B53" s="1539"/>
      <c r="C53" s="1353"/>
      <c r="D53" s="1353"/>
      <c r="E53" s="1353"/>
      <c r="F53" s="1353"/>
      <c r="G53" s="1353"/>
      <c r="H53" s="1353"/>
      <c r="I53" s="1353"/>
      <c r="J53" s="1353"/>
      <c r="K53" s="1353"/>
      <c r="L53" s="1353"/>
      <c r="R53" s="1298"/>
      <c r="S53" s="1279"/>
      <c r="T53"/>
      <c r="U53"/>
      <c r="V53"/>
      <c r="W53"/>
      <c r="X53"/>
      <c r="Y53"/>
      <c r="Z53"/>
      <c r="AA53"/>
      <c r="AB53"/>
      <c r="AC53"/>
      <c r="AD53"/>
      <c r="AE53" s="1296"/>
      <c r="AF53" s="1296"/>
      <c r="AG53" s="1296"/>
    </row>
    <row r="54" spans="2:33" ht="25.5" customHeight="1">
      <c r="B54" s="1539"/>
      <c r="C54" s="1354"/>
      <c r="D54" s="1355"/>
      <c r="E54" s="1355"/>
      <c r="F54" s="1355"/>
      <c r="G54" s="1355"/>
      <c r="H54" s="1355"/>
      <c r="I54" s="1355"/>
      <c r="J54" s="1355"/>
      <c r="K54" s="1355"/>
      <c r="L54" s="1355"/>
      <c r="R54" s="1534"/>
      <c r="S54" s="1534"/>
      <c r="T54" s="1295"/>
      <c r="U54" s="1295"/>
      <c r="V54" s="1295"/>
      <c r="W54" s="1295"/>
      <c r="X54" s="1295"/>
      <c r="Y54" s="1295"/>
      <c r="Z54" s="1295"/>
      <c r="AA54" s="1295"/>
      <c r="AB54" s="1295"/>
      <c r="AC54" s="1295"/>
      <c r="AD54" s="1295"/>
      <c r="AE54" s="1294"/>
      <c r="AF54" s="1294"/>
      <c r="AG54" s="1294"/>
    </row>
    <row r="55" spans="2:33">
      <c r="B55" s="1317"/>
    </row>
    <row r="59" spans="2:33" s="475" customFormat="1">
      <c r="B59" s="476"/>
      <c r="D59" s="476"/>
      <c r="E59" s="476"/>
      <c r="F59" s="476"/>
      <c r="G59" s="476"/>
      <c r="H59" s="476"/>
      <c r="K59" s="476"/>
    </row>
    <row r="61" spans="2:33" s="475" customFormat="1">
      <c r="B61" s="476"/>
      <c r="D61" s="476"/>
      <c r="E61" s="476"/>
      <c r="F61" s="476"/>
      <c r="G61" s="476"/>
      <c r="H61" s="19"/>
      <c r="K61" s="476"/>
    </row>
    <row r="64" spans="2:33" s="475" customFormat="1">
      <c r="B64" s="506"/>
      <c r="C64" s="506"/>
      <c r="D64" s="506"/>
      <c r="E64" s="506"/>
      <c r="F64" s="476"/>
      <c r="G64" s="476"/>
      <c r="K64" s="476"/>
    </row>
    <row r="65" spans="2:34" s="475" customFormat="1">
      <c r="B65" s="506"/>
      <c r="C65" s="1285"/>
      <c r="D65" s="1285"/>
      <c r="E65" s="1285"/>
      <c r="F65" s="476"/>
      <c r="G65" s="476"/>
      <c r="K65" s="476"/>
    </row>
    <row r="66" spans="2:34" s="475" customFormat="1">
      <c r="B66" s="476"/>
      <c r="D66" s="476"/>
      <c r="E66" s="476"/>
      <c r="F66" s="476"/>
      <c r="G66" s="476"/>
      <c r="K66" s="476"/>
    </row>
    <row r="67" spans="2:34" s="475" customFormat="1">
      <c r="B67" s="476"/>
      <c r="D67" s="476"/>
      <c r="E67" s="476"/>
      <c r="F67" s="476"/>
      <c r="G67" s="476"/>
      <c r="K67" s="476"/>
    </row>
    <row r="68" spans="2:34" s="475" customFormat="1">
      <c r="B68" s="476"/>
      <c r="D68" s="476"/>
      <c r="E68" s="476"/>
      <c r="F68" s="476"/>
      <c r="G68" s="476"/>
      <c r="K68" s="476"/>
    </row>
    <row r="72" spans="2:34" s="475" customFormat="1">
      <c r="B72" s="476"/>
      <c r="D72" s="476"/>
      <c r="E72" s="476"/>
      <c r="F72" s="476"/>
      <c r="G72" s="476"/>
      <c r="H72" s="959"/>
      <c r="K72" s="476"/>
      <c r="M72" s="476"/>
      <c r="N72" s="476"/>
      <c r="O72" s="476"/>
      <c r="P72" s="476"/>
      <c r="Q72" s="476"/>
      <c r="R72" s="476"/>
      <c r="S72" s="476"/>
      <c r="T72" s="476"/>
      <c r="U72" s="476"/>
      <c r="V72" s="476"/>
      <c r="W72" s="476"/>
      <c r="X72" s="476"/>
      <c r="Y72" s="476"/>
      <c r="Z72" s="476"/>
      <c r="AA72" s="476"/>
      <c r="AB72" s="476"/>
      <c r="AC72" s="476"/>
      <c r="AD72" s="476"/>
      <c r="AE72" s="476"/>
      <c r="AF72" s="476"/>
      <c r="AG72" s="476"/>
      <c r="AH72" s="476"/>
    </row>
    <row r="77" spans="2:34" s="475" customFormat="1">
      <c r="B77" s="476"/>
      <c r="C77" s="476"/>
      <c r="D77" s="476"/>
      <c r="E77" s="476"/>
      <c r="F77" s="476"/>
      <c r="G77" s="476"/>
      <c r="K77" s="476"/>
      <c r="M77" s="476"/>
      <c r="N77" s="476"/>
      <c r="O77" s="476"/>
      <c r="P77" s="476"/>
      <c r="Q77" s="476"/>
      <c r="R77" s="476"/>
      <c r="S77" s="476"/>
      <c r="T77" s="476"/>
      <c r="U77" s="476"/>
      <c r="V77" s="476"/>
      <c r="W77" s="476"/>
      <c r="X77" s="476"/>
      <c r="Y77" s="476"/>
      <c r="Z77" s="476"/>
      <c r="AA77" s="476"/>
      <c r="AB77" s="476"/>
      <c r="AC77" s="476"/>
      <c r="AD77" s="476"/>
      <c r="AE77" s="476"/>
      <c r="AF77" s="476"/>
      <c r="AG77" s="476"/>
      <c r="AH77" s="476"/>
    </row>
    <row r="80" spans="2:34">
      <c r="B80" s="14"/>
    </row>
    <row r="81" spans="2:33">
      <c r="B81" s="19"/>
    </row>
    <row r="82" spans="2:33" s="479" customFormat="1" ht="19.5" customHeight="1">
      <c r="B82" s="477"/>
      <c r="C82" s="478"/>
      <c r="D82" s="478"/>
      <c r="E82" s="478"/>
      <c r="F82" s="478"/>
      <c r="G82" s="478"/>
      <c r="H82" s="478"/>
      <c r="I82" s="478"/>
      <c r="J82" s="478"/>
      <c r="K82" s="478"/>
      <c r="L82" s="478"/>
    </row>
    <row r="83" spans="2:33" s="479" customFormat="1" ht="19.5" customHeight="1">
      <c r="B83" s="1535"/>
      <c r="C83" s="1536"/>
      <c r="D83" s="1537"/>
      <c r="E83" s="1537"/>
      <c r="F83" s="1535"/>
      <c r="G83" s="1535"/>
      <c r="H83" s="1535"/>
      <c r="I83" s="1535"/>
      <c r="J83" s="1537"/>
      <c r="K83" s="1538"/>
      <c r="L83" s="1537"/>
      <c r="R83"/>
      <c r="S83"/>
      <c r="T83" s="1311"/>
      <c r="U83" s="1302"/>
      <c r="V83" s="1301"/>
      <c r="W83" s="1297"/>
      <c r="X83" s="1311"/>
      <c r="Y83" s="1297"/>
      <c r="Z83" s="1300"/>
      <c r="AA83" s="1299"/>
      <c r="AB83" s="1311"/>
      <c r="AC83" s="1310"/>
      <c r="AD83" s="1297"/>
      <c r="AE83"/>
      <c r="AF83"/>
      <c r="AG83"/>
    </row>
    <row r="84" spans="2:33">
      <c r="B84" s="1535"/>
      <c r="C84" s="1536"/>
      <c r="D84" s="1536"/>
      <c r="E84" s="1537"/>
      <c r="F84" s="1282"/>
      <c r="G84" s="1282"/>
      <c r="H84" s="1283"/>
      <c r="I84" s="1283"/>
      <c r="J84" s="1537"/>
      <c r="K84" s="1538"/>
      <c r="L84" s="1537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</row>
    <row r="85" spans="2:33" ht="25.5" customHeight="1">
      <c r="B85" s="1539"/>
      <c r="C85" s="1353"/>
      <c r="D85" s="1353"/>
      <c r="E85" s="1353"/>
      <c r="F85" s="1353"/>
      <c r="G85" s="1353"/>
      <c r="H85" s="1353"/>
      <c r="I85" s="1353"/>
      <c r="J85" s="1353"/>
      <c r="K85" s="1353"/>
      <c r="L85" s="1353"/>
      <c r="R85" s="1298"/>
      <c r="S85" s="1279"/>
      <c r="T85"/>
      <c r="U85"/>
      <c r="V85"/>
      <c r="W85"/>
      <c r="X85"/>
      <c r="Y85"/>
      <c r="Z85"/>
      <c r="AA85"/>
      <c r="AB85"/>
      <c r="AC85"/>
      <c r="AD85"/>
      <c r="AE85" s="1296"/>
      <c r="AF85" s="1296"/>
      <c r="AG85" s="1296"/>
    </row>
    <row r="86" spans="2:33" ht="25.5" customHeight="1">
      <c r="B86" s="1539"/>
      <c r="C86" s="1354"/>
      <c r="D86" s="1355"/>
      <c r="E86" s="1355"/>
      <c r="F86" s="1355"/>
      <c r="G86" s="1355"/>
      <c r="H86" s="1355"/>
      <c r="I86" s="1355"/>
      <c r="J86" s="1355"/>
      <c r="K86" s="1355"/>
      <c r="L86" s="1355"/>
      <c r="R86" s="1534"/>
      <c r="S86" s="1534"/>
      <c r="T86" s="1295"/>
      <c r="U86" s="1295"/>
      <c r="V86" s="1295"/>
      <c r="W86" s="1295"/>
      <c r="X86" s="1295"/>
      <c r="Y86" s="1295"/>
      <c r="Z86" s="1295"/>
      <c r="AA86" s="1295"/>
      <c r="AB86" s="1295"/>
      <c r="AC86" s="1295"/>
      <c r="AD86" s="1295"/>
      <c r="AE86" s="1294"/>
      <c r="AF86" s="1294"/>
      <c r="AG86" s="1294"/>
    </row>
    <row r="87" spans="2:33" ht="25.5" customHeight="1">
      <c r="B87" s="1539"/>
      <c r="C87" s="1353"/>
      <c r="D87" s="1353"/>
      <c r="E87" s="1353"/>
      <c r="F87" s="1353"/>
      <c r="G87" s="1353"/>
      <c r="H87" s="1353"/>
      <c r="I87" s="1353"/>
      <c r="J87" s="1353"/>
      <c r="K87" s="1353"/>
      <c r="L87" s="1353"/>
      <c r="R87" s="1534"/>
      <c r="S87" s="1534"/>
      <c r="T87" s="1295"/>
      <c r="U87" s="1295"/>
      <c r="V87" s="1295"/>
      <c r="W87" s="1295"/>
      <c r="X87" s="1295"/>
      <c r="Y87" s="1295"/>
      <c r="Z87" s="1295"/>
      <c r="AA87" s="1295"/>
      <c r="AB87" s="1295"/>
      <c r="AC87" s="1295"/>
      <c r="AD87" s="1295"/>
      <c r="AE87" s="1294"/>
      <c r="AF87" s="1294"/>
      <c r="AG87" s="1294"/>
    </row>
    <row r="88" spans="2:33" ht="25.5" customHeight="1">
      <c r="B88" s="1539"/>
      <c r="C88" s="1354"/>
      <c r="D88" s="1355"/>
      <c r="E88" s="1355"/>
      <c r="F88" s="1355"/>
      <c r="G88" s="1355"/>
      <c r="H88" s="1355"/>
      <c r="I88" s="1355"/>
      <c r="J88" s="1355"/>
      <c r="K88" s="1355"/>
      <c r="L88" s="1355"/>
      <c r="R88" s="1534"/>
      <c r="S88" s="1534"/>
      <c r="T88" s="1295"/>
      <c r="U88" s="1295"/>
      <c r="V88" s="1295"/>
      <c r="W88" s="1295"/>
      <c r="X88" s="1295"/>
      <c r="Y88" s="1295"/>
      <c r="Z88" s="1295"/>
      <c r="AA88" s="1295"/>
      <c r="AB88" s="1295"/>
      <c r="AC88" s="1295"/>
      <c r="AD88" s="1295"/>
      <c r="AE88" s="1294"/>
      <c r="AF88" s="1294"/>
      <c r="AG88" s="1294"/>
    </row>
    <row r="89" spans="2:33" ht="25.5" customHeight="1">
      <c r="B89" s="1539"/>
      <c r="C89" s="1353"/>
      <c r="D89" s="1353"/>
      <c r="E89" s="1353"/>
      <c r="F89" s="1353"/>
      <c r="G89" s="1353"/>
      <c r="H89" s="1353"/>
      <c r="I89" s="1353"/>
      <c r="J89" s="1353"/>
      <c r="K89" s="1353"/>
      <c r="L89" s="1353"/>
      <c r="R89" s="1534"/>
      <c r="S89" s="1534"/>
      <c r="T89" s="1295"/>
      <c r="U89" s="1295"/>
      <c r="V89" s="1295"/>
      <c r="W89" s="1295"/>
      <c r="X89" s="1295"/>
      <c r="Y89" s="1295"/>
      <c r="Z89" s="1295"/>
      <c r="AA89" s="1295"/>
      <c r="AB89" s="1295"/>
      <c r="AC89" s="1295"/>
      <c r="AD89" s="1295"/>
      <c r="AE89" s="1294"/>
      <c r="AF89" s="1294"/>
      <c r="AG89" s="1294"/>
    </row>
    <row r="90" spans="2:33" ht="25.5" customHeight="1">
      <c r="B90" s="1539"/>
      <c r="C90" s="1354"/>
      <c r="D90" s="1355"/>
      <c r="E90" s="1355"/>
      <c r="F90" s="1355"/>
      <c r="G90" s="1355"/>
      <c r="H90" s="1355"/>
      <c r="I90" s="1355"/>
      <c r="J90" s="1355"/>
      <c r="K90" s="1355"/>
      <c r="L90" s="1355"/>
      <c r="R90" s="1534"/>
      <c r="S90" s="1534"/>
      <c r="T90" s="1295"/>
      <c r="U90" s="1295"/>
      <c r="V90" s="1295"/>
      <c r="W90" s="1295"/>
      <c r="X90" s="1295"/>
      <c r="Y90" s="1295"/>
      <c r="Z90" s="1295"/>
      <c r="AA90" s="1295"/>
      <c r="AB90" s="1295"/>
      <c r="AC90" s="1295"/>
      <c r="AD90" s="1295"/>
      <c r="AE90" s="1294"/>
      <c r="AF90" s="1294"/>
      <c r="AG90" s="1294"/>
    </row>
    <row r="91" spans="2:33" ht="25.5" customHeight="1">
      <c r="B91" s="1539"/>
      <c r="C91" s="1356"/>
      <c r="D91" s="1356"/>
      <c r="E91" s="1356"/>
      <c r="F91" s="1356"/>
      <c r="G91" s="1356"/>
      <c r="H91" s="1356"/>
      <c r="I91" s="1356"/>
      <c r="J91" s="1356"/>
      <c r="K91" s="1356"/>
      <c r="L91" s="1356"/>
      <c r="R91" s="1534"/>
      <c r="S91" s="1534"/>
      <c r="T91" s="1295"/>
      <c r="U91" s="1295"/>
      <c r="V91" s="1295"/>
      <c r="W91" s="1295"/>
      <c r="X91" s="1295"/>
      <c r="Y91" s="1295"/>
      <c r="Z91" s="1295"/>
      <c r="AA91" s="1295"/>
      <c r="AB91" s="1295"/>
      <c r="AC91" s="1295"/>
      <c r="AD91" s="1295"/>
      <c r="AE91" s="1294"/>
      <c r="AF91" s="1294"/>
      <c r="AG91" s="1294"/>
    </row>
    <row r="92" spans="2:33" ht="25.5" customHeight="1">
      <c r="B92" s="1539"/>
      <c r="C92" s="1354"/>
      <c r="D92" s="1355"/>
      <c r="E92" s="1355"/>
      <c r="F92" s="1355"/>
      <c r="G92" s="1355"/>
      <c r="H92" s="1355"/>
      <c r="I92" s="1355"/>
      <c r="J92" s="1355"/>
      <c r="K92" s="1355"/>
      <c r="L92" s="1355"/>
    </row>
    <row r="93" spans="2:33" ht="25.5" customHeight="1">
      <c r="B93" s="1539"/>
      <c r="C93" s="1353"/>
      <c r="D93" s="1353"/>
      <c r="E93" s="1353"/>
      <c r="F93" s="1353"/>
      <c r="G93" s="1353"/>
      <c r="H93" s="1353"/>
      <c r="I93" s="1353"/>
      <c r="J93" s="1353"/>
      <c r="K93" s="1353"/>
      <c r="L93" s="1353"/>
    </row>
    <row r="94" spans="2:33" ht="25.5" customHeight="1">
      <c r="B94" s="1539"/>
      <c r="C94" s="1354"/>
      <c r="D94" s="1355"/>
      <c r="E94" s="1355"/>
      <c r="F94" s="1355"/>
      <c r="G94" s="1355"/>
      <c r="H94" s="1355"/>
      <c r="I94" s="1355"/>
      <c r="J94" s="1355"/>
      <c r="K94" s="1355"/>
      <c r="L94" s="1355"/>
    </row>
    <row r="95" spans="2:33" ht="25.5" customHeight="1">
      <c r="B95" s="1539"/>
      <c r="C95" s="1353"/>
      <c r="D95" s="1353"/>
      <c r="E95" s="1353"/>
      <c r="F95" s="1353"/>
      <c r="G95" s="1353"/>
      <c r="H95" s="1353"/>
      <c r="I95" s="1353"/>
      <c r="J95" s="1353"/>
      <c r="K95" s="1353"/>
      <c r="L95" s="1353"/>
    </row>
    <row r="96" spans="2:33" ht="25.5" customHeight="1">
      <c r="B96" s="1539"/>
      <c r="C96" s="1354"/>
      <c r="D96" s="1355"/>
      <c r="E96" s="1355"/>
      <c r="F96" s="1355"/>
      <c r="G96" s="1355"/>
      <c r="H96" s="1355"/>
      <c r="I96" s="1355"/>
      <c r="J96" s="1355"/>
      <c r="K96" s="1355"/>
      <c r="L96" s="1355"/>
    </row>
    <row r="97" spans="2:34" ht="25.5" customHeight="1">
      <c r="B97" s="1539"/>
      <c r="C97" s="1353"/>
      <c r="D97" s="1353"/>
      <c r="E97" s="1353"/>
      <c r="F97" s="1353"/>
      <c r="G97" s="1353"/>
      <c r="H97" s="1353"/>
      <c r="I97" s="1353"/>
      <c r="J97" s="1353"/>
      <c r="K97" s="1353"/>
      <c r="L97" s="1353"/>
    </row>
    <row r="98" spans="2:34" ht="25.5" customHeight="1">
      <c r="B98" s="1539"/>
      <c r="C98" s="1353"/>
      <c r="D98" s="1355"/>
      <c r="E98" s="1355"/>
      <c r="F98" s="1355"/>
      <c r="G98" s="1355"/>
      <c r="H98" s="1355"/>
      <c r="I98" s="1355"/>
      <c r="J98" s="1355"/>
      <c r="K98" s="1355"/>
      <c r="L98" s="1355"/>
    </row>
    <row r="99" spans="2:34" s="475" customFormat="1">
      <c r="B99" s="1317"/>
      <c r="D99" s="476"/>
      <c r="E99" s="476"/>
      <c r="F99" s="476"/>
      <c r="G99" s="476"/>
      <c r="K99" s="476"/>
      <c r="R99" s="476"/>
      <c r="S99" s="476"/>
      <c r="T99" s="476"/>
      <c r="U99" s="476"/>
      <c r="V99" s="476"/>
      <c r="W99" s="476"/>
      <c r="X99" s="476"/>
      <c r="Y99" s="476"/>
      <c r="Z99" s="476"/>
      <c r="AA99" s="476"/>
      <c r="AB99" s="476"/>
      <c r="AC99" s="476"/>
      <c r="AD99" s="476"/>
      <c r="AE99" s="476"/>
      <c r="AF99" s="476"/>
      <c r="AG99" s="476"/>
      <c r="AH99" s="476"/>
    </row>
    <row r="101" spans="2:34" s="475" customFormat="1">
      <c r="B101" s="476"/>
      <c r="D101" s="476"/>
      <c r="E101" s="476"/>
      <c r="F101" s="476"/>
      <c r="G101" s="476"/>
      <c r="K101" s="476"/>
    </row>
    <row r="103" spans="2:34">
      <c r="H103" s="476"/>
      <c r="R103" s="475"/>
      <c r="S103" s="475"/>
      <c r="T103" s="475"/>
      <c r="U103" s="475"/>
      <c r="V103" s="475"/>
      <c r="W103" s="475"/>
      <c r="X103" s="475"/>
      <c r="Y103" s="475"/>
      <c r="Z103" s="475"/>
      <c r="AA103" s="475"/>
      <c r="AB103" s="475"/>
      <c r="AC103" s="475"/>
      <c r="AD103" s="475"/>
      <c r="AE103" s="475"/>
      <c r="AF103" s="475"/>
      <c r="AG103" s="475"/>
      <c r="AH103" s="475"/>
    </row>
    <row r="104" spans="2:34" s="475" customFormat="1">
      <c r="B104" s="476"/>
      <c r="D104" s="476"/>
      <c r="E104" s="476"/>
      <c r="F104" s="476"/>
      <c r="G104" s="476"/>
      <c r="K104" s="476"/>
      <c r="R104" s="476"/>
      <c r="S104" s="476"/>
      <c r="T104" s="476"/>
      <c r="U104" s="476"/>
      <c r="V104" s="476"/>
      <c r="W104" s="476"/>
      <c r="X104" s="476"/>
      <c r="Y104" s="476"/>
      <c r="Z104" s="476"/>
      <c r="AA104" s="476"/>
      <c r="AB104" s="476"/>
      <c r="AC104" s="476"/>
      <c r="AD104" s="476"/>
      <c r="AE104" s="476"/>
      <c r="AF104" s="476"/>
      <c r="AG104" s="476"/>
      <c r="AH104" s="476"/>
    </row>
    <row r="105" spans="2:34" s="475" customFormat="1">
      <c r="B105" s="476"/>
      <c r="D105" s="476"/>
      <c r="E105" s="476"/>
      <c r="F105" s="476"/>
      <c r="G105" s="476"/>
      <c r="H105" s="19"/>
      <c r="K105" s="476"/>
      <c r="R105" s="476"/>
      <c r="S105" s="476"/>
      <c r="T105" s="476"/>
      <c r="U105" s="476"/>
      <c r="V105" s="476"/>
      <c r="W105" s="476"/>
      <c r="X105" s="476"/>
      <c r="Y105" s="476"/>
      <c r="Z105" s="476"/>
      <c r="AA105" s="476"/>
      <c r="AB105" s="476"/>
      <c r="AC105" s="476"/>
      <c r="AD105" s="476"/>
      <c r="AE105" s="476"/>
      <c r="AF105" s="476"/>
      <c r="AG105" s="476"/>
      <c r="AH105" s="476"/>
    </row>
    <row r="106" spans="2:34" s="475" customFormat="1">
      <c r="B106" s="476"/>
      <c r="D106" s="476"/>
      <c r="E106" s="476"/>
      <c r="F106" s="476"/>
      <c r="G106" s="476"/>
      <c r="K106" s="476"/>
    </row>
    <row r="107" spans="2:34" s="475" customFormat="1">
      <c r="B107" s="476"/>
      <c r="D107" s="476"/>
      <c r="E107" s="476"/>
      <c r="F107" s="476"/>
      <c r="G107" s="476"/>
      <c r="K107" s="476"/>
    </row>
    <row r="108" spans="2:34" s="475" customFormat="1">
      <c r="B108" s="506"/>
      <c r="C108" s="506"/>
      <c r="D108" s="506"/>
      <c r="E108" s="506"/>
      <c r="F108" s="476"/>
      <c r="G108" s="476"/>
      <c r="K108" s="476"/>
    </row>
    <row r="109" spans="2:34">
      <c r="B109" s="506"/>
      <c r="C109" s="1285"/>
      <c r="D109" s="1285"/>
      <c r="E109" s="1285"/>
      <c r="R109" s="475"/>
      <c r="S109" s="475"/>
      <c r="T109" s="475"/>
      <c r="U109" s="475"/>
      <c r="V109" s="475"/>
      <c r="W109" s="475"/>
      <c r="X109" s="475"/>
      <c r="Y109" s="475"/>
      <c r="Z109" s="475"/>
      <c r="AA109" s="475"/>
      <c r="AB109" s="475"/>
      <c r="AC109" s="475"/>
      <c r="AD109" s="475"/>
      <c r="AE109" s="475"/>
      <c r="AF109" s="475"/>
      <c r="AG109" s="475"/>
      <c r="AH109" s="475"/>
    </row>
    <row r="110" spans="2:34">
      <c r="B110" s="508"/>
      <c r="C110" s="1285"/>
      <c r="D110" s="1285"/>
      <c r="E110" s="1285"/>
      <c r="R110" s="475"/>
      <c r="S110" s="475"/>
      <c r="T110" s="475"/>
      <c r="U110" s="475"/>
      <c r="V110" s="475"/>
      <c r="W110" s="475"/>
      <c r="X110" s="475"/>
      <c r="Y110" s="475"/>
      <c r="Z110" s="475"/>
      <c r="AA110" s="475"/>
      <c r="AB110" s="475"/>
      <c r="AC110" s="475"/>
      <c r="AD110" s="475"/>
      <c r="AE110" s="475"/>
      <c r="AF110" s="475"/>
      <c r="AG110" s="475"/>
      <c r="AH110" s="475"/>
    </row>
    <row r="111" spans="2:34" s="475" customFormat="1">
      <c r="B111" s="508"/>
      <c r="C111" s="1285"/>
      <c r="D111" s="1285"/>
      <c r="E111" s="1285"/>
      <c r="F111" s="476"/>
      <c r="G111" s="476"/>
      <c r="K111" s="476"/>
      <c r="M111" s="476"/>
      <c r="N111" s="476"/>
      <c r="O111" s="476"/>
      <c r="P111" s="476"/>
      <c r="Q111" s="476"/>
      <c r="R111" s="476"/>
      <c r="S111" s="476"/>
      <c r="T111" s="476"/>
      <c r="U111" s="476"/>
      <c r="V111" s="476"/>
      <c r="W111" s="476"/>
      <c r="X111" s="476"/>
      <c r="Y111" s="476"/>
      <c r="Z111" s="476"/>
      <c r="AA111" s="476"/>
      <c r="AB111" s="476"/>
      <c r="AC111" s="476"/>
      <c r="AD111" s="476"/>
      <c r="AE111" s="476"/>
      <c r="AF111" s="476"/>
      <c r="AG111" s="476"/>
      <c r="AH111" s="476"/>
    </row>
    <row r="112" spans="2:34" s="475" customFormat="1">
      <c r="B112" s="508"/>
      <c r="C112" s="1285"/>
      <c r="D112" s="1285"/>
      <c r="E112" s="1285"/>
      <c r="F112" s="476"/>
      <c r="G112" s="476"/>
      <c r="K112" s="476"/>
      <c r="M112" s="476"/>
      <c r="N112" s="476"/>
      <c r="O112" s="476"/>
      <c r="P112" s="476"/>
      <c r="Q112" s="476"/>
      <c r="R112" s="476"/>
      <c r="S112" s="476"/>
      <c r="T112" s="476"/>
      <c r="U112" s="476"/>
      <c r="V112" s="476"/>
      <c r="W112" s="476"/>
      <c r="X112" s="476"/>
      <c r="Y112" s="476"/>
      <c r="Z112" s="476"/>
      <c r="AA112" s="476"/>
      <c r="AB112" s="476"/>
      <c r="AC112" s="476"/>
      <c r="AD112" s="476"/>
      <c r="AE112" s="476"/>
      <c r="AF112" s="476"/>
      <c r="AG112" s="476"/>
      <c r="AH112" s="476"/>
    </row>
    <row r="113" spans="2:34" s="475" customFormat="1">
      <c r="B113" s="506"/>
      <c r="C113" s="1285"/>
      <c r="D113" s="1285"/>
      <c r="E113" s="1285"/>
      <c r="F113" s="476"/>
      <c r="G113" s="476"/>
      <c r="K113" s="476"/>
      <c r="M113" s="476"/>
      <c r="N113" s="476"/>
      <c r="O113" s="476"/>
      <c r="P113" s="476"/>
      <c r="Q113" s="476"/>
      <c r="R113" s="476"/>
      <c r="S113" s="476"/>
      <c r="T113" s="476"/>
      <c r="U113" s="476"/>
      <c r="V113" s="476"/>
      <c r="W113" s="476"/>
      <c r="X113" s="476"/>
      <c r="Y113" s="476"/>
      <c r="Z113" s="476"/>
      <c r="AA113" s="476"/>
      <c r="AB113" s="476"/>
      <c r="AC113" s="476"/>
      <c r="AD113" s="476"/>
      <c r="AE113" s="476"/>
      <c r="AF113" s="476"/>
      <c r="AG113" s="476"/>
      <c r="AH113" s="476"/>
    </row>
    <row r="114" spans="2:34" s="475" customFormat="1">
      <c r="B114" s="506"/>
      <c r="C114" s="1285"/>
      <c r="D114" s="1285"/>
      <c r="E114" s="1285"/>
      <c r="F114" s="476"/>
      <c r="G114" s="476"/>
      <c r="K114" s="476"/>
      <c r="M114" s="476"/>
      <c r="N114" s="476"/>
      <c r="O114" s="476"/>
      <c r="P114" s="476"/>
      <c r="Q114" s="476"/>
      <c r="R114" s="476"/>
      <c r="S114" s="476"/>
      <c r="T114" s="476"/>
      <c r="U114" s="476"/>
      <c r="V114" s="476"/>
      <c r="W114" s="476"/>
      <c r="X114" s="476"/>
      <c r="Y114" s="476"/>
      <c r="Z114" s="476"/>
      <c r="AA114" s="476"/>
      <c r="AB114" s="476"/>
      <c r="AC114" s="476"/>
      <c r="AD114" s="476"/>
      <c r="AE114" s="476"/>
      <c r="AF114" s="476"/>
      <c r="AG114" s="476"/>
      <c r="AH114" s="476"/>
    </row>
    <row r="115" spans="2:34" s="475" customFormat="1">
      <c r="B115" s="506"/>
      <c r="C115" s="1285"/>
      <c r="D115" s="1285"/>
      <c r="E115" s="1285"/>
      <c r="F115" s="476"/>
      <c r="G115" s="476"/>
      <c r="K115" s="476"/>
      <c r="M115" s="476"/>
      <c r="N115" s="476"/>
      <c r="O115" s="476"/>
      <c r="P115" s="476"/>
      <c r="Q115" s="476"/>
      <c r="R115" s="476"/>
      <c r="S115" s="476"/>
      <c r="T115" s="476"/>
      <c r="U115" s="476"/>
      <c r="V115" s="476"/>
      <c r="W115" s="476"/>
      <c r="X115" s="476"/>
      <c r="Y115" s="476"/>
      <c r="Z115" s="476"/>
      <c r="AA115" s="476"/>
      <c r="AB115" s="476"/>
      <c r="AC115" s="476"/>
      <c r="AD115" s="476"/>
      <c r="AE115" s="476"/>
      <c r="AF115" s="476"/>
      <c r="AG115" s="476"/>
      <c r="AH115" s="476"/>
    </row>
    <row r="125" spans="2:34" s="475" customFormat="1">
      <c r="B125" s="476"/>
      <c r="D125" s="476"/>
      <c r="E125" s="476"/>
      <c r="F125" s="476"/>
      <c r="G125" s="476"/>
      <c r="H125" s="959"/>
      <c r="K125" s="476"/>
      <c r="M125" s="476"/>
      <c r="N125" s="476"/>
      <c r="O125" s="476"/>
      <c r="P125" s="476"/>
      <c r="Q125" s="476"/>
      <c r="R125" s="476"/>
      <c r="S125" s="476"/>
      <c r="T125" s="476"/>
      <c r="U125" s="476"/>
      <c r="V125" s="476"/>
      <c r="W125" s="476"/>
      <c r="X125" s="476"/>
      <c r="Y125" s="476"/>
      <c r="Z125" s="476"/>
      <c r="AA125" s="476"/>
      <c r="AB125" s="476"/>
      <c r="AC125" s="476"/>
      <c r="AD125" s="476"/>
      <c r="AE125" s="476"/>
      <c r="AF125" s="476"/>
      <c r="AG125" s="476"/>
      <c r="AH125" s="476"/>
    </row>
    <row r="127" spans="2:34">
      <c r="C127" s="476"/>
    </row>
    <row r="128" spans="2:34">
      <c r="C128" s="476"/>
    </row>
  </sheetData>
  <sheetProtection selectLockedCells="1"/>
  <mergeCells count="48">
    <mergeCell ref="B95:B96"/>
    <mergeCell ref="B97:B98"/>
    <mergeCell ref="B89:B90"/>
    <mergeCell ref="R89:S89"/>
    <mergeCell ref="R90:S90"/>
    <mergeCell ref="B91:B92"/>
    <mergeCell ref="R91:S91"/>
    <mergeCell ref="B93:B94"/>
    <mergeCell ref="B85:B86"/>
    <mergeCell ref="R86:S86"/>
    <mergeCell ref="B87:B88"/>
    <mergeCell ref="R87:S87"/>
    <mergeCell ref="R88:S88"/>
    <mergeCell ref="B53:B54"/>
    <mergeCell ref="R54:S54"/>
    <mergeCell ref="B83:B84"/>
    <mergeCell ref="C83:C84"/>
    <mergeCell ref="D83:D84"/>
    <mergeCell ref="E83:E84"/>
    <mergeCell ref="F83:I83"/>
    <mergeCell ref="J83:J84"/>
    <mergeCell ref="K83:K84"/>
    <mergeCell ref="L83:L84"/>
    <mergeCell ref="B10:B11"/>
    <mergeCell ref="R10:S10"/>
    <mergeCell ref="B12:B13"/>
    <mergeCell ref="B14:B15"/>
    <mergeCell ref="B51:B52"/>
    <mergeCell ref="C51:C52"/>
    <mergeCell ref="D51:D52"/>
    <mergeCell ref="E51:E52"/>
    <mergeCell ref="F51:I51"/>
    <mergeCell ref="J51:J52"/>
    <mergeCell ref="K51:K52"/>
    <mergeCell ref="L51:L52"/>
    <mergeCell ref="K4:K5"/>
    <mergeCell ref="L4:L5"/>
    <mergeCell ref="B6:B7"/>
    <mergeCell ref="R7:S7"/>
    <mergeCell ref="B8:B9"/>
    <mergeCell ref="R8:S8"/>
    <mergeCell ref="R9:S9"/>
    <mergeCell ref="B4:B5"/>
    <mergeCell ref="C4:C5"/>
    <mergeCell ref="D4:D5"/>
    <mergeCell ref="E4:E5"/>
    <mergeCell ref="F4:I4"/>
    <mergeCell ref="J4:J5"/>
  </mergeCells>
  <phoneticPr fontId="18"/>
  <pageMargins left="0.97" right="0.39370078740157483" top="0.39370078740157483" bottom="0.39370078740157483" header="0.19685039370078741" footer="0.19685039370078741"/>
  <pageSetup paperSize="9" scale="17" orientation="landscape" cellComments="asDisplayed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AF04E-E9CE-4C72-9F69-1AE8B7F57FF0}">
  <sheetPr>
    <tabColor theme="4"/>
    <pageSetUpPr fitToPage="1"/>
  </sheetPr>
  <dimension ref="A2:AI81"/>
  <sheetViews>
    <sheetView showGridLines="0" view="pageBreakPreview" zoomScale="85" zoomScaleNormal="90" zoomScaleSheetLayoutView="85" workbookViewId="0">
      <selection activeCell="B3" sqref="B3"/>
    </sheetView>
  </sheetViews>
  <sheetFormatPr defaultColWidth="11" defaultRowHeight="14"/>
  <cols>
    <col min="1" max="1" width="1.632812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90625" style="476" customWidth="1"/>
    <col min="14" max="234" width="11" style="476"/>
    <col min="235" max="235" width="1.6328125" style="476" customWidth="1"/>
    <col min="236" max="236" width="17.7265625" style="476" customWidth="1"/>
    <col min="237" max="237" width="11.26953125" style="476" customWidth="1"/>
    <col min="238" max="256" width="8.36328125" style="476" customWidth="1"/>
    <col min="257" max="257" width="9.453125" style="476" customWidth="1"/>
    <col min="258" max="258" width="10.36328125" style="476" customWidth="1"/>
    <col min="259" max="259" width="10.7265625" style="476" bestFit="1" customWidth="1"/>
    <col min="260" max="260" width="9.453125" style="476" bestFit="1" customWidth="1"/>
    <col min="261" max="261" width="10.36328125" style="476" customWidth="1"/>
    <col min="262" max="262" width="8" style="476" bestFit="1" customWidth="1"/>
    <col min="263" max="263" width="15.7265625" style="476" bestFit="1" customWidth="1"/>
    <col min="264" max="264" width="1.6328125" style="476" customWidth="1"/>
    <col min="265" max="265" width="5.36328125" style="476" customWidth="1"/>
    <col min="266" max="490" width="11" style="476"/>
    <col min="491" max="491" width="1.6328125" style="476" customWidth="1"/>
    <col min="492" max="492" width="17.7265625" style="476" customWidth="1"/>
    <col min="493" max="493" width="11.26953125" style="476" customWidth="1"/>
    <col min="494" max="512" width="8.36328125" style="476" customWidth="1"/>
    <col min="513" max="513" width="9.453125" style="476" customWidth="1"/>
    <col min="514" max="514" width="10.36328125" style="476" customWidth="1"/>
    <col min="515" max="515" width="10.7265625" style="476" bestFit="1" customWidth="1"/>
    <col min="516" max="516" width="9.453125" style="476" bestFit="1" customWidth="1"/>
    <col min="517" max="517" width="10.36328125" style="476" customWidth="1"/>
    <col min="518" max="518" width="8" style="476" bestFit="1" customWidth="1"/>
    <col min="519" max="519" width="15.7265625" style="476" bestFit="1" customWidth="1"/>
    <col min="520" max="520" width="1.6328125" style="476" customWidth="1"/>
    <col min="521" max="521" width="5.36328125" style="476" customWidth="1"/>
    <col min="522" max="746" width="11" style="476"/>
    <col min="747" max="747" width="1.6328125" style="476" customWidth="1"/>
    <col min="748" max="748" width="17.7265625" style="476" customWidth="1"/>
    <col min="749" max="749" width="11.26953125" style="476" customWidth="1"/>
    <col min="750" max="768" width="8.36328125" style="476" customWidth="1"/>
    <col min="769" max="769" width="9.453125" style="476" customWidth="1"/>
    <col min="770" max="770" width="10.36328125" style="476" customWidth="1"/>
    <col min="771" max="771" width="10.7265625" style="476" bestFit="1" customWidth="1"/>
    <col min="772" max="772" width="9.453125" style="476" bestFit="1" customWidth="1"/>
    <col min="773" max="773" width="10.36328125" style="476" customWidth="1"/>
    <col min="774" max="774" width="8" style="476" bestFit="1" customWidth="1"/>
    <col min="775" max="775" width="15.7265625" style="476" bestFit="1" customWidth="1"/>
    <col min="776" max="776" width="1.6328125" style="476" customWidth="1"/>
    <col min="777" max="777" width="5.36328125" style="476" customWidth="1"/>
    <col min="778" max="1002" width="11" style="476"/>
    <col min="1003" max="1003" width="1.6328125" style="476" customWidth="1"/>
    <col min="1004" max="1004" width="17.7265625" style="476" customWidth="1"/>
    <col min="1005" max="1005" width="11.26953125" style="476" customWidth="1"/>
    <col min="1006" max="1024" width="8.36328125" style="476" customWidth="1"/>
    <col min="1025" max="1025" width="9.453125" style="476" customWidth="1"/>
    <col min="1026" max="1026" width="10.36328125" style="476" customWidth="1"/>
    <col min="1027" max="1027" width="10.7265625" style="476" bestFit="1" customWidth="1"/>
    <col min="1028" max="1028" width="9.453125" style="476" bestFit="1" customWidth="1"/>
    <col min="1029" max="1029" width="10.36328125" style="476" customWidth="1"/>
    <col min="1030" max="1030" width="8" style="476" bestFit="1" customWidth="1"/>
    <col min="1031" max="1031" width="15.7265625" style="476" bestFit="1" customWidth="1"/>
    <col min="1032" max="1032" width="1.6328125" style="476" customWidth="1"/>
    <col min="1033" max="1033" width="5.36328125" style="476" customWidth="1"/>
    <col min="1034" max="1258" width="11" style="476"/>
    <col min="1259" max="1259" width="1.6328125" style="476" customWidth="1"/>
    <col min="1260" max="1260" width="17.7265625" style="476" customWidth="1"/>
    <col min="1261" max="1261" width="11.26953125" style="476" customWidth="1"/>
    <col min="1262" max="1280" width="8.36328125" style="476" customWidth="1"/>
    <col min="1281" max="1281" width="9.453125" style="476" customWidth="1"/>
    <col min="1282" max="1282" width="10.36328125" style="476" customWidth="1"/>
    <col min="1283" max="1283" width="10.7265625" style="476" bestFit="1" customWidth="1"/>
    <col min="1284" max="1284" width="9.453125" style="476" bestFit="1" customWidth="1"/>
    <col min="1285" max="1285" width="10.36328125" style="476" customWidth="1"/>
    <col min="1286" max="1286" width="8" style="476" bestFit="1" customWidth="1"/>
    <col min="1287" max="1287" width="15.7265625" style="476" bestFit="1" customWidth="1"/>
    <col min="1288" max="1288" width="1.6328125" style="476" customWidth="1"/>
    <col min="1289" max="1289" width="5.36328125" style="476" customWidth="1"/>
    <col min="1290" max="1514" width="11" style="476"/>
    <col min="1515" max="1515" width="1.6328125" style="476" customWidth="1"/>
    <col min="1516" max="1516" width="17.7265625" style="476" customWidth="1"/>
    <col min="1517" max="1517" width="11.26953125" style="476" customWidth="1"/>
    <col min="1518" max="1536" width="8.36328125" style="476" customWidth="1"/>
    <col min="1537" max="1537" width="9.453125" style="476" customWidth="1"/>
    <col min="1538" max="1538" width="10.36328125" style="476" customWidth="1"/>
    <col min="1539" max="1539" width="10.7265625" style="476" bestFit="1" customWidth="1"/>
    <col min="1540" max="1540" width="9.453125" style="476" bestFit="1" customWidth="1"/>
    <col min="1541" max="1541" width="10.36328125" style="476" customWidth="1"/>
    <col min="1542" max="1542" width="8" style="476" bestFit="1" customWidth="1"/>
    <col min="1543" max="1543" width="15.7265625" style="476" bestFit="1" customWidth="1"/>
    <col min="1544" max="1544" width="1.6328125" style="476" customWidth="1"/>
    <col min="1545" max="1545" width="5.36328125" style="476" customWidth="1"/>
    <col min="1546" max="1770" width="11" style="476"/>
    <col min="1771" max="1771" width="1.6328125" style="476" customWidth="1"/>
    <col min="1772" max="1772" width="17.7265625" style="476" customWidth="1"/>
    <col min="1773" max="1773" width="11.26953125" style="476" customWidth="1"/>
    <col min="1774" max="1792" width="8.36328125" style="476" customWidth="1"/>
    <col min="1793" max="1793" width="9.453125" style="476" customWidth="1"/>
    <col min="1794" max="1794" width="10.36328125" style="476" customWidth="1"/>
    <col min="1795" max="1795" width="10.7265625" style="476" bestFit="1" customWidth="1"/>
    <col min="1796" max="1796" width="9.453125" style="476" bestFit="1" customWidth="1"/>
    <col min="1797" max="1797" width="10.36328125" style="476" customWidth="1"/>
    <col min="1798" max="1798" width="8" style="476" bestFit="1" customWidth="1"/>
    <col min="1799" max="1799" width="15.7265625" style="476" bestFit="1" customWidth="1"/>
    <col min="1800" max="1800" width="1.6328125" style="476" customWidth="1"/>
    <col min="1801" max="1801" width="5.36328125" style="476" customWidth="1"/>
    <col min="1802" max="2026" width="11" style="476"/>
    <col min="2027" max="2027" width="1.6328125" style="476" customWidth="1"/>
    <col min="2028" max="2028" width="17.7265625" style="476" customWidth="1"/>
    <col min="2029" max="2029" width="11.26953125" style="476" customWidth="1"/>
    <col min="2030" max="2048" width="8.36328125" style="476" customWidth="1"/>
    <col min="2049" max="2049" width="9.453125" style="476" customWidth="1"/>
    <col min="2050" max="2050" width="10.36328125" style="476" customWidth="1"/>
    <col min="2051" max="2051" width="10.7265625" style="476" bestFit="1" customWidth="1"/>
    <col min="2052" max="2052" width="9.453125" style="476" bestFit="1" customWidth="1"/>
    <col min="2053" max="2053" width="10.36328125" style="476" customWidth="1"/>
    <col min="2054" max="2054" width="8" style="476" bestFit="1" customWidth="1"/>
    <col min="2055" max="2055" width="15.7265625" style="476" bestFit="1" customWidth="1"/>
    <col min="2056" max="2056" width="1.6328125" style="476" customWidth="1"/>
    <col min="2057" max="2057" width="5.36328125" style="476" customWidth="1"/>
    <col min="2058" max="2282" width="11" style="476"/>
    <col min="2283" max="2283" width="1.6328125" style="476" customWidth="1"/>
    <col min="2284" max="2284" width="17.7265625" style="476" customWidth="1"/>
    <col min="2285" max="2285" width="11.26953125" style="476" customWidth="1"/>
    <col min="2286" max="2304" width="8.36328125" style="476" customWidth="1"/>
    <col min="2305" max="2305" width="9.453125" style="476" customWidth="1"/>
    <col min="2306" max="2306" width="10.36328125" style="476" customWidth="1"/>
    <col min="2307" max="2307" width="10.7265625" style="476" bestFit="1" customWidth="1"/>
    <col min="2308" max="2308" width="9.453125" style="476" bestFit="1" customWidth="1"/>
    <col min="2309" max="2309" width="10.36328125" style="476" customWidth="1"/>
    <col min="2310" max="2310" width="8" style="476" bestFit="1" customWidth="1"/>
    <col min="2311" max="2311" width="15.7265625" style="476" bestFit="1" customWidth="1"/>
    <col min="2312" max="2312" width="1.6328125" style="476" customWidth="1"/>
    <col min="2313" max="2313" width="5.36328125" style="476" customWidth="1"/>
    <col min="2314" max="2538" width="11" style="476"/>
    <col min="2539" max="2539" width="1.6328125" style="476" customWidth="1"/>
    <col min="2540" max="2540" width="17.7265625" style="476" customWidth="1"/>
    <col min="2541" max="2541" width="11.26953125" style="476" customWidth="1"/>
    <col min="2542" max="2560" width="8.36328125" style="476" customWidth="1"/>
    <col min="2561" max="2561" width="9.453125" style="476" customWidth="1"/>
    <col min="2562" max="2562" width="10.36328125" style="476" customWidth="1"/>
    <col min="2563" max="2563" width="10.7265625" style="476" bestFit="1" customWidth="1"/>
    <col min="2564" max="2564" width="9.453125" style="476" bestFit="1" customWidth="1"/>
    <col min="2565" max="2565" width="10.36328125" style="476" customWidth="1"/>
    <col min="2566" max="2566" width="8" style="476" bestFit="1" customWidth="1"/>
    <col min="2567" max="2567" width="15.7265625" style="476" bestFit="1" customWidth="1"/>
    <col min="2568" max="2568" width="1.6328125" style="476" customWidth="1"/>
    <col min="2569" max="2569" width="5.36328125" style="476" customWidth="1"/>
    <col min="2570" max="2794" width="11" style="476"/>
    <col min="2795" max="2795" width="1.6328125" style="476" customWidth="1"/>
    <col min="2796" max="2796" width="17.7265625" style="476" customWidth="1"/>
    <col min="2797" max="2797" width="11.26953125" style="476" customWidth="1"/>
    <col min="2798" max="2816" width="8.36328125" style="476" customWidth="1"/>
    <col min="2817" max="2817" width="9.453125" style="476" customWidth="1"/>
    <col min="2818" max="2818" width="10.36328125" style="476" customWidth="1"/>
    <col min="2819" max="2819" width="10.7265625" style="476" bestFit="1" customWidth="1"/>
    <col min="2820" max="2820" width="9.453125" style="476" bestFit="1" customWidth="1"/>
    <col min="2821" max="2821" width="10.36328125" style="476" customWidth="1"/>
    <col min="2822" max="2822" width="8" style="476" bestFit="1" customWidth="1"/>
    <col min="2823" max="2823" width="15.7265625" style="476" bestFit="1" customWidth="1"/>
    <col min="2824" max="2824" width="1.6328125" style="476" customWidth="1"/>
    <col min="2825" max="2825" width="5.36328125" style="476" customWidth="1"/>
    <col min="2826" max="3050" width="11" style="476"/>
    <col min="3051" max="3051" width="1.6328125" style="476" customWidth="1"/>
    <col min="3052" max="3052" width="17.7265625" style="476" customWidth="1"/>
    <col min="3053" max="3053" width="11.26953125" style="476" customWidth="1"/>
    <col min="3054" max="3072" width="8.36328125" style="476" customWidth="1"/>
    <col min="3073" max="3073" width="9.453125" style="476" customWidth="1"/>
    <col min="3074" max="3074" width="10.36328125" style="476" customWidth="1"/>
    <col min="3075" max="3075" width="10.7265625" style="476" bestFit="1" customWidth="1"/>
    <col min="3076" max="3076" width="9.453125" style="476" bestFit="1" customWidth="1"/>
    <col min="3077" max="3077" width="10.36328125" style="476" customWidth="1"/>
    <col min="3078" max="3078" width="8" style="476" bestFit="1" customWidth="1"/>
    <col min="3079" max="3079" width="15.7265625" style="476" bestFit="1" customWidth="1"/>
    <col min="3080" max="3080" width="1.6328125" style="476" customWidth="1"/>
    <col min="3081" max="3081" width="5.36328125" style="476" customWidth="1"/>
    <col min="3082" max="3306" width="11" style="476"/>
    <col min="3307" max="3307" width="1.6328125" style="476" customWidth="1"/>
    <col min="3308" max="3308" width="17.7265625" style="476" customWidth="1"/>
    <col min="3309" max="3309" width="11.26953125" style="476" customWidth="1"/>
    <col min="3310" max="3328" width="8.36328125" style="476" customWidth="1"/>
    <col min="3329" max="3329" width="9.453125" style="476" customWidth="1"/>
    <col min="3330" max="3330" width="10.36328125" style="476" customWidth="1"/>
    <col min="3331" max="3331" width="10.7265625" style="476" bestFit="1" customWidth="1"/>
    <col min="3332" max="3332" width="9.453125" style="476" bestFit="1" customWidth="1"/>
    <col min="3333" max="3333" width="10.36328125" style="476" customWidth="1"/>
    <col min="3334" max="3334" width="8" style="476" bestFit="1" customWidth="1"/>
    <col min="3335" max="3335" width="15.7265625" style="476" bestFit="1" customWidth="1"/>
    <col min="3336" max="3336" width="1.6328125" style="476" customWidth="1"/>
    <col min="3337" max="3337" width="5.36328125" style="476" customWidth="1"/>
    <col min="3338" max="3562" width="11" style="476"/>
    <col min="3563" max="3563" width="1.6328125" style="476" customWidth="1"/>
    <col min="3564" max="3564" width="17.7265625" style="476" customWidth="1"/>
    <col min="3565" max="3565" width="11.26953125" style="476" customWidth="1"/>
    <col min="3566" max="3584" width="8.36328125" style="476" customWidth="1"/>
    <col min="3585" max="3585" width="9.453125" style="476" customWidth="1"/>
    <col min="3586" max="3586" width="10.36328125" style="476" customWidth="1"/>
    <col min="3587" max="3587" width="10.7265625" style="476" bestFit="1" customWidth="1"/>
    <col min="3588" max="3588" width="9.453125" style="476" bestFit="1" customWidth="1"/>
    <col min="3589" max="3589" width="10.36328125" style="476" customWidth="1"/>
    <col min="3590" max="3590" width="8" style="476" bestFit="1" customWidth="1"/>
    <col min="3591" max="3591" width="15.7265625" style="476" bestFit="1" customWidth="1"/>
    <col min="3592" max="3592" width="1.6328125" style="476" customWidth="1"/>
    <col min="3593" max="3593" width="5.36328125" style="476" customWidth="1"/>
    <col min="3594" max="3818" width="11" style="476"/>
    <col min="3819" max="3819" width="1.6328125" style="476" customWidth="1"/>
    <col min="3820" max="3820" width="17.7265625" style="476" customWidth="1"/>
    <col min="3821" max="3821" width="11.26953125" style="476" customWidth="1"/>
    <col min="3822" max="3840" width="8.36328125" style="476" customWidth="1"/>
    <col min="3841" max="3841" width="9.453125" style="476" customWidth="1"/>
    <col min="3842" max="3842" width="10.36328125" style="476" customWidth="1"/>
    <col min="3843" max="3843" width="10.7265625" style="476" bestFit="1" customWidth="1"/>
    <col min="3844" max="3844" width="9.453125" style="476" bestFit="1" customWidth="1"/>
    <col min="3845" max="3845" width="10.36328125" style="476" customWidth="1"/>
    <col min="3846" max="3846" width="8" style="476" bestFit="1" customWidth="1"/>
    <col min="3847" max="3847" width="15.7265625" style="476" bestFit="1" customWidth="1"/>
    <col min="3848" max="3848" width="1.6328125" style="476" customWidth="1"/>
    <col min="3849" max="3849" width="5.36328125" style="476" customWidth="1"/>
    <col min="3850" max="4074" width="11" style="476"/>
    <col min="4075" max="4075" width="1.6328125" style="476" customWidth="1"/>
    <col min="4076" max="4076" width="17.7265625" style="476" customWidth="1"/>
    <col min="4077" max="4077" width="11.26953125" style="476" customWidth="1"/>
    <col min="4078" max="4096" width="8.36328125" style="476" customWidth="1"/>
    <col min="4097" max="4097" width="9.453125" style="476" customWidth="1"/>
    <col min="4098" max="4098" width="10.36328125" style="476" customWidth="1"/>
    <col min="4099" max="4099" width="10.7265625" style="476" bestFit="1" customWidth="1"/>
    <col min="4100" max="4100" width="9.453125" style="476" bestFit="1" customWidth="1"/>
    <col min="4101" max="4101" width="10.36328125" style="476" customWidth="1"/>
    <col min="4102" max="4102" width="8" style="476" bestFit="1" customWidth="1"/>
    <col min="4103" max="4103" width="15.7265625" style="476" bestFit="1" customWidth="1"/>
    <col min="4104" max="4104" width="1.6328125" style="476" customWidth="1"/>
    <col min="4105" max="4105" width="5.36328125" style="476" customWidth="1"/>
    <col min="4106" max="4330" width="11" style="476"/>
    <col min="4331" max="4331" width="1.6328125" style="476" customWidth="1"/>
    <col min="4332" max="4332" width="17.7265625" style="476" customWidth="1"/>
    <col min="4333" max="4333" width="11.26953125" style="476" customWidth="1"/>
    <col min="4334" max="4352" width="8.36328125" style="476" customWidth="1"/>
    <col min="4353" max="4353" width="9.453125" style="476" customWidth="1"/>
    <col min="4354" max="4354" width="10.36328125" style="476" customWidth="1"/>
    <col min="4355" max="4355" width="10.7265625" style="476" bestFit="1" customWidth="1"/>
    <col min="4356" max="4356" width="9.453125" style="476" bestFit="1" customWidth="1"/>
    <col min="4357" max="4357" width="10.36328125" style="476" customWidth="1"/>
    <col min="4358" max="4358" width="8" style="476" bestFit="1" customWidth="1"/>
    <col min="4359" max="4359" width="15.7265625" style="476" bestFit="1" customWidth="1"/>
    <col min="4360" max="4360" width="1.6328125" style="476" customWidth="1"/>
    <col min="4361" max="4361" width="5.36328125" style="476" customWidth="1"/>
    <col min="4362" max="4586" width="11" style="476"/>
    <col min="4587" max="4587" width="1.6328125" style="476" customWidth="1"/>
    <col min="4588" max="4588" width="17.7265625" style="476" customWidth="1"/>
    <col min="4589" max="4589" width="11.26953125" style="476" customWidth="1"/>
    <col min="4590" max="4608" width="8.36328125" style="476" customWidth="1"/>
    <col min="4609" max="4609" width="9.453125" style="476" customWidth="1"/>
    <col min="4610" max="4610" width="10.36328125" style="476" customWidth="1"/>
    <col min="4611" max="4611" width="10.7265625" style="476" bestFit="1" customWidth="1"/>
    <col min="4612" max="4612" width="9.453125" style="476" bestFit="1" customWidth="1"/>
    <col min="4613" max="4613" width="10.36328125" style="476" customWidth="1"/>
    <col min="4614" max="4614" width="8" style="476" bestFit="1" customWidth="1"/>
    <col min="4615" max="4615" width="15.7265625" style="476" bestFit="1" customWidth="1"/>
    <col min="4616" max="4616" width="1.6328125" style="476" customWidth="1"/>
    <col min="4617" max="4617" width="5.36328125" style="476" customWidth="1"/>
    <col min="4618" max="4842" width="11" style="476"/>
    <col min="4843" max="4843" width="1.6328125" style="476" customWidth="1"/>
    <col min="4844" max="4844" width="17.7265625" style="476" customWidth="1"/>
    <col min="4845" max="4845" width="11.26953125" style="476" customWidth="1"/>
    <col min="4846" max="4864" width="8.36328125" style="476" customWidth="1"/>
    <col min="4865" max="4865" width="9.453125" style="476" customWidth="1"/>
    <col min="4866" max="4866" width="10.36328125" style="476" customWidth="1"/>
    <col min="4867" max="4867" width="10.7265625" style="476" bestFit="1" customWidth="1"/>
    <col min="4868" max="4868" width="9.453125" style="476" bestFit="1" customWidth="1"/>
    <col min="4869" max="4869" width="10.36328125" style="476" customWidth="1"/>
    <col min="4870" max="4870" width="8" style="476" bestFit="1" customWidth="1"/>
    <col min="4871" max="4871" width="15.7265625" style="476" bestFit="1" customWidth="1"/>
    <col min="4872" max="4872" width="1.6328125" style="476" customWidth="1"/>
    <col min="4873" max="4873" width="5.36328125" style="476" customWidth="1"/>
    <col min="4874" max="5098" width="11" style="476"/>
    <col min="5099" max="5099" width="1.6328125" style="476" customWidth="1"/>
    <col min="5100" max="5100" width="17.7265625" style="476" customWidth="1"/>
    <col min="5101" max="5101" width="11.26953125" style="476" customWidth="1"/>
    <col min="5102" max="5120" width="8.36328125" style="476" customWidth="1"/>
    <col min="5121" max="5121" width="9.453125" style="476" customWidth="1"/>
    <col min="5122" max="5122" width="10.36328125" style="476" customWidth="1"/>
    <col min="5123" max="5123" width="10.7265625" style="476" bestFit="1" customWidth="1"/>
    <col min="5124" max="5124" width="9.453125" style="476" bestFit="1" customWidth="1"/>
    <col min="5125" max="5125" width="10.36328125" style="476" customWidth="1"/>
    <col min="5126" max="5126" width="8" style="476" bestFit="1" customWidth="1"/>
    <col min="5127" max="5127" width="15.7265625" style="476" bestFit="1" customWidth="1"/>
    <col min="5128" max="5128" width="1.6328125" style="476" customWidth="1"/>
    <col min="5129" max="5129" width="5.36328125" style="476" customWidth="1"/>
    <col min="5130" max="5354" width="11" style="476"/>
    <col min="5355" max="5355" width="1.6328125" style="476" customWidth="1"/>
    <col min="5356" max="5356" width="17.7265625" style="476" customWidth="1"/>
    <col min="5357" max="5357" width="11.26953125" style="476" customWidth="1"/>
    <col min="5358" max="5376" width="8.36328125" style="476" customWidth="1"/>
    <col min="5377" max="5377" width="9.453125" style="476" customWidth="1"/>
    <col min="5378" max="5378" width="10.36328125" style="476" customWidth="1"/>
    <col min="5379" max="5379" width="10.7265625" style="476" bestFit="1" customWidth="1"/>
    <col min="5380" max="5380" width="9.453125" style="476" bestFit="1" customWidth="1"/>
    <col min="5381" max="5381" width="10.36328125" style="476" customWidth="1"/>
    <col min="5382" max="5382" width="8" style="476" bestFit="1" customWidth="1"/>
    <col min="5383" max="5383" width="15.7265625" style="476" bestFit="1" customWidth="1"/>
    <col min="5384" max="5384" width="1.6328125" style="476" customWidth="1"/>
    <col min="5385" max="5385" width="5.36328125" style="476" customWidth="1"/>
    <col min="5386" max="5610" width="11" style="476"/>
    <col min="5611" max="5611" width="1.6328125" style="476" customWidth="1"/>
    <col min="5612" max="5612" width="17.7265625" style="476" customWidth="1"/>
    <col min="5613" max="5613" width="11.26953125" style="476" customWidth="1"/>
    <col min="5614" max="5632" width="8.36328125" style="476" customWidth="1"/>
    <col min="5633" max="5633" width="9.453125" style="476" customWidth="1"/>
    <col min="5634" max="5634" width="10.36328125" style="476" customWidth="1"/>
    <col min="5635" max="5635" width="10.7265625" style="476" bestFit="1" customWidth="1"/>
    <col min="5636" max="5636" width="9.453125" style="476" bestFit="1" customWidth="1"/>
    <col min="5637" max="5637" width="10.36328125" style="476" customWidth="1"/>
    <col min="5638" max="5638" width="8" style="476" bestFit="1" customWidth="1"/>
    <col min="5639" max="5639" width="15.7265625" style="476" bestFit="1" customWidth="1"/>
    <col min="5640" max="5640" width="1.6328125" style="476" customWidth="1"/>
    <col min="5641" max="5641" width="5.36328125" style="476" customWidth="1"/>
    <col min="5642" max="5866" width="11" style="476"/>
    <col min="5867" max="5867" width="1.6328125" style="476" customWidth="1"/>
    <col min="5868" max="5868" width="17.7265625" style="476" customWidth="1"/>
    <col min="5869" max="5869" width="11.26953125" style="476" customWidth="1"/>
    <col min="5870" max="5888" width="8.36328125" style="476" customWidth="1"/>
    <col min="5889" max="5889" width="9.453125" style="476" customWidth="1"/>
    <col min="5890" max="5890" width="10.36328125" style="476" customWidth="1"/>
    <col min="5891" max="5891" width="10.7265625" style="476" bestFit="1" customWidth="1"/>
    <col min="5892" max="5892" width="9.453125" style="476" bestFit="1" customWidth="1"/>
    <col min="5893" max="5893" width="10.36328125" style="476" customWidth="1"/>
    <col min="5894" max="5894" width="8" style="476" bestFit="1" customWidth="1"/>
    <col min="5895" max="5895" width="15.7265625" style="476" bestFit="1" customWidth="1"/>
    <col min="5896" max="5896" width="1.6328125" style="476" customWidth="1"/>
    <col min="5897" max="5897" width="5.36328125" style="476" customWidth="1"/>
    <col min="5898" max="6122" width="11" style="476"/>
    <col min="6123" max="6123" width="1.6328125" style="476" customWidth="1"/>
    <col min="6124" max="6124" width="17.7265625" style="476" customWidth="1"/>
    <col min="6125" max="6125" width="11.26953125" style="476" customWidth="1"/>
    <col min="6126" max="6144" width="8.36328125" style="476" customWidth="1"/>
    <col min="6145" max="6145" width="9.453125" style="476" customWidth="1"/>
    <col min="6146" max="6146" width="10.36328125" style="476" customWidth="1"/>
    <col min="6147" max="6147" width="10.7265625" style="476" bestFit="1" customWidth="1"/>
    <col min="6148" max="6148" width="9.453125" style="476" bestFit="1" customWidth="1"/>
    <col min="6149" max="6149" width="10.36328125" style="476" customWidth="1"/>
    <col min="6150" max="6150" width="8" style="476" bestFit="1" customWidth="1"/>
    <col min="6151" max="6151" width="15.7265625" style="476" bestFit="1" customWidth="1"/>
    <col min="6152" max="6152" width="1.6328125" style="476" customWidth="1"/>
    <col min="6153" max="6153" width="5.36328125" style="476" customWidth="1"/>
    <col min="6154" max="6378" width="11" style="476"/>
    <col min="6379" max="6379" width="1.6328125" style="476" customWidth="1"/>
    <col min="6380" max="6380" width="17.7265625" style="476" customWidth="1"/>
    <col min="6381" max="6381" width="11.26953125" style="476" customWidth="1"/>
    <col min="6382" max="6400" width="8.36328125" style="476" customWidth="1"/>
    <col min="6401" max="6401" width="9.453125" style="476" customWidth="1"/>
    <col min="6402" max="6402" width="10.36328125" style="476" customWidth="1"/>
    <col min="6403" max="6403" width="10.7265625" style="476" bestFit="1" customWidth="1"/>
    <col min="6404" max="6404" width="9.453125" style="476" bestFit="1" customWidth="1"/>
    <col min="6405" max="6405" width="10.36328125" style="476" customWidth="1"/>
    <col min="6406" max="6406" width="8" style="476" bestFit="1" customWidth="1"/>
    <col min="6407" max="6407" width="15.7265625" style="476" bestFit="1" customWidth="1"/>
    <col min="6408" max="6408" width="1.6328125" style="476" customWidth="1"/>
    <col min="6409" max="6409" width="5.36328125" style="476" customWidth="1"/>
    <col min="6410" max="6634" width="11" style="476"/>
    <col min="6635" max="6635" width="1.6328125" style="476" customWidth="1"/>
    <col min="6636" max="6636" width="17.7265625" style="476" customWidth="1"/>
    <col min="6637" max="6637" width="11.26953125" style="476" customWidth="1"/>
    <col min="6638" max="6656" width="8.36328125" style="476" customWidth="1"/>
    <col min="6657" max="6657" width="9.453125" style="476" customWidth="1"/>
    <col min="6658" max="6658" width="10.36328125" style="476" customWidth="1"/>
    <col min="6659" max="6659" width="10.7265625" style="476" bestFit="1" customWidth="1"/>
    <col min="6660" max="6660" width="9.453125" style="476" bestFit="1" customWidth="1"/>
    <col min="6661" max="6661" width="10.36328125" style="476" customWidth="1"/>
    <col min="6662" max="6662" width="8" style="476" bestFit="1" customWidth="1"/>
    <col min="6663" max="6663" width="15.7265625" style="476" bestFit="1" customWidth="1"/>
    <col min="6664" max="6664" width="1.6328125" style="476" customWidth="1"/>
    <col min="6665" max="6665" width="5.36328125" style="476" customWidth="1"/>
    <col min="6666" max="6890" width="11" style="476"/>
    <col min="6891" max="6891" width="1.6328125" style="476" customWidth="1"/>
    <col min="6892" max="6892" width="17.7265625" style="476" customWidth="1"/>
    <col min="6893" max="6893" width="11.26953125" style="476" customWidth="1"/>
    <col min="6894" max="6912" width="8.36328125" style="476" customWidth="1"/>
    <col min="6913" max="6913" width="9.453125" style="476" customWidth="1"/>
    <col min="6914" max="6914" width="10.36328125" style="476" customWidth="1"/>
    <col min="6915" max="6915" width="10.7265625" style="476" bestFit="1" customWidth="1"/>
    <col min="6916" max="6916" width="9.453125" style="476" bestFit="1" customWidth="1"/>
    <col min="6917" max="6917" width="10.36328125" style="476" customWidth="1"/>
    <col min="6918" max="6918" width="8" style="476" bestFit="1" customWidth="1"/>
    <col min="6919" max="6919" width="15.7265625" style="476" bestFit="1" customWidth="1"/>
    <col min="6920" max="6920" width="1.6328125" style="476" customWidth="1"/>
    <col min="6921" max="6921" width="5.36328125" style="476" customWidth="1"/>
    <col min="6922" max="7146" width="11" style="476"/>
    <col min="7147" max="7147" width="1.6328125" style="476" customWidth="1"/>
    <col min="7148" max="7148" width="17.7265625" style="476" customWidth="1"/>
    <col min="7149" max="7149" width="11.26953125" style="476" customWidth="1"/>
    <col min="7150" max="7168" width="8.36328125" style="476" customWidth="1"/>
    <col min="7169" max="7169" width="9.453125" style="476" customWidth="1"/>
    <col min="7170" max="7170" width="10.36328125" style="476" customWidth="1"/>
    <col min="7171" max="7171" width="10.7265625" style="476" bestFit="1" customWidth="1"/>
    <col min="7172" max="7172" width="9.453125" style="476" bestFit="1" customWidth="1"/>
    <col min="7173" max="7173" width="10.36328125" style="476" customWidth="1"/>
    <col min="7174" max="7174" width="8" style="476" bestFit="1" customWidth="1"/>
    <col min="7175" max="7175" width="15.7265625" style="476" bestFit="1" customWidth="1"/>
    <col min="7176" max="7176" width="1.6328125" style="476" customWidth="1"/>
    <col min="7177" max="7177" width="5.36328125" style="476" customWidth="1"/>
    <col min="7178" max="7402" width="11" style="476"/>
    <col min="7403" max="7403" width="1.6328125" style="476" customWidth="1"/>
    <col min="7404" max="7404" width="17.7265625" style="476" customWidth="1"/>
    <col min="7405" max="7405" width="11.26953125" style="476" customWidth="1"/>
    <col min="7406" max="7424" width="8.36328125" style="476" customWidth="1"/>
    <col min="7425" max="7425" width="9.453125" style="476" customWidth="1"/>
    <col min="7426" max="7426" width="10.36328125" style="476" customWidth="1"/>
    <col min="7427" max="7427" width="10.7265625" style="476" bestFit="1" customWidth="1"/>
    <col min="7428" max="7428" width="9.453125" style="476" bestFit="1" customWidth="1"/>
    <col min="7429" max="7429" width="10.36328125" style="476" customWidth="1"/>
    <col min="7430" max="7430" width="8" style="476" bestFit="1" customWidth="1"/>
    <col min="7431" max="7431" width="15.7265625" style="476" bestFit="1" customWidth="1"/>
    <col min="7432" max="7432" width="1.6328125" style="476" customWidth="1"/>
    <col min="7433" max="7433" width="5.36328125" style="476" customWidth="1"/>
    <col min="7434" max="7658" width="11" style="476"/>
    <col min="7659" max="7659" width="1.6328125" style="476" customWidth="1"/>
    <col min="7660" max="7660" width="17.7265625" style="476" customWidth="1"/>
    <col min="7661" max="7661" width="11.26953125" style="476" customWidth="1"/>
    <col min="7662" max="7680" width="8.36328125" style="476" customWidth="1"/>
    <col min="7681" max="7681" width="9.453125" style="476" customWidth="1"/>
    <col min="7682" max="7682" width="10.36328125" style="476" customWidth="1"/>
    <col min="7683" max="7683" width="10.7265625" style="476" bestFit="1" customWidth="1"/>
    <col min="7684" max="7684" width="9.453125" style="476" bestFit="1" customWidth="1"/>
    <col min="7685" max="7685" width="10.36328125" style="476" customWidth="1"/>
    <col min="7686" max="7686" width="8" style="476" bestFit="1" customWidth="1"/>
    <col min="7687" max="7687" width="15.7265625" style="476" bestFit="1" customWidth="1"/>
    <col min="7688" max="7688" width="1.6328125" style="476" customWidth="1"/>
    <col min="7689" max="7689" width="5.36328125" style="476" customWidth="1"/>
    <col min="7690" max="7914" width="11" style="476"/>
    <col min="7915" max="7915" width="1.6328125" style="476" customWidth="1"/>
    <col min="7916" max="7916" width="17.7265625" style="476" customWidth="1"/>
    <col min="7917" max="7917" width="11.26953125" style="476" customWidth="1"/>
    <col min="7918" max="7936" width="8.36328125" style="476" customWidth="1"/>
    <col min="7937" max="7937" width="9.453125" style="476" customWidth="1"/>
    <col min="7938" max="7938" width="10.36328125" style="476" customWidth="1"/>
    <col min="7939" max="7939" width="10.7265625" style="476" bestFit="1" customWidth="1"/>
    <col min="7940" max="7940" width="9.453125" style="476" bestFit="1" customWidth="1"/>
    <col min="7941" max="7941" width="10.36328125" style="476" customWidth="1"/>
    <col min="7942" max="7942" width="8" style="476" bestFit="1" customWidth="1"/>
    <col min="7943" max="7943" width="15.7265625" style="476" bestFit="1" customWidth="1"/>
    <col min="7944" max="7944" width="1.6328125" style="476" customWidth="1"/>
    <col min="7945" max="7945" width="5.36328125" style="476" customWidth="1"/>
    <col min="7946" max="8170" width="11" style="476"/>
    <col min="8171" max="8171" width="1.6328125" style="476" customWidth="1"/>
    <col min="8172" max="8172" width="17.7265625" style="476" customWidth="1"/>
    <col min="8173" max="8173" width="11.26953125" style="476" customWidth="1"/>
    <col min="8174" max="8192" width="8.36328125" style="476" customWidth="1"/>
    <col min="8193" max="8193" width="9.453125" style="476" customWidth="1"/>
    <col min="8194" max="8194" width="10.36328125" style="476" customWidth="1"/>
    <col min="8195" max="8195" width="10.7265625" style="476" bestFit="1" customWidth="1"/>
    <col min="8196" max="8196" width="9.453125" style="476" bestFit="1" customWidth="1"/>
    <col min="8197" max="8197" width="10.36328125" style="476" customWidth="1"/>
    <col min="8198" max="8198" width="8" style="476" bestFit="1" customWidth="1"/>
    <col min="8199" max="8199" width="15.7265625" style="476" bestFit="1" customWidth="1"/>
    <col min="8200" max="8200" width="1.6328125" style="476" customWidth="1"/>
    <col min="8201" max="8201" width="5.36328125" style="476" customWidth="1"/>
    <col min="8202" max="8426" width="11" style="476"/>
    <col min="8427" max="8427" width="1.6328125" style="476" customWidth="1"/>
    <col min="8428" max="8428" width="17.7265625" style="476" customWidth="1"/>
    <col min="8429" max="8429" width="11.26953125" style="476" customWidth="1"/>
    <col min="8430" max="8448" width="8.36328125" style="476" customWidth="1"/>
    <col min="8449" max="8449" width="9.453125" style="476" customWidth="1"/>
    <col min="8450" max="8450" width="10.36328125" style="476" customWidth="1"/>
    <col min="8451" max="8451" width="10.7265625" style="476" bestFit="1" customWidth="1"/>
    <col min="8452" max="8452" width="9.453125" style="476" bestFit="1" customWidth="1"/>
    <col min="8453" max="8453" width="10.36328125" style="476" customWidth="1"/>
    <col min="8454" max="8454" width="8" style="476" bestFit="1" customWidth="1"/>
    <col min="8455" max="8455" width="15.7265625" style="476" bestFit="1" customWidth="1"/>
    <col min="8456" max="8456" width="1.6328125" style="476" customWidth="1"/>
    <col min="8457" max="8457" width="5.36328125" style="476" customWidth="1"/>
    <col min="8458" max="8682" width="11" style="476"/>
    <col min="8683" max="8683" width="1.6328125" style="476" customWidth="1"/>
    <col min="8684" max="8684" width="17.7265625" style="476" customWidth="1"/>
    <col min="8685" max="8685" width="11.26953125" style="476" customWidth="1"/>
    <col min="8686" max="8704" width="8.36328125" style="476" customWidth="1"/>
    <col min="8705" max="8705" width="9.453125" style="476" customWidth="1"/>
    <col min="8706" max="8706" width="10.36328125" style="476" customWidth="1"/>
    <col min="8707" max="8707" width="10.7265625" style="476" bestFit="1" customWidth="1"/>
    <col min="8708" max="8708" width="9.453125" style="476" bestFit="1" customWidth="1"/>
    <col min="8709" max="8709" width="10.36328125" style="476" customWidth="1"/>
    <col min="8710" max="8710" width="8" style="476" bestFit="1" customWidth="1"/>
    <col min="8711" max="8711" width="15.7265625" style="476" bestFit="1" customWidth="1"/>
    <col min="8712" max="8712" width="1.6328125" style="476" customWidth="1"/>
    <col min="8713" max="8713" width="5.36328125" style="476" customWidth="1"/>
    <col min="8714" max="8938" width="11" style="476"/>
    <col min="8939" max="8939" width="1.6328125" style="476" customWidth="1"/>
    <col min="8940" max="8940" width="17.7265625" style="476" customWidth="1"/>
    <col min="8941" max="8941" width="11.26953125" style="476" customWidth="1"/>
    <col min="8942" max="8960" width="8.36328125" style="476" customWidth="1"/>
    <col min="8961" max="8961" width="9.453125" style="476" customWidth="1"/>
    <col min="8962" max="8962" width="10.36328125" style="476" customWidth="1"/>
    <col min="8963" max="8963" width="10.7265625" style="476" bestFit="1" customWidth="1"/>
    <col min="8964" max="8964" width="9.453125" style="476" bestFit="1" customWidth="1"/>
    <col min="8965" max="8965" width="10.36328125" style="476" customWidth="1"/>
    <col min="8966" max="8966" width="8" style="476" bestFit="1" customWidth="1"/>
    <col min="8967" max="8967" width="15.7265625" style="476" bestFit="1" customWidth="1"/>
    <col min="8968" max="8968" width="1.6328125" style="476" customWidth="1"/>
    <col min="8969" max="8969" width="5.36328125" style="476" customWidth="1"/>
    <col min="8970" max="9194" width="11" style="476"/>
    <col min="9195" max="9195" width="1.6328125" style="476" customWidth="1"/>
    <col min="9196" max="9196" width="17.7265625" style="476" customWidth="1"/>
    <col min="9197" max="9197" width="11.26953125" style="476" customWidth="1"/>
    <col min="9198" max="9216" width="8.36328125" style="476" customWidth="1"/>
    <col min="9217" max="9217" width="9.453125" style="476" customWidth="1"/>
    <col min="9218" max="9218" width="10.36328125" style="476" customWidth="1"/>
    <col min="9219" max="9219" width="10.7265625" style="476" bestFit="1" customWidth="1"/>
    <col min="9220" max="9220" width="9.453125" style="476" bestFit="1" customWidth="1"/>
    <col min="9221" max="9221" width="10.36328125" style="476" customWidth="1"/>
    <col min="9222" max="9222" width="8" style="476" bestFit="1" customWidth="1"/>
    <col min="9223" max="9223" width="15.7265625" style="476" bestFit="1" customWidth="1"/>
    <col min="9224" max="9224" width="1.6328125" style="476" customWidth="1"/>
    <col min="9225" max="9225" width="5.36328125" style="476" customWidth="1"/>
    <col min="9226" max="9450" width="11" style="476"/>
    <col min="9451" max="9451" width="1.6328125" style="476" customWidth="1"/>
    <col min="9452" max="9452" width="17.7265625" style="476" customWidth="1"/>
    <col min="9453" max="9453" width="11.26953125" style="476" customWidth="1"/>
    <col min="9454" max="9472" width="8.36328125" style="476" customWidth="1"/>
    <col min="9473" max="9473" width="9.453125" style="476" customWidth="1"/>
    <col min="9474" max="9474" width="10.36328125" style="476" customWidth="1"/>
    <col min="9475" max="9475" width="10.7265625" style="476" bestFit="1" customWidth="1"/>
    <col min="9476" max="9476" width="9.453125" style="476" bestFit="1" customWidth="1"/>
    <col min="9477" max="9477" width="10.36328125" style="476" customWidth="1"/>
    <col min="9478" max="9478" width="8" style="476" bestFit="1" customWidth="1"/>
    <col min="9479" max="9479" width="15.7265625" style="476" bestFit="1" customWidth="1"/>
    <col min="9480" max="9480" width="1.6328125" style="476" customWidth="1"/>
    <col min="9481" max="9481" width="5.36328125" style="476" customWidth="1"/>
    <col min="9482" max="9706" width="11" style="476"/>
    <col min="9707" max="9707" width="1.6328125" style="476" customWidth="1"/>
    <col min="9708" max="9708" width="17.7265625" style="476" customWidth="1"/>
    <col min="9709" max="9709" width="11.26953125" style="476" customWidth="1"/>
    <col min="9710" max="9728" width="8.36328125" style="476" customWidth="1"/>
    <col min="9729" max="9729" width="9.453125" style="476" customWidth="1"/>
    <col min="9730" max="9730" width="10.36328125" style="476" customWidth="1"/>
    <col min="9731" max="9731" width="10.7265625" style="476" bestFit="1" customWidth="1"/>
    <col min="9732" max="9732" width="9.453125" style="476" bestFit="1" customWidth="1"/>
    <col min="9733" max="9733" width="10.36328125" style="476" customWidth="1"/>
    <col min="9734" max="9734" width="8" style="476" bestFit="1" customWidth="1"/>
    <col min="9735" max="9735" width="15.7265625" style="476" bestFit="1" customWidth="1"/>
    <col min="9736" max="9736" width="1.6328125" style="476" customWidth="1"/>
    <col min="9737" max="9737" width="5.36328125" style="476" customWidth="1"/>
    <col min="9738" max="9962" width="11" style="476"/>
    <col min="9963" max="9963" width="1.6328125" style="476" customWidth="1"/>
    <col min="9964" max="9964" width="17.7265625" style="476" customWidth="1"/>
    <col min="9965" max="9965" width="11.26953125" style="476" customWidth="1"/>
    <col min="9966" max="9984" width="8.36328125" style="476" customWidth="1"/>
    <col min="9985" max="9985" width="9.453125" style="476" customWidth="1"/>
    <col min="9986" max="9986" width="10.36328125" style="476" customWidth="1"/>
    <col min="9987" max="9987" width="10.7265625" style="476" bestFit="1" customWidth="1"/>
    <col min="9988" max="9988" width="9.453125" style="476" bestFit="1" customWidth="1"/>
    <col min="9989" max="9989" width="10.36328125" style="476" customWidth="1"/>
    <col min="9990" max="9990" width="8" style="476" bestFit="1" customWidth="1"/>
    <col min="9991" max="9991" width="15.7265625" style="476" bestFit="1" customWidth="1"/>
    <col min="9992" max="9992" width="1.6328125" style="476" customWidth="1"/>
    <col min="9993" max="9993" width="5.36328125" style="476" customWidth="1"/>
    <col min="9994" max="10218" width="11" style="476"/>
    <col min="10219" max="10219" width="1.6328125" style="476" customWidth="1"/>
    <col min="10220" max="10220" width="17.7265625" style="476" customWidth="1"/>
    <col min="10221" max="10221" width="11.26953125" style="476" customWidth="1"/>
    <col min="10222" max="10240" width="8.36328125" style="476" customWidth="1"/>
    <col min="10241" max="10241" width="9.453125" style="476" customWidth="1"/>
    <col min="10242" max="10242" width="10.36328125" style="476" customWidth="1"/>
    <col min="10243" max="10243" width="10.7265625" style="476" bestFit="1" customWidth="1"/>
    <col min="10244" max="10244" width="9.453125" style="476" bestFit="1" customWidth="1"/>
    <col min="10245" max="10245" width="10.36328125" style="476" customWidth="1"/>
    <col min="10246" max="10246" width="8" style="476" bestFit="1" customWidth="1"/>
    <col min="10247" max="10247" width="15.7265625" style="476" bestFit="1" customWidth="1"/>
    <col min="10248" max="10248" width="1.6328125" style="476" customWidth="1"/>
    <col min="10249" max="10249" width="5.36328125" style="476" customWidth="1"/>
    <col min="10250" max="10474" width="11" style="476"/>
    <col min="10475" max="10475" width="1.6328125" style="476" customWidth="1"/>
    <col min="10476" max="10476" width="17.7265625" style="476" customWidth="1"/>
    <col min="10477" max="10477" width="11.26953125" style="476" customWidth="1"/>
    <col min="10478" max="10496" width="8.36328125" style="476" customWidth="1"/>
    <col min="10497" max="10497" width="9.453125" style="476" customWidth="1"/>
    <col min="10498" max="10498" width="10.36328125" style="476" customWidth="1"/>
    <col min="10499" max="10499" width="10.7265625" style="476" bestFit="1" customWidth="1"/>
    <col min="10500" max="10500" width="9.453125" style="476" bestFit="1" customWidth="1"/>
    <col min="10501" max="10501" width="10.36328125" style="476" customWidth="1"/>
    <col min="10502" max="10502" width="8" style="476" bestFit="1" customWidth="1"/>
    <col min="10503" max="10503" width="15.7265625" style="476" bestFit="1" customWidth="1"/>
    <col min="10504" max="10504" width="1.6328125" style="476" customWidth="1"/>
    <col min="10505" max="10505" width="5.36328125" style="476" customWidth="1"/>
    <col min="10506" max="10730" width="11" style="476"/>
    <col min="10731" max="10731" width="1.6328125" style="476" customWidth="1"/>
    <col min="10732" max="10732" width="17.7265625" style="476" customWidth="1"/>
    <col min="10733" max="10733" width="11.26953125" style="476" customWidth="1"/>
    <col min="10734" max="10752" width="8.36328125" style="476" customWidth="1"/>
    <col min="10753" max="10753" width="9.453125" style="476" customWidth="1"/>
    <col min="10754" max="10754" width="10.36328125" style="476" customWidth="1"/>
    <col min="10755" max="10755" width="10.7265625" style="476" bestFit="1" customWidth="1"/>
    <col min="10756" max="10756" width="9.453125" style="476" bestFit="1" customWidth="1"/>
    <col min="10757" max="10757" width="10.36328125" style="476" customWidth="1"/>
    <col min="10758" max="10758" width="8" style="476" bestFit="1" customWidth="1"/>
    <col min="10759" max="10759" width="15.7265625" style="476" bestFit="1" customWidth="1"/>
    <col min="10760" max="10760" width="1.6328125" style="476" customWidth="1"/>
    <col min="10761" max="10761" width="5.36328125" style="476" customWidth="1"/>
    <col min="10762" max="10986" width="11" style="476"/>
    <col min="10987" max="10987" width="1.6328125" style="476" customWidth="1"/>
    <col min="10988" max="10988" width="17.7265625" style="476" customWidth="1"/>
    <col min="10989" max="10989" width="11.26953125" style="476" customWidth="1"/>
    <col min="10990" max="11008" width="8.36328125" style="476" customWidth="1"/>
    <col min="11009" max="11009" width="9.453125" style="476" customWidth="1"/>
    <col min="11010" max="11010" width="10.36328125" style="476" customWidth="1"/>
    <col min="11011" max="11011" width="10.7265625" style="476" bestFit="1" customWidth="1"/>
    <col min="11012" max="11012" width="9.453125" style="476" bestFit="1" customWidth="1"/>
    <col min="11013" max="11013" width="10.36328125" style="476" customWidth="1"/>
    <col min="11014" max="11014" width="8" style="476" bestFit="1" customWidth="1"/>
    <col min="11015" max="11015" width="15.7265625" style="476" bestFit="1" customWidth="1"/>
    <col min="11016" max="11016" width="1.6328125" style="476" customWidth="1"/>
    <col min="11017" max="11017" width="5.36328125" style="476" customWidth="1"/>
    <col min="11018" max="11242" width="11" style="476"/>
    <col min="11243" max="11243" width="1.6328125" style="476" customWidth="1"/>
    <col min="11244" max="11244" width="17.7265625" style="476" customWidth="1"/>
    <col min="11245" max="11245" width="11.26953125" style="476" customWidth="1"/>
    <col min="11246" max="11264" width="8.36328125" style="476" customWidth="1"/>
    <col min="11265" max="11265" width="9.453125" style="476" customWidth="1"/>
    <col min="11266" max="11266" width="10.36328125" style="476" customWidth="1"/>
    <col min="11267" max="11267" width="10.7265625" style="476" bestFit="1" customWidth="1"/>
    <col min="11268" max="11268" width="9.453125" style="476" bestFit="1" customWidth="1"/>
    <col min="11269" max="11269" width="10.36328125" style="476" customWidth="1"/>
    <col min="11270" max="11270" width="8" style="476" bestFit="1" customWidth="1"/>
    <col min="11271" max="11271" width="15.7265625" style="476" bestFit="1" customWidth="1"/>
    <col min="11272" max="11272" width="1.6328125" style="476" customWidth="1"/>
    <col min="11273" max="11273" width="5.36328125" style="476" customWidth="1"/>
    <col min="11274" max="11498" width="11" style="476"/>
    <col min="11499" max="11499" width="1.6328125" style="476" customWidth="1"/>
    <col min="11500" max="11500" width="17.7265625" style="476" customWidth="1"/>
    <col min="11501" max="11501" width="11.26953125" style="476" customWidth="1"/>
    <col min="11502" max="11520" width="8.36328125" style="476" customWidth="1"/>
    <col min="11521" max="11521" width="9.453125" style="476" customWidth="1"/>
    <col min="11522" max="11522" width="10.36328125" style="476" customWidth="1"/>
    <col min="11523" max="11523" width="10.7265625" style="476" bestFit="1" customWidth="1"/>
    <col min="11524" max="11524" width="9.453125" style="476" bestFit="1" customWidth="1"/>
    <col min="11525" max="11525" width="10.36328125" style="476" customWidth="1"/>
    <col min="11526" max="11526" width="8" style="476" bestFit="1" customWidth="1"/>
    <col min="11527" max="11527" width="15.7265625" style="476" bestFit="1" customWidth="1"/>
    <col min="11528" max="11528" width="1.6328125" style="476" customWidth="1"/>
    <col min="11529" max="11529" width="5.36328125" style="476" customWidth="1"/>
    <col min="11530" max="11754" width="11" style="476"/>
    <col min="11755" max="11755" width="1.6328125" style="476" customWidth="1"/>
    <col min="11756" max="11756" width="17.7265625" style="476" customWidth="1"/>
    <col min="11757" max="11757" width="11.26953125" style="476" customWidth="1"/>
    <col min="11758" max="11776" width="8.36328125" style="476" customWidth="1"/>
    <col min="11777" max="11777" width="9.453125" style="476" customWidth="1"/>
    <col min="11778" max="11778" width="10.36328125" style="476" customWidth="1"/>
    <col min="11779" max="11779" width="10.7265625" style="476" bestFit="1" customWidth="1"/>
    <col min="11780" max="11780" width="9.453125" style="476" bestFit="1" customWidth="1"/>
    <col min="11781" max="11781" width="10.36328125" style="476" customWidth="1"/>
    <col min="11782" max="11782" width="8" style="476" bestFit="1" customWidth="1"/>
    <col min="11783" max="11783" width="15.7265625" style="476" bestFit="1" customWidth="1"/>
    <col min="11784" max="11784" width="1.6328125" style="476" customWidth="1"/>
    <col min="11785" max="11785" width="5.36328125" style="476" customWidth="1"/>
    <col min="11786" max="12010" width="11" style="476"/>
    <col min="12011" max="12011" width="1.6328125" style="476" customWidth="1"/>
    <col min="12012" max="12012" width="17.7265625" style="476" customWidth="1"/>
    <col min="12013" max="12013" width="11.26953125" style="476" customWidth="1"/>
    <col min="12014" max="12032" width="8.36328125" style="476" customWidth="1"/>
    <col min="12033" max="12033" width="9.453125" style="476" customWidth="1"/>
    <col min="12034" max="12034" width="10.36328125" style="476" customWidth="1"/>
    <col min="12035" max="12035" width="10.7265625" style="476" bestFit="1" customWidth="1"/>
    <col min="12036" max="12036" width="9.453125" style="476" bestFit="1" customWidth="1"/>
    <col min="12037" max="12037" width="10.36328125" style="476" customWidth="1"/>
    <col min="12038" max="12038" width="8" style="476" bestFit="1" customWidth="1"/>
    <col min="12039" max="12039" width="15.7265625" style="476" bestFit="1" customWidth="1"/>
    <col min="12040" max="12040" width="1.6328125" style="476" customWidth="1"/>
    <col min="12041" max="12041" width="5.36328125" style="476" customWidth="1"/>
    <col min="12042" max="12266" width="11" style="476"/>
    <col min="12267" max="12267" width="1.6328125" style="476" customWidth="1"/>
    <col min="12268" max="12268" width="17.7265625" style="476" customWidth="1"/>
    <col min="12269" max="12269" width="11.26953125" style="476" customWidth="1"/>
    <col min="12270" max="12288" width="8.36328125" style="476" customWidth="1"/>
    <col min="12289" max="12289" width="9.453125" style="476" customWidth="1"/>
    <col min="12290" max="12290" width="10.36328125" style="476" customWidth="1"/>
    <col min="12291" max="12291" width="10.7265625" style="476" bestFit="1" customWidth="1"/>
    <col min="12292" max="12292" width="9.453125" style="476" bestFit="1" customWidth="1"/>
    <col min="12293" max="12293" width="10.36328125" style="476" customWidth="1"/>
    <col min="12294" max="12294" width="8" style="476" bestFit="1" customWidth="1"/>
    <col min="12295" max="12295" width="15.7265625" style="476" bestFit="1" customWidth="1"/>
    <col min="12296" max="12296" width="1.6328125" style="476" customWidth="1"/>
    <col min="12297" max="12297" width="5.36328125" style="476" customWidth="1"/>
    <col min="12298" max="12522" width="11" style="476"/>
    <col min="12523" max="12523" width="1.6328125" style="476" customWidth="1"/>
    <col min="12524" max="12524" width="17.7265625" style="476" customWidth="1"/>
    <col min="12525" max="12525" width="11.26953125" style="476" customWidth="1"/>
    <col min="12526" max="12544" width="8.36328125" style="476" customWidth="1"/>
    <col min="12545" max="12545" width="9.453125" style="476" customWidth="1"/>
    <col min="12546" max="12546" width="10.36328125" style="476" customWidth="1"/>
    <col min="12547" max="12547" width="10.7265625" style="476" bestFit="1" customWidth="1"/>
    <col min="12548" max="12548" width="9.453125" style="476" bestFit="1" customWidth="1"/>
    <col min="12549" max="12549" width="10.36328125" style="476" customWidth="1"/>
    <col min="12550" max="12550" width="8" style="476" bestFit="1" customWidth="1"/>
    <col min="12551" max="12551" width="15.7265625" style="476" bestFit="1" customWidth="1"/>
    <col min="12552" max="12552" width="1.6328125" style="476" customWidth="1"/>
    <col min="12553" max="12553" width="5.36328125" style="476" customWidth="1"/>
    <col min="12554" max="12778" width="11" style="476"/>
    <col min="12779" max="12779" width="1.6328125" style="476" customWidth="1"/>
    <col min="12780" max="12780" width="17.7265625" style="476" customWidth="1"/>
    <col min="12781" max="12781" width="11.26953125" style="476" customWidth="1"/>
    <col min="12782" max="12800" width="8.36328125" style="476" customWidth="1"/>
    <col min="12801" max="12801" width="9.453125" style="476" customWidth="1"/>
    <col min="12802" max="12802" width="10.36328125" style="476" customWidth="1"/>
    <col min="12803" max="12803" width="10.7265625" style="476" bestFit="1" customWidth="1"/>
    <col min="12804" max="12804" width="9.453125" style="476" bestFit="1" customWidth="1"/>
    <col min="12805" max="12805" width="10.36328125" style="476" customWidth="1"/>
    <col min="12806" max="12806" width="8" style="476" bestFit="1" customWidth="1"/>
    <col min="12807" max="12807" width="15.7265625" style="476" bestFit="1" customWidth="1"/>
    <col min="12808" max="12808" width="1.6328125" style="476" customWidth="1"/>
    <col min="12809" max="12809" width="5.36328125" style="476" customWidth="1"/>
    <col min="12810" max="13034" width="11" style="476"/>
    <col min="13035" max="13035" width="1.6328125" style="476" customWidth="1"/>
    <col min="13036" max="13036" width="17.7265625" style="476" customWidth="1"/>
    <col min="13037" max="13037" width="11.26953125" style="476" customWidth="1"/>
    <col min="13038" max="13056" width="8.36328125" style="476" customWidth="1"/>
    <col min="13057" max="13057" width="9.453125" style="476" customWidth="1"/>
    <col min="13058" max="13058" width="10.36328125" style="476" customWidth="1"/>
    <col min="13059" max="13059" width="10.7265625" style="476" bestFit="1" customWidth="1"/>
    <col min="13060" max="13060" width="9.453125" style="476" bestFit="1" customWidth="1"/>
    <col min="13061" max="13061" width="10.36328125" style="476" customWidth="1"/>
    <col min="13062" max="13062" width="8" style="476" bestFit="1" customWidth="1"/>
    <col min="13063" max="13063" width="15.7265625" style="476" bestFit="1" customWidth="1"/>
    <col min="13064" max="13064" width="1.6328125" style="476" customWidth="1"/>
    <col min="13065" max="13065" width="5.36328125" style="476" customWidth="1"/>
    <col min="13066" max="13290" width="11" style="476"/>
    <col min="13291" max="13291" width="1.6328125" style="476" customWidth="1"/>
    <col min="13292" max="13292" width="17.7265625" style="476" customWidth="1"/>
    <col min="13293" max="13293" width="11.26953125" style="476" customWidth="1"/>
    <col min="13294" max="13312" width="8.36328125" style="476" customWidth="1"/>
    <col min="13313" max="13313" width="9.453125" style="476" customWidth="1"/>
    <col min="13314" max="13314" width="10.36328125" style="476" customWidth="1"/>
    <col min="13315" max="13315" width="10.7265625" style="476" bestFit="1" customWidth="1"/>
    <col min="13316" max="13316" width="9.453125" style="476" bestFit="1" customWidth="1"/>
    <col min="13317" max="13317" width="10.36328125" style="476" customWidth="1"/>
    <col min="13318" max="13318" width="8" style="476" bestFit="1" customWidth="1"/>
    <col min="13319" max="13319" width="15.7265625" style="476" bestFit="1" customWidth="1"/>
    <col min="13320" max="13320" width="1.6328125" style="476" customWidth="1"/>
    <col min="13321" max="13321" width="5.36328125" style="476" customWidth="1"/>
    <col min="13322" max="13546" width="11" style="476"/>
    <col min="13547" max="13547" width="1.6328125" style="476" customWidth="1"/>
    <col min="13548" max="13548" width="17.7265625" style="476" customWidth="1"/>
    <col min="13549" max="13549" width="11.26953125" style="476" customWidth="1"/>
    <col min="13550" max="13568" width="8.36328125" style="476" customWidth="1"/>
    <col min="13569" max="13569" width="9.453125" style="476" customWidth="1"/>
    <col min="13570" max="13570" width="10.36328125" style="476" customWidth="1"/>
    <col min="13571" max="13571" width="10.7265625" style="476" bestFit="1" customWidth="1"/>
    <col min="13572" max="13572" width="9.453125" style="476" bestFit="1" customWidth="1"/>
    <col min="13573" max="13573" width="10.36328125" style="476" customWidth="1"/>
    <col min="13574" max="13574" width="8" style="476" bestFit="1" customWidth="1"/>
    <col min="13575" max="13575" width="15.7265625" style="476" bestFit="1" customWidth="1"/>
    <col min="13576" max="13576" width="1.6328125" style="476" customWidth="1"/>
    <col min="13577" max="13577" width="5.36328125" style="476" customWidth="1"/>
    <col min="13578" max="13802" width="11" style="476"/>
    <col min="13803" max="13803" width="1.6328125" style="476" customWidth="1"/>
    <col min="13804" max="13804" width="17.7265625" style="476" customWidth="1"/>
    <col min="13805" max="13805" width="11.26953125" style="476" customWidth="1"/>
    <col min="13806" max="13824" width="8.36328125" style="476" customWidth="1"/>
    <col min="13825" max="13825" width="9.453125" style="476" customWidth="1"/>
    <col min="13826" max="13826" width="10.36328125" style="476" customWidth="1"/>
    <col min="13827" max="13827" width="10.7265625" style="476" bestFit="1" customWidth="1"/>
    <col min="13828" max="13828" width="9.453125" style="476" bestFit="1" customWidth="1"/>
    <col min="13829" max="13829" width="10.36328125" style="476" customWidth="1"/>
    <col min="13830" max="13830" width="8" style="476" bestFit="1" customWidth="1"/>
    <col min="13831" max="13831" width="15.7265625" style="476" bestFit="1" customWidth="1"/>
    <col min="13832" max="13832" width="1.6328125" style="476" customWidth="1"/>
    <col min="13833" max="13833" width="5.36328125" style="476" customWidth="1"/>
    <col min="13834" max="14058" width="11" style="476"/>
    <col min="14059" max="14059" width="1.6328125" style="476" customWidth="1"/>
    <col min="14060" max="14060" width="17.7265625" style="476" customWidth="1"/>
    <col min="14061" max="14061" width="11.26953125" style="476" customWidth="1"/>
    <col min="14062" max="14080" width="8.36328125" style="476" customWidth="1"/>
    <col min="14081" max="14081" width="9.453125" style="476" customWidth="1"/>
    <col min="14082" max="14082" width="10.36328125" style="476" customWidth="1"/>
    <col min="14083" max="14083" width="10.7265625" style="476" bestFit="1" customWidth="1"/>
    <col min="14084" max="14084" width="9.453125" style="476" bestFit="1" customWidth="1"/>
    <col min="14085" max="14085" width="10.36328125" style="476" customWidth="1"/>
    <col min="14086" max="14086" width="8" style="476" bestFit="1" customWidth="1"/>
    <col min="14087" max="14087" width="15.7265625" style="476" bestFit="1" customWidth="1"/>
    <col min="14088" max="14088" width="1.6328125" style="476" customWidth="1"/>
    <col min="14089" max="14089" width="5.36328125" style="476" customWidth="1"/>
    <col min="14090" max="14314" width="11" style="476"/>
    <col min="14315" max="14315" width="1.6328125" style="476" customWidth="1"/>
    <col min="14316" max="14316" width="17.7265625" style="476" customWidth="1"/>
    <col min="14317" max="14317" width="11.26953125" style="476" customWidth="1"/>
    <col min="14318" max="14336" width="8.36328125" style="476" customWidth="1"/>
    <col min="14337" max="14337" width="9.453125" style="476" customWidth="1"/>
    <col min="14338" max="14338" width="10.36328125" style="476" customWidth="1"/>
    <col min="14339" max="14339" width="10.7265625" style="476" bestFit="1" customWidth="1"/>
    <col min="14340" max="14340" width="9.453125" style="476" bestFit="1" customWidth="1"/>
    <col min="14341" max="14341" width="10.36328125" style="476" customWidth="1"/>
    <col min="14342" max="14342" width="8" style="476" bestFit="1" customWidth="1"/>
    <col min="14343" max="14343" width="15.7265625" style="476" bestFit="1" customWidth="1"/>
    <col min="14344" max="14344" width="1.6328125" style="476" customWidth="1"/>
    <col min="14345" max="14345" width="5.36328125" style="476" customWidth="1"/>
    <col min="14346" max="14570" width="11" style="476"/>
    <col min="14571" max="14571" width="1.6328125" style="476" customWidth="1"/>
    <col min="14572" max="14572" width="17.7265625" style="476" customWidth="1"/>
    <col min="14573" max="14573" width="11.26953125" style="476" customWidth="1"/>
    <col min="14574" max="14592" width="8.36328125" style="476" customWidth="1"/>
    <col min="14593" max="14593" width="9.453125" style="476" customWidth="1"/>
    <col min="14594" max="14594" width="10.36328125" style="476" customWidth="1"/>
    <col min="14595" max="14595" width="10.7265625" style="476" bestFit="1" customWidth="1"/>
    <col min="14596" max="14596" width="9.453125" style="476" bestFit="1" customWidth="1"/>
    <col min="14597" max="14597" width="10.36328125" style="476" customWidth="1"/>
    <col min="14598" max="14598" width="8" style="476" bestFit="1" customWidth="1"/>
    <col min="14599" max="14599" width="15.7265625" style="476" bestFit="1" customWidth="1"/>
    <col min="14600" max="14600" width="1.6328125" style="476" customWidth="1"/>
    <col min="14601" max="14601" width="5.36328125" style="476" customWidth="1"/>
    <col min="14602" max="14826" width="11" style="476"/>
    <col min="14827" max="14827" width="1.6328125" style="476" customWidth="1"/>
    <col min="14828" max="14828" width="17.7265625" style="476" customWidth="1"/>
    <col min="14829" max="14829" width="11.26953125" style="476" customWidth="1"/>
    <col min="14830" max="14848" width="8.36328125" style="476" customWidth="1"/>
    <col min="14849" max="14849" width="9.453125" style="476" customWidth="1"/>
    <col min="14850" max="14850" width="10.36328125" style="476" customWidth="1"/>
    <col min="14851" max="14851" width="10.7265625" style="476" bestFit="1" customWidth="1"/>
    <col min="14852" max="14852" width="9.453125" style="476" bestFit="1" customWidth="1"/>
    <col min="14853" max="14853" width="10.36328125" style="476" customWidth="1"/>
    <col min="14854" max="14854" width="8" style="476" bestFit="1" customWidth="1"/>
    <col min="14855" max="14855" width="15.7265625" style="476" bestFit="1" customWidth="1"/>
    <col min="14856" max="14856" width="1.6328125" style="476" customWidth="1"/>
    <col min="14857" max="14857" width="5.36328125" style="476" customWidth="1"/>
    <col min="14858" max="15082" width="11" style="476"/>
    <col min="15083" max="15083" width="1.6328125" style="476" customWidth="1"/>
    <col min="15084" max="15084" width="17.7265625" style="476" customWidth="1"/>
    <col min="15085" max="15085" width="11.26953125" style="476" customWidth="1"/>
    <col min="15086" max="15104" width="8.36328125" style="476" customWidth="1"/>
    <col min="15105" max="15105" width="9.453125" style="476" customWidth="1"/>
    <col min="15106" max="15106" width="10.36328125" style="476" customWidth="1"/>
    <col min="15107" max="15107" width="10.7265625" style="476" bestFit="1" customWidth="1"/>
    <col min="15108" max="15108" width="9.453125" style="476" bestFit="1" customWidth="1"/>
    <col min="15109" max="15109" width="10.36328125" style="476" customWidth="1"/>
    <col min="15110" max="15110" width="8" style="476" bestFit="1" customWidth="1"/>
    <col min="15111" max="15111" width="15.7265625" style="476" bestFit="1" customWidth="1"/>
    <col min="15112" max="15112" width="1.6328125" style="476" customWidth="1"/>
    <col min="15113" max="15113" width="5.36328125" style="476" customWidth="1"/>
    <col min="15114" max="15338" width="11" style="476"/>
    <col min="15339" max="15339" width="1.6328125" style="476" customWidth="1"/>
    <col min="15340" max="15340" width="17.7265625" style="476" customWidth="1"/>
    <col min="15341" max="15341" width="11.26953125" style="476" customWidth="1"/>
    <col min="15342" max="15360" width="8.36328125" style="476" customWidth="1"/>
    <col min="15361" max="15361" width="9.453125" style="476" customWidth="1"/>
    <col min="15362" max="15362" width="10.36328125" style="476" customWidth="1"/>
    <col min="15363" max="15363" width="10.7265625" style="476" bestFit="1" customWidth="1"/>
    <col min="15364" max="15364" width="9.453125" style="476" bestFit="1" customWidth="1"/>
    <col min="15365" max="15365" width="10.36328125" style="476" customWidth="1"/>
    <col min="15366" max="15366" width="8" style="476" bestFit="1" customWidth="1"/>
    <col min="15367" max="15367" width="15.7265625" style="476" bestFit="1" customWidth="1"/>
    <col min="15368" max="15368" width="1.6328125" style="476" customWidth="1"/>
    <col min="15369" max="15369" width="5.36328125" style="476" customWidth="1"/>
    <col min="15370" max="15594" width="11" style="476"/>
    <col min="15595" max="15595" width="1.6328125" style="476" customWidth="1"/>
    <col min="15596" max="15596" width="17.7265625" style="476" customWidth="1"/>
    <col min="15597" max="15597" width="11.26953125" style="476" customWidth="1"/>
    <col min="15598" max="15616" width="8.36328125" style="476" customWidth="1"/>
    <col min="15617" max="15617" width="9.453125" style="476" customWidth="1"/>
    <col min="15618" max="15618" width="10.36328125" style="476" customWidth="1"/>
    <col min="15619" max="15619" width="10.7265625" style="476" bestFit="1" customWidth="1"/>
    <col min="15620" max="15620" width="9.453125" style="476" bestFit="1" customWidth="1"/>
    <col min="15621" max="15621" width="10.36328125" style="476" customWidth="1"/>
    <col min="15622" max="15622" width="8" style="476" bestFit="1" customWidth="1"/>
    <col min="15623" max="15623" width="15.7265625" style="476" bestFit="1" customWidth="1"/>
    <col min="15624" max="15624" width="1.6328125" style="476" customWidth="1"/>
    <col min="15625" max="15625" width="5.36328125" style="476" customWidth="1"/>
    <col min="15626" max="15850" width="11" style="476"/>
    <col min="15851" max="15851" width="1.6328125" style="476" customWidth="1"/>
    <col min="15852" max="15852" width="17.7265625" style="476" customWidth="1"/>
    <col min="15853" max="15853" width="11.26953125" style="476" customWidth="1"/>
    <col min="15854" max="15872" width="8.36328125" style="476" customWidth="1"/>
    <col min="15873" max="15873" width="9.453125" style="476" customWidth="1"/>
    <col min="15874" max="15874" width="10.36328125" style="476" customWidth="1"/>
    <col min="15875" max="15875" width="10.7265625" style="476" bestFit="1" customWidth="1"/>
    <col min="15876" max="15876" width="9.453125" style="476" bestFit="1" customWidth="1"/>
    <col min="15877" max="15877" width="10.36328125" style="476" customWidth="1"/>
    <col min="15878" max="15878" width="8" style="476" bestFit="1" customWidth="1"/>
    <col min="15879" max="15879" width="15.7265625" style="476" bestFit="1" customWidth="1"/>
    <col min="15880" max="15880" width="1.6328125" style="476" customWidth="1"/>
    <col min="15881" max="15881" width="5.36328125" style="476" customWidth="1"/>
    <col min="15882" max="16106" width="11" style="476"/>
    <col min="16107" max="16107" width="1.6328125" style="476" customWidth="1"/>
    <col min="16108" max="16108" width="17.7265625" style="476" customWidth="1"/>
    <col min="16109" max="16109" width="11.26953125" style="476" customWidth="1"/>
    <col min="16110" max="16128" width="8.36328125" style="476" customWidth="1"/>
    <col min="16129" max="16129" width="9.453125" style="476" customWidth="1"/>
    <col min="16130" max="16130" width="10.36328125" style="476" customWidth="1"/>
    <col min="16131" max="16131" width="10.7265625" style="476" bestFit="1" customWidth="1"/>
    <col min="16132" max="16132" width="9.453125" style="476" bestFit="1" customWidth="1"/>
    <col min="16133" max="16133" width="10.36328125" style="476" customWidth="1"/>
    <col min="16134" max="16134" width="8" style="476" bestFit="1" customWidth="1"/>
    <col min="16135" max="16135" width="15.7265625" style="476" bestFit="1" customWidth="1"/>
    <col min="16136" max="16136" width="1.6328125" style="476" customWidth="1"/>
    <col min="16137" max="16137" width="5.36328125" style="476" customWidth="1"/>
    <col min="16138" max="16384" width="11" style="476"/>
  </cols>
  <sheetData>
    <row r="2" spans="2:33">
      <c r="B2" s="19" t="s">
        <v>850</v>
      </c>
    </row>
    <row r="3" spans="2:33" s="479" customFormat="1" ht="19.5" customHeight="1" thickBot="1">
      <c r="B3" s="477"/>
      <c r="C3" s="478"/>
      <c r="D3" s="478"/>
      <c r="E3" s="478"/>
      <c r="F3" s="478"/>
      <c r="G3" s="478"/>
      <c r="H3" s="478"/>
      <c r="I3" s="478"/>
      <c r="J3" s="478"/>
      <c r="K3" s="478"/>
      <c r="L3" s="478" t="s">
        <v>508</v>
      </c>
    </row>
    <row r="4" spans="2:33" s="479" customFormat="1" ht="19.5" customHeight="1">
      <c r="B4" s="1506" t="s">
        <v>509</v>
      </c>
      <c r="C4" s="1508" t="s">
        <v>510</v>
      </c>
      <c r="D4" s="1510" t="s">
        <v>511</v>
      </c>
      <c r="E4" s="1510" t="s">
        <v>512</v>
      </c>
      <c r="F4" s="1499" t="s">
        <v>513</v>
      </c>
      <c r="G4" s="1500"/>
      <c r="H4" s="1500"/>
      <c r="I4" s="1501"/>
      <c r="J4" s="1502" t="s">
        <v>514</v>
      </c>
      <c r="K4" s="1491" t="s">
        <v>515</v>
      </c>
      <c r="L4" s="1493" t="s">
        <v>516</v>
      </c>
      <c r="R4"/>
      <c r="S4"/>
      <c r="T4" s="1311"/>
      <c r="U4" s="1302"/>
      <c r="V4" s="1301"/>
      <c r="W4" s="1297"/>
      <c r="X4" s="1311"/>
      <c r="Y4" s="1297"/>
      <c r="Z4" s="1300"/>
      <c r="AA4" s="1299"/>
      <c r="AB4" s="1311"/>
      <c r="AC4" s="1310"/>
      <c r="AD4" s="1297"/>
      <c r="AE4"/>
      <c r="AF4"/>
      <c r="AG4"/>
    </row>
    <row r="5" spans="2:33" ht="26.5" thickBot="1">
      <c r="B5" s="1507"/>
      <c r="C5" s="1509"/>
      <c r="D5" s="1511"/>
      <c r="E5" s="1512"/>
      <c r="F5" s="938" t="s">
        <v>513</v>
      </c>
      <c r="G5" s="938" t="s">
        <v>517</v>
      </c>
      <c r="H5" s="939" t="s">
        <v>518</v>
      </c>
      <c r="I5" s="940" t="s">
        <v>519</v>
      </c>
      <c r="J5" s="1503"/>
      <c r="K5" s="1492"/>
      <c r="L5" s="1494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2:33" ht="25.5" customHeight="1">
      <c r="B6" s="1495" t="s">
        <v>807</v>
      </c>
      <c r="C6" s="1319">
        <v>2414.6359002520007</v>
      </c>
      <c r="D6" s="1324">
        <v>2.3356415714908062E-2</v>
      </c>
      <c r="E6" s="1324">
        <v>64.425121357286216</v>
      </c>
      <c r="F6" s="1324">
        <v>2350.187422478999</v>
      </c>
      <c r="G6" s="1324">
        <v>2233.6393349331211</v>
      </c>
      <c r="H6" s="1324">
        <v>1626.4302177098903</v>
      </c>
      <c r="I6" s="1330">
        <v>607.20911722323058</v>
      </c>
      <c r="J6" s="1328">
        <v>1626.4535741256052</v>
      </c>
      <c r="K6" s="1324">
        <v>116.54808754587833</v>
      </c>
      <c r="L6" s="1323">
        <v>671.63423858051681</v>
      </c>
      <c r="R6" s="1298"/>
      <c r="S6" s="1279"/>
      <c r="T6"/>
      <c r="U6"/>
      <c r="V6"/>
      <c r="W6"/>
      <c r="X6"/>
      <c r="Y6"/>
      <c r="Z6"/>
      <c r="AA6"/>
      <c r="AB6"/>
      <c r="AC6"/>
      <c r="AD6"/>
      <c r="AE6" s="1296"/>
      <c r="AF6" s="1296"/>
      <c r="AG6" s="1296"/>
    </row>
    <row r="7" spans="2:33" ht="25.5" customHeight="1" thickBot="1">
      <c r="B7" s="1505"/>
      <c r="C7" s="1352"/>
      <c r="D7" s="1348">
        <v>9.6728520074063736E-6</v>
      </c>
      <c r="E7" s="1348">
        <v>2.668109148487462E-2</v>
      </c>
      <c r="F7" s="1348">
        <v>0.97330923566311767</v>
      </c>
      <c r="G7" s="1348">
        <v>0.92504188093120365</v>
      </c>
      <c r="H7" s="1348">
        <v>0.67357162110451096</v>
      </c>
      <c r="I7" s="1349">
        <v>0.25147025982669269</v>
      </c>
      <c r="J7" s="1350">
        <v>0.67358129395651833</v>
      </c>
      <c r="K7" s="1348">
        <v>4.8267354731914208E-2</v>
      </c>
      <c r="L7" s="1351">
        <v>0.27815135131156726</v>
      </c>
      <c r="R7" s="1534"/>
      <c r="S7" s="1534"/>
      <c r="T7" s="1295"/>
      <c r="U7" s="1295"/>
      <c r="V7" s="1295"/>
      <c r="W7" s="1295"/>
      <c r="X7" s="1295"/>
      <c r="Y7" s="1295"/>
      <c r="Z7" s="1295"/>
      <c r="AA7" s="1295"/>
      <c r="AB7" s="1295"/>
      <c r="AC7" s="1295"/>
      <c r="AD7" s="1295"/>
      <c r="AE7" s="1294"/>
      <c r="AF7" s="1294"/>
      <c r="AG7" s="1294"/>
    </row>
    <row r="8" spans="2:33">
      <c r="B8" s="1317" t="s">
        <v>812</v>
      </c>
    </row>
    <row r="12" spans="2:33" s="475" customFormat="1">
      <c r="B12" s="476"/>
      <c r="D12" s="476"/>
      <c r="E12" s="476"/>
      <c r="F12" s="476"/>
      <c r="G12" s="476"/>
      <c r="H12" s="476"/>
      <c r="K12" s="476"/>
    </row>
    <row r="14" spans="2:33" s="475" customFormat="1">
      <c r="B14" s="476"/>
      <c r="D14" s="476"/>
      <c r="E14" s="476"/>
      <c r="F14" s="476"/>
      <c r="G14" s="476"/>
      <c r="H14" s="19"/>
      <c r="K14" s="476"/>
    </row>
    <row r="17" spans="1:35" s="475" customFormat="1">
      <c r="B17" s="506"/>
      <c r="C17" s="506"/>
      <c r="D17" s="506"/>
      <c r="E17" s="506"/>
      <c r="F17" s="476"/>
      <c r="G17" s="476"/>
      <c r="K17" s="476"/>
    </row>
    <row r="18" spans="1:35" s="475" customFormat="1">
      <c r="B18" s="506"/>
      <c r="C18" s="1285"/>
      <c r="D18" s="1285"/>
      <c r="E18" s="1285"/>
      <c r="F18" s="476"/>
      <c r="G18" s="476"/>
      <c r="K18" s="476"/>
    </row>
    <row r="19" spans="1:35" s="475" customFormat="1">
      <c r="B19" s="476"/>
      <c r="D19" s="476"/>
      <c r="E19" s="476"/>
      <c r="F19" s="476"/>
      <c r="G19" s="476"/>
      <c r="K19" s="476"/>
    </row>
    <row r="20" spans="1:35" s="475" customFormat="1">
      <c r="B20" s="476"/>
      <c r="D20" s="476"/>
      <c r="E20" s="476"/>
      <c r="F20" s="476"/>
      <c r="G20" s="476"/>
      <c r="K20" s="476"/>
    </row>
    <row r="21" spans="1:35" s="475" customFormat="1">
      <c r="B21" s="476"/>
      <c r="D21" s="476"/>
      <c r="E21" s="476"/>
      <c r="F21" s="476"/>
      <c r="G21" s="476"/>
      <c r="K21" s="476"/>
    </row>
    <row r="25" spans="1:35" s="475" customFormat="1">
      <c r="A25" s="476"/>
      <c r="B25" s="476"/>
      <c r="D25" s="476"/>
      <c r="E25" s="476"/>
      <c r="F25" s="476"/>
      <c r="G25" s="476"/>
      <c r="H25" s="959"/>
      <c r="K25" s="476"/>
      <c r="M25" s="476"/>
      <c r="N25" s="476"/>
      <c r="O25" s="476"/>
      <c r="P25" s="476"/>
      <c r="Q25" s="476"/>
      <c r="R25" s="476"/>
      <c r="S25" s="476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  <c r="AI25" s="476"/>
    </row>
    <row r="30" spans="1:35" s="475" customFormat="1">
      <c r="A30" s="476"/>
      <c r="B30" s="476"/>
      <c r="C30" s="476"/>
      <c r="D30" s="476"/>
      <c r="E30" s="476"/>
      <c r="F30" s="476"/>
      <c r="G30" s="476"/>
      <c r="K30" s="476"/>
      <c r="M30" s="476"/>
      <c r="N30" s="476"/>
      <c r="O30" s="476"/>
      <c r="P30" s="476"/>
      <c r="Q30" s="476"/>
      <c r="R30" s="476"/>
      <c r="S30" s="476"/>
      <c r="T30" s="476"/>
      <c r="U30" s="476"/>
      <c r="V30" s="476"/>
      <c r="W30" s="476"/>
      <c r="X30" s="476"/>
      <c r="Y30" s="476"/>
      <c r="Z30" s="476"/>
      <c r="AA30" s="476"/>
      <c r="AB30" s="476"/>
      <c r="AC30" s="476"/>
      <c r="AD30" s="476"/>
      <c r="AE30" s="476"/>
      <c r="AF30" s="476"/>
      <c r="AG30" s="476"/>
      <c r="AH30" s="476"/>
      <c r="AI30" s="476"/>
    </row>
    <row r="33" spans="2:33">
      <c r="B33" s="14"/>
    </row>
    <row r="34" spans="2:33">
      <c r="B34" s="19"/>
    </row>
    <row r="35" spans="2:33" s="479" customFormat="1" ht="19.5" customHeight="1">
      <c r="B35" s="477"/>
      <c r="C35" s="478"/>
      <c r="D35" s="478"/>
      <c r="E35" s="478"/>
      <c r="F35" s="478"/>
      <c r="G35" s="478"/>
      <c r="H35" s="478"/>
      <c r="I35" s="478"/>
      <c r="J35" s="478"/>
      <c r="K35" s="478"/>
      <c r="L35" s="478"/>
    </row>
    <row r="36" spans="2:33" s="479" customFormat="1" ht="19.5" customHeight="1">
      <c r="B36" s="1535"/>
      <c r="C36" s="1536"/>
      <c r="D36" s="1537"/>
      <c r="E36" s="1537"/>
      <c r="F36" s="1535"/>
      <c r="G36" s="1535"/>
      <c r="H36" s="1535"/>
      <c r="I36" s="1535"/>
      <c r="J36" s="1537"/>
      <c r="K36" s="1538"/>
      <c r="L36" s="1537"/>
      <c r="R36"/>
      <c r="S36"/>
      <c r="T36" s="1311"/>
      <c r="U36" s="1302"/>
      <c r="V36" s="1301"/>
      <c r="W36" s="1297"/>
      <c r="X36" s="1311"/>
      <c r="Y36" s="1297"/>
      <c r="Z36" s="1300"/>
      <c r="AA36" s="1299"/>
      <c r="AB36" s="1311"/>
      <c r="AC36" s="1310"/>
      <c r="AD36" s="1297"/>
      <c r="AE36"/>
      <c r="AF36"/>
      <c r="AG36"/>
    </row>
    <row r="37" spans="2:33">
      <c r="B37" s="1535"/>
      <c r="C37" s="1536"/>
      <c r="D37" s="1536"/>
      <c r="E37" s="1537"/>
      <c r="F37" s="1282"/>
      <c r="G37" s="1282"/>
      <c r="H37" s="1283"/>
      <c r="I37" s="1283"/>
      <c r="J37" s="1537"/>
      <c r="K37" s="1538"/>
      <c r="L37" s="15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2:33" ht="25.5" customHeight="1">
      <c r="B38" s="1539"/>
      <c r="C38" s="1353"/>
      <c r="D38" s="1353"/>
      <c r="E38" s="1353"/>
      <c r="F38" s="1353"/>
      <c r="G38" s="1353"/>
      <c r="H38" s="1353"/>
      <c r="I38" s="1353"/>
      <c r="J38" s="1353"/>
      <c r="K38" s="1353"/>
      <c r="L38" s="1353"/>
      <c r="R38" s="1298"/>
      <c r="S38" s="1279"/>
      <c r="T38"/>
      <c r="U38"/>
      <c r="V38"/>
      <c r="W38"/>
      <c r="X38"/>
      <c r="Y38"/>
      <c r="Z38"/>
      <c r="AA38"/>
      <c r="AB38"/>
      <c r="AC38"/>
      <c r="AD38"/>
      <c r="AE38" s="1296"/>
      <c r="AF38" s="1296"/>
      <c r="AG38" s="1296"/>
    </row>
    <row r="39" spans="2:33" ht="25.5" customHeight="1">
      <c r="B39" s="1539"/>
      <c r="C39" s="1354"/>
      <c r="D39" s="1355"/>
      <c r="E39" s="1355"/>
      <c r="F39" s="1355"/>
      <c r="G39" s="1355"/>
      <c r="H39" s="1355"/>
      <c r="I39" s="1355"/>
      <c r="J39" s="1355"/>
      <c r="K39" s="1355"/>
      <c r="L39" s="1355"/>
      <c r="R39" s="1534"/>
      <c r="S39" s="1534"/>
      <c r="T39" s="1295"/>
      <c r="U39" s="1295"/>
      <c r="V39" s="1295"/>
      <c r="W39" s="1295"/>
      <c r="X39" s="1295"/>
      <c r="Y39" s="1295"/>
      <c r="Z39" s="1295"/>
      <c r="AA39" s="1295"/>
      <c r="AB39" s="1295"/>
      <c r="AC39" s="1295"/>
      <c r="AD39" s="1295"/>
      <c r="AE39" s="1294"/>
      <c r="AF39" s="1294"/>
      <c r="AG39" s="1294"/>
    </row>
    <row r="40" spans="2:33" ht="25.5" customHeight="1">
      <c r="B40" s="1539"/>
      <c r="C40" s="1353"/>
      <c r="D40" s="1353"/>
      <c r="E40" s="1353"/>
      <c r="F40" s="1353"/>
      <c r="G40" s="1353"/>
      <c r="H40" s="1353"/>
      <c r="I40" s="1353"/>
      <c r="J40" s="1353"/>
      <c r="K40" s="1353"/>
      <c r="L40" s="1353"/>
      <c r="R40" s="1534"/>
      <c r="S40" s="1534"/>
      <c r="T40" s="1295"/>
      <c r="U40" s="1295"/>
      <c r="V40" s="1295"/>
      <c r="W40" s="1295"/>
      <c r="X40" s="1295"/>
      <c r="Y40" s="1295"/>
      <c r="Z40" s="1295"/>
      <c r="AA40" s="1295"/>
      <c r="AB40" s="1295"/>
      <c r="AC40" s="1295"/>
      <c r="AD40" s="1295"/>
      <c r="AE40" s="1294"/>
      <c r="AF40" s="1294"/>
      <c r="AG40" s="1294"/>
    </row>
    <row r="41" spans="2:33" ht="25.5" customHeight="1">
      <c r="B41" s="1539"/>
      <c r="C41" s="1354"/>
      <c r="D41" s="1355"/>
      <c r="E41" s="1355"/>
      <c r="F41" s="1355"/>
      <c r="G41" s="1355"/>
      <c r="H41" s="1355"/>
      <c r="I41" s="1355"/>
      <c r="J41" s="1355"/>
      <c r="K41" s="1355"/>
      <c r="L41" s="1355"/>
      <c r="R41" s="1534"/>
      <c r="S41" s="1534"/>
      <c r="T41" s="1295"/>
      <c r="U41" s="1295"/>
      <c r="V41" s="1295"/>
      <c r="W41" s="1295"/>
      <c r="X41" s="1295"/>
      <c r="Y41" s="1295"/>
      <c r="Z41" s="1295"/>
      <c r="AA41" s="1295"/>
      <c r="AB41" s="1295"/>
      <c r="AC41" s="1295"/>
      <c r="AD41" s="1295"/>
      <c r="AE41" s="1294"/>
      <c r="AF41" s="1294"/>
      <c r="AG41" s="1294"/>
    </row>
    <row r="42" spans="2:33" ht="25.5" customHeight="1">
      <c r="B42" s="1539"/>
      <c r="C42" s="1353"/>
      <c r="D42" s="1353"/>
      <c r="E42" s="1353"/>
      <c r="F42" s="1353"/>
      <c r="G42" s="1353"/>
      <c r="H42" s="1353"/>
      <c r="I42" s="1353"/>
      <c r="J42" s="1353"/>
      <c r="K42" s="1353"/>
      <c r="L42" s="1353"/>
      <c r="R42" s="1534"/>
      <c r="S42" s="1534"/>
      <c r="T42" s="1295"/>
      <c r="U42" s="1295"/>
      <c r="V42" s="1295"/>
      <c r="W42" s="1295"/>
      <c r="X42" s="1295"/>
      <c r="Y42" s="1295"/>
      <c r="Z42" s="1295"/>
      <c r="AA42" s="1295"/>
      <c r="AB42" s="1295"/>
      <c r="AC42" s="1295"/>
      <c r="AD42" s="1295"/>
      <c r="AE42" s="1294"/>
      <c r="AF42" s="1294"/>
      <c r="AG42" s="1294"/>
    </row>
    <row r="43" spans="2:33" ht="25.5" customHeight="1">
      <c r="B43" s="1539"/>
      <c r="C43" s="1354"/>
      <c r="D43" s="1355"/>
      <c r="E43" s="1355"/>
      <c r="F43" s="1355"/>
      <c r="G43" s="1355"/>
      <c r="H43" s="1355"/>
      <c r="I43" s="1355"/>
      <c r="J43" s="1355"/>
      <c r="K43" s="1355"/>
      <c r="L43" s="1355"/>
      <c r="R43" s="1534"/>
      <c r="S43" s="1534"/>
      <c r="T43" s="1295"/>
      <c r="U43" s="1295"/>
      <c r="V43" s="1295"/>
      <c r="W43" s="1295"/>
      <c r="X43" s="1295"/>
      <c r="Y43" s="1295"/>
      <c r="Z43" s="1295"/>
      <c r="AA43" s="1295"/>
      <c r="AB43" s="1295"/>
      <c r="AC43" s="1295"/>
      <c r="AD43" s="1295"/>
      <c r="AE43" s="1294"/>
      <c r="AF43" s="1294"/>
      <c r="AG43" s="1294"/>
    </row>
    <row r="44" spans="2:33" ht="25.5" customHeight="1">
      <c r="B44" s="1539"/>
      <c r="C44" s="1356"/>
      <c r="D44" s="1356"/>
      <c r="E44" s="1356"/>
      <c r="F44" s="1356"/>
      <c r="G44" s="1356"/>
      <c r="H44" s="1356"/>
      <c r="I44" s="1356"/>
      <c r="J44" s="1356"/>
      <c r="K44" s="1356"/>
      <c r="L44" s="1356"/>
      <c r="R44" s="1534"/>
      <c r="S44" s="1534"/>
      <c r="T44" s="1295"/>
      <c r="U44" s="1295"/>
      <c r="V44" s="1295"/>
      <c r="W44" s="1295"/>
      <c r="X44" s="1295"/>
      <c r="Y44" s="1295"/>
      <c r="Z44" s="1295"/>
      <c r="AA44" s="1295"/>
      <c r="AB44" s="1295"/>
      <c r="AC44" s="1295"/>
      <c r="AD44" s="1295"/>
      <c r="AE44" s="1294"/>
      <c r="AF44" s="1294"/>
      <c r="AG44" s="1294"/>
    </row>
    <row r="45" spans="2:33" ht="25.5" customHeight="1">
      <c r="B45" s="1539"/>
      <c r="C45" s="1354"/>
      <c r="D45" s="1355"/>
      <c r="E45" s="1355"/>
      <c r="F45" s="1355"/>
      <c r="G45" s="1355"/>
      <c r="H45" s="1355"/>
      <c r="I45" s="1355"/>
      <c r="J45" s="1355"/>
      <c r="K45" s="1355"/>
      <c r="L45" s="1355"/>
    </row>
    <row r="46" spans="2:33" ht="25.5" customHeight="1">
      <c r="B46" s="1539"/>
      <c r="C46" s="1353"/>
      <c r="D46" s="1353"/>
      <c r="E46" s="1353"/>
      <c r="F46" s="1353"/>
      <c r="G46" s="1353"/>
      <c r="H46" s="1353"/>
      <c r="I46" s="1353"/>
      <c r="J46" s="1353"/>
      <c r="K46" s="1353"/>
      <c r="L46" s="1353"/>
    </row>
    <row r="47" spans="2:33" ht="25.5" customHeight="1">
      <c r="B47" s="1539"/>
      <c r="C47" s="1354"/>
      <c r="D47" s="1355"/>
      <c r="E47" s="1355"/>
      <c r="F47" s="1355"/>
      <c r="G47" s="1355"/>
      <c r="H47" s="1355"/>
      <c r="I47" s="1355"/>
      <c r="J47" s="1355"/>
      <c r="K47" s="1355"/>
      <c r="L47" s="1355"/>
    </row>
    <row r="48" spans="2:33" ht="25.5" customHeight="1">
      <c r="B48" s="1539"/>
      <c r="C48" s="1353"/>
      <c r="D48" s="1353"/>
      <c r="E48" s="1353"/>
      <c r="F48" s="1353"/>
      <c r="G48" s="1353"/>
      <c r="H48" s="1353"/>
      <c r="I48" s="1353"/>
      <c r="J48" s="1353"/>
      <c r="K48" s="1353"/>
      <c r="L48" s="1353"/>
    </row>
    <row r="49" spans="1:35" ht="25.5" customHeight="1">
      <c r="B49" s="1539"/>
      <c r="C49" s="1354"/>
      <c r="D49" s="1355"/>
      <c r="E49" s="1355"/>
      <c r="F49" s="1355"/>
      <c r="G49" s="1355"/>
      <c r="H49" s="1355"/>
      <c r="I49" s="1355"/>
      <c r="J49" s="1355"/>
      <c r="K49" s="1355"/>
      <c r="L49" s="1355"/>
    </row>
    <row r="50" spans="1:35" ht="25.5" customHeight="1">
      <c r="B50" s="1539"/>
      <c r="C50" s="1353"/>
      <c r="D50" s="1353"/>
      <c r="E50" s="1353"/>
      <c r="F50" s="1353"/>
      <c r="G50" s="1353"/>
      <c r="H50" s="1353"/>
      <c r="I50" s="1353"/>
      <c r="J50" s="1353"/>
      <c r="K50" s="1353"/>
      <c r="L50" s="1353"/>
    </row>
    <row r="51" spans="1:35" ht="25.5" customHeight="1">
      <c r="B51" s="1539"/>
      <c r="C51" s="1353"/>
      <c r="D51" s="1355"/>
      <c r="E51" s="1355"/>
      <c r="F51" s="1355"/>
      <c r="G51" s="1355"/>
      <c r="H51" s="1355"/>
      <c r="I51" s="1355"/>
      <c r="J51" s="1355"/>
      <c r="K51" s="1355"/>
      <c r="L51" s="1355"/>
    </row>
    <row r="52" spans="1:35" s="475" customFormat="1">
      <c r="B52" s="1317"/>
      <c r="D52" s="476"/>
      <c r="E52" s="476"/>
      <c r="F52" s="476"/>
      <c r="G52" s="476"/>
      <c r="K52" s="476"/>
      <c r="R52" s="476"/>
      <c r="S52" s="476"/>
      <c r="T52" s="476"/>
      <c r="U52" s="476"/>
      <c r="V52" s="476"/>
      <c r="W52" s="476"/>
      <c r="X52" s="476"/>
      <c r="Y52" s="476"/>
      <c r="Z52" s="476"/>
      <c r="AA52" s="476"/>
      <c r="AB52" s="476"/>
      <c r="AC52" s="476"/>
      <c r="AD52" s="476"/>
      <c r="AE52" s="476"/>
      <c r="AF52" s="476"/>
      <c r="AG52" s="476"/>
      <c r="AH52" s="476"/>
    </row>
    <row r="54" spans="1:35" s="475" customFormat="1">
      <c r="B54" s="476"/>
      <c r="D54" s="476"/>
      <c r="E54" s="476"/>
      <c r="F54" s="476"/>
      <c r="G54" s="476"/>
      <c r="K54" s="476"/>
    </row>
    <row r="56" spans="1:35">
      <c r="H56" s="476"/>
      <c r="R56" s="475"/>
      <c r="S56" s="475"/>
      <c r="T56" s="475"/>
      <c r="U56" s="475"/>
      <c r="V56" s="475"/>
      <c r="W56" s="475"/>
      <c r="X56" s="475"/>
      <c r="Y56" s="475"/>
      <c r="Z56" s="475"/>
      <c r="AA56" s="475"/>
      <c r="AB56" s="475"/>
      <c r="AC56" s="475"/>
      <c r="AD56" s="475"/>
      <c r="AE56" s="475"/>
      <c r="AF56" s="475"/>
      <c r="AG56" s="475"/>
      <c r="AH56" s="475"/>
    </row>
    <row r="57" spans="1:35" s="475" customFormat="1">
      <c r="B57" s="476"/>
      <c r="D57" s="476"/>
      <c r="E57" s="476"/>
      <c r="F57" s="476"/>
      <c r="G57" s="476"/>
      <c r="K57" s="476"/>
      <c r="R57" s="476"/>
      <c r="S57" s="476"/>
      <c r="T57" s="476"/>
      <c r="U57" s="476"/>
      <c r="V57" s="476"/>
      <c r="W57" s="476"/>
      <c r="X57" s="476"/>
      <c r="Y57" s="476"/>
      <c r="Z57" s="476"/>
      <c r="AA57" s="476"/>
      <c r="AB57" s="476"/>
      <c r="AC57" s="476"/>
      <c r="AD57" s="476"/>
      <c r="AE57" s="476"/>
      <c r="AF57" s="476"/>
      <c r="AG57" s="476"/>
      <c r="AH57" s="476"/>
    </row>
    <row r="58" spans="1:35" s="475" customFormat="1">
      <c r="B58" s="476"/>
      <c r="D58" s="476"/>
      <c r="E58" s="476"/>
      <c r="F58" s="476"/>
      <c r="G58" s="476"/>
      <c r="H58" s="19"/>
      <c r="K58" s="476"/>
      <c r="R58" s="476"/>
      <c r="S58" s="476"/>
      <c r="T58" s="476"/>
      <c r="U58" s="476"/>
      <c r="V58" s="476"/>
      <c r="W58" s="476"/>
      <c r="X58" s="476"/>
      <c r="Y58" s="476"/>
      <c r="Z58" s="476"/>
      <c r="AA58" s="476"/>
      <c r="AB58" s="476"/>
      <c r="AC58" s="476"/>
      <c r="AD58" s="476"/>
      <c r="AE58" s="476"/>
      <c r="AF58" s="476"/>
      <c r="AG58" s="476"/>
      <c r="AH58" s="476"/>
    </row>
    <row r="59" spans="1:35" s="475" customFormat="1">
      <c r="B59" s="476"/>
      <c r="D59" s="476"/>
      <c r="E59" s="476"/>
      <c r="F59" s="476"/>
      <c r="G59" s="476"/>
      <c r="K59" s="476"/>
    </row>
    <row r="60" spans="1:35" s="475" customFormat="1">
      <c r="B60" s="476"/>
      <c r="D60" s="476"/>
      <c r="E60" s="476"/>
      <c r="F60" s="476"/>
      <c r="G60" s="476"/>
      <c r="K60" s="476"/>
    </row>
    <row r="61" spans="1:35" s="475" customFormat="1">
      <c r="B61" s="506"/>
      <c r="C61" s="506"/>
      <c r="D61" s="506"/>
      <c r="E61" s="506"/>
      <c r="F61" s="476"/>
      <c r="G61" s="476"/>
      <c r="K61" s="476"/>
    </row>
    <row r="62" spans="1:35">
      <c r="B62" s="506"/>
      <c r="C62" s="1305"/>
      <c r="D62" s="1305"/>
      <c r="E62" s="1305"/>
      <c r="R62" s="475"/>
      <c r="S62" s="475"/>
      <c r="T62" s="475"/>
      <c r="U62" s="475"/>
      <c r="V62" s="475"/>
      <c r="W62" s="475"/>
      <c r="X62" s="475"/>
      <c r="Y62" s="475"/>
      <c r="Z62" s="475"/>
      <c r="AA62" s="475"/>
      <c r="AB62" s="475"/>
      <c r="AC62" s="475"/>
      <c r="AD62" s="475"/>
      <c r="AE62" s="475"/>
      <c r="AF62" s="475"/>
      <c r="AG62" s="475"/>
      <c r="AH62" s="475"/>
    </row>
    <row r="63" spans="1:35">
      <c r="B63" s="508"/>
      <c r="C63" s="1305"/>
      <c r="D63" s="1305"/>
      <c r="E63" s="1305"/>
      <c r="R63" s="475"/>
      <c r="S63" s="475"/>
      <c r="T63" s="475"/>
      <c r="U63" s="475"/>
      <c r="V63" s="475"/>
      <c r="W63" s="475"/>
      <c r="X63" s="475"/>
      <c r="Y63" s="475"/>
      <c r="Z63" s="475"/>
      <c r="AA63" s="475"/>
      <c r="AB63" s="475"/>
      <c r="AC63" s="475"/>
      <c r="AD63" s="475"/>
      <c r="AE63" s="475"/>
      <c r="AF63" s="475"/>
      <c r="AG63" s="475"/>
      <c r="AH63" s="475"/>
    </row>
    <row r="64" spans="1:35" s="475" customFormat="1">
      <c r="A64" s="476"/>
      <c r="B64" s="508"/>
      <c r="C64" s="1305"/>
      <c r="D64" s="1305"/>
      <c r="E64" s="1305"/>
      <c r="F64" s="476"/>
      <c r="G64" s="476"/>
      <c r="K64" s="476"/>
      <c r="M64" s="476"/>
      <c r="N64" s="476"/>
      <c r="O64" s="476"/>
      <c r="P64" s="476"/>
      <c r="Q64" s="476"/>
      <c r="R64" s="476"/>
      <c r="S64" s="476"/>
      <c r="T64" s="476"/>
      <c r="U64" s="476"/>
      <c r="V64" s="476"/>
      <c r="W64" s="476"/>
      <c r="X64" s="476"/>
      <c r="Y64" s="476"/>
      <c r="Z64" s="476"/>
      <c r="AA64" s="476"/>
      <c r="AB64" s="476"/>
      <c r="AC64" s="476"/>
      <c r="AD64" s="476"/>
      <c r="AE64" s="476"/>
      <c r="AF64" s="476"/>
      <c r="AG64" s="476"/>
      <c r="AH64" s="476"/>
      <c r="AI64" s="476"/>
    </row>
    <row r="65" spans="1:35" s="475" customFormat="1">
      <c r="A65" s="476"/>
      <c r="B65" s="508"/>
      <c r="C65" s="1305"/>
      <c r="D65" s="1305"/>
      <c r="E65" s="1305"/>
      <c r="F65" s="476"/>
      <c r="G65" s="476"/>
      <c r="K65" s="476"/>
      <c r="M65" s="476"/>
      <c r="N65" s="476"/>
      <c r="O65" s="476"/>
      <c r="P65" s="476"/>
      <c r="Q65" s="476"/>
      <c r="R65" s="476"/>
      <c r="S65" s="476"/>
      <c r="T65" s="476"/>
      <c r="U65" s="476"/>
      <c r="V65" s="476"/>
      <c r="W65" s="476"/>
      <c r="X65" s="476"/>
      <c r="Y65" s="476"/>
      <c r="Z65" s="476"/>
      <c r="AA65" s="476"/>
      <c r="AB65" s="476"/>
      <c r="AC65" s="476"/>
      <c r="AD65" s="476"/>
      <c r="AE65" s="476"/>
      <c r="AF65" s="476"/>
      <c r="AG65" s="476"/>
      <c r="AH65" s="476"/>
      <c r="AI65" s="476"/>
    </row>
    <row r="66" spans="1:35" s="475" customFormat="1">
      <c r="A66" s="476"/>
      <c r="B66" s="506"/>
      <c r="C66" s="1305"/>
      <c r="D66" s="1305"/>
      <c r="E66" s="1305"/>
      <c r="F66" s="476"/>
      <c r="G66" s="476"/>
      <c r="K66" s="476"/>
      <c r="M66" s="476"/>
      <c r="N66" s="476"/>
      <c r="O66" s="476"/>
      <c r="P66" s="476"/>
      <c r="Q66" s="476"/>
      <c r="R66" s="476"/>
      <c r="S66" s="476"/>
      <c r="T66" s="476"/>
      <c r="U66" s="476"/>
      <c r="V66" s="476"/>
      <c r="W66" s="476"/>
      <c r="X66" s="476"/>
      <c r="Y66" s="476"/>
      <c r="Z66" s="476"/>
      <c r="AA66" s="476"/>
      <c r="AB66" s="476"/>
      <c r="AC66" s="476"/>
      <c r="AD66" s="476"/>
      <c r="AE66" s="476"/>
      <c r="AF66" s="476"/>
      <c r="AG66" s="476"/>
      <c r="AH66" s="476"/>
      <c r="AI66" s="476"/>
    </row>
    <row r="67" spans="1:35" s="475" customFormat="1">
      <c r="A67" s="476"/>
      <c r="B67" s="506"/>
      <c r="C67" s="1305"/>
      <c r="D67" s="1305"/>
      <c r="E67" s="1305"/>
      <c r="F67" s="476"/>
      <c r="G67" s="476"/>
      <c r="K67" s="476"/>
      <c r="M67" s="476"/>
      <c r="N67" s="476"/>
      <c r="O67" s="476"/>
      <c r="P67" s="476"/>
      <c r="Q67" s="476"/>
      <c r="R67" s="476"/>
      <c r="S67" s="476"/>
      <c r="T67" s="476"/>
      <c r="U67" s="476"/>
      <c r="V67" s="476"/>
      <c r="W67" s="476"/>
      <c r="X67" s="476"/>
      <c r="Y67" s="476"/>
      <c r="Z67" s="476"/>
      <c r="AA67" s="476"/>
      <c r="AB67" s="476"/>
      <c r="AC67" s="476"/>
      <c r="AD67" s="476"/>
      <c r="AE67" s="476"/>
      <c r="AF67" s="476"/>
      <c r="AG67" s="476"/>
      <c r="AH67" s="476"/>
      <c r="AI67" s="476"/>
    </row>
    <row r="68" spans="1:35" s="475" customFormat="1">
      <c r="A68" s="476"/>
      <c r="B68" s="506"/>
      <c r="C68" s="1305"/>
      <c r="D68" s="1305"/>
      <c r="E68" s="1305"/>
      <c r="F68" s="476"/>
      <c r="G68" s="476"/>
      <c r="K68" s="476"/>
      <c r="M68" s="476"/>
      <c r="N68" s="476"/>
      <c r="O68" s="476"/>
      <c r="P68" s="476"/>
      <c r="Q68" s="476"/>
      <c r="R68" s="476"/>
      <c r="S68" s="476"/>
      <c r="T68" s="476"/>
      <c r="U68" s="476"/>
      <c r="V68" s="476"/>
      <c r="W68" s="476"/>
      <c r="X68" s="476"/>
      <c r="Y68" s="476"/>
      <c r="Z68" s="476"/>
      <c r="AA68" s="476"/>
      <c r="AB68" s="476"/>
      <c r="AC68" s="476"/>
      <c r="AD68" s="476"/>
      <c r="AE68" s="476"/>
      <c r="AF68" s="476"/>
      <c r="AG68" s="476"/>
      <c r="AH68" s="476"/>
      <c r="AI68" s="476"/>
    </row>
    <row r="78" spans="1:35" s="475" customFormat="1">
      <c r="A78" s="476"/>
      <c r="B78" s="476"/>
      <c r="D78" s="476"/>
      <c r="E78" s="476"/>
      <c r="F78" s="476"/>
      <c r="G78" s="476"/>
      <c r="H78" s="959"/>
      <c r="K78" s="476"/>
      <c r="M78" s="476"/>
      <c r="N78" s="476"/>
      <c r="O78" s="476"/>
      <c r="P78" s="476"/>
      <c r="Q78" s="476"/>
      <c r="R78" s="476"/>
      <c r="S78" s="476"/>
      <c r="T78" s="476"/>
      <c r="U78" s="476"/>
      <c r="V78" s="476"/>
      <c r="W78" s="476"/>
      <c r="X78" s="476"/>
      <c r="Y78" s="476"/>
      <c r="Z78" s="476"/>
      <c r="AA78" s="476"/>
      <c r="AB78" s="476"/>
      <c r="AC78" s="476"/>
      <c r="AD78" s="476"/>
      <c r="AE78" s="476"/>
      <c r="AF78" s="476"/>
      <c r="AG78" s="476"/>
      <c r="AH78" s="476"/>
      <c r="AI78" s="476"/>
    </row>
    <row r="80" spans="1:35">
      <c r="C80" s="476"/>
    </row>
    <row r="81" spans="3:3">
      <c r="C81" s="476"/>
    </row>
  </sheetData>
  <sheetProtection selectLockedCells="1"/>
  <mergeCells count="31">
    <mergeCell ref="B48:B49"/>
    <mergeCell ref="B50:B51"/>
    <mergeCell ref="B42:B43"/>
    <mergeCell ref="R42:S42"/>
    <mergeCell ref="R43:S43"/>
    <mergeCell ref="B44:B45"/>
    <mergeCell ref="R44:S44"/>
    <mergeCell ref="B46:B47"/>
    <mergeCell ref="K36:K37"/>
    <mergeCell ref="L36:L37"/>
    <mergeCell ref="B38:B39"/>
    <mergeCell ref="R39:S39"/>
    <mergeCell ref="B40:B41"/>
    <mergeCell ref="R40:S40"/>
    <mergeCell ref="R41:S41"/>
    <mergeCell ref="K4:K5"/>
    <mergeCell ref="L4:L5"/>
    <mergeCell ref="B6:B7"/>
    <mergeCell ref="R7:S7"/>
    <mergeCell ref="B36:B37"/>
    <mergeCell ref="C36:C37"/>
    <mergeCell ref="D36:D37"/>
    <mergeCell ref="E36:E37"/>
    <mergeCell ref="F36:I36"/>
    <mergeCell ref="J36:J37"/>
    <mergeCell ref="B4:B5"/>
    <mergeCell ref="C4:C5"/>
    <mergeCell ref="D4:D5"/>
    <mergeCell ref="E4:E5"/>
    <mergeCell ref="F4:I4"/>
    <mergeCell ref="J4:J5"/>
  </mergeCells>
  <phoneticPr fontId="18"/>
  <pageMargins left="0.97" right="0.39370078740157483" top="0.39370078740157483" bottom="0.39370078740157483" header="0.19685039370078741" footer="0.19685039370078741"/>
  <pageSetup paperSize="9" scale="23" orientation="landscape" cellComments="asDisplayed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B260-5158-4A6A-B8D2-8B5148BFDC05}">
  <sheetPr>
    <tabColor theme="4"/>
    <pageSetUpPr fitToPage="1"/>
  </sheetPr>
  <dimension ref="A2:AH49"/>
  <sheetViews>
    <sheetView showGridLines="0" view="pageBreakPreview" zoomScale="85" zoomScaleNormal="90" zoomScaleSheetLayoutView="85" workbookViewId="0">
      <selection activeCell="B3" sqref="B3"/>
    </sheetView>
  </sheetViews>
  <sheetFormatPr defaultColWidth="11" defaultRowHeight="14"/>
  <cols>
    <col min="1" max="1" width="1.632812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90625" style="476" customWidth="1"/>
    <col min="14" max="234" width="11" style="476"/>
    <col min="235" max="235" width="1.6328125" style="476" customWidth="1"/>
    <col min="236" max="236" width="17.7265625" style="476" customWidth="1"/>
    <col min="237" max="237" width="11.26953125" style="476" customWidth="1"/>
    <col min="238" max="256" width="8.36328125" style="476" customWidth="1"/>
    <col min="257" max="257" width="9.453125" style="476" customWidth="1"/>
    <col min="258" max="258" width="10.36328125" style="476" customWidth="1"/>
    <col min="259" max="259" width="10.7265625" style="476" bestFit="1" customWidth="1"/>
    <col min="260" max="260" width="9.453125" style="476" bestFit="1" customWidth="1"/>
    <col min="261" max="261" width="10.36328125" style="476" customWidth="1"/>
    <col min="262" max="262" width="8" style="476" bestFit="1" customWidth="1"/>
    <col min="263" max="263" width="15.7265625" style="476" bestFit="1" customWidth="1"/>
    <col min="264" max="264" width="1.6328125" style="476" customWidth="1"/>
    <col min="265" max="265" width="5.36328125" style="476" customWidth="1"/>
    <col min="266" max="490" width="11" style="476"/>
    <col min="491" max="491" width="1.6328125" style="476" customWidth="1"/>
    <col min="492" max="492" width="17.7265625" style="476" customWidth="1"/>
    <col min="493" max="493" width="11.26953125" style="476" customWidth="1"/>
    <col min="494" max="512" width="8.36328125" style="476" customWidth="1"/>
    <col min="513" max="513" width="9.453125" style="476" customWidth="1"/>
    <col min="514" max="514" width="10.36328125" style="476" customWidth="1"/>
    <col min="515" max="515" width="10.7265625" style="476" bestFit="1" customWidth="1"/>
    <col min="516" max="516" width="9.453125" style="476" bestFit="1" customWidth="1"/>
    <col min="517" max="517" width="10.36328125" style="476" customWidth="1"/>
    <col min="518" max="518" width="8" style="476" bestFit="1" customWidth="1"/>
    <col min="519" max="519" width="15.7265625" style="476" bestFit="1" customWidth="1"/>
    <col min="520" max="520" width="1.6328125" style="476" customWidth="1"/>
    <col min="521" max="521" width="5.36328125" style="476" customWidth="1"/>
    <col min="522" max="746" width="11" style="476"/>
    <col min="747" max="747" width="1.6328125" style="476" customWidth="1"/>
    <col min="748" max="748" width="17.7265625" style="476" customWidth="1"/>
    <col min="749" max="749" width="11.26953125" style="476" customWidth="1"/>
    <col min="750" max="768" width="8.36328125" style="476" customWidth="1"/>
    <col min="769" max="769" width="9.453125" style="476" customWidth="1"/>
    <col min="770" max="770" width="10.36328125" style="476" customWidth="1"/>
    <col min="771" max="771" width="10.7265625" style="476" bestFit="1" customWidth="1"/>
    <col min="772" max="772" width="9.453125" style="476" bestFit="1" customWidth="1"/>
    <col min="773" max="773" width="10.36328125" style="476" customWidth="1"/>
    <col min="774" max="774" width="8" style="476" bestFit="1" customWidth="1"/>
    <col min="775" max="775" width="15.7265625" style="476" bestFit="1" customWidth="1"/>
    <col min="776" max="776" width="1.6328125" style="476" customWidth="1"/>
    <col min="777" max="777" width="5.36328125" style="476" customWidth="1"/>
    <col min="778" max="1002" width="11" style="476"/>
    <col min="1003" max="1003" width="1.6328125" style="476" customWidth="1"/>
    <col min="1004" max="1004" width="17.7265625" style="476" customWidth="1"/>
    <col min="1005" max="1005" width="11.26953125" style="476" customWidth="1"/>
    <col min="1006" max="1024" width="8.36328125" style="476" customWidth="1"/>
    <col min="1025" max="1025" width="9.453125" style="476" customWidth="1"/>
    <col min="1026" max="1026" width="10.36328125" style="476" customWidth="1"/>
    <col min="1027" max="1027" width="10.7265625" style="476" bestFit="1" customWidth="1"/>
    <col min="1028" max="1028" width="9.453125" style="476" bestFit="1" customWidth="1"/>
    <col min="1029" max="1029" width="10.36328125" style="476" customWidth="1"/>
    <col min="1030" max="1030" width="8" style="476" bestFit="1" customWidth="1"/>
    <col min="1031" max="1031" width="15.7265625" style="476" bestFit="1" customWidth="1"/>
    <col min="1032" max="1032" width="1.6328125" style="476" customWidth="1"/>
    <col min="1033" max="1033" width="5.36328125" style="476" customWidth="1"/>
    <col min="1034" max="1258" width="11" style="476"/>
    <col min="1259" max="1259" width="1.6328125" style="476" customWidth="1"/>
    <col min="1260" max="1260" width="17.7265625" style="476" customWidth="1"/>
    <col min="1261" max="1261" width="11.26953125" style="476" customWidth="1"/>
    <col min="1262" max="1280" width="8.36328125" style="476" customWidth="1"/>
    <col min="1281" max="1281" width="9.453125" style="476" customWidth="1"/>
    <col min="1282" max="1282" width="10.36328125" style="476" customWidth="1"/>
    <col min="1283" max="1283" width="10.7265625" style="476" bestFit="1" customWidth="1"/>
    <col min="1284" max="1284" width="9.453125" style="476" bestFit="1" customWidth="1"/>
    <col min="1285" max="1285" width="10.36328125" style="476" customWidth="1"/>
    <col min="1286" max="1286" width="8" style="476" bestFit="1" customWidth="1"/>
    <col min="1287" max="1287" width="15.7265625" style="476" bestFit="1" customWidth="1"/>
    <col min="1288" max="1288" width="1.6328125" style="476" customWidth="1"/>
    <col min="1289" max="1289" width="5.36328125" style="476" customWidth="1"/>
    <col min="1290" max="1514" width="11" style="476"/>
    <col min="1515" max="1515" width="1.6328125" style="476" customWidth="1"/>
    <col min="1516" max="1516" width="17.7265625" style="476" customWidth="1"/>
    <col min="1517" max="1517" width="11.26953125" style="476" customWidth="1"/>
    <col min="1518" max="1536" width="8.36328125" style="476" customWidth="1"/>
    <col min="1537" max="1537" width="9.453125" style="476" customWidth="1"/>
    <col min="1538" max="1538" width="10.36328125" style="476" customWidth="1"/>
    <col min="1539" max="1539" width="10.7265625" style="476" bestFit="1" customWidth="1"/>
    <col min="1540" max="1540" width="9.453125" style="476" bestFit="1" customWidth="1"/>
    <col min="1541" max="1541" width="10.36328125" style="476" customWidth="1"/>
    <col min="1542" max="1542" width="8" style="476" bestFit="1" customWidth="1"/>
    <col min="1543" max="1543" width="15.7265625" style="476" bestFit="1" customWidth="1"/>
    <col min="1544" max="1544" width="1.6328125" style="476" customWidth="1"/>
    <col min="1545" max="1545" width="5.36328125" style="476" customWidth="1"/>
    <col min="1546" max="1770" width="11" style="476"/>
    <col min="1771" max="1771" width="1.6328125" style="476" customWidth="1"/>
    <col min="1772" max="1772" width="17.7265625" style="476" customWidth="1"/>
    <col min="1773" max="1773" width="11.26953125" style="476" customWidth="1"/>
    <col min="1774" max="1792" width="8.36328125" style="476" customWidth="1"/>
    <col min="1793" max="1793" width="9.453125" style="476" customWidth="1"/>
    <col min="1794" max="1794" width="10.36328125" style="476" customWidth="1"/>
    <col min="1795" max="1795" width="10.7265625" style="476" bestFit="1" customWidth="1"/>
    <col min="1796" max="1796" width="9.453125" style="476" bestFit="1" customWidth="1"/>
    <col min="1797" max="1797" width="10.36328125" style="476" customWidth="1"/>
    <col min="1798" max="1798" width="8" style="476" bestFit="1" customWidth="1"/>
    <col min="1799" max="1799" width="15.7265625" style="476" bestFit="1" customWidth="1"/>
    <col min="1800" max="1800" width="1.6328125" style="476" customWidth="1"/>
    <col min="1801" max="1801" width="5.36328125" style="476" customWidth="1"/>
    <col min="1802" max="2026" width="11" style="476"/>
    <col min="2027" max="2027" width="1.6328125" style="476" customWidth="1"/>
    <col min="2028" max="2028" width="17.7265625" style="476" customWidth="1"/>
    <col min="2029" max="2029" width="11.26953125" style="476" customWidth="1"/>
    <col min="2030" max="2048" width="8.36328125" style="476" customWidth="1"/>
    <col min="2049" max="2049" width="9.453125" style="476" customWidth="1"/>
    <col min="2050" max="2050" width="10.36328125" style="476" customWidth="1"/>
    <col min="2051" max="2051" width="10.7265625" style="476" bestFit="1" customWidth="1"/>
    <col min="2052" max="2052" width="9.453125" style="476" bestFit="1" customWidth="1"/>
    <col min="2053" max="2053" width="10.36328125" style="476" customWidth="1"/>
    <col min="2054" max="2054" width="8" style="476" bestFit="1" customWidth="1"/>
    <col min="2055" max="2055" width="15.7265625" style="476" bestFit="1" customWidth="1"/>
    <col min="2056" max="2056" width="1.6328125" style="476" customWidth="1"/>
    <col min="2057" max="2057" width="5.36328125" style="476" customWidth="1"/>
    <col min="2058" max="2282" width="11" style="476"/>
    <col min="2283" max="2283" width="1.6328125" style="476" customWidth="1"/>
    <col min="2284" max="2284" width="17.7265625" style="476" customWidth="1"/>
    <col min="2285" max="2285" width="11.26953125" style="476" customWidth="1"/>
    <col min="2286" max="2304" width="8.36328125" style="476" customWidth="1"/>
    <col min="2305" max="2305" width="9.453125" style="476" customWidth="1"/>
    <col min="2306" max="2306" width="10.36328125" style="476" customWidth="1"/>
    <col min="2307" max="2307" width="10.7265625" style="476" bestFit="1" customWidth="1"/>
    <col min="2308" max="2308" width="9.453125" style="476" bestFit="1" customWidth="1"/>
    <col min="2309" max="2309" width="10.36328125" style="476" customWidth="1"/>
    <col min="2310" max="2310" width="8" style="476" bestFit="1" customWidth="1"/>
    <col min="2311" max="2311" width="15.7265625" style="476" bestFit="1" customWidth="1"/>
    <col min="2312" max="2312" width="1.6328125" style="476" customWidth="1"/>
    <col min="2313" max="2313" width="5.36328125" style="476" customWidth="1"/>
    <col min="2314" max="2538" width="11" style="476"/>
    <col min="2539" max="2539" width="1.6328125" style="476" customWidth="1"/>
    <col min="2540" max="2540" width="17.7265625" style="476" customWidth="1"/>
    <col min="2541" max="2541" width="11.26953125" style="476" customWidth="1"/>
    <col min="2542" max="2560" width="8.36328125" style="476" customWidth="1"/>
    <col min="2561" max="2561" width="9.453125" style="476" customWidth="1"/>
    <col min="2562" max="2562" width="10.36328125" style="476" customWidth="1"/>
    <col min="2563" max="2563" width="10.7265625" style="476" bestFit="1" customWidth="1"/>
    <col min="2564" max="2564" width="9.453125" style="476" bestFit="1" customWidth="1"/>
    <col min="2565" max="2565" width="10.36328125" style="476" customWidth="1"/>
    <col min="2566" max="2566" width="8" style="476" bestFit="1" customWidth="1"/>
    <col min="2567" max="2567" width="15.7265625" style="476" bestFit="1" customWidth="1"/>
    <col min="2568" max="2568" width="1.6328125" style="476" customWidth="1"/>
    <col min="2569" max="2569" width="5.36328125" style="476" customWidth="1"/>
    <col min="2570" max="2794" width="11" style="476"/>
    <col min="2795" max="2795" width="1.6328125" style="476" customWidth="1"/>
    <col min="2796" max="2796" width="17.7265625" style="476" customWidth="1"/>
    <col min="2797" max="2797" width="11.26953125" style="476" customWidth="1"/>
    <col min="2798" max="2816" width="8.36328125" style="476" customWidth="1"/>
    <col min="2817" max="2817" width="9.453125" style="476" customWidth="1"/>
    <col min="2818" max="2818" width="10.36328125" style="476" customWidth="1"/>
    <col min="2819" max="2819" width="10.7265625" style="476" bestFit="1" customWidth="1"/>
    <col min="2820" max="2820" width="9.453125" style="476" bestFit="1" customWidth="1"/>
    <col min="2821" max="2821" width="10.36328125" style="476" customWidth="1"/>
    <col min="2822" max="2822" width="8" style="476" bestFit="1" customWidth="1"/>
    <col min="2823" max="2823" width="15.7265625" style="476" bestFit="1" customWidth="1"/>
    <col min="2824" max="2824" width="1.6328125" style="476" customWidth="1"/>
    <col min="2825" max="2825" width="5.36328125" style="476" customWidth="1"/>
    <col min="2826" max="3050" width="11" style="476"/>
    <col min="3051" max="3051" width="1.6328125" style="476" customWidth="1"/>
    <col min="3052" max="3052" width="17.7265625" style="476" customWidth="1"/>
    <col min="3053" max="3053" width="11.26953125" style="476" customWidth="1"/>
    <col min="3054" max="3072" width="8.36328125" style="476" customWidth="1"/>
    <col min="3073" max="3073" width="9.453125" style="476" customWidth="1"/>
    <col min="3074" max="3074" width="10.36328125" style="476" customWidth="1"/>
    <col min="3075" max="3075" width="10.7265625" style="476" bestFit="1" customWidth="1"/>
    <col min="3076" max="3076" width="9.453125" style="476" bestFit="1" customWidth="1"/>
    <col min="3077" max="3077" width="10.36328125" style="476" customWidth="1"/>
    <col min="3078" max="3078" width="8" style="476" bestFit="1" customWidth="1"/>
    <col min="3079" max="3079" width="15.7265625" style="476" bestFit="1" customWidth="1"/>
    <col min="3080" max="3080" width="1.6328125" style="476" customWidth="1"/>
    <col min="3081" max="3081" width="5.36328125" style="476" customWidth="1"/>
    <col min="3082" max="3306" width="11" style="476"/>
    <col min="3307" max="3307" width="1.6328125" style="476" customWidth="1"/>
    <col min="3308" max="3308" width="17.7265625" style="476" customWidth="1"/>
    <col min="3309" max="3309" width="11.26953125" style="476" customWidth="1"/>
    <col min="3310" max="3328" width="8.36328125" style="476" customWidth="1"/>
    <col min="3329" max="3329" width="9.453125" style="476" customWidth="1"/>
    <col min="3330" max="3330" width="10.36328125" style="476" customWidth="1"/>
    <col min="3331" max="3331" width="10.7265625" style="476" bestFit="1" customWidth="1"/>
    <col min="3332" max="3332" width="9.453125" style="476" bestFit="1" customWidth="1"/>
    <col min="3333" max="3333" width="10.36328125" style="476" customWidth="1"/>
    <col min="3334" max="3334" width="8" style="476" bestFit="1" customWidth="1"/>
    <col min="3335" max="3335" width="15.7265625" style="476" bestFit="1" customWidth="1"/>
    <col min="3336" max="3336" width="1.6328125" style="476" customWidth="1"/>
    <col min="3337" max="3337" width="5.36328125" style="476" customWidth="1"/>
    <col min="3338" max="3562" width="11" style="476"/>
    <col min="3563" max="3563" width="1.6328125" style="476" customWidth="1"/>
    <col min="3564" max="3564" width="17.7265625" style="476" customWidth="1"/>
    <col min="3565" max="3565" width="11.26953125" style="476" customWidth="1"/>
    <col min="3566" max="3584" width="8.36328125" style="476" customWidth="1"/>
    <col min="3585" max="3585" width="9.453125" style="476" customWidth="1"/>
    <col min="3586" max="3586" width="10.36328125" style="476" customWidth="1"/>
    <col min="3587" max="3587" width="10.7265625" style="476" bestFit="1" customWidth="1"/>
    <col min="3588" max="3588" width="9.453125" style="476" bestFit="1" customWidth="1"/>
    <col min="3589" max="3589" width="10.36328125" style="476" customWidth="1"/>
    <col min="3590" max="3590" width="8" style="476" bestFit="1" customWidth="1"/>
    <col min="3591" max="3591" width="15.7265625" style="476" bestFit="1" customWidth="1"/>
    <col min="3592" max="3592" width="1.6328125" style="476" customWidth="1"/>
    <col min="3593" max="3593" width="5.36328125" style="476" customWidth="1"/>
    <col min="3594" max="3818" width="11" style="476"/>
    <col min="3819" max="3819" width="1.6328125" style="476" customWidth="1"/>
    <col min="3820" max="3820" width="17.7265625" style="476" customWidth="1"/>
    <col min="3821" max="3821" width="11.26953125" style="476" customWidth="1"/>
    <col min="3822" max="3840" width="8.36328125" style="476" customWidth="1"/>
    <col min="3841" max="3841" width="9.453125" style="476" customWidth="1"/>
    <col min="3842" max="3842" width="10.36328125" style="476" customWidth="1"/>
    <col min="3843" max="3843" width="10.7265625" style="476" bestFit="1" customWidth="1"/>
    <col min="3844" max="3844" width="9.453125" style="476" bestFit="1" customWidth="1"/>
    <col min="3845" max="3845" width="10.36328125" style="476" customWidth="1"/>
    <col min="3846" max="3846" width="8" style="476" bestFit="1" customWidth="1"/>
    <col min="3847" max="3847" width="15.7265625" style="476" bestFit="1" customWidth="1"/>
    <col min="3848" max="3848" width="1.6328125" style="476" customWidth="1"/>
    <col min="3849" max="3849" width="5.36328125" style="476" customWidth="1"/>
    <col min="3850" max="4074" width="11" style="476"/>
    <col min="4075" max="4075" width="1.6328125" style="476" customWidth="1"/>
    <col min="4076" max="4076" width="17.7265625" style="476" customWidth="1"/>
    <col min="4077" max="4077" width="11.26953125" style="476" customWidth="1"/>
    <col min="4078" max="4096" width="8.36328125" style="476" customWidth="1"/>
    <col min="4097" max="4097" width="9.453125" style="476" customWidth="1"/>
    <col min="4098" max="4098" width="10.36328125" style="476" customWidth="1"/>
    <col min="4099" max="4099" width="10.7265625" style="476" bestFit="1" customWidth="1"/>
    <col min="4100" max="4100" width="9.453125" style="476" bestFit="1" customWidth="1"/>
    <col min="4101" max="4101" width="10.36328125" style="476" customWidth="1"/>
    <col min="4102" max="4102" width="8" style="476" bestFit="1" customWidth="1"/>
    <col min="4103" max="4103" width="15.7265625" style="476" bestFit="1" customWidth="1"/>
    <col min="4104" max="4104" width="1.6328125" style="476" customWidth="1"/>
    <col min="4105" max="4105" width="5.36328125" style="476" customWidth="1"/>
    <col min="4106" max="4330" width="11" style="476"/>
    <col min="4331" max="4331" width="1.6328125" style="476" customWidth="1"/>
    <col min="4332" max="4332" width="17.7265625" style="476" customWidth="1"/>
    <col min="4333" max="4333" width="11.26953125" style="476" customWidth="1"/>
    <col min="4334" max="4352" width="8.36328125" style="476" customWidth="1"/>
    <col min="4353" max="4353" width="9.453125" style="476" customWidth="1"/>
    <col min="4354" max="4354" width="10.36328125" style="476" customWidth="1"/>
    <col min="4355" max="4355" width="10.7265625" style="476" bestFit="1" customWidth="1"/>
    <col min="4356" max="4356" width="9.453125" style="476" bestFit="1" customWidth="1"/>
    <col min="4357" max="4357" width="10.36328125" style="476" customWidth="1"/>
    <col min="4358" max="4358" width="8" style="476" bestFit="1" customWidth="1"/>
    <col min="4359" max="4359" width="15.7265625" style="476" bestFit="1" customWidth="1"/>
    <col min="4360" max="4360" width="1.6328125" style="476" customWidth="1"/>
    <col min="4361" max="4361" width="5.36328125" style="476" customWidth="1"/>
    <col min="4362" max="4586" width="11" style="476"/>
    <col min="4587" max="4587" width="1.6328125" style="476" customWidth="1"/>
    <col min="4588" max="4588" width="17.7265625" style="476" customWidth="1"/>
    <col min="4589" max="4589" width="11.26953125" style="476" customWidth="1"/>
    <col min="4590" max="4608" width="8.36328125" style="476" customWidth="1"/>
    <col min="4609" max="4609" width="9.453125" style="476" customWidth="1"/>
    <col min="4610" max="4610" width="10.36328125" style="476" customWidth="1"/>
    <col min="4611" max="4611" width="10.7265625" style="476" bestFit="1" customWidth="1"/>
    <col min="4612" max="4612" width="9.453125" style="476" bestFit="1" customWidth="1"/>
    <col min="4613" max="4613" width="10.36328125" style="476" customWidth="1"/>
    <col min="4614" max="4614" width="8" style="476" bestFit="1" customWidth="1"/>
    <col min="4615" max="4615" width="15.7265625" style="476" bestFit="1" customWidth="1"/>
    <col min="4616" max="4616" width="1.6328125" style="476" customWidth="1"/>
    <col min="4617" max="4617" width="5.36328125" style="476" customWidth="1"/>
    <col min="4618" max="4842" width="11" style="476"/>
    <col min="4843" max="4843" width="1.6328125" style="476" customWidth="1"/>
    <col min="4844" max="4844" width="17.7265625" style="476" customWidth="1"/>
    <col min="4845" max="4845" width="11.26953125" style="476" customWidth="1"/>
    <col min="4846" max="4864" width="8.36328125" style="476" customWidth="1"/>
    <col min="4865" max="4865" width="9.453125" style="476" customWidth="1"/>
    <col min="4866" max="4866" width="10.36328125" style="476" customWidth="1"/>
    <col min="4867" max="4867" width="10.7265625" style="476" bestFit="1" customWidth="1"/>
    <col min="4868" max="4868" width="9.453125" style="476" bestFit="1" customWidth="1"/>
    <col min="4869" max="4869" width="10.36328125" style="476" customWidth="1"/>
    <col min="4870" max="4870" width="8" style="476" bestFit="1" customWidth="1"/>
    <col min="4871" max="4871" width="15.7265625" style="476" bestFit="1" customWidth="1"/>
    <col min="4872" max="4872" width="1.6328125" style="476" customWidth="1"/>
    <col min="4873" max="4873" width="5.36328125" style="476" customWidth="1"/>
    <col min="4874" max="5098" width="11" style="476"/>
    <col min="5099" max="5099" width="1.6328125" style="476" customWidth="1"/>
    <col min="5100" max="5100" width="17.7265625" style="476" customWidth="1"/>
    <col min="5101" max="5101" width="11.26953125" style="476" customWidth="1"/>
    <col min="5102" max="5120" width="8.36328125" style="476" customWidth="1"/>
    <col min="5121" max="5121" width="9.453125" style="476" customWidth="1"/>
    <col min="5122" max="5122" width="10.36328125" style="476" customWidth="1"/>
    <col min="5123" max="5123" width="10.7265625" style="476" bestFit="1" customWidth="1"/>
    <col min="5124" max="5124" width="9.453125" style="476" bestFit="1" customWidth="1"/>
    <col min="5125" max="5125" width="10.36328125" style="476" customWidth="1"/>
    <col min="5126" max="5126" width="8" style="476" bestFit="1" customWidth="1"/>
    <col min="5127" max="5127" width="15.7265625" style="476" bestFit="1" customWidth="1"/>
    <col min="5128" max="5128" width="1.6328125" style="476" customWidth="1"/>
    <col min="5129" max="5129" width="5.36328125" style="476" customWidth="1"/>
    <col min="5130" max="5354" width="11" style="476"/>
    <col min="5355" max="5355" width="1.6328125" style="476" customWidth="1"/>
    <col min="5356" max="5356" width="17.7265625" style="476" customWidth="1"/>
    <col min="5357" max="5357" width="11.26953125" style="476" customWidth="1"/>
    <col min="5358" max="5376" width="8.36328125" style="476" customWidth="1"/>
    <col min="5377" max="5377" width="9.453125" style="476" customWidth="1"/>
    <col min="5378" max="5378" width="10.36328125" style="476" customWidth="1"/>
    <col min="5379" max="5379" width="10.7265625" style="476" bestFit="1" customWidth="1"/>
    <col min="5380" max="5380" width="9.453125" style="476" bestFit="1" customWidth="1"/>
    <col min="5381" max="5381" width="10.36328125" style="476" customWidth="1"/>
    <col min="5382" max="5382" width="8" style="476" bestFit="1" customWidth="1"/>
    <col min="5383" max="5383" width="15.7265625" style="476" bestFit="1" customWidth="1"/>
    <col min="5384" max="5384" width="1.6328125" style="476" customWidth="1"/>
    <col min="5385" max="5385" width="5.36328125" style="476" customWidth="1"/>
    <col min="5386" max="5610" width="11" style="476"/>
    <col min="5611" max="5611" width="1.6328125" style="476" customWidth="1"/>
    <col min="5612" max="5612" width="17.7265625" style="476" customWidth="1"/>
    <col min="5613" max="5613" width="11.26953125" style="476" customWidth="1"/>
    <col min="5614" max="5632" width="8.36328125" style="476" customWidth="1"/>
    <col min="5633" max="5633" width="9.453125" style="476" customWidth="1"/>
    <col min="5634" max="5634" width="10.36328125" style="476" customWidth="1"/>
    <col min="5635" max="5635" width="10.7265625" style="476" bestFit="1" customWidth="1"/>
    <col min="5636" max="5636" width="9.453125" style="476" bestFit="1" customWidth="1"/>
    <col min="5637" max="5637" width="10.36328125" style="476" customWidth="1"/>
    <col min="5638" max="5638" width="8" style="476" bestFit="1" customWidth="1"/>
    <col min="5639" max="5639" width="15.7265625" style="476" bestFit="1" customWidth="1"/>
    <col min="5640" max="5640" width="1.6328125" style="476" customWidth="1"/>
    <col min="5641" max="5641" width="5.36328125" style="476" customWidth="1"/>
    <col min="5642" max="5866" width="11" style="476"/>
    <col min="5867" max="5867" width="1.6328125" style="476" customWidth="1"/>
    <col min="5868" max="5868" width="17.7265625" style="476" customWidth="1"/>
    <col min="5869" max="5869" width="11.26953125" style="476" customWidth="1"/>
    <col min="5870" max="5888" width="8.36328125" style="476" customWidth="1"/>
    <col min="5889" max="5889" width="9.453125" style="476" customWidth="1"/>
    <col min="5890" max="5890" width="10.36328125" style="476" customWidth="1"/>
    <col min="5891" max="5891" width="10.7265625" style="476" bestFit="1" customWidth="1"/>
    <col min="5892" max="5892" width="9.453125" style="476" bestFit="1" customWidth="1"/>
    <col min="5893" max="5893" width="10.36328125" style="476" customWidth="1"/>
    <col min="5894" max="5894" width="8" style="476" bestFit="1" customWidth="1"/>
    <col min="5895" max="5895" width="15.7265625" style="476" bestFit="1" customWidth="1"/>
    <col min="5896" max="5896" width="1.6328125" style="476" customWidth="1"/>
    <col min="5897" max="5897" width="5.36328125" style="476" customWidth="1"/>
    <col min="5898" max="6122" width="11" style="476"/>
    <col min="6123" max="6123" width="1.6328125" style="476" customWidth="1"/>
    <col min="6124" max="6124" width="17.7265625" style="476" customWidth="1"/>
    <col min="6125" max="6125" width="11.26953125" style="476" customWidth="1"/>
    <col min="6126" max="6144" width="8.36328125" style="476" customWidth="1"/>
    <col min="6145" max="6145" width="9.453125" style="476" customWidth="1"/>
    <col min="6146" max="6146" width="10.36328125" style="476" customWidth="1"/>
    <col min="6147" max="6147" width="10.7265625" style="476" bestFit="1" customWidth="1"/>
    <col min="6148" max="6148" width="9.453125" style="476" bestFit="1" customWidth="1"/>
    <col min="6149" max="6149" width="10.36328125" style="476" customWidth="1"/>
    <col min="6150" max="6150" width="8" style="476" bestFit="1" customWidth="1"/>
    <col min="6151" max="6151" width="15.7265625" style="476" bestFit="1" customWidth="1"/>
    <col min="6152" max="6152" width="1.6328125" style="476" customWidth="1"/>
    <col min="6153" max="6153" width="5.36328125" style="476" customWidth="1"/>
    <col min="6154" max="6378" width="11" style="476"/>
    <col min="6379" max="6379" width="1.6328125" style="476" customWidth="1"/>
    <col min="6380" max="6380" width="17.7265625" style="476" customWidth="1"/>
    <col min="6381" max="6381" width="11.26953125" style="476" customWidth="1"/>
    <col min="6382" max="6400" width="8.36328125" style="476" customWidth="1"/>
    <col min="6401" max="6401" width="9.453125" style="476" customWidth="1"/>
    <col min="6402" max="6402" width="10.36328125" style="476" customWidth="1"/>
    <col min="6403" max="6403" width="10.7265625" style="476" bestFit="1" customWidth="1"/>
    <col min="6404" max="6404" width="9.453125" style="476" bestFit="1" customWidth="1"/>
    <col min="6405" max="6405" width="10.36328125" style="476" customWidth="1"/>
    <col min="6406" max="6406" width="8" style="476" bestFit="1" customWidth="1"/>
    <col min="6407" max="6407" width="15.7265625" style="476" bestFit="1" customWidth="1"/>
    <col min="6408" max="6408" width="1.6328125" style="476" customWidth="1"/>
    <col min="6409" max="6409" width="5.36328125" style="476" customWidth="1"/>
    <col min="6410" max="6634" width="11" style="476"/>
    <col min="6635" max="6635" width="1.6328125" style="476" customWidth="1"/>
    <col min="6636" max="6636" width="17.7265625" style="476" customWidth="1"/>
    <col min="6637" max="6637" width="11.26953125" style="476" customWidth="1"/>
    <col min="6638" max="6656" width="8.36328125" style="476" customWidth="1"/>
    <col min="6657" max="6657" width="9.453125" style="476" customWidth="1"/>
    <col min="6658" max="6658" width="10.36328125" style="476" customWidth="1"/>
    <col min="6659" max="6659" width="10.7265625" style="476" bestFit="1" customWidth="1"/>
    <col min="6660" max="6660" width="9.453125" style="476" bestFit="1" customWidth="1"/>
    <col min="6661" max="6661" width="10.36328125" style="476" customWidth="1"/>
    <col min="6662" max="6662" width="8" style="476" bestFit="1" customWidth="1"/>
    <col min="6663" max="6663" width="15.7265625" style="476" bestFit="1" customWidth="1"/>
    <col min="6664" max="6664" width="1.6328125" style="476" customWidth="1"/>
    <col min="6665" max="6665" width="5.36328125" style="476" customWidth="1"/>
    <col min="6666" max="6890" width="11" style="476"/>
    <col min="6891" max="6891" width="1.6328125" style="476" customWidth="1"/>
    <col min="6892" max="6892" width="17.7265625" style="476" customWidth="1"/>
    <col min="6893" max="6893" width="11.26953125" style="476" customWidth="1"/>
    <col min="6894" max="6912" width="8.36328125" style="476" customWidth="1"/>
    <col min="6913" max="6913" width="9.453125" style="476" customWidth="1"/>
    <col min="6914" max="6914" width="10.36328125" style="476" customWidth="1"/>
    <col min="6915" max="6915" width="10.7265625" style="476" bestFit="1" customWidth="1"/>
    <col min="6916" max="6916" width="9.453125" style="476" bestFit="1" customWidth="1"/>
    <col min="6917" max="6917" width="10.36328125" style="476" customWidth="1"/>
    <col min="6918" max="6918" width="8" style="476" bestFit="1" customWidth="1"/>
    <col min="6919" max="6919" width="15.7265625" style="476" bestFit="1" customWidth="1"/>
    <col min="6920" max="6920" width="1.6328125" style="476" customWidth="1"/>
    <col min="6921" max="6921" width="5.36328125" style="476" customWidth="1"/>
    <col min="6922" max="7146" width="11" style="476"/>
    <col min="7147" max="7147" width="1.6328125" style="476" customWidth="1"/>
    <col min="7148" max="7148" width="17.7265625" style="476" customWidth="1"/>
    <col min="7149" max="7149" width="11.26953125" style="476" customWidth="1"/>
    <col min="7150" max="7168" width="8.36328125" style="476" customWidth="1"/>
    <col min="7169" max="7169" width="9.453125" style="476" customWidth="1"/>
    <col min="7170" max="7170" width="10.36328125" style="476" customWidth="1"/>
    <col min="7171" max="7171" width="10.7265625" style="476" bestFit="1" customWidth="1"/>
    <col min="7172" max="7172" width="9.453125" style="476" bestFit="1" customWidth="1"/>
    <col min="7173" max="7173" width="10.36328125" style="476" customWidth="1"/>
    <col min="7174" max="7174" width="8" style="476" bestFit="1" customWidth="1"/>
    <col min="7175" max="7175" width="15.7265625" style="476" bestFit="1" customWidth="1"/>
    <col min="7176" max="7176" width="1.6328125" style="476" customWidth="1"/>
    <col min="7177" max="7177" width="5.36328125" style="476" customWidth="1"/>
    <col min="7178" max="7402" width="11" style="476"/>
    <col min="7403" max="7403" width="1.6328125" style="476" customWidth="1"/>
    <col min="7404" max="7404" width="17.7265625" style="476" customWidth="1"/>
    <col min="7405" max="7405" width="11.26953125" style="476" customWidth="1"/>
    <col min="7406" max="7424" width="8.36328125" style="476" customWidth="1"/>
    <col min="7425" max="7425" width="9.453125" style="476" customWidth="1"/>
    <col min="7426" max="7426" width="10.36328125" style="476" customWidth="1"/>
    <col min="7427" max="7427" width="10.7265625" style="476" bestFit="1" customWidth="1"/>
    <col min="7428" max="7428" width="9.453125" style="476" bestFit="1" customWidth="1"/>
    <col min="7429" max="7429" width="10.36328125" style="476" customWidth="1"/>
    <col min="7430" max="7430" width="8" style="476" bestFit="1" customWidth="1"/>
    <col min="7431" max="7431" width="15.7265625" style="476" bestFit="1" customWidth="1"/>
    <col min="7432" max="7432" width="1.6328125" style="476" customWidth="1"/>
    <col min="7433" max="7433" width="5.36328125" style="476" customWidth="1"/>
    <col min="7434" max="7658" width="11" style="476"/>
    <col min="7659" max="7659" width="1.6328125" style="476" customWidth="1"/>
    <col min="7660" max="7660" width="17.7265625" style="476" customWidth="1"/>
    <col min="7661" max="7661" width="11.26953125" style="476" customWidth="1"/>
    <col min="7662" max="7680" width="8.36328125" style="476" customWidth="1"/>
    <col min="7681" max="7681" width="9.453125" style="476" customWidth="1"/>
    <col min="7682" max="7682" width="10.36328125" style="476" customWidth="1"/>
    <col min="7683" max="7683" width="10.7265625" style="476" bestFit="1" customWidth="1"/>
    <col min="7684" max="7684" width="9.453125" style="476" bestFit="1" customWidth="1"/>
    <col min="7685" max="7685" width="10.36328125" style="476" customWidth="1"/>
    <col min="7686" max="7686" width="8" style="476" bestFit="1" customWidth="1"/>
    <col min="7687" max="7687" width="15.7265625" style="476" bestFit="1" customWidth="1"/>
    <col min="7688" max="7688" width="1.6328125" style="476" customWidth="1"/>
    <col min="7689" max="7689" width="5.36328125" style="476" customWidth="1"/>
    <col min="7690" max="7914" width="11" style="476"/>
    <col min="7915" max="7915" width="1.6328125" style="476" customWidth="1"/>
    <col min="7916" max="7916" width="17.7265625" style="476" customWidth="1"/>
    <col min="7917" max="7917" width="11.26953125" style="476" customWidth="1"/>
    <col min="7918" max="7936" width="8.36328125" style="476" customWidth="1"/>
    <col min="7937" max="7937" width="9.453125" style="476" customWidth="1"/>
    <col min="7938" max="7938" width="10.36328125" style="476" customWidth="1"/>
    <col min="7939" max="7939" width="10.7265625" style="476" bestFit="1" customWidth="1"/>
    <col min="7940" max="7940" width="9.453125" style="476" bestFit="1" customWidth="1"/>
    <col min="7941" max="7941" width="10.36328125" style="476" customWidth="1"/>
    <col min="7942" max="7942" width="8" style="476" bestFit="1" customWidth="1"/>
    <col min="7943" max="7943" width="15.7265625" style="476" bestFit="1" customWidth="1"/>
    <col min="7944" max="7944" width="1.6328125" style="476" customWidth="1"/>
    <col min="7945" max="7945" width="5.36328125" style="476" customWidth="1"/>
    <col min="7946" max="8170" width="11" style="476"/>
    <col min="8171" max="8171" width="1.6328125" style="476" customWidth="1"/>
    <col min="8172" max="8172" width="17.7265625" style="476" customWidth="1"/>
    <col min="8173" max="8173" width="11.26953125" style="476" customWidth="1"/>
    <col min="8174" max="8192" width="8.36328125" style="476" customWidth="1"/>
    <col min="8193" max="8193" width="9.453125" style="476" customWidth="1"/>
    <col min="8194" max="8194" width="10.36328125" style="476" customWidth="1"/>
    <col min="8195" max="8195" width="10.7265625" style="476" bestFit="1" customWidth="1"/>
    <col min="8196" max="8196" width="9.453125" style="476" bestFit="1" customWidth="1"/>
    <col min="8197" max="8197" width="10.36328125" style="476" customWidth="1"/>
    <col min="8198" max="8198" width="8" style="476" bestFit="1" customWidth="1"/>
    <col min="8199" max="8199" width="15.7265625" style="476" bestFit="1" customWidth="1"/>
    <col min="8200" max="8200" width="1.6328125" style="476" customWidth="1"/>
    <col min="8201" max="8201" width="5.36328125" style="476" customWidth="1"/>
    <col min="8202" max="8426" width="11" style="476"/>
    <col min="8427" max="8427" width="1.6328125" style="476" customWidth="1"/>
    <col min="8428" max="8428" width="17.7265625" style="476" customWidth="1"/>
    <col min="8429" max="8429" width="11.26953125" style="476" customWidth="1"/>
    <col min="8430" max="8448" width="8.36328125" style="476" customWidth="1"/>
    <col min="8449" max="8449" width="9.453125" style="476" customWidth="1"/>
    <col min="8450" max="8450" width="10.36328125" style="476" customWidth="1"/>
    <col min="8451" max="8451" width="10.7265625" style="476" bestFit="1" customWidth="1"/>
    <col min="8452" max="8452" width="9.453125" style="476" bestFit="1" customWidth="1"/>
    <col min="8453" max="8453" width="10.36328125" style="476" customWidth="1"/>
    <col min="8454" max="8454" width="8" style="476" bestFit="1" customWidth="1"/>
    <col min="8455" max="8455" width="15.7265625" style="476" bestFit="1" customWidth="1"/>
    <col min="8456" max="8456" width="1.6328125" style="476" customWidth="1"/>
    <col min="8457" max="8457" width="5.36328125" style="476" customWidth="1"/>
    <col min="8458" max="8682" width="11" style="476"/>
    <col min="8683" max="8683" width="1.6328125" style="476" customWidth="1"/>
    <col min="8684" max="8684" width="17.7265625" style="476" customWidth="1"/>
    <col min="8685" max="8685" width="11.26953125" style="476" customWidth="1"/>
    <col min="8686" max="8704" width="8.36328125" style="476" customWidth="1"/>
    <col min="8705" max="8705" width="9.453125" style="476" customWidth="1"/>
    <col min="8706" max="8706" width="10.36328125" style="476" customWidth="1"/>
    <col min="8707" max="8707" width="10.7265625" style="476" bestFit="1" customWidth="1"/>
    <col min="8708" max="8708" width="9.453125" style="476" bestFit="1" customWidth="1"/>
    <col min="8709" max="8709" width="10.36328125" style="476" customWidth="1"/>
    <col min="8710" max="8710" width="8" style="476" bestFit="1" customWidth="1"/>
    <col min="8711" max="8711" width="15.7265625" style="476" bestFit="1" customWidth="1"/>
    <col min="8712" max="8712" width="1.6328125" style="476" customWidth="1"/>
    <col min="8713" max="8713" width="5.36328125" style="476" customWidth="1"/>
    <col min="8714" max="8938" width="11" style="476"/>
    <col min="8939" max="8939" width="1.6328125" style="476" customWidth="1"/>
    <col min="8940" max="8940" width="17.7265625" style="476" customWidth="1"/>
    <col min="8941" max="8941" width="11.26953125" style="476" customWidth="1"/>
    <col min="8942" max="8960" width="8.36328125" style="476" customWidth="1"/>
    <col min="8961" max="8961" width="9.453125" style="476" customWidth="1"/>
    <col min="8962" max="8962" width="10.36328125" style="476" customWidth="1"/>
    <col min="8963" max="8963" width="10.7265625" style="476" bestFit="1" customWidth="1"/>
    <col min="8964" max="8964" width="9.453125" style="476" bestFit="1" customWidth="1"/>
    <col min="8965" max="8965" width="10.36328125" style="476" customWidth="1"/>
    <col min="8966" max="8966" width="8" style="476" bestFit="1" customWidth="1"/>
    <col min="8967" max="8967" width="15.7265625" style="476" bestFit="1" customWidth="1"/>
    <col min="8968" max="8968" width="1.6328125" style="476" customWidth="1"/>
    <col min="8969" max="8969" width="5.36328125" style="476" customWidth="1"/>
    <col min="8970" max="9194" width="11" style="476"/>
    <col min="9195" max="9195" width="1.6328125" style="476" customWidth="1"/>
    <col min="9196" max="9196" width="17.7265625" style="476" customWidth="1"/>
    <col min="9197" max="9197" width="11.26953125" style="476" customWidth="1"/>
    <col min="9198" max="9216" width="8.36328125" style="476" customWidth="1"/>
    <col min="9217" max="9217" width="9.453125" style="476" customWidth="1"/>
    <col min="9218" max="9218" width="10.36328125" style="476" customWidth="1"/>
    <col min="9219" max="9219" width="10.7265625" style="476" bestFit="1" customWidth="1"/>
    <col min="9220" max="9220" width="9.453125" style="476" bestFit="1" customWidth="1"/>
    <col min="9221" max="9221" width="10.36328125" style="476" customWidth="1"/>
    <col min="9222" max="9222" width="8" style="476" bestFit="1" customWidth="1"/>
    <col min="9223" max="9223" width="15.7265625" style="476" bestFit="1" customWidth="1"/>
    <col min="9224" max="9224" width="1.6328125" style="476" customWidth="1"/>
    <col min="9225" max="9225" width="5.36328125" style="476" customWidth="1"/>
    <col min="9226" max="9450" width="11" style="476"/>
    <col min="9451" max="9451" width="1.6328125" style="476" customWidth="1"/>
    <col min="9452" max="9452" width="17.7265625" style="476" customWidth="1"/>
    <col min="9453" max="9453" width="11.26953125" style="476" customWidth="1"/>
    <col min="9454" max="9472" width="8.36328125" style="476" customWidth="1"/>
    <col min="9473" max="9473" width="9.453125" style="476" customWidth="1"/>
    <col min="9474" max="9474" width="10.36328125" style="476" customWidth="1"/>
    <col min="9475" max="9475" width="10.7265625" style="476" bestFit="1" customWidth="1"/>
    <col min="9476" max="9476" width="9.453125" style="476" bestFit="1" customWidth="1"/>
    <col min="9477" max="9477" width="10.36328125" style="476" customWidth="1"/>
    <col min="9478" max="9478" width="8" style="476" bestFit="1" customWidth="1"/>
    <col min="9479" max="9479" width="15.7265625" style="476" bestFit="1" customWidth="1"/>
    <col min="9480" max="9480" width="1.6328125" style="476" customWidth="1"/>
    <col min="9481" max="9481" width="5.36328125" style="476" customWidth="1"/>
    <col min="9482" max="9706" width="11" style="476"/>
    <col min="9707" max="9707" width="1.6328125" style="476" customWidth="1"/>
    <col min="9708" max="9708" width="17.7265625" style="476" customWidth="1"/>
    <col min="9709" max="9709" width="11.26953125" style="476" customWidth="1"/>
    <col min="9710" max="9728" width="8.36328125" style="476" customWidth="1"/>
    <col min="9729" max="9729" width="9.453125" style="476" customWidth="1"/>
    <col min="9730" max="9730" width="10.36328125" style="476" customWidth="1"/>
    <col min="9731" max="9731" width="10.7265625" style="476" bestFit="1" customWidth="1"/>
    <col min="9732" max="9732" width="9.453125" style="476" bestFit="1" customWidth="1"/>
    <col min="9733" max="9733" width="10.36328125" style="476" customWidth="1"/>
    <col min="9734" max="9734" width="8" style="476" bestFit="1" customWidth="1"/>
    <col min="9735" max="9735" width="15.7265625" style="476" bestFit="1" customWidth="1"/>
    <col min="9736" max="9736" width="1.6328125" style="476" customWidth="1"/>
    <col min="9737" max="9737" width="5.36328125" style="476" customWidth="1"/>
    <col min="9738" max="9962" width="11" style="476"/>
    <col min="9963" max="9963" width="1.6328125" style="476" customWidth="1"/>
    <col min="9964" max="9964" width="17.7265625" style="476" customWidth="1"/>
    <col min="9965" max="9965" width="11.26953125" style="476" customWidth="1"/>
    <col min="9966" max="9984" width="8.36328125" style="476" customWidth="1"/>
    <col min="9985" max="9985" width="9.453125" style="476" customWidth="1"/>
    <col min="9986" max="9986" width="10.36328125" style="476" customWidth="1"/>
    <col min="9987" max="9987" width="10.7265625" style="476" bestFit="1" customWidth="1"/>
    <col min="9988" max="9988" width="9.453125" style="476" bestFit="1" customWidth="1"/>
    <col min="9989" max="9989" width="10.36328125" style="476" customWidth="1"/>
    <col min="9990" max="9990" width="8" style="476" bestFit="1" customWidth="1"/>
    <col min="9991" max="9991" width="15.7265625" style="476" bestFit="1" customWidth="1"/>
    <col min="9992" max="9992" width="1.6328125" style="476" customWidth="1"/>
    <col min="9993" max="9993" width="5.36328125" style="476" customWidth="1"/>
    <col min="9994" max="10218" width="11" style="476"/>
    <col min="10219" max="10219" width="1.6328125" style="476" customWidth="1"/>
    <col min="10220" max="10220" width="17.7265625" style="476" customWidth="1"/>
    <col min="10221" max="10221" width="11.26953125" style="476" customWidth="1"/>
    <col min="10222" max="10240" width="8.36328125" style="476" customWidth="1"/>
    <col min="10241" max="10241" width="9.453125" style="476" customWidth="1"/>
    <col min="10242" max="10242" width="10.36328125" style="476" customWidth="1"/>
    <col min="10243" max="10243" width="10.7265625" style="476" bestFit="1" customWidth="1"/>
    <col min="10244" max="10244" width="9.453125" style="476" bestFit="1" customWidth="1"/>
    <col min="10245" max="10245" width="10.36328125" style="476" customWidth="1"/>
    <col min="10246" max="10246" width="8" style="476" bestFit="1" customWidth="1"/>
    <col min="10247" max="10247" width="15.7265625" style="476" bestFit="1" customWidth="1"/>
    <col min="10248" max="10248" width="1.6328125" style="476" customWidth="1"/>
    <col min="10249" max="10249" width="5.36328125" style="476" customWidth="1"/>
    <col min="10250" max="10474" width="11" style="476"/>
    <col min="10475" max="10475" width="1.6328125" style="476" customWidth="1"/>
    <col min="10476" max="10476" width="17.7265625" style="476" customWidth="1"/>
    <col min="10477" max="10477" width="11.26953125" style="476" customWidth="1"/>
    <col min="10478" max="10496" width="8.36328125" style="476" customWidth="1"/>
    <col min="10497" max="10497" width="9.453125" style="476" customWidth="1"/>
    <col min="10498" max="10498" width="10.36328125" style="476" customWidth="1"/>
    <col min="10499" max="10499" width="10.7265625" style="476" bestFit="1" customWidth="1"/>
    <col min="10500" max="10500" width="9.453125" style="476" bestFit="1" customWidth="1"/>
    <col min="10501" max="10501" width="10.36328125" style="476" customWidth="1"/>
    <col min="10502" max="10502" width="8" style="476" bestFit="1" customWidth="1"/>
    <col min="10503" max="10503" width="15.7265625" style="476" bestFit="1" customWidth="1"/>
    <col min="10504" max="10504" width="1.6328125" style="476" customWidth="1"/>
    <col min="10505" max="10505" width="5.36328125" style="476" customWidth="1"/>
    <col min="10506" max="10730" width="11" style="476"/>
    <col min="10731" max="10731" width="1.6328125" style="476" customWidth="1"/>
    <col min="10732" max="10732" width="17.7265625" style="476" customWidth="1"/>
    <col min="10733" max="10733" width="11.26953125" style="476" customWidth="1"/>
    <col min="10734" max="10752" width="8.36328125" style="476" customWidth="1"/>
    <col min="10753" max="10753" width="9.453125" style="476" customWidth="1"/>
    <col min="10754" max="10754" width="10.36328125" style="476" customWidth="1"/>
    <col min="10755" max="10755" width="10.7265625" style="476" bestFit="1" customWidth="1"/>
    <col min="10756" max="10756" width="9.453125" style="476" bestFit="1" customWidth="1"/>
    <col min="10757" max="10757" width="10.36328125" style="476" customWidth="1"/>
    <col min="10758" max="10758" width="8" style="476" bestFit="1" customWidth="1"/>
    <col min="10759" max="10759" width="15.7265625" style="476" bestFit="1" customWidth="1"/>
    <col min="10760" max="10760" width="1.6328125" style="476" customWidth="1"/>
    <col min="10761" max="10761" width="5.36328125" style="476" customWidth="1"/>
    <col min="10762" max="10986" width="11" style="476"/>
    <col min="10987" max="10987" width="1.6328125" style="476" customWidth="1"/>
    <col min="10988" max="10988" width="17.7265625" style="476" customWidth="1"/>
    <col min="10989" max="10989" width="11.26953125" style="476" customWidth="1"/>
    <col min="10990" max="11008" width="8.36328125" style="476" customWidth="1"/>
    <col min="11009" max="11009" width="9.453125" style="476" customWidth="1"/>
    <col min="11010" max="11010" width="10.36328125" style="476" customWidth="1"/>
    <col min="11011" max="11011" width="10.7265625" style="476" bestFit="1" customWidth="1"/>
    <col min="11012" max="11012" width="9.453125" style="476" bestFit="1" customWidth="1"/>
    <col min="11013" max="11013" width="10.36328125" style="476" customWidth="1"/>
    <col min="11014" max="11014" width="8" style="476" bestFit="1" customWidth="1"/>
    <col min="11015" max="11015" width="15.7265625" style="476" bestFit="1" customWidth="1"/>
    <col min="11016" max="11016" width="1.6328125" style="476" customWidth="1"/>
    <col min="11017" max="11017" width="5.36328125" style="476" customWidth="1"/>
    <col min="11018" max="11242" width="11" style="476"/>
    <col min="11243" max="11243" width="1.6328125" style="476" customWidth="1"/>
    <col min="11244" max="11244" width="17.7265625" style="476" customWidth="1"/>
    <col min="11245" max="11245" width="11.26953125" style="476" customWidth="1"/>
    <col min="11246" max="11264" width="8.36328125" style="476" customWidth="1"/>
    <col min="11265" max="11265" width="9.453125" style="476" customWidth="1"/>
    <col min="11266" max="11266" width="10.36328125" style="476" customWidth="1"/>
    <col min="11267" max="11267" width="10.7265625" style="476" bestFit="1" customWidth="1"/>
    <col min="11268" max="11268" width="9.453125" style="476" bestFit="1" customWidth="1"/>
    <col min="11269" max="11269" width="10.36328125" style="476" customWidth="1"/>
    <col min="11270" max="11270" width="8" style="476" bestFit="1" customWidth="1"/>
    <col min="11271" max="11271" width="15.7265625" style="476" bestFit="1" customWidth="1"/>
    <col min="11272" max="11272" width="1.6328125" style="476" customWidth="1"/>
    <col min="11273" max="11273" width="5.36328125" style="476" customWidth="1"/>
    <col min="11274" max="11498" width="11" style="476"/>
    <col min="11499" max="11499" width="1.6328125" style="476" customWidth="1"/>
    <col min="11500" max="11500" width="17.7265625" style="476" customWidth="1"/>
    <col min="11501" max="11501" width="11.26953125" style="476" customWidth="1"/>
    <col min="11502" max="11520" width="8.36328125" style="476" customWidth="1"/>
    <col min="11521" max="11521" width="9.453125" style="476" customWidth="1"/>
    <col min="11522" max="11522" width="10.36328125" style="476" customWidth="1"/>
    <col min="11523" max="11523" width="10.7265625" style="476" bestFit="1" customWidth="1"/>
    <col min="11524" max="11524" width="9.453125" style="476" bestFit="1" customWidth="1"/>
    <col min="11525" max="11525" width="10.36328125" style="476" customWidth="1"/>
    <col min="11526" max="11526" width="8" style="476" bestFit="1" customWidth="1"/>
    <col min="11527" max="11527" width="15.7265625" style="476" bestFit="1" customWidth="1"/>
    <col min="11528" max="11528" width="1.6328125" style="476" customWidth="1"/>
    <col min="11529" max="11529" width="5.36328125" style="476" customWidth="1"/>
    <col min="11530" max="11754" width="11" style="476"/>
    <col min="11755" max="11755" width="1.6328125" style="476" customWidth="1"/>
    <col min="11756" max="11756" width="17.7265625" style="476" customWidth="1"/>
    <col min="11757" max="11757" width="11.26953125" style="476" customWidth="1"/>
    <col min="11758" max="11776" width="8.36328125" style="476" customWidth="1"/>
    <col min="11777" max="11777" width="9.453125" style="476" customWidth="1"/>
    <col min="11778" max="11778" width="10.36328125" style="476" customWidth="1"/>
    <col min="11779" max="11779" width="10.7265625" style="476" bestFit="1" customWidth="1"/>
    <col min="11780" max="11780" width="9.453125" style="476" bestFit="1" customWidth="1"/>
    <col min="11781" max="11781" width="10.36328125" style="476" customWidth="1"/>
    <col min="11782" max="11782" width="8" style="476" bestFit="1" customWidth="1"/>
    <col min="11783" max="11783" width="15.7265625" style="476" bestFit="1" customWidth="1"/>
    <col min="11784" max="11784" width="1.6328125" style="476" customWidth="1"/>
    <col min="11785" max="11785" width="5.36328125" style="476" customWidth="1"/>
    <col min="11786" max="12010" width="11" style="476"/>
    <col min="12011" max="12011" width="1.6328125" style="476" customWidth="1"/>
    <col min="12012" max="12012" width="17.7265625" style="476" customWidth="1"/>
    <col min="12013" max="12013" width="11.26953125" style="476" customWidth="1"/>
    <col min="12014" max="12032" width="8.36328125" style="476" customWidth="1"/>
    <col min="12033" max="12033" width="9.453125" style="476" customWidth="1"/>
    <col min="12034" max="12034" width="10.36328125" style="476" customWidth="1"/>
    <col min="12035" max="12035" width="10.7265625" style="476" bestFit="1" customWidth="1"/>
    <col min="12036" max="12036" width="9.453125" style="476" bestFit="1" customWidth="1"/>
    <col min="12037" max="12037" width="10.36328125" style="476" customWidth="1"/>
    <col min="12038" max="12038" width="8" style="476" bestFit="1" customWidth="1"/>
    <col min="12039" max="12039" width="15.7265625" style="476" bestFit="1" customWidth="1"/>
    <col min="12040" max="12040" width="1.6328125" style="476" customWidth="1"/>
    <col min="12041" max="12041" width="5.36328125" style="476" customWidth="1"/>
    <col min="12042" max="12266" width="11" style="476"/>
    <col min="12267" max="12267" width="1.6328125" style="476" customWidth="1"/>
    <col min="12268" max="12268" width="17.7265625" style="476" customWidth="1"/>
    <col min="12269" max="12269" width="11.26953125" style="476" customWidth="1"/>
    <col min="12270" max="12288" width="8.36328125" style="476" customWidth="1"/>
    <col min="12289" max="12289" width="9.453125" style="476" customWidth="1"/>
    <col min="12290" max="12290" width="10.36328125" style="476" customWidth="1"/>
    <col min="12291" max="12291" width="10.7265625" style="476" bestFit="1" customWidth="1"/>
    <col min="12292" max="12292" width="9.453125" style="476" bestFit="1" customWidth="1"/>
    <col min="12293" max="12293" width="10.36328125" style="476" customWidth="1"/>
    <col min="12294" max="12294" width="8" style="476" bestFit="1" customWidth="1"/>
    <col min="12295" max="12295" width="15.7265625" style="476" bestFit="1" customWidth="1"/>
    <col min="12296" max="12296" width="1.6328125" style="476" customWidth="1"/>
    <col min="12297" max="12297" width="5.36328125" style="476" customWidth="1"/>
    <col min="12298" max="12522" width="11" style="476"/>
    <col min="12523" max="12523" width="1.6328125" style="476" customWidth="1"/>
    <col min="12524" max="12524" width="17.7265625" style="476" customWidth="1"/>
    <col min="12525" max="12525" width="11.26953125" style="476" customWidth="1"/>
    <col min="12526" max="12544" width="8.36328125" style="476" customWidth="1"/>
    <col min="12545" max="12545" width="9.453125" style="476" customWidth="1"/>
    <col min="12546" max="12546" width="10.36328125" style="476" customWidth="1"/>
    <col min="12547" max="12547" width="10.7265625" style="476" bestFit="1" customWidth="1"/>
    <col min="12548" max="12548" width="9.453125" style="476" bestFit="1" customWidth="1"/>
    <col min="12549" max="12549" width="10.36328125" style="476" customWidth="1"/>
    <col min="12550" max="12550" width="8" style="476" bestFit="1" customWidth="1"/>
    <col min="12551" max="12551" width="15.7265625" style="476" bestFit="1" customWidth="1"/>
    <col min="12552" max="12552" width="1.6328125" style="476" customWidth="1"/>
    <col min="12553" max="12553" width="5.36328125" style="476" customWidth="1"/>
    <col min="12554" max="12778" width="11" style="476"/>
    <col min="12779" max="12779" width="1.6328125" style="476" customWidth="1"/>
    <col min="12780" max="12780" width="17.7265625" style="476" customWidth="1"/>
    <col min="12781" max="12781" width="11.26953125" style="476" customWidth="1"/>
    <col min="12782" max="12800" width="8.36328125" style="476" customWidth="1"/>
    <col min="12801" max="12801" width="9.453125" style="476" customWidth="1"/>
    <col min="12802" max="12802" width="10.36328125" style="476" customWidth="1"/>
    <col min="12803" max="12803" width="10.7265625" style="476" bestFit="1" customWidth="1"/>
    <col min="12804" max="12804" width="9.453125" style="476" bestFit="1" customWidth="1"/>
    <col min="12805" max="12805" width="10.36328125" style="476" customWidth="1"/>
    <col min="12806" max="12806" width="8" style="476" bestFit="1" customWidth="1"/>
    <col min="12807" max="12807" width="15.7265625" style="476" bestFit="1" customWidth="1"/>
    <col min="12808" max="12808" width="1.6328125" style="476" customWidth="1"/>
    <col min="12809" max="12809" width="5.36328125" style="476" customWidth="1"/>
    <col min="12810" max="13034" width="11" style="476"/>
    <col min="13035" max="13035" width="1.6328125" style="476" customWidth="1"/>
    <col min="13036" max="13036" width="17.7265625" style="476" customWidth="1"/>
    <col min="13037" max="13037" width="11.26953125" style="476" customWidth="1"/>
    <col min="13038" max="13056" width="8.36328125" style="476" customWidth="1"/>
    <col min="13057" max="13057" width="9.453125" style="476" customWidth="1"/>
    <col min="13058" max="13058" width="10.36328125" style="476" customWidth="1"/>
    <col min="13059" max="13059" width="10.7265625" style="476" bestFit="1" customWidth="1"/>
    <col min="13060" max="13060" width="9.453125" style="476" bestFit="1" customWidth="1"/>
    <col min="13061" max="13061" width="10.36328125" style="476" customWidth="1"/>
    <col min="13062" max="13062" width="8" style="476" bestFit="1" customWidth="1"/>
    <col min="13063" max="13063" width="15.7265625" style="476" bestFit="1" customWidth="1"/>
    <col min="13064" max="13064" width="1.6328125" style="476" customWidth="1"/>
    <col min="13065" max="13065" width="5.36328125" style="476" customWidth="1"/>
    <col min="13066" max="13290" width="11" style="476"/>
    <col min="13291" max="13291" width="1.6328125" style="476" customWidth="1"/>
    <col min="13292" max="13292" width="17.7265625" style="476" customWidth="1"/>
    <col min="13293" max="13293" width="11.26953125" style="476" customWidth="1"/>
    <col min="13294" max="13312" width="8.36328125" style="476" customWidth="1"/>
    <col min="13313" max="13313" width="9.453125" style="476" customWidth="1"/>
    <col min="13314" max="13314" width="10.36328125" style="476" customWidth="1"/>
    <col min="13315" max="13315" width="10.7265625" style="476" bestFit="1" customWidth="1"/>
    <col min="13316" max="13316" width="9.453125" style="476" bestFit="1" customWidth="1"/>
    <col min="13317" max="13317" width="10.36328125" style="476" customWidth="1"/>
    <col min="13318" max="13318" width="8" style="476" bestFit="1" customWidth="1"/>
    <col min="13319" max="13319" width="15.7265625" style="476" bestFit="1" customWidth="1"/>
    <col min="13320" max="13320" width="1.6328125" style="476" customWidth="1"/>
    <col min="13321" max="13321" width="5.36328125" style="476" customWidth="1"/>
    <col min="13322" max="13546" width="11" style="476"/>
    <col min="13547" max="13547" width="1.6328125" style="476" customWidth="1"/>
    <col min="13548" max="13548" width="17.7265625" style="476" customWidth="1"/>
    <col min="13549" max="13549" width="11.26953125" style="476" customWidth="1"/>
    <col min="13550" max="13568" width="8.36328125" style="476" customWidth="1"/>
    <col min="13569" max="13569" width="9.453125" style="476" customWidth="1"/>
    <col min="13570" max="13570" width="10.36328125" style="476" customWidth="1"/>
    <col min="13571" max="13571" width="10.7265625" style="476" bestFit="1" customWidth="1"/>
    <col min="13572" max="13572" width="9.453125" style="476" bestFit="1" customWidth="1"/>
    <col min="13573" max="13573" width="10.36328125" style="476" customWidth="1"/>
    <col min="13574" max="13574" width="8" style="476" bestFit="1" customWidth="1"/>
    <col min="13575" max="13575" width="15.7265625" style="476" bestFit="1" customWidth="1"/>
    <col min="13576" max="13576" width="1.6328125" style="476" customWidth="1"/>
    <col min="13577" max="13577" width="5.36328125" style="476" customWidth="1"/>
    <col min="13578" max="13802" width="11" style="476"/>
    <col min="13803" max="13803" width="1.6328125" style="476" customWidth="1"/>
    <col min="13804" max="13804" width="17.7265625" style="476" customWidth="1"/>
    <col min="13805" max="13805" width="11.26953125" style="476" customWidth="1"/>
    <col min="13806" max="13824" width="8.36328125" style="476" customWidth="1"/>
    <col min="13825" max="13825" width="9.453125" style="476" customWidth="1"/>
    <col min="13826" max="13826" width="10.36328125" style="476" customWidth="1"/>
    <col min="13827" max="13827" width="10.7265625" style="476" bestFit="1" customWidth="1"/>
    <col min="13828" max="13828" width="9.453125" style="476" bestFit="1" customWidth="1"/>
    <col min="13829" max="13829" width="10.36328125" style="476" customWidth="1"/>
    <col min="13830" max="13830" width="8" style="476" bestFit="1" customWidth="1"/>
    <col min="13831" max="13831" width="15.7265625" style="476" bestFit="1" customWidth="1"/>
    <col min="13832" max="13832" width="1.6328125" style="476" customWidth="1"/>
    <col min="13833" max="13833" width="5.36328125" style="476" customWidth="1"/>
    <col min="13834" max="14058" width="11" style="476"/>
    <col min="14059" max="14059" width="1.6328125" style="476" customWidth="1"/>
    <col min="14060" max="14060" width="17.7265625" style="476" customWidth="1"/>
    <col min="14061" max="14061" width="11.26953125" style="476" customWidth="1"/>
    <col min="14062" max="14080" width="8.36328125" style="476" customWidth="1"/>
    <col min="14081" max="14081" width="9.453125" style="476" customWidth="1"/>
    <col min="14082" max="14082" width="10.36328125" style="476" customWidth="1"/>
    <col min="14083" max="14083" width="10.7265625" style="476" bestFit="1" customWidth="1"/>
    <col min="14084" max="14084" width="9.453125" style="476" bestFit="1" customWidth="1"/>
    <col min="14085" max="14085" width="10.36328125" style="476" customWidth="1"/>
    <col min="14086" max="14086" width="8" style="476" bestFit="1" customWidth="1"/>
    <col min="14087" max="14087" width="15.7265625" style="476" bestFit="1" customWidth="1"/>
    <col min="14088" max="14088" width="1.6328125" style="476" customWidth="1"/>
    <col min="14089" max="14089" width="5.36328125" style="476" customWidth="1"/>
    <col min="14090" max="14314" width="11" style="476"/>
    <col min="14315" max="14315" width="1.6328125" style="476" customWidth="1"/>
    <col min="14316" max="14316" width="17.7265625" style="476" customWidth="1"/>
    <col min="14317" max="14317" width="11.26953125" style="476" customWidth="1"/>
    <col min="14318" max="14336" width="8.36328125" style="476" customWidth="1"/>
    <col min="14337" max="14337" width="9.453125" style="476" customWidth="1"/>
    <col min="14338" max="14338" width="10.36328125" style="476" customWidth="1"/>
    <col min="14339" max="14339" width="10.7265625" style="476" bestFit="1" customWidth="1"/>
    <col min="14340" max="14340" width="9.453125" style="476" bestFit="1" customWidth="1"/>
    <col min="14341" max="14341" width="10.36328125" style="476" customWidth="1"/>
    <col min="14342" max="14342" width="8" style="476" bestFit="1" customWidth="1"/>
    <col min="14343" max="14343" width="15.7265625" style="476" bestFit="1" customWidth="1"/>
    <col min="14344" max="14344" width="1.6328125" style="476" customWidth="1"/>
    <col min="14345" max="14345" width="5.36328125" style="476" customWidth="1"/>
    <col min="14346" max="14570" width="11" style="476"/>
    <col min="14571" max="14571" width="1.6328125" style="476" customWidth="1"/>
    <col min="14572" max="14572" width="17.7265625" style="476" customWidth="1"/>
    <col min="14573" max="14573" width="11.26953125" style="476" customWidth="1"/>
    <col min="14574" max="14592" width="8.36328125" style="476" customWidth="1"/>
    <col min="14593" max="14593" width="9.453125" style="476" customWidth="1"/>
    <col min="14594" max="14594" width="10.36328125" style="476" customWidth="1"/>
    <col min="14595" max="14595" width="10.7265625" style="476" bestFit="1" customWidth="1"/>
    <col min="14596" max="14596" width="9.453125" style="476" bestFit="1" customWidth="1"/>
    <col min="14597" max="14597" width="10.36328125" style="476" customWidth="1"/>
    <col min="14598" max="14598" width="8" style="476" bestFit="1" customWidth="1"/>
    <col min="14599" max="14599" width="15.7265625" style="476" bestFit="1" customWidth="1"/>
    <col min="14600" max="14600" width="1.6328125" style="476" customWidth="1"/>
    <col min="14601" max="14601" width="5.36328125" style="476" customWidth="1"/>
    <col min="14602" max="14826" width="11" style="476"/>
    <col min="14827" max="14827" width="1.6328125" style="476" customWidth="1"/>
    <col min="14828" max="14828" width="17.7265625" style="476" customWidth="1"/>
    <col min="14829" max="14829" width="11.26953125" style="476" customWidth="1"/>
    <col min="14830" max="14848" width="8.36328125" style="476" customWidth="1"/>
    <col min="14849" max="14849" width="9.453125" style="476" customWidth="1"/>
    <col min="14850" max="14850" width="10.36328125" style="476" customWidth="1"/>
    <col min="14851" max="14851" width="10.7265625" style="476" bestFit="1" customWidth="1"/>
    <col min="14852" max="14852" width="9.453125" style="476" bestFit="1" customWidth="1"/>
    <col min="14853" max="14853" width="10.36328125" style="476" customWidth="1"/>
    <col min="14854" max="14854" width="8" style="476" bestFit="1" customWidth="1"/>
    <col min="14855" max="14855" width="15.7265625" style="476" bestFit="1" customWidth="1"/>
    <col min="14856" max="14856" width="1.6328125" style="476" customWidth="1"/>
    <col min="14857" max="14857" width="5.36328125" style="476" customWidth="1"/>
    <col min="14858" max="15082" width="11" style="476"/>
    <col min="15083" max="15083" width="1.6328125" style="476" customWidth="1"/>
    <col min="15084" max="15084" width="17.7265625" style="476" customWidth="1"/>
    <col min="15085" max="15085" width="11.26953125" style="476" customWidth="1"/>
    <col min="15086" max="15104" width="8.36328125" style="476" customWidth="1"/>
    <col min="15105" max="15105" width="9.453125" style="476" customWidth="1"/>
    <col min="15106" max="15106" width="10.36328125" style="476" customWidth="1"/>
    <col min="15107" max="15107" width="10.7265625" style="476" bestFit="1" customWidth="1"/>
    <col min="15108" max="15108" width="9.453125" style="476" bestFit="1" customWidth="1"/>
    <col min="15109" max="15109" width="10.36328125" style="476" customWidth="1"/>
    <col min="15110" max="15110" width="8" style="476" bestFit="1" customWidth="1"/>
    <col min="15111" max="15111" width="15.7265625" style="476" bestFit="1" customWidth="1"/>
    <col min="15112" max="15112" width="1.6328125" style="476" customWidth="1"/>
    <col min="15113" max="15113" width="5.36328125" style="476" customWidth="1"/>
    <col min="15114" max="15338" width="11" style="476"/>
    <col min="15339" max="15339" width="1.6328125" style="476" customWidth="1"/>
    <col min="15340" max="15340" width="17.7265625" style="476" customWidth="1"/>
    <col min="15341" max="15341" width="11.26953125" style="476" customWidth="1"/>
    <col min="15342" max="15360" width="8.36328125" style="476" customWidth="1"/>
    <col min="15361" max="15361" width="9.453125" style="476" customWidth="1"/>
    <col min="15362" max="15362" width="10.36328125" style="476" customWidth="1"/>
    <col min="15363" max="15363" width="10.7265625" style="476" bestFit="1" customWidth="1"/>
    <col min="15364" max="15364" width="9.453125" style="476" bestFit="1" customWidth="1"/>
    <col min="15365" max="15365" width="10.36328125" style="476" customWidth="1"/>
    <col min="15366" max="15366" width="8" style="476" bestFit="1" customWidth="1"/>
    <col min="15367" max="15367" width="15.7265625" style="476" bestFit="1" customWidth="1"/>
    <col min="15368" max="15368" width="1.6328125" style="476" customWidth="1"/>
    <col min="15369" max="15369" width="5.36328125" style="476" customWidth="1"/>
    <col min="15370" max="15594" width="11" style="476"/>
    <col min="15595" max="15595" width="1.6328125" style="476" customWidth="1"/>
    <col min="15596" max="15596" width="17.7265625" style="476" customWidth="1"/>
    <col min="15597" max="15597" width="11.26953125" style="476" customWidth="1"/>
    <col min="15598" max="15616" width="8.36328125" style="476" customWidth="1"/>
    <col min="15617" max="15617" width="9.453125" style="476" customWidth="1"/>
    <col min="15618" max="15618" width="10.36328125" style="476" customWidth="1"/>
    <col min="15619" max="15619" width="10.7265625" style="476" bestFit="1" customWidth="1"/>
    <col min="15620" max="15620" width="9.453125" style="476" bestFit="1" customWidth="1"/>
    <col min="15621" max="15621" width="10.36328125" style="476" customWidth="1"/>
    <col min="15622" max="15622" width="8" style="476" bestFit="1" customWidth="1"/>
    <col min="15623" max="15623" width="15.7265625" style="476" bestFit="1" customWidth="1"/>
    <col min="15624" max="15624" width="1.6328125" style="476" customWidth="1"/>
    <col min="15625" max="15625" width="5.36328125" style="476" customWidth="1"/>
    <col min="15626" max="15850" width="11" style="476"/>
    <col min="15851" max="15851" width="1.6328125" style="476" customWidth="1"/>
    <col min="15852" max="15852" width="17.7265625" style="476" customWidth="1"/>
    <col min="15853" max="15853" width="11.26953125" style="476" customWidth="1"/>
    <col min="15854" max="15872" width="8.36328125" style="476" customWidth="1"/>
    <col min="15873" max="15873" width="9.453125" style="476" customWidth="1"/>
    <col min="15874" max="15874" width="10.36328125" style="476" customWidth="1"/>
    <col min="15875" max="15875" width="10.7265625" style="476" bestFit="1" customWidth="1"/>
    <col min="15876" max="15876" width="9.453125" style="476" bestFit="1" customWidth="1"/>
    <col min="15877" max="15877" width="10.36328125" style="476" customWidth="1"/>
    <col min="15878" max="15878" width="8" style="476" bestFit="1" customWidth="1"/>
    <col min="15879" max="15879" width="15.7265625" style="476" bestFit="1" customWidth="1"/>
    <col min="15880" max="15880" width="1.6328125" style="476" customWidth="1"/>
    <col min="15881" max="15881" width="5.36328125" style="476" customWidth="1"/>
    <col min="15882" max="16106" width="11" style="476"/>
    <col min="16107" max="16107" width="1.6328125" style="476" customWidth="1"/>
    <col min="16108" max="16108" width="17.7265625" style="476" customWidth="1"/>
    <col min="16109" max="16109" width="11.26953125" style="476" customWidth="1"/>
    <col min="16110" max="16128" width="8.36328125" style="476" customWidth="1"/>
    <col min="16129" max="16129" width="9.453125" style="476" customWidth="1"/>
    <col min="16130" max="16130" width="10.36328125" style="476" customWidth="1"/>
    <col min="16131" max="16131" width="10.7265625" style="476" bestFit="1" customWidth="1"/>
    <col min="16132" max="16132" width="9.453125" style="476" bestFit="1" customWidth="1"/>
    <col min="16133" max="16133" width="10.36328125" style="476" customWidth="1"/>
    <col min="16134" max="16134" width="8" style="476" bestFit="1" customWidth="1"/>
    <col min="16135" max="16135" width="15.7265625" style="476" bestFit="1" customWidth="1"/>
    <col min="16136" max="16136" width="1.6328125" style="476" customWidth="1"/>
    <col min="16137" max="16137" width="5.36328125" style="476" customWidth="1"/>
    <col min="16138" max="16384" width="11" style="476"/>
  </cols>
  <sheetData>
    <row r="2" spans="2:33">
      <c r="B2" s="19" t="s">
        <v>847</v>
      </c>
    </row>
    <row r="3" spans="2:33" s="479" customFormat="1" ht="19.5" customHeight="1" thickBot="1">
      <c r="B3" s="477"/>
      <c r="C3" s="478"/>
      <c r="D3" s="478"/>
      <c r="E3" s="478"/>
      <c r="F3" s="478"/>
      <c r="G3" s="478"/>
      <c r="H3" s="478"/>
      <c r="I3" s="478"/>
      <c r="J3" s="478"/>
      <c r="K3" s="478"/>
      <c r="L3" s="478" t="s">
        <v>508</v>
      </c>
    </row>
    <row r="4" spans="2:33" s="479" customFormat="1" ht="19.5" customHeight="1">
      <c r="B4" s="1506" t="s">
        <v>509</v>
      </c>
      <c r="C4" s="1508" t="s">
        <v>510</v>
      </c>
      <c r="D4" s="1510" t="s">
        <v>511</v>
      </c>
      <c r="E4" s="1510" t="s">
        <v>512</v>
      </c>
      <c r="F4" s="1499" t="s">
        <v>513</v>
      </c>
      <c r="G4" s="1500"/>
      <c r="H4" s="1500"/>
      <c r="I4" s="1501"/>
      <c r="J4" s="1502" t="s">
        <v>514</v>
      </c>
      <c r="K4" s="1491" t="s">
        <v>515</v>
      </c>
      <c r="L4" s="1493" t="s">
        <v>516</v>
      </c>
      <c r="R4"/>
      <c r="S4"/>
      <c r="T4" s="1297"/>
      <c r="U4" s="1297"/>
      <c r="V4" s="1297"/>
      <c r="W4" s="1297"/>
      <c r="X4" s="1297"/>
      <c r="Y4" s="1297"/>
      <c r="Z4" s="1297"/>
      <c r="AA4" s="1297"/>
      <c r="AB4" s="1297"/>
      <c r="AC4" s="1297"/>
      <c r="AD4" s="1297"/>
      <c r="AE4"/>
      <c r="AF4"/>
      <c r="AG4"/>
    </row>
    <row r="5" spans="2:33" ht="26.5" thickBot="1">
      <c r="B5" s="1507"/>
      <c r="C5" s="1509"/>
      <c r="D5" s="1511"/>
      <c r="E5" s="1512"/>
      <c r="F5" s="938" t="s">
        <v>513</v>
      </c>
      <c r="G5" s="938" t="s">
        <v>517</v>
      </c>
      <c r="H5" s="939" t="s">
        <v>518</v>
      </c>
      <c r="I5" s="940" t="s">
        <v>519</v>
      </c>
      <c r="J5" s="1503"/>
      <c r="K5" s="1492"/>
      <c r="L5" s="1494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2:33" ht="25.5" customHeight="1">
      <c r="B6" s="1495" t="s">
        <v>779</v>
      </c>
      <c r="C6" s="1319">
        <v>106.45282666092145</v>
      </c>
      <c r="D6" s="1324">
        <v>0</v>
      </c>
      <c r="E6" s="1324">
        <v>9.3390890452137985</v>
      </c>
      <c r="F6" s="1324">
        <v>97.113737615707635</v>
      </c>
      <c r="G6" s="1324">
        <v>97.072967817678901</v>
      </c>
      <c r="H6" s="1324">
        <v>96.440601823952051</v>
      </c>
      <c r="I6" s="1330">
        <v>0.63236599372684699</v>
      </c>
      <c r="J6" s="1328">
        <v>96.440601823952051</v>
      </c>
      <c r="K6" s="1324">
        <v>4.0769798028735406E-2</v>
      </c>
      <c r="L6" s="1323">
        <v>9.9714550389406451</v>
      </c>
      <c r="R6" s="841"/>
      <c r="S6" s="478"/>
      <c r="T6"/>
      <c r="U6"/>
      <c r="V6"/>
      <c r="W6"/>
      <c r="X6"/>
      <c r="Y6"/>
      <c r="Z6"/>
      <c r="AA6"/>
      <c r="AB6"/>
      <c r="AC6"/>
      <c r="AD6"/>
      <c r="AE6" s="1296"/>
      <c r="AF6" s="1296"/>
      <c r="AG6" s="1296"/>
    </row>
    <row r="7" spans="2:33" ht="25.5" customHeight="1">
      <c r="B7" s="1496"/>
      <c r="C7" s="1334"/>
      <c r="D7" s="1335">
        <v>0</v>
      </c>
      <c r="E7" s="1335">
        <v>8.7729836192711949E-2</v>
      </c>
      <c r="F7" s="1335">
        <v>0.91227016380728798</v>
      </c>
      <c r="G7" s="1335">
        <v>0.91188717916228079</v>
      </c>
      <c r="H7" s="1335">
        <v>0.90594683907397966</v>
      </c>
      <c r="I7" s="1336">
        <v>5.9403400883011673E-3</v>
      </c>
      <c r="J7" s="1337">
        <v>0.90594683907397966</v>
      </c>
      <c r="K7" s="1335">
        <v>3.8298464500710052E-4</v>
      </c>
      <c r="L7" s="1338">
        <v>9.3670176281013123E-2</v>
      </c>
      <c r="R7" s="1540"/>
      <c r="S7" s="1540"/>
      <c r="T7" s="1295"/>
      <c r="U7" s="1295"/>
      <c r="V7" s="1295"/>
      <c r="W7" s="1295"/>
      <c r="X7" s="1295"/>
      <c r="Y7" s="1295"/>
      <c r="Z7" s="1295"/>
      <c r="AA7" s="1295"/>
      <c r="AB7" s="1295"/>
      <c r="AC7" s="1295"/>
      <c r="AD7" s="1295"/>
      <c r="AE7" s="1294"/>
      <c r="AF7" s="1294"/>
      <c r="AG7" s="1294"/>
    </row>
    <row r="8" spans="2:33" ht="25.5" customHeight="1">
      <c r="B8" s="1497" t="s">
        <v>786</v>
      </c>
      <c r="C8" s="1331">
        <v>1284.7353849653914</v>
      </c>
      <c r="D8" s="1332">
        <v>22.042988113111498</v>
      </c>
      <c r="E8" s="1332">
        <v>31.52607568687008</v>
      </c>
      <c r="F8" s="1332">
        <v>1231.1663211654097</v>
      </c>
      <c r="G8" s="1332">
        <v>389.24332966688314</v>
      </c>
      <c r="H8" s="1332">
        <v>363.06401459101886</v>
      </c>
      <c r="I8" s="1333">
        <v>26.179315075864203</v>
      </c>
      <c r="J8" s="1340">
        <v>385.10700270413037</v>
      </c>
      <c r="K8" s="1339">
        <v>841.9229914985267</v>
      </c>
      <c r="L8" s="1341">
        <v>57.705390762734275</v>
      </c>
      <c r="R8" s="1540"/>
      <c r="S8" s="1540"/>
      <c r="T8" s="1295"/>
      <c r="U8" s="1295"/>
      <c r="V8" s="1295"/>
      <c r="W8" s="1295"/>
      <c r="X8" s="1295"/>
      <c r="Y8" s="1295"/>
      <c r="Z8" s="1295"/>
      <c r="AA8" s="1295"/>
      <c r="AB8" s="1295"/>
      <c r="AC8" s="1295"/>
      <c r="AD8" s="1295"/>
      <c r="AE8" s="1294"/>
      <c r="AF8" s="1294"/>
      <c r="AG8" s="1294"/>
    </row>
    <row r="9" spans="2:33" ht="25.5" customHeight="1">
      <c r="B9" s="1496"/>
      <c r="C9" s="1334"/>
      <c r="D9" s="1335">
        <v>1.7157609552184396E-2</v>
      </c>
      <c r="E9" s="1335">
        <v>2.4538964253498271E-2</v>
      </c>
      <c r="F9" s="1335">
        <v>0.9583034261943173</v>
      </c>
      <c r="G9" s="1335">
        <v>0.30297548757666443</v>
      </c>
      <c r="H9" s="1335">
        <v>0.28259828353742994</v>
      </c>
      <c r="I9" s="1336">
        <v>2.0377204039234452E-2</v>
      </c>
      <c r="J9" s="1337">
        <v>0.29975589308961431</v>
      </c>
      <c r="K9" s="1335">
        <v>0.65532793861765293</v>
      </c>
      <c r="L9" s="1338">
        <v>4.4916168292732719E-2</v>
      </c>
      <c r="R9" s="1540"/>
      <c r="S9" s="1540"/>
      <c r="T9" s="1295"/>
      <c r="U9" s="1295"/>
      <c r="V9" s="1295"/>
      <c r="W9" s="1295"/>
      <c r="X9" s="1295"/>
      <c r="Y9" s="1295"/>
      <c r="Z9" s="1295"/>
      <c r="AA9" s="1295"/>
      <c r="AB9" s="1295"/>
      <c r="AC9" s="1295"/>
      <c r="AD9" s="1295"/>
      <c r="AE9" s="1294"/>
      <c r="AF9" s="1294"/>
      <c r="AG9" s="1294"/>
    </row>
    <row r="10" spans="2:33" ht="25.5" customHeight="1">
      <c r="B10" s="1498" t="s">
        <v>780</v>
      </c>
      <c r="C10" s="1331">
        <v>137.99899560747556</v>
      </c>
      <c r="D10" s="1332">
        <v>0</v>
      </c>
      <c r="E10" s="1332">
        <v>0.95635042837847117</v>
      </c>
      <c r="F10" s="1332">
        <v>137.04264517909709</v>
      </c>
      <c r="G10" s="1332">
        <v>8.4352255254177368</v>
      </c>
      <c r="H10" s="1332">
        <v>7.0903876911431896</v>
      </c>
      <c r="I10" s="1333">
        <v>1.3448378342745468</v>
      </c>
      <c r="J10" s="1340">
        <v>7.0903876911431896</v>
      </c>
      <c r="K10" s="1339">
        <v>128.60741965367936</v>
      </c>
      <c r="L10" s="1341">
        <v>2.3011882626530178</v>
      </c>
      <c r="R10" s="1540"/>
      <c r="S10" s="1540"/>
      <c r="T10" s="1295"/>
      <c r="U10" s="1295"/>
      <c r="V10" s="1295"/>
      <c r="W10" s="1295"/>
      <c r="X10" s="1295"/>
      <c r="Y10" s="1295"/>
      <c r="Z10" s="1295"/>
      <c r="AA10" s="1295"/>
      <c r="AB10" s="1295"/>
      <c r="AC10" s="1295"/>
      <c r="AD10" s="1295"/>
      <c r="AE10" s="1294"/>
      <c r="AF10" s="1294"/>
      <c r="AG10" s="1294"/>
    </row>
    <row r="11" spans="2:33" ht="25.5" customHeight="1">
      <c r="B11" s="1497"/>
      <c r="C11" s="1334"/>
      <c r="D11" s="1335">
        <v>0</v>
      </c>
      <c r="E11" s="1335">
        <v>6.9301260068494628E-3</v>
      </c>
      <c r="F11" s="1335">
        <v>0.9930698739931505</v>
      </c>
      <c r="G11" s="1335">
        <v>6.1125267530286222E-2</v>
      </c>
      <c r="H11" s="1335">
        <v>5.1379994904536069E-2</v>
      </c>
      <c r="I11" s="1336">
        <v>9.7452726257501506E-3</v>
      </c>
      <c r="J11" s="1337">
        <v>5.1379994904536069E-2</v>
      </c>
      <c r="K11" s="1335">
        <v>0.93194460646286437</v>
      </c>
      <c r="L11" s="1338">
        <v>1.6675398632599613E-2</v>
      </c>
      <c r="R11" s="1540"/>
      <c r="S11" s="1540"/>
      <c r="T11" s="1295"/>
      <c r="U11" s="1295"/>
      <c r="V11" s="1295"/>
      <c r="W11" s="1295"/>
      <c r="X11" s="1295"/>
      <c r="Y11" s="1295"/>
      <c r="Z11" s="1295"/>
      <c r="AA11" s="1295"/>
      <c r="AB11" s="1295"/>
      <c r="AC11" s="1295"/>
      <c r="AD11" s="1295"/>
      <c r="AE11" s="1294"/>
      <c r="AF11" s="1294"/>
      <c r="AG11" s="1294"/>
    </row>
    <row r="12" spans="2:33" ht="25.5" customHeight="1">
      <c r="B12" s="1497" t="s">
        <v>785</v>
      </c>
      <c r="C12" s="1321">
        <v>305.25457274174568</v>
      </c>
      <c r="D12" s="1320">
        <v>8.6017023722315997E-2</v>
      </c>
      <c r="E12" s="1320">
        <v>0.23417437600760968</v>
      </c>
      <c r="F12" s="1320">
        <v>304.93438134201574</v>
      </c>
      <c r="G12" s="1320">
        <v>15.203947967819168</v>
      </c>
      <c r="H12" s="1320">
        <v>13.261639413852617</v>
      </c>
      <c r="I12" s="1327">
        <v>1.9423085539665494</v>
      </c>
      <c r="J12" s="1326">
        <v>13.347656437574933</v>
      </c>
      <c r="K12" s="1329">
        <v>289.73043337419659</v>
      </c>
      <c r="L12" s="1322">
        <v>2.1764829299741595</v>
      </c>
      <c r="R12" s="1540"/>
      <c r="S12" s="1540"/>
      <c r="T12" s="1295"/>
      <c r="U12" s="1295"/>
      <c r="V12" s="1295"/>
      <c r="W12" s="1295"/>
      <c r="X12" s="1295"/>
      <c r="Y12" s="1295"/>
      <c r="Z12" s="1295"/>
      <c r="AA12" s="1295"/>
      <c r="AB12" s="1295"/>
      <c r="AC12" s="1295"/>
      <c r="AD12" s="1295"/>
      <c r="AE12" s="1294"/>
      <c r="AF12" s="1294"/>
      <c r="AG12" s="1294"/>
    </row>
    <row r="13" spans="2:33" ht="25.5" customHeight="1">
      <c r="B13" s="1496"/>
      <c r="C13" s="1334"/>
      <c r="D13" s="1335">
        <v>2.8178783023535218E-4</v>
      </c>
      <c r="E13" s="1335">
        <v>7.6714453088874137E-4</v>
      </c>
      <c r="F13" s="1335">
        <v>0.99895106763887587</v>
      </c>
      <c r="G13" s="1335">
        <v>4.9807437219563468E-2</v>
      </c>
      <c r="H13" s="1335">
        <v>4.3444523352226254E-2</v>
      </c>
      <c r="I13" s="1336">
        <v>6.3629138673372129E-3</v>
      </c>
      <c r="J13" s="1337">
        <v>4.3726311182461605E-2</v>
      </c>
      <c r="K13" s="1335">
        <v>0.94914363041931249</v>
      </c>
      <c r="L13" s="1338">
        <v>7.1300583982259556E-3</v>
      </c>
    </row>
    <row r="14" spans="2:33" ht="25.5" customHeight="1">
      <c r="B14" s="1498" t="s">
        <v>150</v>
      </c>
      <c r="C14" s="1331">
        <v>12773.975967190026</v>
      </c>
      <c r="D14" s="1332">
        <v>233.12667309043593</v>
      </c>
      <c r="E14" s="1332">
        <v>367.70472159686426</v>
      </c>
      <c r="F14" s="1332">
        <v>12173.144572502726</v>
      </c>
      <c r="G14" s="1332">
        <v>425.38605503608562</v>
      </c>
      <c r="H14" s="1332">
        <v>421.40313465238921</v>
      </c>
      <c r="I14" s="1333">
        <v>3.9829203836963432</v>
      </c>
      <c r="J14" s="1340">
        <v>654.52980774282514</v>
      </c>
      <c r="K14" s="1339">
        <v>11747.75851746664</v>
      </c>
      <c r="L14" s="1341">
        <v>371.68764198056061</v>
      </c>
    </row>
    <row r="15" spans="2:33" ht="25.5" customHeight="1">
      <c r="B15" s="1497"/>
      <c r="C15" s="1334"/>
      <c r="D15" s="1335">
        <v>1.8250126169739325E-2</v>
      </c>
      <c r="E15" s="1335">
        <v>2.8785455878523204E-2</v>
      </c>
      <c r="F15" s="1335">
        <v>0.95296441795173747</v>
      </c>
      <c r="G15" s="1335">
        <v>3.3300990711794841E-2</v>
      </c>
      <c r="H15" s="1335">
        <v>3.2989191128491531E-2</v>
      </c>
      <c r="I15" s="1336">
        <v>3.1179958330330971E-4</v>
      </c>
      <c r="J15" s="1337">
        <v>5.1239317298230856E-2</v>
      </c>
      <c r="K15" s="1335">
        <v>0.91966342723994254</v>
      </c>
      <c r="L15" s="1338">
        <v>2.9097255461826513E-2</v>
      </c>
    </row>
    <row r="16" spans="2:33" ht="25.5" customHeight="1">
      <c r="B16" s="1498" t="s">
        <v>787</v>
      </c>
      <c r="C16" s="1331">
        <v>1787.3586850004758</v>
      </c>
      <c r="D16" s="1332">
        <v>2.7330546597306609</v>
      </c>
      <c r="E16" s="1332">
        <v>58.700384235222153</v>
      </c>
      <c r="F16" s="1332">
        <v>1725.925246105523</v>
      </c>
      <c r="G16" s="1332">
        <v>1718.1006106093578</v>
      </c>
      <c r="H16" s="1332">
        <v>1712.7689178049075</v>
      </c>
      <c r="I16" s="1333">
        <v>5.3316928044502445</v>
      </c>
      <c r="J16" s="1340">
        <v>1715.5019724646381</v>
      </c>
      <c r="K16" s="1339">
        <v>7.8246354961653752</v>
      </c>
      <c r="L16" s="1341">
        <v>64.032077039672387</v>
      </c>
    </row>
    <row r="17" spans="1:34" ht="25.5" customHeight="1" thickBot="1">
      <c r="B17" s="1497"/>
      <c r="C17" s="1334"/>
      <c r="D17" s="1335">
        <v>1.5291025146023968E-3</v>
      </c>
      <c r="E17" s="1335">
        <v>3.2841972194969093E-2</v>
      </c>
      <c r="F17" s="1335">
        <v>0.96562892529042854</v>
      </c>
      <c r="G17" s="1335">
        <v>0.9612511607366041</v>
      </c>
      <c r="H17" s="1335">
        <v>0.95826815970318324</v>
      </c>
      <c r="I17" s="1336">
        <v>2.9830010334209022E-3</v>
      </c>
      <c r="J17" s="1337">
        <v>0.95979726221778561</v>
      </c>
      <c r="K17" s="1335">
        <v>4.377764553824456E-3</v>
      </c>
      <c r="L17" s="1338">
        <v>3.582497322838999E-2</v>
      </c>
    </row>
    <row r="18" spans="1:34" ht="25.5" customHeight="1" thickTop="1">
      <c r="B18" s="1504" t="s">
        <v>427</v>
      </c>
      <c r="C18" s="1342">
        <v>16395.776432166036</v>
      </c>
      <c r="D18" s="1343">
        <v>257.98873288700042</v>
      </c>
      <c r="E18" s="1343">
        <v>468.46079536855638</v>
      </c>
      <c r="F18" s="1343">
        <v>15669.326903910478</v>
      </c>
      <c r="G18" s="1343">
        <v>2653.4421366232423</v>
      </c>
      <c r="H18" s="1343">
        <v>2614.0286959772634</v>
      </c>
      <c r="I18" s="1344">
        <v>39.413440645978731</v>
      </c>
      <c r="J18" s="1345">
        <v>2872.0174288642638</v>
      </c>
      <c r="K18" s="1343">
        <v>13015.884767287236</v>
      </c>
      <c r="L18" s="1346">
        <v>507.87423601453509</v>
      </c>
    </row>
    <row r="19" spans="1:34" ht="25.5" customHeight="1" thickBot="1">
      <c r="B19" s="1505"/>
      <c r="C19" s="1347"/>
      <c r="D19" s="1348">
        <v>1.5735072624000014E-2</v>
      </c>
      <c r="E19" s="1348">
        <v>2.8572040934243717E-2</v>
      </c>
      <c r="F19" s="1348">
        <v>0.95569288644175621</v>
      </c>
      <c r="G19" s="1348">
        <v>0.16183693084626294</v>
      </c>
      <c r="H19" s="1348">
        <v>0.15943305318855983</v>
      </c>
      <c r="I19" s="1349">
        <v>2.4038776577030847E-3</v>
      </c>
      <c r="J19" s="1350">
        <v>0.17516812581255986</v>
      </c>
      <c r="K19" s="1348">
        <v>0.79385595559549327</v>
      </c>
      <c r="L19" s="1351">
        <v>3.0975918591946799E-2</v>
      </c>
    </row>
    <row r="20" spans="1:34" s="475" customFormat="1">
      <c r="B20" s="1317" t="s">
        <v>811</v>
      </c>
      <c r="D20" s="476"/>
      <c r="E20" s="476"/>
      <c r="F20" s="476"/>
      <c r="G20" s="476"/>
      <c r="K20" s="476"/>
      <c r="R20" s="476"/>
      <c r="S20" s="476"/>
      <c r="T20" s="476"/>
      <c r="U20" s="476"/>
      <c r="V20" s="476"/>
      <c r="W20" s="476"/>
      <c r="X20" s="476"/>
      <c r="Y20" s="476"/>
      <c r="Z20" s="476"/>
      <c r="AA20" s="476"/>
      <c r="AB20" s="476"/>
      <c r="AC20" s="476"/>
      <c r="AD20" s="476"/>
      <c r="AE20" s="476"/>
      <c r="AF20" s="476"/>
      <c r="AG20" s="476"/>
      <c r="AH20" s="476"/>
    </row>
    <row r="22" spans="1:34" s="475" customFormat="1">
      <c r="B22" s="476"/>
      <c r="D22" s="476"/>
      <c r="E22" s="476"/>
      <c r="F22" s="476"/>
      <c r="G22" s="476"/>
      <c r="K22" s="476"/>
    </row>
    <row r="24" spans="1:34">
      <c r="H24" s="476"/>
      <c r="R24" s="475"/>
      <c r="S24" s="475"/>
      <c r="T24" s="475"/>
      <c r="U24" s="475"/>
      <c r="V24" s="475"/>
      <c r="W24" s="475"/>
      <c r="X24" s="475"/>
      <c r="Y24" s="475"/>
      <c r="Z24" s="475"/>
      <c r="AA24" s="475"/>
      <c r="AB24" s="475"/>
      <c r="AC24" s="475"/>
      <c r="AD24" s="475"/>
      <c r="AE24" s="475"/>
      <c r="AF24" s="475"/>
      <c r="AG24" s="475"/>
      <c r="AH24" s="475"/>
    </row>
    <row r="25" spans="1:34" s="475" customFormat="1">
      <c r="B25" s="476"/>
      <c r="D25" s="476"/>
      <c r="E25" s="476"/>
      <c r="F25" s="476"/>
      <c r="G25" s="476"/>
      <c r="K25" s="476"/>
      <c r="R25" s="476"/>
      <c r="S25" s="476"/>
      <c r="T25" s="476"/>
      <c r="U25" s="476"/>
      <c r="V25" s="476"/>
      <c r="W25" s="476"/>
      <c r="X25" s="476"/>
      <c r="Y25" s="476"/>
      <c r="Z25" s="476"/>
      <c r="AA25" s="476"/>
      <c r="AB25" s="476"/>
      <c r="AC25" s="476"/>
      <c r="AD25" s="476"/>
      <c r="AE25" s="476"/>
      <c r="AF25" s="476"/>
      <c r="AG25" s="476"/>
      <c r="AH25" s="476"/>
    </row>
    <row r="26" spans="1:34" s="475" customFormat="1">
      <c r="B26" s="476"/>
      <c r="D26" s="476"/>
      <c r="E26" s="476"/>
      <c r="F26" s="476"/>
      <c r="G26" s="476"/>
      <c r="H26" s="19"/>
      <c r="K26" s="476"/>
      <c r="R26" s="476"/>
      <c r="S26" s="476"/>
      <c r="T26" s="476"/>
      <c r="U26" s="476"/>
      <c r="V26" s="476"/>
      <c r="W26" s="476"/>
      <c r="X26" s="476"/>
      <c r="Y26" s="476"/>
      <c r="Z26" s="476"/>
      <c r="AA26" s="476"/>
      <c r="AB26" s="476"/>
      <c r="AC26" s="476"/>
      <c r="AD26" s="476"/>
      <c r="AE26" s="476"/>
      <c r="AF26" s="476"/>
      <c r="AG26" s="476"/>
      <c r="AH26" s="476"/>
    </row>
    <row r="27" spans="1:34" s="475" customFormat="1">
      <c r="B27" s="476"/>
      <c r="D27" s="476"/>
      <c r="E27" s="476"/>
      <c r="F27" s="476"/>
      <c r="G27" s="476"/>
      <c r="K27" s="476"/>
    </row>
    <row r="28" spans="1:34" s="475" customFormat="1">
      <c r="B28" s="476"/>
      <c r="D28" s="476"/>
      <c r="E28" s="476"/>
      <c r="F28" s="476"/>
      <c r="G28" s="476"/>
      <c r="K28" s="476"/>
    </row>
    <row r="29" spans="1:34" s="475" customFormat="1">
      <c r="B29" s="506"/>
      <c r="C29" s="506"/>
      <c r="D29" s="506"/>
      <c r="E29" s="506"/>
      <c r="F29" s="476"/>
      <c r="G29" s="476"/>
      <c r="K29" s="476"/>
    </row>
    <row r="30" spans="1:34">
      <c r="B30" s="506"/>
      <c r="C30" s="1305"/>
      <c r="D30" s="1305"/>
      <c r="E30" s="1305"/>
      <c r="R30" s="475"/>
      <c r="S30" s="475"/>
      <c r="T30" s="475"/>
      <c r="U30" s="475"/>
      <c r="V30" s="475"/>
      <c r="W30" s="475"/>
      <c r="X30" s="475"/>
      <c r="Y30" s="475"/>
      <c r="Z30" s="475"/>
      <c r="AA30" s="475"/>
      <c r="AB30" s="475"/>
      <c r="AC30" s="475"/>
      <c r="AD30" s="475"/>
      <c r="AE30" s="475"/>
      <c r="AF30" s="475"/>
      <c r="AG30" s="475"/>
      <c r="AH30" s="475"/>
    </row>
    <row r="31" spans="1:34">
      <c r="B31" s="508"/>
      <c r="C31" s="1305"/>
      <c r="D31" s="1305"/>
      <c r="E31" s="1305"/>
      <c r="R31" s="475"/>
      <c r="S31" s="475"/>
      <c r="T31" s="475"/>
      <c r="U31" s="475"/>
      <c r="V31" s="475"/>
      <c r="W31" s="475"/>
      <c r="X31" s="475"/>
      <c r="Y31" s="475"/>
      <c r="Z31" s="475"/>
      <c r="AA31" s="475"/>
      <c r="AB31" s="475"/>
      <c r="AC31" s="475"/>
      <c r="AD31" s="475"/>
      <c r="AE31" s="475"/>
      <c r="AF31" s="475"/>
      <c r="AG31" s="475"/>
      <c r="AH31" s="475"/>
    </row>
    <row r="32" spans="1:34" s="475" customFormat="1">
      <c r="A32" s="476"/>
      <c r="B32" s="508"/>
      <c r="C32" s="1305"/>
      <c r="D32" s="1305"/>
      <c r="E32" s="1305"/>
      <c r="F32" s="476"/>
      <c r="G32" s="476"/>
      <c r="K32" s="476"/>
      <c r="M32" s="476"/>
      <c r="N32" s="476"/>
      <c r="O32" s="476"/>
      <c r="P32" s="476"/>
      <c r="Q32" s="476"/>
      <c r="R32" s="476"/>
      <c r="S32" s="476"/>
      <c r="T32" s="476"/>
      <c r="U32" s="476"/>
      <c r="V32" s="476"/>
      <c r="W32" s="476"/>
      <c r="X32" s="476"/>
      <c r="Y32" s="476"/>
      <c r="Z32" s="476"/>
      <c r="AA32" s="476"/>
      <c r="AB32" s="476"/>
      <c r="AC32" s="476"/>
      <c r="AD32" s="476"/>
      <c r="AE32" s="476"/>
      <c r="AF32" s="476"/>
      <c r="AG32" s="476"/>
      <c r="AH32" s="476"/>
    </row>
    <row r="33" spans="1:34" s="475" customFormat="1">
      <c r="A33" s="476"/>
      <c r="B33" s="508"/>
      <c r="C33" s="1305"/>
      <c r="D33" s="1305"/>
      <c r="E33" s="1305"/>
      <c r="F33" s="476"/>
      <c r="G33" s="476"/>
      <c r="K33" s="476"/>
      <c r="M33" s="476"/>
      <c r="N33" s="476"/>
      <c r="O33" s="476"/>
      <c r="P33" s="476"/>
      <c r="Q33" s="476"/>
      <c r="R33" s="476"/>
      <c r="S33" s="476"/>
      <c r="T33" s="476"/>
      <c r="U33" s="476"/>
      <c r="V33" s="476"/>
      <c r="W33" s="476"/>
      <c r="X33" s="476"/>
      <c r="Y33" s="476"/>
      <c r="Z33" s="476"/>
      <c r="AA33" s="476"/>
      <c r="AB33" s="476"/>
      <c r="AC33" s="476"/>
      <c r="AD33" s="476"/>
      <c r="AE33" s="476"/>
      <c r="AF33" s="476"/>
      <c r="AG33" s="476"/>
      <c r="AH33" s="476"/>
    </row>
    <row r="34" spans="1:34" s="475" customFormat="1">
      <c r="A34" s="476"/>
      <c r="B34" s="506"/>
      <c r="C34" s="1305"/>
      <c r="D34" s="1305"/>
      <c r="E34" s="1305"/>
      <c r="F34" s="476"/>
      <c r="G34" s="476"/>
      <c r="K34" s="476"/>
      <c r="M34" s="476"/>
      <c r="N34" s="476"/>
      <c r="O34" s="476"/>
      <c r="P34" s="476"/>
      <c r="Q34" s="476"/>
      <c r="R34" s="476"/>
      <c r="S34" s="476"/>
      <c r="T34" s="476"/>
      <c r="U34" s="476"/>
      <c r="V34" s="476"/>
      <c r="W34" s="476"/>
      <c r="X34" s="476"/>
      <c r="Y34" s="476"/>
      <c r="Z34" s="476"/>
      <c r="AA34" s="476"/>
      <c r="AB34" s="476"/>
      <c r="AC34" s="476"/>
      <c r="AD34" s="476"/>
      <c r="AE34" s="476"/>
      <c r="AF34" s="476"/>
      <c r="AG34" s="476"/>
      <c r="AH34" s="476"/>
    </row>
    <row r="35" spans="1:34" s="475" customFormat="1">
      <c r="A35" s="476"/>
      <c r="B35" s="506"/>
      <c r="C35" s="1305"/>
      <c r="D35" s="1305"/>
      <c r="E35" s="1305"/>
      <c r="F35" s="476"/>
      <c r="G35" s="476"/>
      <c r="K35" s="476"/>
      <c r="M35" s="476"/>
      <c r="N35" s="476"/>
      <c r="O35" s="476"/>
      <c r="P35" s="476"/>
      <c r="Q35" s="476"/>
      <c r="R35" s="476"/>
      <c r="S35" s="476"/>
      <c r="T35" s="476"/>
      <c r="U35" s="476"/>
      <c r="V35" s="476"/>
      <c r="W35" s="476"/>
      <c r="X35" s="476"/>
      <c r="Y35" s="476"/>
      <c r="Z35" s="476"/>
      <c r="AA35" s="476"/>
      <c r="AB35" s="476"/>
      <c r="AC35" s="476"/>
      <c r="AD35" s="476"/>
      <c r="AE35" s="476"/>
      <c r="AF35" s="476"/>
      <c r="AG35" s="476"/>
      <c r="AH35" s="476"/>
    </row>
    <row r="36" spans="1:34" s="475" customFormat="1">
      <c r="A36" s="476"/>
      <c r="B36" s="506"/>
      <c r="C36" s="1305"/>
      <c r="D36" s="1305"/>
      <c r="E36" s="1305"/>
      <c r="F36" s="476"/>
      <c r="G36" s="476"/>
      <c r="K36" s="476"/>
      <c r="M36" s="476"/>
      <c r="N36" s="476"/>
      <c r="O36" s="476"/>
      <c r="P36" s="476"/>
      <c r="Q36" s="476"/>
      <c r="R36" s="476"/>
      <c r="S36" s="476"/>
      <c r="T36" s="476"/>
      <c r="U36" s="476"/>
      <c r="V36" s="476"/>
      <c r="W36" s="476"/>
      <c r="X36" s="476"/>
      <c r="Y36" s="476"/>
      <c r="Z36" s="476"/>
      <c r="AA36" s="476"/>
      <c r="AB36" s="476"/>
      <c r="AC36" s="476"/>
      <c r="AD36" s="476"/>
      <c r="AE36" s="476"/>
      <c r="AF36" s="476"/>
      <c r="AG36" s="476"/>
      <c r="AH36" s="476"/>
    </row>
    <row r="46" spans="1:34" s="475" customFormat="1">
      <c r="A46" s="476"/>
      <c r="B46" s="476"/>
      <c r="D46" s="476"/>
      <c r="E46" s="476"/>
      <c r="F46" s="476"/>
      <c r="G46" s="476"/>
      <c r="H46" s="959"/>
      <c r="K46" s="476"/>
      <c r="M46" s="476"/>
      <c r="N46" s="476"/>
      <c r="O46" s="476"/>
      <c r="P46" s="476"/>
      <c r="Q46" s="476"/>
      <c r="R46" s="476"/>
      <c r="S46" s="476"/>
      <c r="T46" s="476"/>
      <c r="U46" s="476"/>
      <c r="V46" s="476"/>
      <c r="W46" s="476"/>
      <c r="X46" s="476"/>
      <c r="Y46" s="476"/>
      <c r="Z46" s="476"/>
      <c r="AA46" s="476"/>
      <c r="AB46" s="476"/>
      <c r="AC46" s="476"/>
      <c r="AD46" s="476"/>
      <c r="AE46" s="476"/>
      <c r="AF46" s="476"/>
      <c r="AG46" s="476"/>
      <c r="AH46" s="476"/>
    </row>
    <row r="48" spans="1:34">
      <c r="C48" s="476"/>
    </row>
    <row r="49" spans="3:3">
      <c r="C49" s="476"/>
    </row>
  </sheetData>
  <sheetProtection selectLockedCells="1"/>
  <mergeCells count="21">
    <mergeCell ref="B16:B17"/>
    <mergeCell ref="B18:B19"/>
    <mergeCell ref="B10:B11"/>
    <mergeCell ref="R10:S10"/>
    <mergeCell ref="R11:S11"/>
    <mergeCell ref="B12:B13"/>
    <mergeCell ref="R12:S12"/>
    <mergeCell ref="B14:B15"/>
    <mergeCell ref="K4:K5"/>
    <mergeCell ref="L4:L5"/>
    <mergeCell ref="B6:B7"/>
    <mergeCell ref="R7:S7"/>
    <mergeCell ref="B8:B9"/>
    <mergeCell ref="R8:S8"/>
    <mergeCell ref="R9:S9"/>
    <mergeCell ref="B4:B5"/>
    <mergeCell ref="C4:C5"/>
    <mergeCell ref="D4:D5"/>
    <mergeCell ref="E4:E5"/>
    <mergeCell ref="F4:I4"/>
    <mergeCell ref="J4:J5"/>
  </mergeCells>
  <phoneticPr fontId="18"/>
  <pageMargins left="0.97" right="0.39370078740157483" top="0.39370078740157483" bottom="0.39370078740157483" header="0.19685039370078741" footer="0.19685039370078741"/>
  <pageSetup paperSize="9" scale="31" orientation="landscape" cellComments="asDisplayed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0"/>
  <dimension ref="A1:DP84"/>
  <sheetViews>
    <sheetView showGridLines="0" showZeros="0" zoomScale="90" zoomScaleNormal="90" zoomScaleSheetLayoutView="100" workbookViewId="0">
      <pane xSplit="5" ySplit="3" topLeftCell="F4" activePane="bottomRight" state="frozen"/>
      <selection activeCell="I16" sqref="I16"/>
      <selection pane="topRight" activeCell="I16" sqref="I16"/>
      <selection pane="bottomLeft" activeCell="I16" sqref="I16"/>
      <selection pane="bottomRight" activeCell="H34" sqref="H34"/>
    </sheetView>
  </sheetViews>
  <sheetFormatPr defaultColWidth="10.6328125" defaultRowHeight="11"/>
  <cols>
    <col min="1" max="1" width="1.6328125" style="595" customWidth="1"/>
    <col min="2" max="2" width="7.6328125" style="595" customWidth="1"/>
    <col min="3" max="3" width="2.6328125" style="595" customWidth="1"/>
    <col min="4" max="4" width="22.6328125" style="595" customWidth="1"/>
    <col min="5" max="5" width="5.90625" style="595" customWidth="1"/>
    <col min="6" max="23" width="9.6328125" style="595" customWidth="1"/>
    <col min="24" max="24" width="9.36328125" style="595" customWidth="1"/>
    <col min="25" max="25" width="10.36328125" style="595" customWidth="1"/>
    <col min="26" max="26" width="1.453125" style="595" customWidth="1"/>
    <col min="27" max="253" width="10.6328125" style="595"/>
    <col min="254" max="254" width="1.6328125" style="595" customWidth="1"/>
    <col min="255" max="255" width="7.6328125" style="595" customWidth="1"/>
    <col min="256" max="256" width="2.6328125" style="595" customWidth="1"/>
    <col min="257" max="257" width="22.6328125" style="595" customWidth="1"/>
    <col min="258" max="258" width="5.90625" style="595" customWidth="1"/>
    <col min="259" max="264" width="9.6328125" style="595" customWidth="1"/>
    <col min="265" max="265" width="10.6328125" style="595" customWidth="1"/>
    <col min="266" max="273" width="9.6328125" style="595" customWidth="1"/>
    <col min="274" max="274" width="10.6328125" style="595" customWidth="1"/>
    <col min="275" max="276" width="9.6328125" style="595" customWidth="1"/>
    <col min="277" max="277" width="10.6328125" style="595" customWidth="1"/>
    <col min="278" max="279" width="9.6328125" style="595" customWidth="1"/>
    <col min="280" max="280" width="9.36328125" style="595" customWidth="1"/>
    <col min="281" max="281" width="10.36328125" style="595" customWidth="1"/>
    <col min="282" max="509" width="10.6328125" style="595"/>
    <col min="510" max="510" width="1.6328125" style="595" customWidth="1"/>
    <col min="511" max="511" width="7.6328125" style="595" customWidth="1"/>
    <col min="512" max="512" width="2.6328125" style="595" customWidth="1"/>
    <col min="513" max="513" width="22.6328125" style="595" customWidth="1"/>
    <col min="514" max="514" width="5.90625" style="595" customWidth="1"/>
    <col min="515" max="520" width="9.6328125" style="595" customWidth="1"/>
    <col min="521" max="521" width="10.6328125" style="595" customWidth="1"/>
    <col min="522" max="529" width="9.6328125" style="595" customWidth="1"/>
    <col min="530" max="530" width="10.6328125" style="595" customWidth="1"/>
    <col min="531" max="532" width="9.6328125" style="595" customWidth="1"/>
    <col min="533" max="533" width="10.6328125" style="595" customWidth="1"/>
    <col min="534" max="535" width="9.6328125" style="595" customWidth="1"/>
    <col min="536" max="536" width="9.36328125" style="595" customWidth="1"/>
    <col min="537" max="537" width="10.36328125" style="595" customWidth="1"/>
    <col min="538" max="765" width="10.6328125" style="595"/>
    <col min="766" max="766" width="1.6328125" style="595" customWidth="1"/>
    <col min="767" max="767" width="7.6328125" style="595" customWidth="1"/>
    <col min="768" max="768" width="2.6328125" style="595" customWidth="1"/>
    <col min="769" max="769" width="22.6328125" style="595" customWidth="1"/>
    <col min="770" max="770" width="5.90625" style="595" customWidth="1"/>
    <col min="771" max="776" width="9.6328125" style="595" customWidth="1"/>
    <col min="777" max="777" width="10.6328125" style="595" customWidth="1"/>
    <col min="778" max="785" width="9.6328125" style="595" customWidth="1"/>
    <col min="786" max="786" width="10.6328125" style="595" customWidth="1"/>
    <col min="787" max="788" width="9.6328125" style="595" customWidth="1"/>
    <col min="789" max="789" width="10.6328125" style="595" customWidth="1"/>
    <col min="790" max="791" width="9.6328125" style="595" customWidth="1"/>
    <col min="792" max="792" width="9.36328125" style="595" customWidth="1"/>
    <col min="793" max="793" width="10.36328125" style="595" customWidth="1"/>
    <col min="794" max="1021" width="10.6328125" style="595"/>
    <col min="1022" max="1022" width="1.6328125" style="595" customWidth="1"/>
    <col min="1023" max="1023" width="7.6328125" style="595" customWidth="1"/>
    <col min="1024" max="1024" width="2.6328125" style="595" customWidth="1"/>
    <col min="1025" max="1025" width="22.6328125" style="595" customWidth="1"/>
    <col min="1026" max="1026" width="5.90625" style="595" customWidth="1"/>
    <col min="1027" max="1032" width="9.6328125" style="595" customWidth="1"/>
    <col min="1033" max="1033" width="10.6328125" style="595" customWidth="1"/>
    <col min="1034" max="1041" width="9.6328125" style="595" customWidth="1"/>
    <col min="1042" max="1042" width="10.6328125" style="595" customWidth="1"/>
    <col min="1043" max="1044" width="9.6328125" style="595" customWidth="1"/>
    <col min="1045" max="1045" width="10.6328125" style="595" customWidth="1"/>
    <col min="1046" max="1047" width="9.6328125" style="595" customWidth="1"/>
    <col min="1048" max="1048" width="9.36328125" style="595" customWidth="1"/>
    <col min="1049" max="1049" width="10.36328125" style="595" customWidth="1"/>
    <col min="1050" max="1277" width="10.6328125" style="595"/>
    <col min="1278" max="1278" width="1.6328125" style="595" customWidth="1"/>
    <col min="1279" max="1279" width="7.6328125" style="595" customWidth="1"/>
    <col min="1280" max="1280" width="2.6328125" style="595" customWidth="1"/>
    <col min="1281" max="1281" width="22.6328125" style="595" customWidth="1"/>
    <col min="1282" max="1282" width="5.90625" style="595" customWidth="1"/>
    <col min="1283" max="1288" width="9.6328125" style="595" customWidth="1"/>
    <col min="1289" max="1289" width="10.6328125" style="595" customWidth="1"/>
    <col min="1290" max="1297" width="9.6328125" style="595" customWidth="1"/>
    <col min="1298" max="1298" width="10.6328125" style="595" customWidth="1"/>
    <col min="1299" max="1300" width="9.6328125" style="595" customWidth="1"/>
    <col min="1301" max="1301" width="10.6328125" style="595" customWidth="1"/>
    <col min="1302" max="1303" width="9.6328125" style="595" customWidth="1"/>
    <col min="1304" max="1304" width="9.36328125" style="595" customWidth="1"/>
    <col min="1305" max="1305" width="10.36328125" style="595" customWidth="1"/>
    <col min="1306" max="1533" width="10.6328125" style="595"/>
    <col min="1534" max="1534" width="1.6328125" style="595" customWidth="1"/>
    <col min="1535" max="1535" width="7.6328125" style="595" customWidth="1"/>
    <col min="1536" max="1536" width="2.6328125" style="595" customWidth="1"/>
    <col min="1537" max="1537" width="22.6328125" style="595" customWidth="1"/>
    <col min="1538" max="1538" width="5.90625" style="595" customWidth="1"/>
    <col min="1539" max="1544" width="9.6328125" style="595" customWidth="1"/>
    <col min="1545" max="1545" width="10.6328125" style="595" customWidth="1"/>
    <col min="1546" max="1553" width="9.6328125" style="595" customWidth="1"/>
    <col min="1554" max="1554" width="10.6328125" style="595" customWidth="1"/>
    <col min="1555" max="1556" width="9.6328125" style="595" customWidth="1"/>
    <col min="1557" max="1557" width="10.6328125" style="595" customWidth="1"/>
    <col min="1558" max="1559" width="9.6328125" style="595" customWidth="1"/>
    <col min="1560" max="1560" width="9.36328125" style="595" customWidth="1"/>
    <col min="1561" max="1561" width="10.36328125" style="595" customWidth="1"/>
    <col min="1562" max="1789" width="10.6328125" style="595"/>
    <col min="1790" max="1790" width="1.6328125" style="595" customWidth="1"/>
    <col min="1791" max="1791" width="7.6328125" style="595" customWidth="1"/>
    <col min="1792" max="1792" width="2.6328125" style="595" customWidth="1"/>
    <col min="1793" max="1793" width="22.6328125" style="595" customWidth="1"/>
    <col min="1794" max="1794" width="5.90625" style="595" customWidth="1"/>
    <col min="1795" max="1800" width="9.6328125" style="595" customWidth="1"/>
    <col min="1801" max="1801" width="10.6328125" style="595" customWidth="1"/>
    <col min="1802" max="1809" width="9.6328125" style="595" customWidth="1"/>
    <col min="1810" max="1810" width="10.6328125" style="595" customWidth="1"/>
    <col min="1811" max="1812" width="9.6328125" style="595" customWidth="1"/>
    <col min="1813" max="1813" width="10.6328125" style="595" customWidth="1"/>
    <col min="1814" max="1815" width="9.6328125" style="595" customWidth="1"/>
    <col min="1816" max="1816" width="9.36328125" style="595" customWidth="1"/>
    <col min="1817" max="1817" width="10.36328125" style="595" customWidth="1"/>
    <col min="1818" max="2045" width="10.6328125" style="595"/>
    <col min="2046" max="2046" width="1.6328125" style="595" customWidth="1"/>
    <col min="2047" max="2047" width="7.6328125" style="595" customWidth="1"/>
    <col min="2048" max="2048" width="2.6328125" style="595" customWidth="1"/>
    <col min="2049" max="2049" width="22.6328125" style="595" customWidth="1"/>
    <col min="2050" max="2050" width="5.90625" style="595" customWidth="1"/>
    <col min="2051" max="2056" width="9.6328125" style="595" customWidth="1"/>
    <col min="2057" max="2057" width="10.6328125" style="595" customWidth="1"/>
    <col min="2058" max="2065" width="9.6328125" style="595" customWidth="1"/>
    <col min="2066" max="2066" width="10.6328125" style="595" customWidth="1"/>
    <col min="2067" max="2068" width="9.6328125" style="595" customWidth="1"/>
    <col min="2069" max="2069" width="10.6328125" style="595" customWidth="1"/>
    <col min="2070" max="2071" width="9.6328125" style="595" customWidth="1"/>
    <col min="2072" max="2072" width="9.36328125" style="595" customWidth="1"/>
    <col min="2073" max="2073" width="10.36328125" style="595" customWidth="1"/>
    <col min="2074" max="2301" width="10.6328125" style="595"/>
    <col min="2302" max="2302" width="1.6328125" style="595" customWidth="1"/>
    <col min="2303" max="2303" width="7.6328125" style="595" customWidth="1"/>
    <col min="2304" max="2304" width="2.6328125" style="595" customWidth="1"/>
    <col min="2305" max="2305" width="22.6328125" style="595" customWidth="1"/>
    <col min="2306" max="2306" width="5.90625" style="595" customWidth="1"/>
    <col min="2307" max="2312" width="9.6328125" style="595" customWidth="1"/>
    <col min="2313" max="2313" width="10.6328125" style="595" customWidth="1"/>
    <col min="2314" max="2321" width="9.6328125" style="595" customWidth="1"/>
    <col min="2322" max="2322" width="10.6328125" style="595" customWidth="1"/>
    <col min="2323" max="2324" width="9.6328125" style="595" customWidth="1"/>
    <col min="2325" max="2325" width="10.6328125" style="595" customWidth="1"/>
    <col min="2326" max="2327" width="9.6328125" style="595" customWidth="1"/>
    <col min="2328" max="2328" width="9.36328125" style="595" customWidth="1"/>
    <col min="2329" max="2329" width="10.36328125" style="595" customWidth="1"/>
    <col min="2330" max="2557" width="10.6328125" style="595"/>
    <col min="2558" max="2558" width="1.6328125" style="595" customWidth="1"/>
    <col min="2559" max="2559" width="7.6328125" style="595" customWidth="1"/>
    <col min="2560" max="2560" width="2.6328125" style="595" customWidth="1"/>
    <col min="2561" max="2561" width="22.6328125" style="595" customWidth="1"/>
    <col min="2562" max="2562" width="5.90625" style="595" customWidth="1"/>
    <col min="2563" max="2568" width="9.6328125" style="595" customWidth="1"/>
    <col min="2569" max="2569" width="10.6328125" style="595" customWidth="1"/>
    <col min="2570" max="2577" width="9.6328125" style="595" customWidth="1"/>
    <col min="2578" max="2578" width="10.6328125" style="595" customWidth="1"/>
    <col min="2579" max="2580" width="9.6328125" style="595" customWidth="1"/>
    <col min="2581" max="2581" width="10.6328125" style="595" customWidth="1"/>
    <col min="2582" max="2583" width="9.6328125" style="595" customWidth="1"/>
    <col min="2584" max="2584" width="9.36328125" style="595" customWidth="1"/>
    <col min="2585" max="2585" width="10.36328125" style="595" customWidth="1"/>
    <col min="2586" max="2813" width="10.6328125" style="595"/>
    <col min="2814" max="2814" width="1.6328125" style="595" customWidth="1"/>
    <col min="2815" max="2815" width="7.6328125" style="595" customWidth="1"/>
    <col min="2816" max="2816" width="2.6328125" style="595" customWidth="1"/>
    <col min="2817" max="2817" width="22.6328125" style="595" customWidth="1"/>
    <col min="2818" max="2818" width="5.90625" style="595" customWidth="1"/>
    <col min="2819" max="2824" width="9.6328125" style="595" customWidth="1"/>
    <col min="2825" max="2825" width="10.6328125" style="595" customWidth="1"/>
    <col min="2826" max="2833" width="9.6328125" style="595" customWidth="1"/>
    <col min="2834" max="2834" width="10.6328125" style="595" customWidth="1"/>
    <col min="2835" max="2836" width="9.6328125" style="595" customWidth="1"/>
    <col min="2837" max="2837" width="10.6328125" style="595" customWidth="1"/>
    <col min="2838" max="2839" width="9.6328125" style="595" customWidth="1"/>
    <col min="2840" max="2840" width="9.36328125" style="595" customWidth="1"/>
    <col min="2841" max="2841" width="10.36328125" style="595" customWidth="1"/>
    <col min="2842" max="3069" width="10.6328125" style="595"/>
    <col min="3070" max="3070" width="1.6328125" style="595" customWidth="1"/>
    <col min="3071" max="3071" width="7.6328125" style="595" customWidth="1"/>
    <col min="3072" max="3072" width="2.6328125" style="595" customWidth="1"/>
    <col min="3073" max="3073" width="22.6328125" style="595" customWidth="1"/>
    <col min="3074" max="3074" width="5.90625" style="595" customWidth="1"/>
    <col min="3075" max="3080" width="9.6328125" style="595" customWidth="1"/>
    <col min="3081" max="3081" width="10.6328125" style="595" customWidth="1"/>
    <col min="3082" max="3089" width="9.6328125" style="595" customWidth="1"/>
    <col min="3090" max="3090" width="10.6328125" style="595" customWidth="1"/>
    <col min="3091" max="3092" width="9.6328125" style="595" customWidth="1"/>
    <col min="3093" max="3093" width="10.6328125" style="595" customWidth="1"/>
    <col min="3094" max="3095" width="9.6328125" style="595" customWidth="1"/>
    <col min="3096" max="3096" width="9.36328125" style="595" customWidth="1"/>
    <col min="3097" max="3097" width="10.36328125" style="595" customWidth="1"/>
    <col min="3098" max="3325" width="10.6328125" style="595"/>
    <col min="3326" max="3326" width="1.6328125" style="595" customWidth="1"/>
    <col min="3327" max="3327" width="7.6328125" style="595" customWidth="1"/>
    <col min="3328" max="3328" width="2.6328125" style="595" customWidth="1"/>
    <col min="3329" max="3329" width="22.6328125" style="595" customWidth="1"/>
    <col min="3330" max="3330" width="5.90625" style="595" customWidth="1"/>
    <col min="3331" max="3336" width="9.6328125" style="595" customWidth="1"/>
    <col min="3337" max="3337" width="10.6328125" style="595" customWidth="1"/>
    <col min="3338" max="3345" width="9.6328125" style="595" customWidth="1"/>
    <col min="3346" max="3346" width="10.6328125" style="595" customWidth="1"/>
    <col min="3347" max="3348" width="9.6328125" style="595" customWidth="1"/>
    <col min="3349" max="3349" width="10.6328125" style="595" customWidth="1"/>
    <col min="3350" max="3351" width="9.6328125" style="595" customWidth="1"/>
    <col min="3352" max="3352" width="9.36328125" style="595" customWidth="1"/>
    <col min="3353" max="3353" width="10.36328125" style="595" customWidth="1"/>
    <col min="3354" max="3581" width="10.6328125" style="595"/>
    <col min="3582" max="3582" width="1.6328125" style="595" customWidth="1"/>
    <col min="3583" max="3583" width="7.6328125" style="595" customWidth="1"/>
    <col min="3584" max="3584" width="2.6328125" style="595" customWidth="1"/>
    <col min="3585" max="3585" width="22.6328125" style="595" customWidth="1"/>
    <col min="3586" max="3586" width="5.90625" style="595" customWidth="1"/>
    <col min="3587" max="3592" width="9.6328125" style="595" customWidth="1"/>
    <col min="3593" max="3593" width="10.6328125" style="595" customWidth="1"/>
    <col min="3594" max="3601" width="9.6328125" style="595" customWidth="1"/>
    <col min="3602" max="3602" width="10.6328125" style="595" customWidth="1"/>
    <col min="3603" max="3604" width="9.6328125" style="595" customWidth="1"/>
    <col min="3605" max="3605" width="10.6328125" style="595" customWidth="1"/>
    <col min="3606" max="3607" width="9.6328125" style="595" customWidth="1"/>
    <col min="3608" max="3608" width="9.36328125" style="595" customWidth="1"/>
    <col min="3609" max="3609" width="10.36328125" style="595" customWidth="1"/>
    <col min="3610" max="3837" width="10.6328125" style="595"/>
    <col min="3838" max="3838" width="1.6328125" style="595" customWidth="1"/>
    <col min="3839" max="3839" width="7.6328125" style="595" customWidth="1"/>
    <col min="3840" max="3840" width="2.6328125" style="595" customWidth="1"/>
    <col min="3841" max="3841" width="22.6328125" style="595" customWidth="1"/>
    <col min="3842" max="3842" width="5.90625" style="595" customWidth="1"/>
    <col min="3843" max="3848" width="9.6328125" style="595" customWidth="1"/>
    <col min="3849" max="3849" width="10.6328125" style="595" customWidth="1"/>
    <col min="3850" max="3857" width="9.6328125" style="595" customWidth="1"/>
    <col min="3858" max="3858" width="10.6328125" style="595" customWidth="1"/>
    <col min="3859" max="3860" width="9.6328125" style="595" customWidth="1"/>
    <col min="3861" max="3861" width="10.6328125" style="595" customWidth="1"/>
    <col min="3862" max="3863" width="9.6328125" style="595" customWidth="1"/>
    <col min="3864" max="3864" width="9.36328125" style="595" customWidth="1"/>
    <col min="3865" max="3865" width="10.36328125" style="595" customWidth="1"/>
    <col min="3866" max="4093" width="10.6328125" style="595"/>
    <col min="4094" max="4094" width="1.6328125" style="595" customWidth="1"/>
    <col min="4095" max="4095" width="7.6328125" style="595" customWidth="1"/>
    <col min="4096" max="4096" width="2.6328125" style="595" customWidth="1"/>
    <col min="4097" max="4097" width="22.6328125" style="595" customWidth="1"/>
    <col min="4098" max="4098" width="5.90625" style="595" customWidth="1"/>
    <col min="4099" max="4104" width="9.6328125" style="595" customWidth="1"/>
    <col min="4105" max="4105" width="10.6328125" style="595" customWidth="1"/>
    <col min="4106" max="4113" width="9.6328125" style="595" customWidth="1"/>
    <col min="4114" max="4114" width="10.6328125" style="595" customWidth="1"/>
    <col min="4115" max="4116" width="9.6328125" style="595" customWidth="1"/>
    <col min="4117" max="4117" width="10.6328125" style="595" customWidth="1"/>
    <col min="4118" max="4119" width="9.6328125" style="595" customWidth="1"/>
    <col min="4120" max="4120" width="9.36328125" style="595" customWidth="1"/>
    <col min="4121" max="4121" width="10.36328125" style="595" customWidth="1"/>
    <col min="4122" max="4349" width="10.6328125" style="595"/>
    <col min="4350" max="4350" width="1.6328125" style="595" customWidth="1"/>
    <col min="4351" max="4351" width="7.6328125" style="595" customWidth="1"/>
    <col min="4352" max="4352" width="2.6328125" style="595" customWidth="1"/>
    <col min="4353" max="4353" width="22.6328125" style="595" customWidth="1"/>
    <col min="4354" max="4354" width="5.90625" style="595" customWidth="1"/>
    <col min="4355" max="4360" width="9.6328125" style="595" customWidth="1"/>
    <col min="4361" max="4361" width="10.6328125" style="595" customWidth="1"/>
    <col min="4362" max="4369" width="9.6328125" style="595" customWidth="1"/>
    <col min="4370" max="4370" width="10.6328125" style="595" customWidth="1"/>
    <col min="4371" max="4372" width="9.6328125" style="595" customWidth="1"/>
    <col min="4373" max="4373" width="10.6328125" style="595" customWidth="1"/>
    <col min="4374" max="4375" width="9.6328125" style="595" customWidth="1"/>
    <col min="4376" max="4376" width="9.36328125" style="595" customWidth="1"/>
    <col min="4377" max="4377" width="10.36328125" style="595" customWidth="1"/>
    <col min="4378" max="4605" width="10.6328125" style="595"/>
    <col min="4606" max="4606" width="1.6328125" style="595" customWidth="1"/>
    <col min="4607" max="4607" width="7.6328125" style="595" customWidth="1"/>
    <col min="4608" max="4608" width="2.6328125" style="595" customWidth="1"/>
    <col min="4609" max="4609" width="22.6328125" style="595" customWidth="1"/>
    <col min="4610" max="4610" width="5.90625" style="595" customWidth="1"/>
    <col min="4611" max="4616" width="9.6328125" style="595" customWidth="1"/>
    <col min="4617" max="4617" width="10.6328125" style="595" customWidth="1"/>
    <col min="4618" max="4625" width="9.6328125" style="595" customWidth="1"/>
    <col min="4626" max="4626" width="10.6328125" style="595" customWidth="1"/>
    <col min="4627" max="4628" width="9.6328125" style="595" customWidth="1"/>
    <col min="4629" max="4629" width="10.6328125" style="595" customWidth="1"/>
    <col min="4630" max="4631" width="9.6328125" style="595" customWidth="1"/>
    <col min="4632" max="4632" width="9.36328125" style="595" customWidth="1"/>
    <col min="4633" max="4633" width="10.36328125" style="595" customWidth="1"/>
    <col min="4634" max="4861" width="10.6328125" style="595"/>
    <col min="4862" max="4862" width="1.6328125" style="595" customWidth="1"/>
    <col min="4863" max="4863" width="7.6328125" style="595" customWidth="1"/>
    <col min="4864" max="4864" width="2.6328125" style="595" customWidth="1"/>
    <col min="4865" max="4865" width="22.6328125" style="595" customWidth="1"/>
    <col min="4866" max="4866" width="5.90625" style="595" customWidth="1"/>
    <col min="4867" max="4872" width="9.6328125" style="595" customWidth="1"/>
    <col min="4873" max="4873" width="10.6328125" style="595" customWidth="1"/>
    <col min="4874" max="4881" width="9.6328125" style="595" customWidth="1"/>
    <col min="4882" max="4882" width="10.6328125" style="595" customWidth="1"/>
    <col min="4883" max="4884" width="9.6328125" style="595" customWidth="1"/>
    <col min="4885" max="4885" width="10.6328125" style="595" customWidth="1"/>
    <col min="4886" max="4887" width="9.6328125" style="595" customWidth="1"/>
    <col min="4888" max="4888" width="9.36328125" style="595" customWidth="1"/>
    <col min="4889" max="4889" width="10.36328125" style="595" customWidth="1"/>
    <col min="4890" max="5117" width="10.6328125" style="595"/>
    <col min="5118" max="5118" width="1.6328125" style="595" customWidth="1"/>
    <col min="5119" max="5119" width="7.6328125" style="595" customWidth="1"/>
    <col min="5120" max="5120" width="2.6328125" style="595" customWidth="1"/>
    <col min="5121" max="5121" width="22.6328125" style="595" customWidth="1"/>
    <col min="5122" max="5122" width="5.90625" style="595" customWidth="1"/>
    <col min="5123" max="5128" width="9.6328125" style="595" customWidth="1"/>
    <col min="5129" max="5129" width="10.6328125" style="595" customWidth="1"/>
    <col min="5130" max="5137" width="9.6328125" style="595" customWidth="1"/>
    <col min="5138" max="5138" width="10.6328125" style="595" customWidth="1"/>
    <col min="5139" max="5140" width="9.6328125" style="595" customWidth="1"/>
    <col min="5141" max="5141" width="10.6328125" style="595" customWidth="1"/>
    <col min="5142" max="5143" width="9.6328125" style="595" customWidth="1"/>
    <col min="5144" max="5144" width="9.36328125" style="595" customWidth="1"/>
    <col min="5145" max="5145" width="10.36328125" style="595" customWidth="1"/>
    <col min="5146" max="5373" width="10.6328125" style="595"/>
    <col min="5374" max="5374" width="1.6328125" style="595" customWidth="1"/>
    <col min="5375" max="5375" width="7.6328125" style="595" customWidth="1"/>
    <col min="5376" max="5376" width="2.6328125" style="595" customWidth="1"/>
    <col min="5377" max="5377" width="22.6328125" style="595" customWidth="1"/>
    <col min="5378" max="5378" width="5.90625" style="595" customWidth="1"/>
    <col min="5379" max="5384" width="9.6328125" style="595" customWidth="1"/>
    <col min="5385" max="5385" width="10.6328125" style="595" customWidth="1"/>
    <col min="5386" max="5393" width="9.6328125" style="595" customWidth="1"/>
    <col min="5394" max="5394" width="10.6328125" style="595" customWidth="1"/>
    <col min="5395" max="5396" width="9.6328125" style="595" customWidth="1"/>
    <col min="5397" max="5397" width="10.6328125" style="595" customWidth="1"/>
    <col min="5398" max="5399" width="9.6328125" style="595" customWidth="1"/>
    <col min="5400" max="5400" width="9.36328125" style="595" customWidth="1"/>
    <col min="5401" max="5401" width="10.36328125" style="595" customWidth="1"/>
    <col min="5402" max="5629" width="10.6328125" style="595"/>
    <col min="5630" max="5630" width="1.6328125" style="595" customWidth="1"/>
    <col min="5631" max="5631" width="7.6328125" style="595" customWidth="1"/>
    <col min="5632" max="5632" width="2.6328125" style="595" customWidth="1"/>
    <col min="5633" max="5633" width="22.6328125" style="595" customWidth="1"/>
    <col min="5634" max="5634" width="5.90625" style="595" customWidth="1"/>
    <col min="5635" max="5640" width="9.6328125" style="595" customWidth="1"/>
    <col min="5641" max="5641" width="10.6328125" style="595" customWidth="1"/>
    <col min="5642" max="5649" width="9.6328125" style="595" customWidth="1"/>
    <col min="5650" max="5650" width="10.6328125" style="595" customWidth="1"/>
    <col min="5651" max="5652" width="9.6328125" style="595" customWidth="1"/>
    <col min="5653" max="5653" width="10.6328125" style="595" customWidth="1"/>
    <col min="5654" max="5655" width="9.6328125" style="595" customWidth="1"/>
    <col min="5656" max="5656" width="9.36328125" style="595" customWidth="1"/>
    <col min="5657" max="5657" width="10.36328125" style="595" customWidth="1"/>
    <col min="5658" max="5885" width="10.6328125" style="595"/>
    <col min="5886" max="5886" width="1.6328125" style="595" customWidth="1"/>
    <col min="5887" max="5887" width="7.6328125" style="595" customWidth="1"/>
    <col min="5888" max="5888" width="2.6328125" style="595" customWidth="1"/>
    <col min="5889" max="5889" width="22.6328125" style="595" customWidth="1"/>
    <col min="5890" max="5890" width="5.90625" style="595" customWidth="1"/>
    <col min="5891" max="5896" width="9.6328125" style="595" customWidth="1"/>
    <col min="5897" max="5897" width="10.6328125" style="595" customWidth="1"/>
    <col min="5898" max="5905" width="9.6328125" style="595" customWidth="1"/>
    <col min="5906" max="5906" width="10.6328125" style="595" customWidth="1"/>
    <col min="5907" max="5908" width="9.6328125" style="595" customWidth="1"/>
    <col min="5909" max="5909" width="10.6328125" style="595" customWidth="1"/>
    <col min="5910" max="5911" width="9.6328125" style="595" customWidth="1"/>
    <col min="5912" max="5912" width="9.36328125" style="595" customWidth="1"/>
    <col min="5913" max="5913" width="10.36328125" style="595" customWidth="1"/>
    <col min="5914" max="6141" width="10.6328125" style="595"/>
    <col min="6142" max="6142" width="1.6328125" style="595" customWidth="1"/>
    <col min="6143" max="6143" width="7.6328125" style="595" customWidth="1"/>
    <col min="6144" max="6144" width="2.6328125" style="595" customWidth="1"/>
    <col min="6145" max="6145" width="22.6328125" style="595" customWidth="1"/>
    <col min="6146" max="6146" width="5.90625" style="595" customWidth="1"/>
    <col min="6147" max="6152" width="9.6328125" style="595" customWidth="1"/>
    <col min="6153" max="6153" width="10.6328125" style="595" customWidth="1"/>
    <col min="6154" max="6161" width="9.6328125" style="595" customWidth="1"/>
    <col min="6162" max="6162" width="10.6328125" style="595" customWidth="1"/>
    <col min="6163" max="6164" width="9.6328125" style="595" customWidth="1"/>
    <col min="6165" max="6165" width="10.6328125" style="595" customWidth="1"/>
    <col min="6166" max="6167" width="9.6328125" style="595" customWidth="1"/>
    <col min="6168" max="6168" width="9.36328125" style="595" customWidth="1"/>
    <col min="6169" max="6169" width="10.36328125" style="595" customWidth="1"/>
    <col min="6170" max="6397" width="10.6328125" style="595"/>
    <col min="6398" max="6398" width="1.6328125" style="595" customWidth="1"/>
    <col min="6399" max="6399" width="7.6328125" style="595" customWidth="1"/>
    <col min="6400" max="6400" width="2.6328125" style="595" customWidth="1"/>
    <col min="6401" max="6401" width="22.6328125" style="595" customWidth="1"/>
    <col min="6402" max="6402" width="5.90625" style="595" customWidth="1"/>
    <col min="6403" max="6408" width="9.6328125" style="595" customWidth="1"/>
    <col min="6409" max="6409" width="10.6328125" style="595" customWidth="1"/>
    <col min="6410" max="6417" width="9.6328125" style="595" customWidth="1"/>
    <col min="6418" max="6418" width="10.6328125" style="595" customWidth="1"/>
    <col min="6419" max="6420" width="9.6328125" style="595" customWidth="1"/>
    <col min="6421" max="6421" width="10.6328125" style="595" customWidth="1"/>
    <col min="6422" max="6423" width="9.6328125" style="595" customWidth="1"/>
    <col min="6424" max="6424" width="9.36328125" style="595" customWidth="1"/>
    <col min="6425" max="6425" width="10.36328125" style="595" customWidth="1"/>
    <col min="6426" max="6653" width="10.6328125" style="595"/>
    <col min="6654" max="6654" width="1.6328125" style="595" customWidth="1"/>
    <col min="6655" max="6655" width="7.6328125" style="595" customWidth="1"/>
    <col min="6656" max="6656" width="2.6328125" style="595" customWidth="1"/>
    <col min="6657" max="6657" width="22.6328125" style="595" customWidth="1"/>
    <col min="6658" max="6658" width="5.90625" style="595" customWidth="1"/>
    <col min="6659" max="6664" width="9.6328125" style="595" customWidth="1"/>
    <col min="6665" max="6665" width="10.6328125" style="595" customWidth="1"/>
    <col min="6666" max="6673" width="9.6328125" style="595" customWidth="1"/>
    <col min="6674" max="6674" width="10.6328125" style="595" customWidth="1"/>
    <col min="6675" max="6676" width="9.6328125" style="595" customWidth="1"/>
    <col min="6677" max="6677" width="10.6328125" style="595" customWidth="1"/>
    <col min="6678" max="6679" width="9.6328125" style="595" customWidth="1"/>
    <col min="6680" max="6680" width="9.36328125" style="595" customWidth="1"/>
    <col min="6681" max="6681" width="10.36328125" style="595" customWidth="1"/>
    <col min="6682" max="6909" width="10.6328125" style="595"/>
    <col min="6910" max="6910" width="1.6328125" style="595" customWidth="1"/>
    <col min="6911" max="6911" width="7.6328125" style="595" customWidth="1"/>
    <col min="6912" max="6912" width="2.6328125" style="595" customWidth="1"/>
    <col min="6913" max="6913" width="22.6328125" style="595" customWidth="1"/>
    <col min="6914" max="6914" width="5.90625" style="595" customWidth="1"/>
    <col min="6915" max="6920" width="9.6328125" style="595" customWidth="1"/>
    <col min="6921" max="6921" width="10.6328125" style="595" customWidth="1"/>
    <col min="6922" max="6929" width="9.6328125" style="595" customWidth="1"/>
    <col min="6930" max="6930" width="10.6328125" style="595" customWidth="1"/>
    <col min="6931" max="6932" width="9.6328125" style="595" customWidth="1"/>
    <col min="6933" max="6933" width="10.6328125" style="595" customWidth="1"/>
    <col min="6934" max="6935" width="9.6328125" style="595" customWidth="1"/>
    <col min="6936" max="6936" width="9.36328125" style="595" customWidth="1"/>
    <col min="6937" max="6937" width="10.36328125" style="595" customWidth="1"/>
    <col min="6938" max="7165" width="10.6328125" style="595"/>
    <col min="7166" max="7166" width="1.6328125" style="595" customWidth="1"/>
    <col min="7167" max="7167" width="7.6328125" style="595" customWidth="1"/>
    <col min="7168" max="7168" width="2.6328125" style="595" customWidth="1"/>
    <col min="7169" max="7169" width="22.6328125" style="595" customWidth="1"/>
    <col min="7170" max="7170" width="5.90625" style="595" customWidth="1"/>
    <col min="7171" max="7176" width="9.6328125" style="595" customWidth="1"/>
    <col min="7177" max="7177" width="10.6328125" style="595" customWidth="1"/>
    <col min="7178" max="7185" width="9.6328125" style="595" customWidth="1"/>
    <col min="7186" max="7186" width="10.6328125" style="595" customWidth="1"/>
    <col min="7187" max="7188" width="9.6328125" style="595" customWidth="1"/>
    <col min="7189" max="7189" width="10.6328125" style="595" customWidth="1"/>
    <col min="7190" max="7191" width="9.6328125" style="595" customWidth="1"/>
    <col min="7192" max="7192" width="9.36328125" style="595" customWidth="1"/>
    <col min="7193" max="7193" width="10.36328125" style="595" customWidth="1"/>
    <col min="7194" max="7421" width="10.6328125" style="595"/>
    <col min="7422" max="7422" width="1.6328125" style="595" customWidth="1"/>
    <col min="7423" max="7423" width="7.6328125" style="595" customWidth="1"/>
    <col min="7424" max="7424" width="2.6328125" style="595" customWidth="1"/>
    <col min="7425" max="7425" width="22.6328125" style="595" customWidth="1"/>
    <col min="7426" max="7426" width="5.90625" style="595" customWidth="1"/>
    <col min="7427" max="7432" width="9.6328125" style="595" customWidth="1"/>
    <col min="7433" max="7433" width="10.6328125" style="595" customWidth="1"/>
    <col min="7434" max="7441" width="9.6328125" style="595" customWidth="1"/>
    <col min="7442" max="7442" width="10.6328125" style="595" customWidth="1"/>
    <col min="7443" max="7444" width="9.6328125" style="595" customWidth="1"/>
    <col min="7445" max="7445" width="10.6328125" style="595" customWidth="1"/>
    <col min="7446" max="7447" width="9.6328125" style="595" customWidth="1"/>
    <col min="7448" max="7448" width="9.36328125" style="595" customWidth="1"/>
    <col min="7449" max="7449" width="10.36328125" style="595" customWidth="1"/>
    <col min="7450" max="7677" width="10.6328125" style="595"/>
    <col min="7678" max="7678" width="1.6328125" style="595" customWidth="1"/>
    <col min="7679" max="7679" width="7.6328125" style="595" customWidth="1"/>
    <col min="7680" max="7680" width="2.6328125" style="595" customWidth="1"/>
    <col min="7681" max="7681" width="22.6328125" style="595" customWidth="1"/>
    <col min="7682" max="7682" width="5.90625" style="595" customWidth="1"/>
    <col min="7683" max="7688" width="9.6328125" style="595" customWidth="1"/>
    <col min="7689" max="7689" width="10.6328125" style="595" customWidth="1"/>
    <col min="7690" max="7697" width="9.6328125" style="595" customWidth="1"/>
    <col min="7698" max="7698" width="10.6328125" style="595" customWidth="1"/>
    <col min="7699" max="7700" width="9.6328125" style="595" customWidth="1"/>
    <col min="7701" max="7701" width="10.6328125" style="595" customWidth="1"/>
    <col min="7702" max="7703" width="9.6328125" style="595" customWidth="1"/>
    <col min="7704" max="7704" width="9.36328125" style="595" customWidth="1"/>
    <col min="7705" max="7705" width="10.36328125" style="595" customWidth="1"/>
    <col min="7706" max="7933" width="10.6328125" style="595"/>
    <col min="7934" max="7934" width="1.6328125" style="595" customWidth="1"/>
    <col min="7935" max="7935" width="7.6328125" style="595" customWidth="1"/>
    <col min="7936" max="7936" width="2.6328125" style="595" customWidth="1"/>
    <col min="7937" max="7937" width="22.6328125" style="595" customWidth="1"/>
    <col min="7938" max="7938" width="5.90625" style="595" customWidth="1"/>
    <col min="7939" max="7944" width="9.6328125" style="595" customWidth="1"/>
    <col min="7945" max="7945" width="10.6328125" style="595" customWidth="1"/>
    <col min="7946" max="7953" width="9.6328125" style="595" customWidth="1"/>
    <col min="7954" max="7954" width="10.6328125" style="595" customWidth="1"/>
    <col min="7955" max="7956" width="9.6328125" style="595" customWidth="1"/>
    <col min="7957" max="7957" width="10.6328125" style="595" customWidth="1"/>
    <col min="7958" max="7959" width="9.6328125" style="595" customWidth="1"/>
    <col min="7960" max="7960" width="9.36328125" style="595" customWidth="1"/>
    <col min="7961" max="7961" width="10.36328125" style="595" customWidth="1"/>
    <col min="7962" max="8189" width="10.6328125" style="595"/>
    <col min="8190" max="8190" width="1.6328125" style="595" customWidth="1"/>
    <col min="8191" max="8191" width="7.6328125" style="595" customWidth="1"/>
    <col min="8192" max="8192" width="2.6328125" style="595" customWidth="1"/>
    <col min="8193" max="8193" width="22.6328125" style="595" customWidth="1"/>
    <col min="8194" max="8194" width="5.90625" style="595" customWidth="1"/>
    <col min="8195" max="8200" width="9.6328125" style="595" customWidth="1"/>
    <col min="8201" max="8201" width="10.6328125" style="595" customWidth="1"/>
    <col min="8202" max="8209" width="9.6328125" style="595" customWidth="1"/>
    <col min="8210" max="8210" width="10.6328125" style="595" customWidth="1"/>
    <col min="8211" max="8212" width="9.6328125" style="595" customWidth="1"/>
    <col min="8213" max="8213" width="10.6328125" style="595" customWidth="1"/>
    <col min="8214" max="8215" width="9.6328125" style="595" customWidth="1"/>
    <col min="8216" max="8216" width="9.36328125" style="595" customWidth="1"/>
    <col min="8217" max="8217" width="10.36328125" style="595" customWidth="1"/>
    <col min="8218" max="8445" width="10.6328125" style="595"/>
    <col min="8446" max="8446" width="1.6328125" style="595" customWidth="1"/>
    <col min="8447" max="8447" width="7.6328125" style="595" customWidth="1"/>
    <col min="8448" max="8448" width="2.6328125" style="595" customWidth="1"/>
    <col min="8449" max="8449" width="22.6328125" style="595" customWidth="1"/>
    <col min="8450" max="8450" width="5.90625" style="595" customWidth="1"/>
    <col min="8451" max="8456" width="9.6328125" style="595" customWidth="1"/>
    <col min="8457" max="8457" width="10.6328125" style="595" customWidth="1"/>
    <col min="8458" max="8465" width="9.6328125" style="595" customWidth="1"/>
    <col min="8466" max="8466" width="10.6328125" style="595" customWidth="1"/>
    <col min="8467" max="8468" width="9.6328125" style="595" customWidth="1"/>
    <col min="8469" max="8469" width="10.6328125" style="595" customWidth="1"/>
    <col min="8470" max="8471" width="9.6328125" style="595" customWidth="1"/>
    <col min="8472" max="8472" width="9.36328125" style="595" customWidth="1"/>
    <col min="8473" max="8473" width="10.36328125" style="595" customWidth="1"/>
    <col min="8474" max="8701" width="10.6328125" style="595"/>
    <col min="8702" max="8702" width="1.6328125" style="595" customWidth="1"/>
    <col min="8703" max="8703" width="7.6328125" style="595" customWidth="1"/>
    <col min="8704" max="8704" width="2.6328125" style="595" customWidth="1"/>
    <col min="8705" max="8705" width="22.6328125" style="595" customWidth="1"/>
    <col min="8706" max="8706" width="5.90625" style="595" customWidth="1"/>
    <col min="8707" max="8712" width="9.6328125" style="595" customWidth="1"/>
    <col min="8713" max="8713" width="10.6328125" style="595" customWidth="1"/>
    <col min="8714" max="8721" width="9.6328125" style="595" customWidth="1"/>
    <col min="8722" max="8722" width="10.6328125" style="595" customWidth="1"/>
    <col min="8723" max="8724" width="9.6328125" style="595" customWidth="1"/>
    <col min="8725" max="8725" width="10.6328125" style="595" customWidth="1"/>
    <col min="8726" max="8727" width="9.6328125" style="595" customWidth="1"/>
    <col min="8728" max="8728" width="9.36328125" style="595" customWidth="1"/>
    <col min="8729" max="8729" width="10.36328125" style="595" customWidth="1"/>
    <col min="8730" max="8957" width="10.6328125" style="595"/>
    <col min="8958" max="8958" width="1.6328125" style="595" customWidth="1"/>
    <col min="8959" max="8959" width="7.6328125" style="595" customWidth="1"/>
    <col min="8960" max="8960" width="2.6328125" style="595" customWidth="1"/>
    <col min="8961" max="8961" width="22.6328125" style="595" customWidth="1"/>
    <col min="8962" max="8962" width="5.90625" style="595" customWidth="1"/>
    <col min="8963" max="8968" width="9.6328125" style="595" customWidth="1"/>
    <col min="8969" max="8969" width="10.6328125" style="595" customWidth="1"/>
    <col min="8970" max="8977" width="9.6328125" style="595" customWidth="1"/>
    <col min="8978" max="8978" width="10.6328125" style="595" customWidth="1"/>
    <col min="8979" max="8980" width="9.6328125" style="595" customWidth="1"/>
    <col min="8981" max="8981" width="10.6328125" style="595" customWidth="1"/>
    <col min="8982" max="8983" width="9.6328125" style="595" customWidth="1"/>
    <col min="8984" max="8984" width="9.36328125" style="595" customWidth="1"/>
    <col min="8985" max="8985" width="10.36328125" style="595" customWidth="1"/>
    <col min="8986" max="9213" width="10.6328125" style="595"/>
    <col min="9214" max="9214" width="1.6328125" style="595" customWidth="1"/>
    <col min="9215" max="9215" width="7.6328125" style="595" customWidth="1"/>
    <col min="9216" max="9216" width="2.6328125" style="595" customWidth="1"/>
    <col min="9217" max="9217" width="22.6328125" style="595" customWidth="1"/>
    <col min="9218" max="9218" width="5.90625" style="595" customWidth="1"/>
    <col min="9219" max="9224" width="9.6328125" style="595" customWidth="1"/>
    <col min="9225" max="9225" width="10.6328125" style="595" customWidth="1"/>
    <col min="9226" max="9233" width="9.6328125" style="595" customWidth="1"/>
    <col min="9234" max="9234" width="10.6328125" style="595" customWidth="1"/>
    <col min="9235" max="9236" width="9.6328125" style="595" customWidth="1"/>
    <col min="9237" max="9237" width="10.6328125" style="595" customWidth="1"/>
    <col min="9238" max="9239" width="9.6328125" style="595" customWidth="1"/>
    <col min="9240" max="9240" width="9.36328125" style="595" customWidth="1"/>
    <col min="9241" max="9241" width="10.36328125" style="595" customWidth="1"/>
    <col min="9242" max="9469" width="10.6328125" style="595"/>
    <col min="9470" max="9470" width="1.6328125" style="595" customWidth="1"/>
    <col min="9471" max="9471" width="7.6328125" style="595" customWidth="1"/>
    <col min="9472" max="9472" width="2.6328125" style="595" customWidth="1"/>
    <col min="9473" max="9473" width="22.6328125" style="595" customWidth="1"/>
    <col min="9474" max="9474" width="5.90625" style="595" customWidth="1"/>
    <col min="9475" max="9480" width="9.6328125" style="595" customWidth="1"/>
    <col min="9481" max="9481" width="10.6328125" style="595" customWidth="1"/>
    <col min="9482" max="9489" width="9.6328125" style="595" customWidth="1"/>
    <col min="9490" max="9490" width="10.6328125" style="595" customWidth="1"/>
    <col min="9491" max="9492" width="9.6328125" style="595" customWidth="1"/>
    <col min="9493" max="9493" width="10.6328125" style="595" customWidth="1"/>
    <col min="9494" max="9495" width="9.6328125" style="595" customWidth="1"/>
    <col min="9496" max="9496" width="9.36328125" style="595" customWidth="1"/>
    <col min="9497" max="9497" width="10.36328125" style="595" customWidth="1"/>
    <col min="9498" max="9725" width="10.6328125" style="595"/>
    <col min="9726" max="9726" width="1.6328125" style="595" customWidth="1"/>
    <col min="9727" max="9727" width="7.6328125" style="595" customWidth="1"/>
    <col min="9728" max="9728" width="2.6328125" style="595" customWidth="1"/>
    <col min="9729" max="9729" width="22.6328125" style="595" customWidth="1"/>
    <col min="9730" max="9730" width="5.90625" style="595" customWidth="1"/>
    <col min="9731" max="9736" width="9.6328125" style="595" customWidth="1"/>
    <col min="9737" max="9737" width="10.6328125" style="595" customWidth="1"/>
    <col min="9738" max="9745" width="9.6328125" style="595" customWidth="1"/>
    <col min="9746" max="9746" width="10.6328125" style="595" customWidth="1"/>
    <col min="9747" max="9748" width="9.6328125" style="595" customWidth="1"/>
    <col min="9749" max="9749" width="10.6328125" style="595" customWidth="1"/>
    <col min="9750" max="9751" width="9.6328125" style="595" customWidth="1"/>
    <col min="9752" max="9752" width="9.36328125" style="595" customWidth="1"/>
    <col min="9753" max="9753" width="10.36328125" style="595" customWidth="1"/>
    <col min="9754" max="9981" width="10.6328125" style="595"/>
    <col min="9982" max="9982" width="1.6328125" style="595" customWidth="1"/>
    <col min="9983" max="9983" width="7.6328125" style="595" customWidth="1"/>
    <col min="9984" max="9984" width="2.6328125" style="595" customWidth="1"/>
    <col min="9985" max="9985" width="22.6328125" style="595" customWidth="1"/>
    <col min="9986" max="9986" width="5.90625" style="595" customWidth="1"/>
    <col min="9987" max="9992" width="9.6328125" style="595" customWidth="1"/>
    <col min="9993" max="9993" width="10.6328125" style="595" customWidth="1"/>
    <col min="9994" max="10001" width="9.6328125" style="595" customWidth="1"/>
    <col min="10002" max="10002" width="10.6328125" style="595" customWidth="1"/>
    <col min="10003" max="10004" width="9.6328125" style="595" customWidth="1"/>
    <col min="10005" max="10005" width="10.6328125" style="595" customWidth="1"/>
    <col min="10006" max="10007" width="9.6328125" style="595" customWidth="1"/>
    <col min="10008" max="10008" width="9.36328125" style="595" customWidth="1"/>
    <col min="10009" max="10009" width="10.36328125" style="595" customWidth="1"/>
    <col min="10010" max="10237" width="10.6328125" style="595"/>
    <col min="10238" max="10238" width="1.6328125" style="595" customWidth="1"/>
    <col min="10239" max="10239" width="7.6328125" style="595" customWidth="1"/>
    <col min="10240" max="10240" width="2.6328125" style="595" customWidth="1"/>
    <col min="10241" max="10241" width="22.6328125" style="595" customWidth="1"/>
    <col min="10242" max="10242" width="5.90625" style="595" customWidth="1"/>
    <col min="10243" max="10248" width="9.6328125" style="595" customWidth="1"/>
    <col min="10249" max="10249" width="10.6328125" style="595" customWidth="1"/>
    <col min="10250" max="10257" width="9.6328125" style="595" customWidth="1"/>
    <col min="10258" max="10258" width="10.6328125" style="595" customWidth="1"/>
    <col min="10259" max="10260" width="9.6328125" style="595" customWidth="1"/>
    <col min="10261" max="10261" width="10.6328125" style="595" customWidth="1"/>
    <col min="10262" max="10263" width="9.6328125" style="595" customWidth="1"/>
    <col min="10264" max="10264" width="9.36328125" style="595" customWidth="1"/>
    <col min="10265" max="10265" width="10.36328125" style="595" customWidth="1"/>
    <col min="10266" max="10493" width="10.6328125" style="595"/>
    <col min="10494" max="10494" width="1.6328125" style="595" customWidth="1"/>
    <col min="10495" max="10495" width="7.6328125" style="595" customWidth="1"/>
    <col min="10496" max="10496" width="2.6328125" style="595" customWidth="1"/>
    <col min="10497" max="10497" width="22.6328125" style="595" customWidth="1"/>
    <col min="10498" max="10498" width="5.90625" style="595" customWidth="1"/>
    <col min="10499" max="10504" width="9.6328125" style="595" customWidth="1"/>
    <col min="10505" max="10505" width="10.6328125" style="595" customWidth="1"/>
    <col min="10506" max="10513" width="9.6328125" style="595" customWidth="1"/>
    <col min="10514" max="10514" width="10.6328125" style="595" customWidth="1"/>
    <col min="10515" max="10516" width="9.6328125" style="595" customWidth="1"/>
    <col min="10517" max="10517" width="10.6328125" style="595" customWidth="1"/>
    <col min="10518" max="10519" width="9.6328125" style="595" customWidth="1"/>
    <col min="10520" max="10520" width="9.36328125" style="595" customWidth="1"/>
    <col min="10521" max="10521" width="10.36328125" style="595" customWidth="1"/>
    <col min="10522" max="10749" width="10.6328125" style="595"/>
    <col min="10750" max="10750" width="1.6328125" style="595" customWidth="1"/>
    <col min="10751" max="10751" width="7.6328125" style="595" customWidth="1"/>
    <col min="10752" max="10752" width="2.6328125" style="595" customWidth="1"/>
    <col min="10753" max="10753" width="22.6328125" style="595" customWidth="1"/>
    <col min="10754" max="10754" width="5.90625" style="595" customWidth="1"/>
    <col min="10755" max="10760" width="9.6328125" style="595" customWidth="1"/>
    <col min="10761" max="10761" width="10.6328125" style="595" customWidth="1"/>
    <col min="10762" max="10769" width="9.6328125" style="595" customWidth="1"/>
    <col min="10770" max="10770" width="10.6328125" style="595" customWidth="1"/>
    <col min="10771" max="10772" width="9.6328125" style="595" customWidth="1"/>
    <col min="10773" max="10773" width="10.6328125" style="595" customWidth="1"/>
    <col min="10774" max="10775" width="9.6328125" style="595" customWidth="1"/>
    <col min="10776" max="10776" width="9.36328125" style="595" customWidth="1"/>
    <col min="10777" max="10777" width="10.36328125" style="595" customWidth="1"/>
    <col min="10778" max="11005" width="10.6328125" style="595"/>
    <col min="11006" max="11006" width="1.6328125" style="595" customWidth="1"/>
    <col min="11007" max="11007" width="7.6328125" style="595" customWidth="1"/>
    <col min="11008" max="11008" width="2.6328125" style="595" customWidth="1"/>
    <col min="11009" max="11009" width="22.6328125" style="595" customWidth="1"/>
    <col min="11010" max="11010" width="5.90625" style="595" customWidth="1"/>
    <col min="11011" max="11016" width="9.6328125" style="595" customWidth="1"/>
    <col min="11017" max="11017" width="10.6328125" style="595" customWidth="1"/>
    <col min="11018" max="11025" width="9.6328125" style="595" customWidth="1"/>
    <col min="11026" max="11026" width="10.6328125" style="595" customWidth="1"/>
    <col min="11027" max="11028" width="9.6328125" style="595" customWidth="1"/>
    <col min="11029" max="11029" width="10.6328125" style="595" customWidth="1"/>
    <col min="11030" max="11031" width="9.6328125" style="595" customWidth="1"/>
    <col min="11032" max="11032" width="9.36328125" style="595" customWidth="1"/>
    <col min="11033" max="11033" width="10.36328125" style="595" customWidth="1"/>
    <col min="11034" max="11261" width="10.6328125" style="595"/>
    <col min="11262" max="11262" width="1.6328125" style="595" customWidth="1"/>
    <col min="11263" max="11263" width="7.6328125" style="595" customWidth="1"/>
    <col min="11264" max="11264" width="2.6328125" style="595" customWidth="1"/>
    <col min="11265" max="11265" width="22.6328125" style="595" customWidth="1"/>
    <col min="11266" max="11266" width="5.90625" style="595" customWidth="1"/>
    <col min="11267" max="11272" width="9.6328125" style="595" customWidth="1"/>
    <col min="11273" max="11273" width="10.6328125" style="595" customWidth="1"/>
    <col min="11274" max="11281" width="9.6328125" style="595" customWidth="1"/>
    <col min="11282" max="11282" width="10.6328125" style="595" customWidth="1"/>
    <col min="11283" max="11284" width="9.6328125" style="595" customWidth="1"/>
    <col min="11285" max="11285" width="10.6328125" style="595" customWidth="1"/>
    <col min="11286" max="11287" width="9.6328125" style="595" customWidth="1"/>
    <col min="11288" max="11288" width="9.36328125" style="595" customWidth="1"/>
    <col min="11289" max="11289" width="10.36328125" style="595" customWidth="1"/>
    <col min="11290" max="11517" width="10.6328125" style="595"/>
    <col min="11518" max="11518" width="1.6328125" style="595" customWidth="1"/>
    <col min="11519" max="11519" width="7.6328125" style="595" customWidth="1"/>
    <col min="11520" max="11520" width="2.6328125" style="595" customWidth="1"/>
    <col min="11521" max="11521" width="22.6328125" style="595" customWidth="1"/>
    <col min="11522" max="11522" width="5.90625" style="595" customWidth="1"/>
    <col min="11523" max="11528" width="9.6328125" style="595" customWidth="1"/>
    <col min="11529" max="11529" width="10.6328125" style="595" customWidth="1"/>
    <col min="11530" max="11537" width="9.6328125" style="595" customWidth="1"/>
    <col min="11538" max="11538" width="10.6328125" style="595" customWidth="1"/>
    <col min="11539" max="11540" width="9.6328125" style="595" customWidth="1"/>
    <col min="11541" max="11541" width="10.6328125" style="595" customWidth="1"/>
    <col min="11542" max="11543" width="9.6328125" style="595" customWidth="1"/>
    <col min="11544" max="11544" width="9.36328125" style="595" customWidth="1"/>
    <col min="11545" max="11545" width="10.36328125" style="595" customWidth="1"/>
    <col min="11546" max="11773" width="10.6328125" style="595"/>
    <col min="11774" max="11774" width="1.6328125" style="595" customWidth="1"/>
    <col min="11775" max="11775" width="7.6328125" style="595" customWidth="1"/>
    <col min="11776" max="11776" width="2.6328125" style="595" customWidth="1"/>
    <col min="11777" max="11777" width="22.6328125" style="595" customWidth="1"/>
    <col min="11778" max="11778" width="5.90625" style="595" customWidth="1"/>
    <col min="11779" max="11784" width="9.6328125" style="595" customWidth="1"/>
    <col min="11785" max="11785" width="10.6328125" style="595" customWidth="1"/>
    <col min="11786" max="11793" width="9.6328125" style="595" customWidth="1"/>
    <col min="11794" max="11794" width="10.6328125" style="595" customWidth="1"/>
    <col min="11795" max="11796" width="9.6328125" style="595" customWidth="1"/>
    <col min="11797" max="11797" width="10.6328125" style="595" customWidth="1"/>
    <col min="11798" max="11799" width="9.6328125" style="595" customWidth="1"/>
    <col min="11800" max="11800" width="9.36328125" style="595" customWidth="1"/>
    <col min="11801" max="11801" width="10.36328125" style="595" customWidth="1"/>
    <col min="11802" max="12029" width="10.6328125" style="595"/>
    <col min="12030" max="12030" width="1.6328125" style="595" customWidth="1"/>
    <col min="12031" max="12031" width="7.6328125" style="595" customWidth="1"/>
    <col min="12032" max="12032" width="2.6328125" style="595" customWidth="1"/>
    <col min="12033" max="12033" width="22.6328125" style="595" customWidth="1"/>
    <col min="12034" max="12034" width="5.90625" style="595" customWidth="1"/>
    <col min="12035" max="12040" width="9.6328125" style="595" customWidth="1"/>
    <col min="12041" max="12041" width="10.6328125" style="595" customWidth="1"/>
    <col min="12042" max="12049" width="9.6328125" style="595" customWidth="1"/>
    <col min="12050" max="12050" width="10.6328125" style="595" customWidth="1"/>
    <col min="12051" max="12052" width="9.6328125" style="595" customWidth="1"/>
    <col min="12053" max="12053" width="10.6328125" style="595" customWidth="1"/>
    <col min="12054" max="12055" width="9.6328125" style="595" customWidth="1"/>
    <col min="12056" max="12056" width="9.36328125" style="595" customWidth="1"/>
    <col min="12057" max="12057" width="10.36328125" style="595" customWidth="1"/>
    <col min="12058" max="12285" width="10.6328125" style="595"/>
    <col min="12286" max="12286" width="1.6328125" style="595" customWidth="1"/>
    <col min="12287" max="12287" width="7.6328125" style="595" customWidth="1"/>
    <col min="12288" max="12288" width="2.6328125" style="595" customWidth="1"/>
    <col min="12289" max="12289" width="22.6328125" style="595" customWidth="1"/>
    <col min="12290" max="12290" width="5.90625" style="595" customWidth="1"/>
    <col min="12291" max="12296" width="9.6328125" style="595" customWidth="1"/>
    <col min="12297" max="12297" width="10.6328125" style="595" customWidth="1"/>
    <col min="12298" max="12305" width="9.6328125" style="595" customWidth="1"/>
    <col min="12306" max="12306" width="10.6328125" style="595" customWidth="1"/>
    <col min="12307" max="12308" width="9.6328125" style="595" customWidth="1"/>
    <col min="12309" max="12309" width="10.6328125" style="595" customWidth="1"/>
    <col min="12310" max="12311" width="9.6328125" style="595" customWidth="1"/>
    <col min="12312" max="12312" width="9.36328125" style="595" customWidth="1"/>
    <col min="12313" max="12313" width="10.36328125" style="595" customWidth="1"/>
    <col min="12314" max="12541" width="10.6328125" style="595"/>
    <col min="12542" max="12542" width="1.6328125" style="595" customWidth="1"/>
    <col min="12543" max="12543" width="7.6328125" style="595" customWidth="1"/>
    <col min="12544" max="12544" width="2.6328125" style="595" customWidth="1"/>
    <col min="12545" max="12545" width="22.6328125" style="595" customWidth="1"/>
    <col min="12546" max="12546" width="5.90625" style="595" customWidth="1"/>
    <col min="12547" max="12552" width="9.6328125" style="595" customWidth="1"/>
    <col min="12553" max="12553" width="10.6328125" style="595" customWidth="1"/>
    <col min="12554" max="12561" width="9.6328125" style="595" customWidth="1"/>
    <col min="12562" max="12562" width="10.6328125" style="595" customWidth="1"/>
    <col min="12563" max="12564" width="9.6328125" style="595" customWidth="1"/>
    <col min="12565" max="12565" width="10.6328125" style="595" customWidth="1"/>
    <col min="12566" max="12567" width="9.6328125" style="595" customWidth="1"/>
    <col min="12568" max="12568" width="9.36328125" style="595" customWidth="1"/>
    <col min="12569" max="12569" width="10.36328125" style="595" customWidth="1"/>
    <col min="12570" max="12797" width="10.6328125" style="595"/>
    <col min="12798" max="12798" width="1.6328125" style="595" customWidth="1"/>
    <col min="12799" max="12799" width="7.6328125" style="595" customWidth="1"/>
    <col min="12800" max="12800" width="2.6328125" style="595" customWidth="1"/>
    <col min="12801" max="12801" width="22.6328125" style="595" customWidth="1"/>
    <col min="12802" max="12802" width="5.90625" style="595" customWidth="1"/>
    <col min="12803" max="12808" width="9.6328125" style="595" customWidth="1"/>
    <col min="12809" max="12809" width="10.6328125" style="595" customWidth="1"/>
    <col min="12810" max="12817" width="9.6328125" style="595" customWidth="1"/>
    <col min="12818" max="12818" width="10.6328125" style="595" customWidth="1"/>
    <col min="12819" max="12820" width="9.6328125" style="595" customWidth="1"/>
    <col min="12821" max="12821" width="10.6328125" style="595" customWidth="1"/>
    <col min="12822" max="12823" width="9.6328125" style="595" customWidth="1"/>
    <col min="12824" max="12824" width="9.36328125" style="595" customWidth="1"/>
    <col min="12825" max="12825" width="10.36328125" style="595" customWidth="1"/>
    <col min="12826" max="13053" width="10.6328125" style="595"/>
    <col min="13054" max="13054" width="1.6328125" style="595" customWidth="1"/>
    <col min="13055" max="13055" width="7.6328125" style="595" customWidth="1"/>
    <col min="13056" max="13056" width="2.6328125" style="595" customWidth="1"/>
    <col min="13057" max="13057" width="22.6328125" style="595" customWidth="1"/>
    <col min="13058" max="13058" width="5.90625" style="595" customWidth="1"/>
    <col min="13059" max="13064" width="9.6328125" style="595" customWidth="1"/>
    <col min="13065" max="13065" width="10.6328125" style="595" customWidth="1"/>
    <col min="13066" max="13073" width="9.6328125" style="595" customWidth="1"/>
    <col min="13074" max="13074" width="10.6328125" style="595" customWidth="1"/>
    <col min="13075" max="13076" width="9.6328125" style="595" customWidth="1"/>
    <col min="13077" max="13077" width="10.6328125" style="595" customWidth="1"/>
    <col min="13078" max="13079" width="9.6328125" style="595" customWidth="1"/>
    <col min="13080" max="13080" width="9.36328125" style="595" customWidth="1"/>
    <col min="13081" max="13081" width="10.36328125" style="595" customWidth="1"/>
    <col min="13082" max="13309" width="10.6328125" style="595"/>
    <col min="13310" max="13310" width="1.6328125" style="595" customWidth="1"/>
    <col min="13311" max="13311" width="7.6328125" style="595" customWidth="1"/>
    <col min="13312" max="13312" width="2.6328125" style="595" customWidth="1"/>
    <col min="13313" max="13313" width="22.6328125" style="595" customWidth="1"/>
    <col min="13314" max="13314" width="5.90625" style="595" customWidth="1"/>
    <col min="13315" max="13320" width="9.6328125" style="595" customWidth="1"/>
    <col min="13321" max="13321" width="10.6328125" style="595" customWidth="1"/>
    <col min="13322" max="13329" width="9.6328125" style="595" customWidth="1"/>
    <col min="13330" max="13330" width="10.6328125" style="595" customWidth="1"/>
    <col min="13331" max="13332" width="9.6328125" style="595" customWidth="1"/>
    <col min="13333" max="13333" width="10.6328125" style="595" customWidth="1"/>
    <col min="13334" max="13335" width="9.6328125" style="595" customWidth="1"/>
    <col min="13336" max="13336" width="9.36328125" style="595" customWidth="1"/>
    <col min="13337" max="13337" width="10.36328125" style="595" customWidth="1"/>
    <col min="13338" max="13565" width="10.6328125" style="595"/>
    <col min="13566" max="13566" width="1.6328125" style="595" customWidth="1"/>
    <col min="13567" max="13567" width="7.6328125" style="595" customWidth="1"/>
    <col min="13568" max="13568" width="2.6328125" style="595" customWidth="1"/>
    <col min="13569" max="13569" width="22.6328125" style="595" customWidth="1"/>
    <col min="13570" max="13570" width="5.90625" style="595" customWidth="1"/>
    <col min="13571" max="13576" width="9.6328125" style="595" customWidth="1"/>
    <col min="13577" max="13577" width="10.6328125" style="595" customWidth="1"/>
    <col min="13578" max="13585" width="9.6328125" style="595" customWidth="1"/>
    <col min="13586" max="13586" width="10.6328125" style="595" customWidth="1"/>
    <col min="13587" max="13588" width="9.6328125" style="595" customWidth="1"/>
    <col min="13589" max="13589" width="10.6328125" style="595" customWidth="1"/>
    <col min="13590" max="13591" width="9.6328125" style="595" customWidth="1"/>
    <col min="13592" max="13592" width="9.36328125" style="595" customWidth="1"/>
    <col min="13593" max="13593" width="10.36328125" style="595" customWidth="1"/>
    <col min="13594" max="13821" width="10.6328125" style="595"/>
    <col min="13822" max="13822" width="1.6328125" style="595" customWidth="1"/>
    <col min="13823" max="13823" width="7.6328125" style="595" customWidth="1"/>
    <col min="13824" max="13824" width="2.6328125" style="595" customWidth="1"/>
    <col min="13825" max="13825" width="22.6328125" style="595" customWidth="1"/>
    <col min="13826" max="13826" width="5.90625" style="595" customWidth="1"/>
    <col min="13827" max="13832" width="9.6328125" style="595" customWidth="1"/>
    <col min="13833" max="13833" width="10.6328125" style="595" customWidth="1"/>
    <col min="13834" max="13841" width="9.6328125" style="595" customWidth="1"/>
    <col min="13842" max="13842" width="10.6328125" style="595" customWidth="1"/>
    <col min="13843" max="13844" width="9.6328125" style="595" customWidth="1"/>
    <col min="13845" max="13845" width="10.6328125" style="595" customWidth="1"/>
    <col min="13846" max="13847" width="9.6328125" style="595" customWidth="1"/>
    <col min="13848" max="13848" width="9.36328125" style="595" customWidth="1"/>
    <col min="13849" max="13849" width="10.36328125" style="595" customWidth="1"/>
    <col min="13850" max="14077" width="10.6328125" style="595"/>
    <col min="14078" max="14078" width="1.6328125" style="595" customWidth="1"/>
    <col min="14079" max="14079" width="7.6328125" style="595" customWidth="1"/>
    <col min="14080" max="14080" width="2.6328125" style="595" customWidth="1"/>
    <col min="14081" max="14081" width="22.6328125" style="595" customWidth="1"/>
    <col min="14082" max="14082" width="5.90625" style="595" customWidth="1"/>
    <col min="14083" max="14088" width="9.6328125" style="595" customWidth="1"/>
    <col min="14089" max="14089" width="10.6328125" style="595" customWidth="1"/>
    <col min="14090" max="14097" width="9.6328125" style="595" customWidth="1"/>
    <col min="14098" max="14098" width="10.6328125" style="595" customWidth="1"/>
    <col min="14099" max="14100" width="9.6328125" style="595" customWidth="1"/>
    <col min="14101" max="14101" width="10.6328125" style="595" customWidth="1"/>
    <col min="14102" max="14103" width="9.6328125" style="595" customWidth="1"/>
    <col min="14104" max="14104" width="9.36328125" style="595" customWidth="1"/>
    <col min="14105" max="14105" width="10.36328125" style="595" customWidth="1"/>
    <col min="14106" max="14333" width="10.6328125" style="595"/>
    <col min="14334" max="14334" width="1.6328125" style="595" customWidth="1"/>
    <col min="14335" max="14335" width="7.6328125" style="595" customWidth="1"/>
    <col min="14336" max="14336" width="2.6328125" style="595" customWidth="1"/>
    <col min="14337" max="14337" width="22.6328125" style="595" customWidth="1"/>
    <col min="14338" max="14338" width="5.90625" style="595" customWidth="1"/>
    <col min="14339" max="14344" width="9.6328125" style="595" customWidth="1"/>
    <col min="14345" max="14345" width="10.6328125" style="595" customWidth="1"/>
    <col min="14346" max="14353" width="9.6328125" style="595" customWidth="1"/>
    <col min="14354" max="14354" width="10.6328125" style="595" customWidth="1"/>
    <col min="14355" max="14356" width="9.6328125" style="595" customWidth="1"/>
    <col min="14357" max="14357" width="10.6328125" style="595" customWidth="1"/>
    <col min="14358" max="14359" width="9.6328125" style="595" customWidth="1"/>
    <col min="14360" max="14360" width="9.36328125" style="595" customWidth="1"/>
    <col min="14361" max="14361" width="10.36328125" style="595" customWidth="1"/>
    <col min="14362" max="14589" width="10.6328125" style="595"/>
    <col min="14590" max="14590" width="1.6328125" style="595" customWidth="1"/>
    <col min="14591" max="14591" width="7.6328125" style="595" customWidth="1"/>
    <col min="14592" max="14592" width="2.6328125" style="595" customWidth="1"/>
    <col min="14593" max="14593" width="22.6328125" style="595" customWidth="1"/>
    <col min="14594" max="14594" width="5.90625" style="595" customWidth="1"/>
    <col min="14595" max="14600" width="9.6328125" style="595" customWidth="1"/>
    <col min="14601" max="14601" width="10.6328125" style="595" customWidth="1"/>
    <col min="14602" max="14609" width="9.6328125" style="595" customWidth="1"/>
    <col min="14610" max="14610" width="10.6328125" style="595" customWidth="1"/>
    <col min="14611" max="14612" width="9.6328125" style="595" customWidth="1"/>
    <col min="14613" max="14613" width="10.6328125" style="595" customWidth="1"/>
    <col min="14614" max="14615" width="9.6328125" style="595" customWidth="1"/>
    <col min="14616" max="14616" width="9.36328125" style="595" customWidth="1"/>
    <col min="14617" max="14617" width="10.36328125" style="595" customWidth="1"/>
    <col min="14618" max="14845" width="10.6328125" style="595"/>
    <col min="14846" max="14846" width="1.6328125" style="595" customWidth="1"/>
    <col min="14847" max="14847" width="7.6328125" style="595" customWidth="1"/>
    <col min="14848" max="14848" width="2.6328125" style="595" customWidth="1"/>
    <col min="14849" max="14849" width="22.6328125" style="595" customWidth="1"/>
    <col min="14850" max="14850" width="5.90625" style="595" customWidth="1"/>
    <col min="14851" max="14856" width="9.6328125" style="595" customWidth="1"/>
    <col min="14857" max="14857" width="10.6328125" style="595" customWidth="1"/>
    <col min="14858" max="14865" width="9.6328125" style="595" customWidth="1"/>
    <col min="14866" max="14866" width="10.6328125" style="595" customWidth="1"/>
    <col min="14867" max="14868" width="9.6328125" style="595" customWidth="1"/>
    <col min="14869" max="14869" width="10.6328125" style="595" customWidth="1"/>
    <col min="14870" max="14871" width="9.6328125" style="595" customWidth="1"/>
    <col min="14872" max="14872" width="9.36328125" style="595" customWidth="1"/>
    <col min="14873" max="14873" width="10.36328125" style="595" customWidth="1"/>
    <col min="14874" max="15101" width="10.6328125" style="595"/>
    <col min="15102" max="15102" width="1.6328125" style="595" customWidth="1"/>
    <col min="15103" max="15103" width="7.6328125" style="595" customWidth="1"/>
    <col min="15104" max="15104" width="2.6328125" style="595" customWidth="1"/>
    <col min="15105" max="15105" width="22.6328125" style="595" customWidth="1"/>
    <col min="15106" max="15106" width="5.90625" style="595" customWidth="1"/>
    <col min="15107" max="15112" width="9.6328125" style="595" customWidth="1"/>
    <col min="15113" max="15113" width="10.6328125" style="595" customWidth="1"/>
    <col min="15114" max="15121" width="9.6328125" style="595" customWidth="1"/>
    <col min="15122" max="15122" width="10.6328125" style="595" customWidth="1"/>
    <col min="15123" max="15124" width="9.6328125" style="595" customWidth="1"/>
    <col min="15125" max="15125" width="10.6328125" style="595" customWidth="1"/>
    <col min="15126" max="15127" width="9.6328125" style="595" customWidth="1"/>
    <col min="15128" max="15128" width="9.36328125" style="595" customWidth="1"/>
    <col min="15129" max="15129" width="10.36328125" style="595" customWidth="1"/>
    <col min="15130" max="15357" width="10.6328125" style="595"/>
    <col min="15358" max="15358" width="1.6328125" style="595" customWidth="1"/>
    <col min="15359" max="15359" width="7.6328125" style="595" customWidth="1"/>
    <col min="15360" max="15360" width="2.6328125" style="595" customWidth="1"/>
    <col min="15361" max="15361" width="22.6328125" style="595" customWidth="1"/>
    <col min="15362" max="15362" width="5.90625" style="595" customWidth="1"/>
    <col min="15363" max="15368" width="9.6328125" style="595" customWidth="1"/>
    <col min="15369" max="15369" width="10.6328125" style="595" customWidth="1"/>
    <col min="15370" max="15377" width="9.6328125" style="595" customWidth="1"/>
    <col min="15378" max="15378" width="10.6328125" style="595" customWidth="1"/>
    <col min="15379" max="15380" width="9.6328125" style="595" customWidth="1"/>
    <col min="15381" max="15381" width="10.6328125" style="595" customWidth="1"/>
    <col min="15382" max="15383" width="9.6328125" style="595" customWidth="1"/>
    <col min="15384" max="15384" width="9.36328125" style="595" customWidth="1"/>
    <col min="15385" max="15385" width="10.36328125" style="595" customWidth="1"/>
    <col min="15386" max="15613" width="10.6328125" style="595"/>
    <col min="15614" max="15614" width="1.6328125" style="595" customWidth="1"/>
    <col min="15615" max="15615" width="7.6328125" style="595" customWidth="1"/>
    <col min="15616" max="15616" width="2.6328125" style="595" customWidth="1"/>
    <col min="15617" max="15617" width="22.6328125" style="595" customWidth="1"/>
    <col min="15618" max="15618" width="5.90625" style="595" customWidth="1"/>
    <col min="15619" max="15624" width="9.6328125" style="595" customWidth="1"/>
    <col min="15625" max="15625" width="10.6328125" style="595" customWidth="1"/>
    <col min="15626" max="15633" width="9.6328125" style="595" customWidth="1"/>
    <col min="15634" max="15634" width="10.6328125" style="595" customWidth="1"/>
    <col min="15635" max="15636" width="9.6328125" style="595" customWidth="1"/>
    <col min="15637" max="15637" width="10.6328125" style="595" customWidth="1"/>
    <col min="15638" max="15639" width="9.6328125" style="595" customWidth="1"/>
    <col min="15640" max="15640" width="9.36328125" style="595" customWidth="1"/>
    <col min="15641" max="15641" width="10.36328125" style="595" customWidth="1"/>
    <col min="15642" max="15869" width="10.6328125" style="595"/>
    <col min="15870" max="15870" width="1.6328125" style="595" customWidth="1"/>
    <col min="15871" max="15871" width="7.6328125" style="595" customWidth="1"/>
    <col min="15872" max="15872" width="2.6328125" style="595" customWidth="1"/>
    <col min="15873" max="15873" width="22.6328125" style="595" customWidth="1"/>
    <col min="15874" max="15874" width="5.90625" style="595" customWidth="1"/>
    <col min="15875" max="15880" width="9.6328125" style="595" customWidth="1"/>
    <col min="15881" max="15881" width="10.6328125" style="595" customWidth="1"/>
    <col min="15882" max="15889" width="9.6328125" style="595" customWidth="1"/>
    <col min="15890" max="15890" width="10.6328125" style="595" customWidth="1"/>
    <col min="15891" max="15892" width="9.6328125" style="595" customWidth="1"/>
    <col min="15893" max="15893" width="10.6328125" style="595" customWidth="1"/>
    <col min="15894" max="15895" width="9.6328125" style="595" customWidth="1"/>
    <col min="15896" max="15896" width="9.36328125" style="595" customWidth="1"/>
    <col min="15897" max="15897" width="10.36328125" style="595" customWidth="1"/>
    <col min="15898" max="16125" width="10.6328125" style="595"/>
    <col min="16126" max="16126" width="1.6328125" style="595" customWidth="1"/>
    <col min="16127" max="16127" width="7.6328125" style="595" customWidth="1"/>
    <col min="16128" max="16128" width="2.6328125" style="595" customWidth="1"/>
    <col min="16129" max="16129" width="22.6328125" style="595" customWidth="1"/>
    <col min="16130" max="16130" width="5.90625" style="595" customWidth="1"/>
    <col min="16131" max="16136" width="9.6328125" style="595" customWidth="1"/>
    <col min="16137" max="16137" width="10.6328125" style="595" customWidth="1"/>
    <col min="16138" max="16145" width="9.6328125" style="595" customWidth="1"/>
    <col min="16146" max="16146" width="10.6328125" style="595" customWidth="1"/>
    <col min="16147" max="16148" width="9.6328125" style="595" customWidth="1"/>
    <col min="16149" max="16149" width="10.6328125" style="595" customWidth="1"/>
    <col min="16150" max="16151" width="9.6328125" style="595" customWidth="1"/>
    <col min="16152" max="16152" width="9.36328125" style="595" customWidth="1"/>
    <col min="16153" max="16153" width="10.36328125" style="595" customWidth="1"/>
    <col min="16154" max="16384" width="10.6328125" style="595"/>
  </cols>
  <sheetData>
    <row r="1" spans="1:120" s="20" customFormat="1" ht="21">
      <c r="A1" s="15"/>
      <c r="B1" s="594" t="s">
        <v>713</v>
      </c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594"/>
      <c r="P1" s="594"/>
      <c r="Q1" s="594"/>
      <c r="R1" s="594"/>
      <c r="S1" s="594"/>
      <c r="T1" s="594"/>
      <c r="U1" s="594"/>
      <c r="V1" s="594"/>
      <c r="W1" s="594"/>
      <c r="X1" s="594"/>
      <c r="Y1" s="594"/>
      <c r="Z1" s="18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N1" s="19"/>
      <c r="AO1" s="19"/>
      <c r="AP1" s="19"/>
      <c r="AQ1" s="19"/>
      <c r="AR1" s="19"/>
      <c r="AS1" s="19"/>
      <c r="AT1" s="19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2"/>
    </row>
    <row r="2" spans="1:120" ht="12.5" thickBot="1">
      <c r="B2" s="596" t="s">
        <v>321</v>
      </c>
      <c r="C2" s="597"/>
      <c r="D2" s="598" t="s">
        <v>212</v>
      </c>
      <c r="E2" s="599"/>
      <c r="F2" s="599" t="s">
        <v>714</v>
      </c>
      <c r="G2" s="600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1"/>
      <c r="U2" s="601"/>
      <c r="V2" s="601"/>
      <c r="W2" s="601"/>
      <c r="Y2" s="602" t="s">
        <v>711</v>
      </c>
    </row>
    <row r="3" spans="1:120" s="30" customFormat="1" ht="36.5" thickBot="1">
      <c r="A3" s="27"/>
      <c r="B3" s="603" t="s">
        <v>215</v>
      </c>
      <c r="C3" s="604" t="s">
        <v>216</v>
      </c>
      <c r="D3" s="604" t="s">
        <v>217</v>
      </c>
      <c r="E3" s="605" t="s">
        <v>218</v>
      </c>
      <c r="F3" s="606" t="s">
        <v>137</v>
      </c>
      <c r="G3" s="607" t="s">
        <v>138</v>
      </c>
      <c r="H3" s="607" t="s">
        <v>139</v>
      </c>
      <c r="I3" s="607" t="s">
        <v>140</v>
      </c>
      <c r="J3" s="607" t="s">
        <v>141</v>
      </c>
      <c r="K3" s="608" t="s">
        <v>219</v>
      </c>
      <c r="L3" s="607" t="s">
        <v>143</v>
      </c>
      <c r="M3" s="607" t="s">
        <v>144</v>
      </c>
      <c r="N3" s="607" t="s">
        <v>145</v>
      </c>
      <c r="O3" s="609" t="s">
        <v>220</v>
      </c>
      <c r="P3" s="609" t="s">
        <v>147</v>
      </c>
      <c r="Q3" s="610" t="s">
        <v>148</v>
      </c>
      <c r="R3" s="611" t="s">
        <v>149</v>
      </c>
      <c r="S3" s="612" t="s">
        <v>221</v>
      </c>
      <c r="T3" s="610" t="s">
        <v>150</v>
      </c>
      <c r="U3" s="610" t="s">
        <v>151</v>
      </c>
      <c r="V3" s="609" t="s">
        <v>222</v>
      </c>
      <c r="W3" s="610" t="s">
        <v>153</v>
      </c>
      <c r="X3" s="613" t="s">
        <v>154</v>
      </c>
      <c r="Y3" s="614" t="s">
        <v>155</v>
      </c>
      <c r="Z3" s="615"/>
      <c r="AA3" s="616"/>
      <c r="AB3" s="616"/>
      <c r="AC3" s="616"/>
      <c r="AD3" s="616"/>
      <c r="AE3" s="616"/>
      <c r="AF3" s="616"/>
      <c r="AG3" s="616"/>
      <c r="AH3" s="616"/>
      <c r="AI3" s="616"/>
      <c r="AJ3" s="616"/>
      <c r="AK3" s="616"/>
      <c r="AL3" s="616"/>
      <c r="AM3" s="616"/>
      <c r="AN3" s="616"/>
      <c r="AO3" s="616"/>
      <c r="AP3" s="616"/>
      <c r="AQ3" s="616"/>
      <c r="AR3" s="616"/>
      <c r="AS3" s="616"/>
      <c r="AT3" s="617"/>
      <c r="AU3" s="616"/>
      <c r="AV3" s="616"/>
      <c r="AW3" s="616"/>
      <c r="AX3" s="616"/>
      <c r="AY3" s="616"/>
      <c r="AZ3" s="616"/>
      <c r="BA3" s="616"/>
      <c r="BB3" s="616"/>
      <c r="BC3" s="616"/>
      <c r="BD3" s="616"/>
      <c r="BE3" s="616"/>
      <c r="BF3" s="616"/>
      <c r="BG3" s="616"/>
      <c r="BH3" s="616"/>
      <c r="BI3" s="616"/>
      <c r="BJ3" s="616"/>
      <c r="BK3" s="616"/>
      <c r="BL3" s="616"/>
      <c r="BM3" s="616"/>
      <c r="BN3" s="616"/>
      <c r="BO3" s="616"/>
      <c r="BP3" s="616"/>
      <c r="BQ3" s="616"/>
      <c r="BR3" s="616"/>
      <c r="BS3" s="616"/>
      <c r="BT3" s="616"/>
      <c r="BU3" s="616"/>
      <c r="BV3" s="616"/>
      <c r="BW3" s="616"/>
      <c r="BX3" s="616"/>
      <c r="BY3" s="616"/>
      <c r="BZ3" s="616"/>
      <c r="CA3" s="616"/>
      <c r="CB3" s="616"/>
      <c r="CC3" s="616"/>
      <c r="CD3" s="616"/>
      <c r="CF3" s="616"/>
      <c r="CG3" s="616"/>
      <c r="CH3" s="616"/>
      <c r="CI3" s="616"/>
      <c r="CJ3" s="616"/>
      <c r="CK3" s="616"/>
      <c r="CL3" s="616"/>
      <c r="CM3" s="616"/>
      <c r="CN3" s="616"/>
      <c r="CO3" s="616"/>
      <c r="CP3" s="616"/>
      <c r="CQ3" s="616"/>
      <c r="CR3" s="616"/>
      <c r="CS3" s="616"/>
      <c r="CT3" s="616"/>
      <c r="CU3" s="616"/>
      <c r="CV3" s="616"/>
      <c r="CW3" s="616"/>
      <c r="CX3" s="616"/>
      <c r="CY3" s="616"/>
      <c r="CZ3" s="616"/>
      <c r="DA3" s="616"/>
      <c r="DB3" s="616"/>
      <c r="DC3" s="616"/>
      <c r="DD3" s="616"/>
      <c r="DE3" s="616"/>
      <c r="DF3" s="616"/>
      <c r="DG3" s="616"/>
      <c r="DH3" s="616"/>
      <c r="DI3" s="616"/>
      <c r="DJ3" s="616"/>
      <c r="DK3" s="616"/>
      <c r="DL3" s="616"/>
      <c r="DN3" s="616"/>
      <c r="DO3" s="616"/>
    </row>
    <row r="4" spans="1:120" ht="13">
      <c r="B4" s="618" t="s">
        <v>610</v>
      </c>
      <c r="C4" s="619"/>
      <c r="D4" s="620" t="s">
        <v>611</v>
      </c>
      <c r="E4" s="621" t="s">
        <v>715</v>
      </c>
      <c r="F4" s="622">
        <f>COUNT('[4]26_京都府22:46_鹿児島県20'!F5)</f>
        <v>5</v>
      </c>
      <c r="G4" s="623">
        <f>COUNT('[4]26_京都府22:46_鹿児島県20'!G5)</f>
        <v>5</v>
      </c>
      <c r="H4" s="623">
        <f>COUNT('[4]26_京都府22:46_鹿児島県20'!H5)</f>
        <v>5</v>
      </c>
      <c r="I4" s="623">
        <f>COUNT('[4]26_京都府22:46_鹿児島県20'!I5)</f>
        <v>5</v>
      </c>
      <c r="J4" s="623">
        <f>COUNT('[4]26_京都府22:46_鹿児島県20'!J5)</f>
        <v>5</v>
      </c>
      <c r="K4" s="623">
        <f>COUNT('[4]26_京都府22:46_鹿児島県20'!K5)</f>
        <v>5</v>
      </c>
      <c r="L4" s="624">
        <f>COUNT('[4]26_京都府22:46_鹿児島県20'!L5)</f>
        <v>5</v>
      </c>
      <c r="M4" s="623">
        <f>COUNT('[4]26_京都府22:46_鹿児島県20'!M5)</f>
        <v>5</v>
      </c>
      <c r="N4" s="624">
        <f>COUNT('[4]26_京都府22:46_鹿児島県20'!N5)</f>
        <v>5</v>
      </c>
      <c r="O4" s="624">
        <f>COUNT('[4]26_京都府22:46_鹿児島県20'!O5)</f>
        <v>5</v>
      </c>
      <c r="P4" s="624">
        <f>COUNT('[4]26_京都府22:46_鹿児島県20'!P5)</f>
        <v>5</v>
      </c>
      <c r="Q4" s="623">
        <f>COUNT('[4]26_京都府22:46_鹿児島県20'!Q5)</f>
        <v>5</v>
      </c>
      <c r="R4" s="623">
        <f>COUNT('[4]26_京都府22:46_鹿児島県20'!R5)</f>
        <v>5</v>
      </c>
      <c r="S4" s="625">
        <f>COUNT('[4]26_京都府22:46_鹿児島県20'!S5)</f>
        <v>5</v>
      </c>
      <c r="T4" s="623">
        <f>COUNT('[4]26_京都府22:46_鹿児島県20'!T5)</f>
        <v>5</v>
      </c>
      <c r="U4" s="623">
        <f>COUNT('[4]26_京都府22:46_鹿児島県20'!U5)</f>
        <v>5</v>
      </c>
      <c r="V4" s="626">
        <f>COUNT('[4]26_京都府22:46_鹿児島県20'!V5)</f>
        <v>5</v>
      </c>
      <c r="W4" s="627">
        <f>COUNT('[4]26_京都府22:46_鹿児島県20'!W5)</f>
        <v>5</v>
      </c>
      <c r="X4" s="628">
        <f>COUNT('[4]26_京都府22:46_鹿児島県20'!X5)</f>
        <v>5</v>
      </c>
      <c r="Y4" s="629">
        <f>COUNT('[4]26_京都府22:46_鹿児島県20'!Y5)</f>
        <v>5</v>
      </c>
    </row>
    <row r="5" spans="1:120" ht="13.5" thickBot="1">
      <c r="B5" s="630"/>
      <c r="C5" s="631">
        <v>1</v>
      </c>
      <c r="D5" s="632" t="s">
        <v>6</v>
      </c>
      <c r="E5" s="633" t="s">
        <v>227</v>
      </c>
      <c r="F5" s="634">
        <f>COUNT('[4]26_京都府22:46_鹿児島県20'!F6)</f>
        <v>5</v>
      </c>
      <c r="G5" s="635">
        <f>COUNT('[4]26_京都府22:46_鹿児島県20'!G6)</f>
        <v>5</v>
      </c>
      <c r="H5" s="635">
        <f>COUNT('[4]26_京都府22:46_鹿児島県20'!H6)</f>
        <v>5</v>
      </c>
      <c r="I5" s="635">
        <f>COUNT('[4]26_京都府22:46_鹿児島県20'!I6)</f>
        <v>5</v>
      </c>
      <c r="J5" s="635">
        <f>COUNT('[4]26_京都府22:46_鹿児島県20'!J6)</f>
        <v>5</v>
      </c>
      <c r="K5" s="635">
        <f>COUNT('[4]26_京都府22:46_鹿児島県20'!K6)</f>
        <v>5</v>
      </c>
      <c r="L5" s="636">
        <f>COUNT('[4]26_京都府22:46_鹿児島県20'!L6)</f>
        <v>5</v>
      </c>
      <c r="M5" s="637">
        <f>COUNT('[4]26_京都府22:46_鹿児島県20'!M6)</f>
        <v>5</v>
      </c>
      <c r="N5" s="636">
        <f>COUNT('[4]26_京都府22:46_鹿児島県20'!N6)</f>
        <v>5</v>
      </c>
      <c r="O5" s="636">
        <f>COUNT('[4]26_京都府22:46_鹿児島県20'!O6)</f>
        <v>5</v>
      </c>
      <c r="P5" s="638">
        <f>COUNT('[4]26_京都府22:46_鹿児島県20'!P6)</f>
        <v>5</v>
      </c>
      <c r="Q5" s="635">
        <f>COUNT('[4]26_京都府22:46_鹿児島県20'!Q6)</f>
        <v>5</v>
      </c>
      <c r="R5" s="635">
        <f>COUNT('[4]26_京都府22:46_鹿児島県20'!R6)</f>
        <v>5</v>
      </c>
      <c r="S5" s="635">
        <f>COUNT('[4]26_京都府22:46_鹿児島県20'!S6)</f>
        <v>5</v>
      </c>
      <c r="T5" s="635">
        <f>COUNT('[4]26_京都府22:46_鹿児島県20'!T6)</f>
        <v>5</v>
      </c>
      <c r="U5" s="635">
        <f>COUNT('[4]26_京都府22:46_鹿児島県20'!U6)</f>
        <v>5</v>
      </c>
      <c r="V5" s="639">
        <f>COUNT('[4]26_京都府22:46_鹿児島県20'!V6)</f>
        <v>5</v>
      </c>
      <c r="W5" s="639">
        <f>COUNT('[4]26_京都府22:46_鹿児島県20'!W6)</f>
        <v>5</v>
      </c>
      <c r="X5" s="640">
        <f>COUNT('[4]26_京都府22:46_鹿児島県20'!X6)</f>
        <v>5</v>
      </c>
      <c r="Y5" s="641">
        <f>COUNT('[4]26_京都府22:46_鹿児島県20'!Y6)</f>
        <v>5</v>
      </c>
      <c r="Z5" s="601"/>
    </row>
    <row r="6" spans="1:120" ht="14" thickTop="1" thickBot="1">
      <c r="B6" s="630"/>
      <c r="C6" s="631">
        <v>2</v>
      </c>
      <c r="D6" s="642" t="s">
        <v>9</v>
      </c>
      <c r="E6" s="643" t="s">
        <v>228</v>
      </c>
      <c r="F6" s="634">
        <f>COUNT('[4]26_京都府22:46_鹿児島県20'!F7)</f>
        <v>5</v>
      </c>
      <c r="G6" s="635">
        <f>COUNT('[4]26_京都府22:46_鹿児島県20'!G7)</f>
        <v>5</v>
      </c>
      <c r="H6" s="635">
        <f>COUNT('[4]26_京都府22:46_鹿児島県20'!H7)</f>
        <v>5</v>
      </c>
      <c r="I6" s="635">
        <f>COUNT('[4]26_京都府22:46_鹿児島県20'!I7)</f>
        <v>5</v>
      </c>
      <c r="J6" s="635">
        <f>COUNT('[4]26_京都府22:46_鹿児島県20'!J7)</f>
        <v>5</v>
      </c>
      <c r="K6" s="635">
        <f>COUNT('[4]26_京都府22:46_鹿児島県20'!K7)</f>
        <v>5</v>
      </c>
      <c r="L6" s="638">
        <f>COUNT('[4]26_京都府22:46_鹿児島県20'!L7)</f>
        <v>5</v>
      </c>
      <c r="M6" s="637">
        <f>COUNT('[4]26_京都府22:46_鹿児島県20'!M7)</f>
        <v>5</v>
      </c>
      <c r="N6" s="638">
        <f>COUNT('[4]26_京都府22:46_鹿児島県20'!N7)</f>
        <v>5</v>
      </c>
      <c r="O6" s="638">
        <f>COUNT('[4]26_京都府22:46_鹿児島県20'!O7)</f>
        <v>5</v>
      </c>
      <c r="P6" s="638">
        <f>COUNT('[4]26_京都府22:46_鹿児島県20'!P7)</f>
        <v>5</v>
      </c>
      <c r="Q6" s="635">
        <f>COUNT('[4]26_京都府22:46_鹿児島県20'!Q7)</f>
        <v>5</v>
      </c>
      <c r="R6" s="635">
        <f>COUNT('[4]26_京都府22:46_鹿児島県20'!R7)</f>
        <v>5</v>
      </c>
      <c r="S6" s="635">
        <f>COUNT('[4]26_京都府22:46_鹿児島県20'!S7)</f>
        <v>5</v>
      </c>
      <c r="T6" s="635">
        <f>COUNT('[4]26_京都府22:46_鹿児島県20'!T7)</f>
        <v>5</v>
      </c>
      <c r="U6" s="644">
        <f>COUNT('[4]26_京都府22:46_鹿児島県20'!U7)</f>
        <v>5</v>
      </c>
      <c r="V6" s="645">
        <f>COUNT('[4]26_京都府22:46_鹿児島県20'!V7)</f>
        <v>5</v>
      </c>
      <c r="W6" s="645">
        <f>COUNT('[4]26_京都府22:46_鹿児島県20'!W7)</f>
        <v>5</v>
      </c>
      <c r="X6" s="646">
        <f>COUNT('[4]26_京都府22:46_鹿児島県20'!X7)</f>
        <v>5</v>
      </c>
      <c r="Y6" s="647">
        <f>COUNT('[4]26_京都府22:46_鹿児島県20'!Y7)</f>
        <v>5</v>
      </c>
      <c r="Z6" s="601"/>
    </row>
    <row r="7" spans="1:120" ht="13.5" thickTop="1">
      <c r="B7" s="648"/>
      <c r="C7" s="631">
        <v>3</v>
      </c>
      <c r="D7" s="649" t="s">
        <v>59</v>
      </c>
      <c r="E7" s="650"/>
      <c r="F7" s="634">
        <f>COUNT('[4]26_京都府22:46_鹿児島県20'!F8)</f>
        <v>5</v>
      </c>
      <c r="G7" s="635">
        <f>COUNT('[4]26_京都府22:46_鹿児島県20'!G8)</f>
        <v>5</v>
      </c>
      <c r="H7" s="635">
        <f>COUNT('[4]26_京都府22:46_鹿児島県20'!H8)</f>
        <v>5</v>
      </c>
      <c r="I7" s="635">
        <f>COUNT('[4]26_京都府22:46_鹿児島県20'!I8)</f>
        <v>5</v>
      </c>
      <c r="J7" s="635">
        <f>COUNT('[4]26_京都府22:46_鹿児島県20'!J8)</f>
        <v>5</v>
      </c>
      <c r="K7" s="635">
        <f>COUNT('[4]26_京都府22:46_鹿児島県20'!K8)</f>
        <v>5</v>
      </c>
      <c r="L7" s="638">
        <f>COUNT('[4]26_京都府22:46_鹿児島県20'!L8)</f>
        <v>5</v>
      </c>
      <c r="M7" s="637">
        <f>COUNT('[4]26_京都府22:46_鹿児島県20'!M8)</f>
        <v>5</v>
      </c>
      <c r="N7" s="638">
        <f>COUNT('[4]26_京都府22:46_鹿児島県20'!N8)</f>
        <v>5</v>
      </c>
      <c r="O7" s="638">
        <f>COUNT('[4]26_京都府22:46_鹿児島県20'!O8)</f>
        <v>5</v>
      </c>
      <c r="P7" s="638">
        <f>COUNT('[4]26_京都府22:46_鹿児島県20'!P8)</f>
        <v>5</v>
      </c>
      <c r="Q7" s="635">
        <f>COUNT('[4]26_京都府22:46_鹿児島県20'!Q8)</f>
        <v>5</v>
      </c>
      <c r="R7" s="635">
        <f>COUNT('[4]26_京都府22:46_鹿児島県20'!R8)</f>
        <v>5</v>
      </c>
      <c r="S7" s="635">
        <f>COUNT('[4]26_京都府22:46_鹿児島県20'!S8)</f>
        <v>5</v>
      </c>
      <c r="T7" s="635">
        <f>COUNT('[4]26_京都府22:46_鹿児島県20'!T8)</f>
        <v>5</v>
      </c>
      <c r="U7" s="635">
        <f>COUNT('[4]26_京都府22:46_鹿児島県20'!U8)</f>
        <v>5</v>
      </c>
      <c r="V7" s="651">
        <f>COUNT('[4]26_京都府22:46_鹿児島県20'!V8)</f>
        <v>5</v>
      </c>
      <c r="W7" s="651">
        <f>COUNT('[4]26_京都府22:46_鹿児島県20'!W8)</f>
        <v>5</v>
      </c>
      <c r="X7" s="640">
        <f>COUNT('[4]26_京都府22:46_鹿児島県20'!X8)</f>
        <v>5</v>
      </c>
      <c r="Y7" s="647">
        <f>COUNT('[4]26_京都府22:46_鹿児島県20'!Y8)</f>
        <v>5</v>
      </c>
      <c r="Z7" s="601"/>
    </row>
    <row r="8" spans="1:120" ht="13">
      <c r="B8" s="652" t="s">
        <v>614</v>
      </c>
      <c r="C8" s="653">
        <v>4</v>
      </c>
      <c r="D8" s="654" t="s">
        <v>58</v>
      </c>
      <c r="E8" s="655" t="s">
        <v>231</v>
      </c>
      <c r="F8" s="656">
        <f>COUNT('[4]26_京都府22:46_鹿児島県20'!F9)</f>
        <v>5</v>
      </c>
      <c r="G8" s="657">
        <f>COUNT('[4]26_京都府22:46_鹿児島県20'!G9)</f>
        <v>5</v>
      </c>
      <c r="H8" s="657">
        <f>COUNT('[4]26_京都府22:46_鹿児島県20'!H9)</f>
        <v>5</v>
      </c>
      <c r="I8" s="657">
        <f>COUNT('[4]26_京都府22:46_鹿児島県20'!I9)</f>
        <v>5</v>
      </c>
      <c r="J8" s="657">
        <f>COUNT('[4]26_京都府22:46_鹿児島県20'!J9)</f>
        <v>5</v>
      </c>
      <c r="K8" s="657">
        <f>COUNT('[4]26_京都府22:46_鹿児島県20'!K9)</f>
        <v>5</v>
      </c>
      <c r="L8" s="638">
        <f>COUNT('[4]26_京都府22:46_鹿児島県20'!L9)</f>
        <v>5</v>
      </c>
      <c r="M8" s="657">
        <f>COUNT('[4]26_京都府22:46_鹿児島県20'!M9)</f>
        <v>5</v>
      </c>
      <c r="N8" s="638">
        <f>COUNT('[4]26_京都府22:46_鹿児島県20'!N9)</f>
        <v>5</v>
      </c>
      <c r="O8" s="638">
        <f>COUNT('[4]26_京都府22:46_鹿児島県20'!O9)</f>
        <v>5</v>
      </c>
      <c r="P8" s="638">
        <f>COUNT('[4]26_京都府22:46_鹿児島県20'!P9)</f>
        <v>5</v>
      </c>
      <c r="Q8" s="657">
        <f>COUNT('[4]26_京都府22:46_鹿児島県20'!Q9)</f>
        <v>5</v>
      </c>
      <c r="R8" s="657">
        <f>COUNT('[4]26_京都府22:46_鹿児島県20'!R9)</f>
        <v>5</v>
      </c>
      <c r="S8" s="657">
        <f>COUNT('[4]26_京都府22:46_鹿児島県20'!S9)</f>
        <v>5</v>
      </c>
      <c r="T8" s="657">
        <f>COUNT('[4]26_京都府22:46_鹿児島県20'!T9)</f>
        <v>5</v>
      </c>
      <c r="U8" s="657">
        <f>COUNT('[4]26_京都府22:46_鹿児島県20'!U9)</f>
        <v>5</v>
      </c>
      <c r="V8" s="638">
        <f>COUNT('[4]26_京都府22:46_鹿児島県20'!V9)</f>
        <v>5</v>
      </c>
      <c r="W8" s="638">
        <f>COUNT('[4]26_京都府22:46_鹿児島県20'!W9)</f>
        <v>5</v>
      </c>
      <c r="X8" s="658">
        <f>COUNT('[4]26_京都府22:46_鹿児島県20'!X9)</f>
        <v>5</v>
      </c>
      <c r="Y8" s="659">
        <f>COUNT('[4]26_京都府22:46_鹿児島県20'!Y9)</f>
        <v>5</v>
      </c>
      <c r="Z8" s="601"/>
    </row>
    <row r="9" spans="1:120" ht="13">
      <c r="B9" s="660" t="s">
        <v>60</v>
      </c>
      <c r="C9" s="653"/>
      <c r="D9" s="654" t="s">
        <v>230</v>
      </c>
      <c r="E9" s="655" t="s">
        <v>235</v>
      </c>
      <c r="F9" s="656">
        <f>COUNT('[4]26_京都府22:46_鹿児島県20'!F10)</f>
        <v>5</v>
      </c>
      <c r="G9" s="657">
        <f>COUNT('[4]26_京都府22:46_鹿児島県20'!G10)</f>
        <v>5</v>
      </c>
      <c r="H9" s="657">
        <f>COUNT('[4]26_京都府22:46_鹿児島県20'!H10)</f>
        <v>5</v>
      </c>
      <c r="I9" s="657">
        <f>COUNT('[4]26_京都府22:46_鹿児島県20'!I10)</f>
        <v>5</v>
      </c>
      <c r="J9" s="657">
        <f>COUNT('[4]26_京都府22:46_鹿児島県20'!J10)</f>
        <v>5</v>
      </c>
      <c r="K9" s="657">
        <f>COUNT('[4]26_京都府22:46_鹿児島県20'!K10)</f>
        <v>5</v>
      </c>
      <c r="L9" s="636">
        <f>COUNT('[4]26_京都府22:46_鹿児島県20'!L10)</f>
        <v>5</v>
      </c>
      <c r="M9" s="657">
        <f>COUNT('[4]26_京都府22:46_鹿児島県20'!M10)</f>
        <v>5</v>
      </c>
      <c r="N9" s="636">
        <f>COUNT('[4]26_京都府22:46_鹿児島県20'!N10)</f>
        <v>5</v>
      </c>
      <c r="O9" s="636">
        <f>COUNT('[4]26_京都府22:46_鹿児島県20'!O10)</f>
        <v>5</v>
      </c>
      <c r="P9" s="638">
        <f>COUNT('[4]26_京都府22:46_鹿児島県20'!P10)</f>
        <v>5</v>
      </c>
      <c r="Q9" s="657">
        <f>COUNT('[4]26_京都府22:46_鹿児島県20'!Q10)</f>
        <v>5</v>
      </c>
      <c r="R9" s="657">
        <f>COUNT('[4]26_京都府22:46_鹿児島県20'!R10)</f>
        <v>5</v>
      </c>
      <c r="S9" s="657">
        <f>COUNT('[4]26_京都府22:46_鹿児島県20'!S10)</f>
        <v>5</v>
      </c>
      <c r="T9" s="657">
        <f>COUNT('[4]26_京都府22:46_鹿児島県20'!T10)</f>
        <v>5</v>
      </c>
      <c r="U9" s="657">
        <f>COUNT('[4]26_京都府22:46_鹿児島県20'!U10)</f>
        <v>5</v>
      </c>
      <c r="V9" s="636">
        <f>COUNT('[4]26_京都府22:46_鹿児島県20'!V10)</f>
        <v>5</v>
      </c>
      <c r="W9" s="636">
        <f>COUNT('[4]26_京都府22:46_鹿児島県20'!W10)</f>
        <v>5</v>
      </c>
      <c r="X9" s="658">
        <f>COUNT('[4]26_京都府22:46_鹿児島県20'!X10)</f>
        <v>5</v>
      </c>
      <c r="Y9" s="659">
        <f>COUNT('[4]26_京都府22:46_鹿児島県20'!Y10)</f>
        <v>5</v>
      </c>
      <c r="Z9" s="601"/>
    </row>
    <row r="10" spans="1:120" ht="13">
      <c r="B10" s="661"/>
      <c r="C10" s="631">
        <v>5</v>
      </c>
      <c r="D10" s="642" t="s">
        <v>60</v>
      </c>
      <c r="E10" s="662" t="s">
        <v>616</v>
      </c>
      <c r="F10" s="634">
        <f>COUNT('[4]26_京都府22:46_鹿児島県20'!F11)</f>
        <v>5</v>
      </c>
      <c r="G10" s="635">
        <f>COUNT('[4]26_京都府22:46_鹿児島県20'!G11)</f>
        <v>5</v>
      </c>
      <c r="H10" s="635">
        <f>COUNT('[4]26_京都府22:46_鹿児島県20'!H11)</f>
        <v>5</v>
      </c>
      <c r="I10" s="635">
        <f>COUNT('[4]26_京都府22:46_鹿児島県20'!I11)</f>
        <v>5</v>
      </c>
      <c r="J10" s="635">
        <f>COUNT('[4]26_京都府22:46_鹿児島県20'!J11)</f>
        <v>5</v>
      </c>
      <c r="K10" s="635">
        <f>COUNT('[4]26_京都府22:46_鹿児島県20'!K11)</f>
        <v>5</v>
      </c>
      <c r="L10" s="636">
        <f>COUNT('[4]26_京都府22:46_鹿児島県20'!L11)</f>
        <v>5</v>
      </c>
      <c r="M10" s="637">
        <f>COUNT('[4]26_京都府22:46_鹿児島県20'!M11)</f>
        <v>5</v>
      </c>
      <c r="N10" s="636">
        <f>COUNT('[4]26_京都府22:46_鹿児島県20'!N11)</f>
        <v>5</v>
      </c>
      <c r="O10" s="636">
        <f>COUNT('[4]26_京都府22:46_鹿児島県20'!O11)</f>
        <v>5</v>
      </c>
      <c r="P10" s="638">
        <f>COUNT('[4]26_京都府22:46_鹿児島県20'!P11)</f>
        <v>5</v>
      </c>
      <c r="Q10" s="635">
        <f>COUNT('[4]26_京都府22:46_鹿児島県20'!Q11)</f>
        <v>5</v>
      </c>
      <c r="R10" s="635">
        <f>COUNT('[4]26_京都府22:46_鹿児島県20'!R11)</f>
        <v>5</v>
      </c>
      <c r="S10" s="635">
        <f>COUNT('[4]26_京都府22:46_鹿児島県20'!S11)</f>
        <v>5</v>
      </c>
      <c r="T10" s="635">
        <f>COUNT('[4]26_京都府22:46_鹿児島県20'!T11)</f>
        <v>5</v>
      </c>
      <c r="U10" s="635">
        <f>COUNT('[4]26_京都府22:46_鹿児島県20'!U11)</f>
        <v>5</v>
      </c>
      <c r="V10" s="636">
        <f>COUNT('[4]26_京都府22:46_鹿児島県20'!V11)</f>
        <v>5</v>
      </c>
      <c r="W10" s="636">
        <f>COUNT('[4]26_京都府22:46_鹿児島県20'!W11)</f>
        <v>5</v>
      </c>
      <c r="X10" s="640">
        <f>COUNT('[4]26_京都府22:46_鹿児島県20'!X11)</f>
        <v>5</v>
      </c>
      <c r="Y10" s="647">
        <f>COUNT('[4]26_京都府22:46_鹿児島県20'!Y11)</f>
        <v>5</v>
      </c>
      <c r="Z10" s="601"/>
    </row>
    <row r="11" spans="1:120" ht="13">
      <c r="B11" s="663"/>
      <c r="C11" s="631">
        <v>6</v>
      </c>
      <c r="D11" s="642" t="s">
        <v>61</v>
      </c>
      <c r="E11" s="662" t="s">
        <v>617</v>
      </c>
      <c r="F11" s="634">
        <f>COUNT('[4]26_京都府22:46_鹿児島県20'!F12)</f>
        <v>5</v>
      </c>
      <c r="G11" s="635">
        <f>COUNT('[4]26_京都府22:46_鹿児島県20'!G12)</f>
        <v>5</v>
      </c>
      <c r="H11" s="635">
        <f>COUNT('[4]26_京都府22:46_鹿児島県20'!H12)</f>
        <v>5</v>
      </c>
      <c r="I11" s="635">
        <f>COUNT('[4]26_京都府22:46_鹿児島県20'!I12)</f>
        <v>5</v>
      </c>
      <c r="J11" s="635">
        <f>COUNT('[4]26_京都府22:46_鹿児島県20'!J12)</f>
        <v>5</v>
      </c>
      <c r="K11" s="635">
        <f>COUNT('[4]26_京都府22:46_鹿児島県20'!K12)</f>
        <v>5</v>
      </c>
      <c r="L11" s="636">
        <f>COUNT('[4]26_京都府22:46_鹿児島県20'!L12)</f>
        <v>5</v>
      </c>
      <c r="M11" s="637">
        <f>COUNT('[4]26_京都府22:46_鹿児島県20'!M12)</f>
        <v>5</v>
      </c>
      <c r="N11" s="636">
        <f>COUNT('[4]26_京都府22:46_鹿児島県20'!N12)</f>
        <v>5</v>
      </c>
      <c r="O11" s="636">
        <f>COUNT('[4]26_京都府22:46_鹿児島県20'!O12)</f>
        <v>5</v>
      </c>
      <c r="P11" s="638">
        <f>COUNT('[4]26_京都府22:46_鹿児島県20'!P12)</f>
        <v>5</v>
      </c>
      <c r="Q11" s="635">
        <f>COUNT('[4]26_京都府22:46_鹿児島県20'!Q12)</f>
        <v>5</v>
      </c>
      <c r="R11" s="635">
        <f>COUNT('[4]26_京都府22:46_鹿児島県20'!R12)</f>
        <v>5</v>
      </c>
      <c r="S11" s="635">
        <f>COUNT('[4]26_京都府22:46_鹿児島県20'!S12)</f>
        <v>5</v>
      </c>
      <c r="T11" s="635">
        <f>COUNT('[4]26_京都府22:46_鹿児島県20'!T12)</f>
        <v>5</v>
      </c>
      <c r="U11" s="635">
        <f>COUNT('[4]26_京都府22:46_鹿児島県20'!U12)</f>
        <v>5</v>
      </c>
      <c r="V11" s="636">
        <f>COUNT('[4]26_京都府22:46_鹿児島県20'!V12)</f>
        <v>5</v>
      </c>
      <c r="W11" s="636">
        <f>COUNT('[4]26_京都府22:46_鹿児島県20'!W12)</f>
        <v>5</v>
      </c>
      <c r="X11" s="640">
        <f>COUNT('[4]26_京都府22:46_鹿児島県20'!X12)</f>
        <v>5</v>
      </c>
      <c r="Y11" s="647">
        <f>COUNT('[4]26_京都府22:46_鹿児島県20'!Y12)</f>
        <v>5</v>
      </c>
      <c r="Z11" s="601"/>
    </row>
    <row r="12" spans="1:120" ht="13.5" thickBot="1">
      <c r="B12" s="652" t="s">
        <v>62</v>
      </c>
      <c r="C12" s="653">
        <v>7</v>
      </c>
      <c r="D12" s="654" t="s">
        <v>234</v>
      </c>
      <c r="E12" s="655" t="s">
        <v>236</v>
      </c>
      <c r="F12" s="664">
        <f>COUNT('[4]26_京都府22:46_鹿児島県20'!F13)</f>
        <v>5</v>
      </c>
      <c r="G12" s="657">
        <f>COUNT('[4]26_京都府22:46_鹿児島県20'!G13)</f>
        <v>5</v>
      </c>
      <c r="H12" s="657">
        <f>COUNT('[4]26_京都府22:46_鹿児島県20'!H13)</f>
        <v>5</v>
      </c>
      <c r="I12" s="657">
        <f>COUNT('[4]26_京都府22:46_鹿児島県20'!I13)</f>
        <v>5</v>
      </c>
      <c r="J12" s="657">
        <f>COUNT('[4]26_京都府22:46_鹿児島県20'!J13)</f>
        <v>5</v>
      </c>
      <c r="K12" s="657">
        <f>COUNT('[4]26_京都府22:46_鹿児島県20'!K13)</f>
        <v>5</v>
      </c>
      <c r="L12" s="639">
        <f>COUNT('[4]26_京都府22:46_鹿児島県20'!L13)</f>
        <v>5</v>
      </c>
      <c r="M12" s="665">
        <f>COUNT('[4]26_京都府22:46_鹿児島県20'!M13)</f>
        <v>5</v>
      </c>
      <c r="N12" s="639">
        <f>COUNT('[4]26_京都府22:46_鹿児島県20'!N13)</f>
        <v>5</v>
      </c>
      <c r="O12" s="636">
        <f>COUNT('[4]26_京都府22:46_鹿児島県20'!O13)</f>
        <v>5</v>
      </c>
      <c r="P12" s="638">
        <f>COUNT('[4]26_京都府22:46_鹿児島県20'!P13)</f>
        <v>5</v>
      </c>
      <c r="Q12" s="657">
        <f>COUNT('[4]26_京都府22:46_鹿児島県20'!Q13)</f>
        <v>5</v>
      </c>
      <c r="R12" s="657">
        <f>COUNT('[4]26_京都府22:46_鹿児島県20'!R13)</f>
        <v>5</v>
      </c>
      <c r="S12" s="657">
        <f>COUNT('[4]26_京都府22:46_鹿児島県20'!S13)</f>
        <v>5</v>
      </c>
      <c r="T12" s="657">
        <f>COUNT('[4]26_京都府22:46_鹿児島県20'!T13)</f>
        <v>5</v>
      </c>
      <c r="U12" s="657">
        <f>COUNT('[4]26_京都府22:46_鹿児島県20'!U13)</f>
        <v>5</v>
      </c>
      <c r="V12" s="636">
        <f>COUNT('[4]26_京都府22:46_鹿児島県20'!V13)</f>
        <v>5</v>
      </c>
      <c r="W12" s="636">
        <f>COUNT('[4]26_京都府22:46_鹿児島県20'!W13)</f>
        <v>5</v>
      </c>
      <c r="X12" s="658">
        <f>COUNT('[4]26_京都府22:46_鹿児島県20'!X13)</f>
        <v>5</v>
      </c>
      <c r="Y12" s="659">
        <f>COUNT('[4]26_京都府22:46_鹿児島県20'!Y13)</f>
        <v>5</v>
      </c>
      <c r="Z12" s="601"/>
    </row>
    <row r="13" spans="1:120" ht="14" thickTop="1" thickBot="1">
      <c r="B13" s="652" t="s">
        <v>14</v>
      </c>
      <c r="C13" s="653">
        <v>8</v>
      </c>
      <c r="D13" s="654" t="s">
        <v>14</v>
      </c>
      <c r="E13" s="655" t="s">
        <v>238</v>
      </c>
      <c r="F13" s="664">
        <f>COUNT('[4]26_京都府22:46_鹿児島県20'!F14)</f>
        <v>5</v>
      </c>
      <c r="G13" s="657">
        <f>COUNT('[4]26_京都府22:46_鹿児島県20'!G14)</f>
        <v>5</v>
      </c>
      <c r="H13" s="657">
        <f>COUNT('[4]26_京都府22:46_鹿児島県20'!H14)</f>
        <v>5</v>
      </c>
      <c r="I13" s="657">
        <f>COUNT('[4]26_京都府22:46_鹿児島県20'!I14)</f>
        <v>5</v>
      </c>
      <c r="J13" s="657">
        <f>COUNT('[4]26_京都府22:46_鹿児島県20'!J14)</f>
        <v>5</v>
      </c>
      <c r="K13" s="666">
        <f>COUNT('[4]26_京都府22:46_鹿児島県20'!K14)</f>
        <v>5</v>
      </c>
      <c r="L13" s="667">
        <f>COUNT('[4]26_京都府22:46_鹿児島県20'!L14)</f>
        <v>5</v>
      </c>
      <c r="M13" s="667">
        <f>COUNT('[4]26_京都府22:46_鹿児島県20'!M14)</f>
        <v>5</v>
      </c>
      <c r="N13" s="667">
        <f>COUNT('[4]26_京都府22:46_鹿児島県20'!N14)</f>
        <v>5</v>
      </c>
      <c r="O13" s="668">
        <f>COUNT('[4]26_京都府22:46_鹿児島県20'!O14)</f>
        <v>5</v>
      </c>
      <c r="P13" s="638">
        <f>COUNT('[4]26_京都府22:46_鹿児島県20'!P14)</f>
        <v>5</v>
      </c>
      <c r="Q13" s="657">
        <f>COUNT('[4]26_京都府22:46_鹿児島県20'!Q14)</f>
        <v>5</v>
      </c>
      <c r="R13" s="657">
        <f>COUNT('[4]26_京都府22:46_鹿児島県20'!R14)</f>
        <v>5</v>
      </c>
      <c r="S13" s="657">
        <f>COUNT('[4]26_京都府22:46_鹿児島県20'!S14)</f>
        <v>5</v>
      </c>
      <c r="T13" s="657">
        <f>COUNT('[4]26_京都府22:46_鹿児島県20'!T14)</f>
        <v>5</v>
      </c>
      <c r="U13" s="657">
        <f>COUNT('[4]26_京都府22:46_鹿児島県20'!U14)</f>
        <v>5</v>
      </c>
      <c r="V13" s="636">
        <f>COUNT('[4]26_京都府22:46_鹿児島県20'!V14)</f>
        <v>5</v>
      </c>
      <c r="W13" s="636">
        <f>COUNT('[4]26_京都府22:46_鹿児島県20'!W14)</f>
        <v>5</v>
      </c>
      <c r="X13" s="658">
        <f>COUNT('[4]26_京都府22:46_鹿児島県20'!X14)</f>
        <v>5</v>
      </c>
      <c r="Y13" s="659">
        <f>COUNT('[4]26_京都府22:46_鹿児島県20'!Y14)</f>
        <v>5</v>
      </c>
      <c r="Z13" s="601"/>
    </row>
    <row r="14" spans="1:120" ht="14" thickTop="1" thickBot="1">
      <c r="B14" s="652"/>
      <c r="C14" s="669"/>
      <c r="D14" s="670" t="s">
        <v>335</v>
      </c>
      <c r="E14" s="671" t="s">
        <v>457</v>
      </c>
      <c r="F14" s="672">
        <f>COUNT('[4]26_京都府22:46_鹿児島県20'!F15)</f>
        <v>5</v>
      </c>
      <c r="G14" s="673">
        <f>COUNT('[4]26_京都府22:46_鹿児島県20'!G15)</f>
        <v>5</v>
      </c>
      <c r="H14" s="673">
        <f>COUNT('[4]26_京都府22:46_鹿児島県20'!H15)</f>
        <v>5</v>
      </c>
      <c r="I14" s="673">
        <f>COUNT('[4]26_京都府22:46_鹿児島県20'!I15)</f>
        <v>5</v>
      </c>
      <c r="J14" s="673">
        <f>COUNT('[4]26_京都府22:46_鹿児島県20'!J15)</f>
        <v>5</v>
      </c>
      <c r="K14" s="673">
        <f>COUNT('[4]26_京都府22:46_鹿児島県20'!K15)</f>
        <v>5</v>
      </c>
      <c r="L14" s="674">
        <f>COUNT('[4]26_京都府22:46_鹿児島県20'!L15)</f>
        <v>5</v>
      </c>
      <c r="M14" s="673">
        <f>COUNT('[4]26_京都府22:46_鹿児島県20'!M15)</f>
        <v>5</v>
      </c>
      <c r="N14" s="674">
        <f>COUNT('[4]26_京都府22:46_鹿児島県20'!N15)</f>
        <v>5</v>
      </c>
      <c r="O14" s="675">
        <f>COUNT('[4]26_京都府22:46_鹿児島県20'!O15)</f>
        <v>5</v>
      </c>
      <c r="P14" s="675">
        <f>COUNT('[4]26_京都府22:46_鹿児島県20'!P15)</f>
        <v>5</v>
      </c>
      <c r="Q14" s="673">
        <f>COUNT('[4]26_京都府22:46_鹿児島県20'!Q15)</f>
        <v>5</v>
      </c>
      <c r="R14" s="673">
        <f>COUNT('[4]26_京都府22:46_鹿児島県20'!R15)</f>
        <v>5</v>
      </c>
      <c r="S14" s="673">
        <f>COUNT('[4]26_京都府22:46_鹿児島県20'!S15)</f>
        <v>5</v>
      </c>
      <c r="T14" s="673">
        <f>COUNT('[4]26_京都府22:46_鹿児島県20'!T15)</f>
        <v>5</v>
      </c>
      <c r="U14" s="673">
        <f>COUNT('[4]26_京都府22:46_鹿児島県20'!U15)</f>
        <v>5</v>
      </c>
      <c r="V14" s="636">
        <f>COUNT('[4]26_京都府22:46_鹿児島県20'!V15)</f>
        <v>5</v>
      </c>
      <c r="W14" s="636">
        <f>COUNT('[4]26_京都府22:46_鹿児島県20'!W15)</f>
        <v>5</v>
      </c>
      <c r="X14" s="676">
        <f>COUNT('[4]26_京都府22:46_鹿児島県20'!X15)</f>
        <v>5</v>
      </c>
      <c r="Y14" s="677">
        <f>COUNT('[4]26_京都府22:46_鹿児島県20'!Y15)</f>
        <v>5</v>
      </c>
      <c r="Z14" s="601"/>
    </row>
    <row r="15" spans="1:120" ht="14" thickTop="1" thickBot="1">
      <c r="B15" s="678"/>
      <c r="C15" s="631">
        <v>9</v>
      </c>
      <c r="D15" s="642" t="s">
        <v>63</v>
      </c>
      <c r="E15" s="662" t="s">
        <v>621</v>
      </c>
      <c r="F15" s="634">
        <f>COUNT('[4]26_京都府22:46_鹿児島県20'!F16)</f>
        <v>5</v>
      </c>
      <c r="G15" s="635">
        <f>COUNT('[4]26_京都府22:46_鹿児島県20'!G16)</f>
        <v>5</v>
      </c>
      <c r="H15" s="635">
        <f>COUNT('[4]26_京都府22:46_鹿児島県20'!H16)</f>
        <v>5</v>
      </c>
      <c r="I15" s="635">
        <f>COUNT('[4]26_京都府22:46_鹿児島県20'!I16)</f>
        <v>5</v>
      </c>
      <c r="J15" s="635">
        <f>COUNT('[4]26_京都府22:46_鹿児島県20'!J16)</f>
        <v>5</v>
      </c>
      <c r="K15" s="635">
        <f>COUNT('[4]26_京都府22:46_鹿児島県20'!K16)</f>
        <v>5</v>
      </c>
      <c r="L15" s="636">
        <f>COUNT('[4]26_京都府22:46_鹿児島県20'!L16)</f>
        <v>5</v>
      </c>
      <c r="M15" s="637">
        <f>COUNT('[4]26_京都府22:46_鹿児島県20'!M16)</f>
        <v>5</v>
      </c>
      <c r="N15" s="679">
        <f>COUNT('[4]26_京都府22:46_鹿児島県20'!N16)</f>
        <v>5</v>
      </c>
      <c r="O15" s="645">
        <f>COUNT('[4]26_京都府22:46_鹿児島県20'!O16)</f>
        <v>5</v>
      </c>
      <c r="P15" s="645">
        <f>COUNT('[4]26_京都府22:46_鹿児島県20'!P16)</f>
        <v>5</v>
      </c>
      <c r="Q15" s="680">
        <f>COUNT('[4]26_京都府22:46_鹿児島県20'!Q16)</f>
        <v>5</v>
      </c>
      <c r="R15" s="635">
        <f>COUNT('[4]26_京都府22:46_鹿児島県20'!R16)</f>
        <v>5</v>
      </c>
      <c r="S15" s="635">
        <f>COUNT('[4]26_京都府22:46_鹿児島県20'!S16)</f>
        <v>5</v>
      </c>
      <c r="T15" s="635">
        <f>COUNT('[4]26_京都府22:46_鹿児島県20'!T16)</f>
        <v>5</v>
      </c>
      <c r="U15" s="635">
        <f>COUNT('[4]26_京都府22:46_鹿児島県20'!U16)</f>
        <v>5</v>
      </c>
      <c r="V15" s="636">
        <f>COUNT('[4]26_京都府22:46_鹿児島県20'!V16)</f>
        <v>5</v>
      </c>
      <c r="W15" s="636">
        <f>COUNT('[4]26_京都府22:46_鹿児島県20'!W16)</f>
        <v>5</v>
      </c>
      <c r="X15" s="640">
        <f>COUNT('[4]26_京都府22:46_鹿児島県20'!X16)</f>
        <v>5</v>
      </c>
      <c r="Y15" s="647">
        <f>COUNT('[4]26_京都府22:46_鹿児島県20'!Y16)</f>
        <v>5</v>
      </c>
      <c r="Z15" s="601"/>
    </row>
    <row r="16" spans="1:120" ht="14" thickTop="1" thickBot="1">
      <c r="B16" s="678"/>
      <c r="C16" s="631">
        <v>10</v>
      </c>
      <c r="D16" s="642" t="s">
        <v>64</v>
      </c>
      <c r="E16" s="662" t="s">
        <v>622</v>
      </c>
      <c r="F16" s="634">
        <f>COUNT('[4]26_京都府22:46_鹿児島県20'!F17)</f>
        <v>5</v>
      </c>
      <c r="G16" s="635">
        <f>COUNT('[4]26_京都府22:46_鹿児島県20'!G17)</f>
        <v>5</v>
      </c>
      <c r="H16" s="635">
        <f>COUNT('[4]26_京都府22:46_鹿児島県20'!H17)</f>
        <v>5</v>
      </c>
      <c r="I16" s="635">
        <f>COUNT('[4]26_京都府22:46_鹿児島県20'!I17)</f>
        <v>5</v>
      </c>
      <c r="J16" s="635">
        <f>COUNT('[4]26_京都府22:46_鹿児島県20'!J17)</f>
        <v>5</v>
      </c>
      <c r="K16" s="635">
        <f>COUNT('[4]26_京都府22:46_鹿児島県20'!K17)</f>
        <v>5</v>
      </c>
      <c r="L16" s="636">
        <f>COUNT('[4]26_京都府22:46_鹿児島県20'!L17)</f>
        <v>5</v>
      </c>
      <c r="M16" s="637">
        <f>COUNT('[4]26_京都府22:46_鹿児島県20'!M17)</f>
        <v>5</v>
      </c>
      <c r="N16" s="681">
        <f>COUNT('[4]26_京都府22:46_鹿児島県20'!N17)</f>
        <v>5</v>
      </c>
      <c r="O16" s="645">
        <f>COUNT('[4]26_京都府22:46_鹿児島県20'!O17)</f>
        <v>5</v>
      </c>
      <c r="P16" s="682">
        <f>COUNT('[4]26_京都府22:46_鹿児島県20'!P17)</f>
        <v>5</v>
      </c>
      <c r="Q16" s="635">
        <f>COUNT('[4]26_京都府22:46_鹿児島県20'!Q17)</f>
        <v>5</v>
      </c>
      <c r="R16" s="635">
        <f>COUNT('[4]26_京都府22:46_鹿児島県20'!R17)</f>
        <v>5</v>
      </c>
      <c r="S16" s="635">
        <f>COUNT('[4]26_京都府22:46_鹿児島県20'!S17)</f>
        <v>5</v>
      </c>
      <c r="T16" s="635">
        <f>COUNT('[4]26_京都府22:46_鹿児島県20'!T17)</f>
        <v>5</v>
      </c>
      <c r="U16" s="635">
        <f>COUNT('[4]26_京都府22:46_鹿児島県20'!U17)</f>
        <v>5</v>
      </c>
      <c r="V16" s="636">
        <f>COUNT('[4]26_京都府22:46_鹿児島県20'!V17)</f>
        <v>5</v>
      </c>
      <c r="W16" s="636">
        <f>COUNT('[4]26_京都府22:46_鹿児島県20'!W17)</f>
        <v>5</v>
      </c>
      <c r="X16" s="640">
        <f>COUNT('[4]26_京都府22:46_鹿児島県20'!X17)</f>
        <v>5</v>
      </c>
      <c r="Y16" s="647">
        <f>COUNT('[4]26_京都府22:46_鹿児島県20'!Y17)</f>
        <v>5</v>
      </c>
      <c r="Z16" s="601"/>
    </row>
    <row r="17" spans="2:26" ht="14" thickTop="1" thickBot="1">
      <c r="B17" s="678"/>
      <c r="C17" s="631">
        <v>11</v>
      </c>
      <c r="D17" s="642" t="s">
        <v>65</v>
      </c>
      <c r="E17" s="662" t="s">
        <v>623</v>
      </c>
      <c r="F17" s="634">
        <f>COUNT('[4]26_京都府22:46_鹿児島県20'!F18)</f>
        <v>5</v>
      </c>
      <c r="G17" s="635">
        <f>COUNT('[4]26_京都府22:46_鹿児島県20'!G18)</f>
        <v>5</v>
      </c>
      <c r="H17" s="635">
        <f>COUNT('[4]26_京都府22:46_鹿児島県20'!H18)</f>
        <v>5</v>
      </c>
      <c r="I17" s="635">
        <f>COUNT('[4]26_京都府22:46_鹿児島県20'!I18)</f>
        <v>5</v>
      </c>
      <c r="J17" s="635">
        <f>COUNT('[4]26_京都府22:46_鹿児島県20'!J18)</f>
        <v>5</v>
      </c>
      <c r="K17" s="635">
        <f>COUNT('[4]26_京都府22:46_鹿児島県20'!K18)</f>
        <v>5</v>
      </c>
      <c r="L17" s="636">
        <f>COUNT('[4]26_京都府22:46_鹿児島県20'!L18)</f>
        <v>5</v>
      </c>
      <c r="M17" s="683">
        <f>COUNT('[4]26_京都府22:46_鹿児島県20'!M18)</f>
        <v>5</v>
      </c>
      <c r="N17" s="645">
        <f>COUNT('[4]26_京都府22:46_鹿児島県20'!N18)</f>
        <v>5</v>
      </c>
      <c r="O17" s="684">
        <f>COUNT('[4]26_京都府22:46_鹿児島県20'!O18)</f>
        <v>5</v>
      </c>
      <c r="P17" s="638">
        <f>COUNT('[4]26_京都府22:46_鹿児島県20'!P18)</f>
        <v>5</v>
      </c>
      <c r="Q17" s="635">
        <f>COUNT('[4]26_京都府22:46_鹿児島県20'!Q18)</f>
        <v>5</v>
      </c>
      <c r="R17" s="635">
        <f>COUNT('[4]26_京都府22:46_鹿児島県20'!R18)</f>
        <v>5</v>
      </c>
      <c r="S17" s="635">
        <f>COUNT('[4]26_京都府22:46_鹿児島県20'!S18)</f>
        <v>5</v>
      </c>
      <c r="T17" s="635">
        <f>COUNT('[4]26_京都府22:46_鹿児島県20'!T18)</f>
        <v>5</v>
      </c>
      <c r="U17" s="635">
        <f>COUNT('[4]26_京都府22:46_鹿児島県20'!U18)</f>
        <v>5</v>
      </c>
      <c r="V17" s="636">
        <f>COUNT('[4]26_京都府22:46_鹿児島県20'!V18)</f>
        <v>5</v>
      </c>
      <c r="W17" s="636">
        <f>COUNT('[4]26_京都府22:46_鹿児島県20'!W18)</f>
        <v>5</v>
      </c>
      <c r="X17" s="640">
        <f>COUNT('[4]26_京都府22:46_鹿児島県20'!X18)</f>
        <v>5</v>
      </c>
      <c r="Y17" s="647">
        <f>COUNT('[4]26_京都府22:46_鹿児島県20'!Y18)</f>
        <v>5</v>
      </c>
      <c r="Z17" s="601"/>
    </row>
    <row r="18" spans="2:26" ht="14" thickTop="1" thickBot="1">
      <c r="B18" s="678"/>
      <c r="C18" s="631">
        <v>12</v>
      </c>
      <c r="D18" s="642" t="s">
        <v>624</v>
      </c>
      <c r="E18" s="662" t="s">
        <v>625</v>
      </c>
      <c r="F18" s="634">
        <f>COUNT('[4]26_京都府22:46_鹿児島県20'!F19)</f>
        <v>5</v>
      </c>
      <c r="G18" s="635">
        <f>COUNT('[4]26_京都府22:46_鹿児島県20'!G19)</f>
        <v>5</v>
      </c>
      <c r="H18" s="635">
        <f>COUNT('[4]26_京都府22:46_鹿児島県20'!H19)</f>
        <v>5</v>
      </c>
      <c r="I18" s="635">
        <f>COUNT('[4]26_京都府22:46_鹿児島県20'!I19)</f>
        <v>5</v>
      </c>
      <c r="J18" s="635">
        <f>COUNT('[4]26_京都府22:46_鹿児島県20'!J19)</f>
        <v>5</v>
      </c>
      <c r="K18" s="635">
        <f>COUNT('[4]26_京都府22:46_鹿児島県20'!K19)</f>
        <v>5</v>
      </c>
      <c r="L18" s="636">
        <f>COUNT('[4]26_京都府22:46_鹿児島県20'!L19)</f>
        <v>5</v>
      </c>
      <c r="M18" s="665">
        <f>COUNT('[4]26_京都府22:46_鹿児島県20'!M19)</f>
        <v>5</v>
      </c>
      <c r="N18" s="685">
        <f>COUNT('[4]26_京都府22:46_鹿児島県20'!N19)</f>
        <v>5</v>
      </c>
      <c r="O18" s="636">
        <f>COUNT('[4]26_京都府22:46_鹿児島県20'!O19)</f>
        <v>5</v>
      </c>
      <c r="P18" s="638">
        <f>COUNT('[4]26_京都府22:46_鹿児島県20'!P19)</f>
        <v>5</v>
      </c>
      <c r="Q18" s="635">
        <f>COUNT('[4]26_京都府22:46_鹿児島県20'!Q19)</f>
        <v>5</v>
      </c>
      <c r="R18" s="635">
        <f>COUNT('[4]26_京都府22:46_鹿児島県20'!R19)</f>
        <v>5</v>
      </c>
      <c r="S18" s="635">
        <f>COUNT('[4]26_京都府22:46_鹿児島県20'!S19)</f>
        <v>5</v>
      </c>
      <c r="T18" s="635">
        <f>COUNT('[4]26_京都府22:46_鹿児島県20'!T19)</f>
        <v>5</v>
      </c>
      <c r="U18" s="635">
        <f>COUNT('[4]26_京都府22:46_鹿児島県20'!U19)</f>
        <v>5</v>
      </c>
      <c r="V18" s="636">
        <f>COUNT('[4]26_京都府22:46_鹿児島県20'!V19)</f>
        <v>5</v>
      </c>
      <c r="W18" s="636">
        <f>COUNT('[4]26_京都府22:46_鹿児島県20'!W19)</f>
        <v>5</v>
      </c>
      <c r="X18" s="640">
        <f>COUNT('[4]26_京都府22:46_鹿児島県20'!X19)</f>
        <v>5</v>
      </c>
      <c r="Y18" s="647">
        <f>COUNT('[4]26_京都府22:46_鹿児島県20'!Y19)</f>
        <v>5</v>
      </c>
      <c r="Z18" s="601"/>
    </row>
    <row r="19" spans="2:26" ht="14" thickTop="1" thickBot="1">
      <c r="B19" s="678"/>
      <c r="C19" s="631">
        <v>13</v>
      </c>
      <c r="D19" s="642" t="s">
        <v>66</v>
      </c>
      <c r="E19" s="662" t="s">
        <v>626</v>
      </c>
      <c r="F19" s="634">
        <f>COUNT('[4]26_京都府22:46_鹿児島県20'!F20)</f>
        <v>5</v>
      </c>
      <c r="G19" s="635">
        <f>COUNT('[4]26_京都府22:46_鹿児島県20'!G20)</f>
        <v>5</v>
      </c>
      <c r="H19" s="635">
        <f>COUNT('[4]26_京都府22:46_鹿児島県20'!H20)</f>
        <v>5</v>
      </c>
      <c r="I19" s="635">
        <f>COUNT('[4]26_京都府22:46_鹿児島県20'!I20)</f>
        <v>5</v>
      </c>
      <c r="J19" s="635">
        <f>COUNT('[4]26_京都府22:46_鹿児島県20'!J20)</f>
        <v>5</v>
      </c>
      <c r="K19" s="635">
        <f>COUNT('[4]26_京都府22:46_鹿児島県20'!K20)</f>
        <v>5</v>
      </c>
      <c r="L19" s="679">
        <f>COUNT('[4]26_京都府22:46_鹿児島県20'!L20)</f>
        <v>5</v>
      </c>
      <c r="M19" s="686">
        <f>COUNT('[4]26_京都府22:46_鹿児島県20'!M20)</f>
        <v>5</v>
      </c>
      <c r="N19" s="668">
        <f>COUNT('[4]26_京都府22:46_鹿児島県20'!N20)</f>
        <v>5</v>
      </c>
      <c r="O19" s="636">
        <f>COUNT('[4]26_京都府22:46_鹿児島県20'!O20)</f>
        <v>5</v>
      </c>
      <c r="P19" s="638">
        <f>COUNT('[4]26_京都府22:46_鹿児島県20'!P20)</f>
        <v>5</v>
      </c>
      <c r="Q19" s="635">
        <f>COUNT('[4]26_京都府22:46_鹿児島県20'!Q20)</f>
        <v>5</v>
      </c>
      <c r="R19" s="635">
        <f>COUNT('[4]26_京都府22:46_鹿児島県20'!R20)</f>
        <v>5</v>
      </c>
      <c r="S19" s="635">
        <f>COUNT('[4]26_京都府22:46_鹿児島県20'!S20)</f>
        <v>5</v>
      </c>
      <c r="T19" s="635">
        <f>COUNT('[4]26_京都府22:46_鹿児島県20'!T20)</f>
        <v>5</v>
      </c>
      <c r="U19" s="635">
        <f>COUNT('[4]26_京都府22:46_鹿児島県20'!U20)</f>
        <v>5</v>
      </c>
      <c r="V19" s="636">
        <f>COUNT('[4]26_京都府22:46_鹿児島県20'!V20)</f>
        <v>5</v>
      </c>
      <c r="W19" s="636">
        <f>COUNT('[4]26_京都府22:46_鹿児島県20'!W20)</f>
        <v>5</v>
      </c>
      <c r="X19" s="640">
        <f>COUNT('[4]26_京都府22:46_鹿児島県20'!X20)</f>
        <v>5</v>
      </c>
      <c r="Y19" s="647">
        <f>COUNT('[4]26_京都府22:46_鹿児島県20'!Y20)</f>
        <v>5</v>
      </c>
      <c r="Z19" s="601"/>
    </row>
    <row r="20" spans="2:26" ht="14" thickTop="1" thickBot="1">
      <c r="B20" s="678"/>
      <c r="C20" s="631">
        <v>14</v>
      </c>
      <c r="D20" s="642" t="s">
        <v>67</v>
      </c>
      <c r="E20" s="662" t="s">
        <v>627</v>
      </c>
      <c r="F20" s="634">
        <f>COUNT('[4]26_京都府22:46_鹿児島県20'!F21)</f>
        <v>5</v>
      </c>
      <c r="G20" s="635">
        <f>COUNT('[4]26_京都府22:46_鹿児島県20'!G21)</f>
        <v>5</v>
      </c>
      <c r="H20" s="635">
        <f>COUNT('[4]26_京都府22:46_鹿児島県20'!H21)</f>
        <v>5</v>
      </c>
      <c r="I20" s="635">
        <f>COUNT('[4]26_京都府22:46_鹿児島県20'!I21)</f>
        <v>5</v>
      </c>
      <c r="J20" s="635">
        <f>COUNT('[4]26_京都府22:46_鹿児島県20'!J21)</f>
        <v>5</v>
      </c>
      <c r="K20" s="635">
        <f>COUNT('[4]26_京都府22:46_鹿児島県20'!K21)</f>
        <v>5</v>
      </c>
      <c r="L20" s="681">
        <f>COUNT('[4]26_京都府22:46_鹿児島県20'!L21)</f>
        <v>5</v>
      </c>
      <c r="M20" s="686">
        <f>COUNT('[4]26_京都府22:46_鹿児島県20'!M21)</f>
        <v>5</v>
      </c>
      <c r="N20" s="668">
        <f>COUNT('[4]26_京都府22:46_鹿児島県20'!N21)</f>
        <v>5</v>
      </c>
      <c r="O20" s="636">
        <f>COUNT('[4]26_京都府22:46_鹿児島県20'!O21)</f>
        <v>5</v>
      </c>
      <c r="P20" s="638">
        <f>COUNT('[4]26_京都府22:46_鹿児島県20'!P21)</f>
        <v>5</v>
      </c>
      <c r="Q20" s="635">
        <f>COUNT('[4]26_京都府22:46_鹿児島県20'!Q21)</f>
        <v>5</v>
      </c>
      <c r="R20" s="635">
        <f>COUNT('[4]26_京都府22:46_鹿児島県20'!R21)</f>
        <v>5</v>
      </c>
      <c r="S20" s="635">
        <f>COUNT('[4]26_京都府22:46_鹿児島県20'!S21)</f>
        <v>5</v>
      </c>
      <c r="T20" s="635">
        <f>COUNT('[4]26_京都府22:46_鹿児島県20'!T21)</f>
        <v>5</v>
      </c>
      <c r="U20" s="635">
        <f>COUNT('[4]26_京都府22:46_鹿児島県20'!U21)</f>
        <v>5</v>
      </c>
      <c r="V20" s="636">
        <f>COUNT('[4]26_京都府22:46_鹿児島県20'!V21)</f>
        <v>5</v>
      </c>
      <c r="W20" s="636">
        <f>COUNT('[4]26_京都府22:46_鹿児島県20'!W21)</f>
        <v>5</v>
      </c>
      <c r="X20" s="640">
        <f>COUNT('[4]26_京都府22:46_鹿児島県20'!X21)</f>
        <v>5</v>
      </c>
      <c r="Y20" s="647">
        <f>COUNT('[4]26_京都府22:46_鹿児島県20'!Y21)</f>
        <v>5</v>
      </c>
      <c r="Z20" s="601"/>
    </row>
    <row r="21" spans="2:26" ht="14" thickTop="1" thickBot="1">
      <c r="B21" s="678"/>
      <c r="C21" s="631">
        <v>15</v>
      </c>
      <c r="D21" s="642" t="s">
        <v>68</v>
      </c>
      <c r="E21" s="662" t="s">
        <v>628</v>
      </c>
      <c r="F21" s="634">
        <f>COUNT('[4]26_京都府22:46_鹿児島県20'!F22)</f>
        <v>5</v>
      </c>
      <c r="G21" s="635">
        <f>COUNT('[4]26_京都府22:46_鹿児島県20'!G22)</f>
        <v>5</v>
      </c>
      <c r="H21" s="635">
        <f>COUNT('[4]26_京都府22:46_鹿児島県20'!H22)</f>
        <v>5</v>
      </c>
      <c r="I21" s="635">
        <f>COUNT('[4]26_京都府22:46_鹿児島県20'!I22)</f>
        <v>5</v>
      </c>
      <c r="J21" s="635">
        <f>COUNT('[4]26_京都府22:46_鹿児島県20'!J22)</f>
        <v>5</v>
      </c>
      <c r="K21" s="644">
        <f>COUNT('[4]26_京都府22:46_鹿児島県20'!K22)</f>
        <v>5</v>
      </c>
      <c r="L21" s="645">
        <f>COUNT('[4]26_京都府22:46_鹿児島県20'!L22)</f>
        <v>5</v>
      </c>
      <c r="M21" s="686">
        <f>COUNT('[4]26_京都府22:46_鹿児島県20'!M22)</f>
        <v>5</v>
      </c>
      <c r="N21" s="668">
        <f>COUNT('[4]26_京都府22:46_鹿児島県20'!N22)</f>
        <v>5</v>
      </c>
      <c r="O21" s="636">
        <f>COUNT('[4]26_京都府22:46_鹿児島県20'!O22)</f>
        <v>5</v>
      </c>
      <c r="P21" s="638">
        <f>COUNT('[4]26_京都府22:46_鹿児島県20'!P22)</f>
        <v>5</v>
      </c>
      <c r="Q21" s="635">
        <f>COUNT('[4]26_京都府22:46_鹿児島県20'!Q22)</f>
        <v>5</v>
      </c>
      <c r="R21" s="635">
        <f>COUNT('[4]26_京都府22:46_鹿児島県20'!R22)</f>
        <v>5</v>
      </c>
      <c r="S21" s="635">
        <f>COUNT('[4]26_京都府22:46_鹿児島県20'!S22)</f>
        <v>5</v>
      </c>
      <c r="T21" s="635">
        <f>COUNT('[4]26_京都府22:46_鹿児島県20'!T22)</f>
        <v>5</v>
      </c>
      <c r="U21" s="635">
        <f>COUNT('[4]26_京都府22:46_鹿児島県20'!U22)</f>
        <v>5</v>
      </c>
      <c r="V21" s="636">
        <f>COUNT('[4]26_京都府22:46_鹿児島県20'!V22)</f>
        <v>5</v>
      </c>
      <c r="W21" s="636">
        <f>COUNT('[4]26_京都府22:46_鹿児島県20'!W22)</f>
        <v>5</v>
      </c>
      <c r="X21" s="640">
        <f>COUNT('[4]26_京都府22:46_鹿児島県20'!X22)</f>
        <v>5</v>
      </c>
      <c r="Y21" s="647">
        <f>COUNT('[4]26_京都府22:46_鹿児島県20'!Y22)</f>
        <v>5</v>
      </c>
      <c r="Z21" s="601"/>
    </row>
    <row r="22" spans="2:26" ht="14" thickTop="1" thickBot="1">
      <c r="B22" s="678"/>
      <c r="C22" s="631">
        <v>16</v>
      </c>
      <c r="D22" s="642" t="s">
        <v>629</v>
      </c>
      <c r="E22" s="662" t="s">
        <v>630</v>
      </c>
      <c r="F22" s="634">
        <f>COUNT('[4]26_京都府22:46_鹿児島県20'!F23)</f>
        <v>5</v>
      </c>
      <c r="G22" s="635">
        <f>COUNT('[4]26_京都府22:46_鹿児島県20'!G23)</f>
        <v>5</v>
      </c>
      <c r="H22" s="635">
        <f>COUNT('[4]26_京都府22:46_鹿児島県20'!H23)</f>
        <v>5</v>
      </c>
      <c r="I22" s="635">
        <f>COUNT('[4]26_京都府22:46_鹿児島県20'!I23)</f>
        <v>5</v>
      </c>
      <c r="J22" s="635">
        <f>COUNT('[4]26_京都府22:46_鹿児島県20'!J23)</f>
        <v>5</v>
      </c>
      <c r="K22" s="644">
        <f>COUNT('[4]26_京都府22:46_鹿児島県20'!K23)</f>
        <v>5</v>
      </c>
      <c r="L22" s="645">
        <f>COUNT('[4]26_京都府22:46_鹿児島県20'!L23)</f>
        <v>5</v>
      </c>
      <c r="M22" s="687">
        <f>COUNT('[4]26_京都府22:46_鹿児島県20'!M23)</f>
        <v>5</v>
      </c>
      <c r="N22" s="636">
        <f>COUNT('[4]26_京都府22:46_鹿児島県20'!N23)</f>
        <v>5</v>
      </c>
      <c r="O22" s="639">
        <f>COUNT('[4]26_京都府22:46_鹿児島県20'!O23)</f>
        <v>5</v>
      </c>
      <c r="P22" s="638">
        <f>COUNT('[4]26_京都府22:46_鹿児島県20'!P23)</f>
        <v>5</v>
      </c>
      <c r="Q22" s="635">
        <f>COUNT('[4]26_京都府22:46_鹿児島県20'!Q23)</f>
        <v>5</v>
      </c>
      <c r="R22" s="635">
        <f>COUNT('[4]26_京都府22:46_鹿児島県20'!R23)</f>
        <v>5</v>
      </c>
      <c r="S22" s="635">
        <f>COUNT('[4]26_京都府22:46_鹿児島県20'!S23)</f>
        <v>5</v>
      </c>
      <c r="T22" s="635">
        <f>COUNT('[4]26_京都府22:46_鹿児島県20'!T23)</f>
        <v>5</v>
      </c>
      <c r="U22" s="635">
        <f>COUNT('[4]26_京都府22:46_鹿児島県20'!U23)</f>
        <v>5</v>
      </c>
      <c r="V22" s="636">
        <f>COUNT('[4]26_京都府22:46_鹿児島県20'!V23)</f>
        <v>5</v>
      </c>
      <c r="W22" s="636">
        <f>COUNT('[4]26_京都府22:46_鹿児島県20'!W23)</f>
        <v>5</v>
      </c>
      <c r="X22" s="640">
        <f>COUNT('[4]26_京都府22:46_鹿児島県20'!X23)</f>
        <v>5</v>
      </c>
      <c r="Y22" s="647">
        <f>COUNT('[4]26_京都府22:46_鹿児島県20'!Y23)</f>
        <v>5</v>
      </c>
      <c r="Z22" s="601"/>
    </row>
    <row r="23" spans="2:26" ht="14" thickTop="1" thickBot="1">
      <c r="B23" s="678"/>
      <c r="C23" s="631">
        <v>17</v>
      </c>
      <c r="D23" s="642" t="s">
        <v>70</v>
      </c>
      <c r="E23" s="662" t="s">
        <v>631</v>
      </c>
      <c r="F23" s="634">
        <f>COUNT('[4]26_京都府22:46_鹿児島県20'!F24)</f>
        <v>5</v>
      </c>
      <c r="G23" s="635">
        <f>COUNT('[4]26_京都府22:46_鹿児島県20'!G24)</f>
        <v>5</v>
      </c>
      <c r="H23" s="635">
        <f>COUNT('[4]26_京都府22:46_鹿児島県20'!H24)</f>
        <v>5</v>
      </c>
      <c r="I23" s="635">
        <f>COUNT('[4]26_京都府22:46_鹿児島県20'!I24)</f>
        <v>5</v>
      </c>
      <c r="J23" s="635">
        <f>COUNT('[4]26_京都府22:46_鹿児島県20'!J24)</f>
        <v>5</v>
      </c>
      <c r="K23" s="635">
        <f>COUNT('[4]26_京都府22:46_鹿児島県20'!K24)</f>
        <v>5</v>
      </c>
      <c r="L23" s="685">
        <f>COUNT('[4]26_京都府22:46_鹿児島県20'!L24)</f>
        <v>5</v>
      </c>
      <c r="M23" s="637">
        <f>COUNT('[4]26_京都府22:46_鹿児島県20'!M24)</f>
        <v>5</v>
      </c>
      <c r="N23" s="679">
        <f>COUNT('[4]26_京都府22:46_鹿児島県20'!N24)</f>
        <v>5</v>
      </c>
      <c r="O23" s="645">
        <f>COUNT('[4]26_京都府22:46_鹿児島県20'!O24)</f>
        <v>5</v>
      </c>
      <c r="P23" s="688">
        <f>COUNT('[4]26_京都府22:46_鹿児島県20'!P24)</f>
        <v>5</v>
      </c>
      <c r="Q23" s="635">
        <f>COUNT('[4]26_京都府22:46_鹿児島県20'!Q24)</f>
        <v>5</v>
      </c>
      <c r="R23" s="635">
        <f>COUNT('[4]26_京都府22:46_鹿児島県20'!R24)</f>
        <v>5</v>
      </c>
      <c r="S23" s="635">
        <f>COUNT('[4]26_京都府22:46_鹿児島県20'!S24)</f>
        <v>5</v>
      </c>
      <c r="T23" s="635">
        <f>COUNT('[4]26_京都府22:46_鹿児島県20'!T24)</f>
        <v>5</v>
      </c>
      <c r="U23" s="635">
        <f>COUNT('[4]26_京都府22:46_鹿児島県20'!U24)</f>
        <v>5</v>
      </c>
      <c r="V23" s="636">
        <f>COUNT('[4]26_京都府22:46_鹿児島県20'!V24)</f>
        <v>5</v>
      </c>
      <c r="W23" s="636">
        <f>COUNT('[4]26_京都府22:46_鹿児島県20'!W24)</f>
        <v>5</v>
      </c>
      <c r="X23" s="640">
        <f>COUNT('[4]26_京都府22:46_鹿児島県20'!X24)</f>
        <v>5</v>
      </c>
      <c r="Y23" s="647">
        <f>COUNT('[4]26_京都府22:46_鹿児島県20'!Y24)</f>
        <v>5</v>
      </c>
      <c r="Z23" s="601"/>
    </row>
    <row r="24" spans="2:26" ht="13.5" thickTop="1">
      <c r="B24" s="678" t="s">
        <v>18</v>
      </c>
      <c r="C24" s="631">
        <v>18</v>
      </c>
      <c r="D24" s="642" t="s">
        <v>71</v>
      </c>
      <c r="E24" s="662" t="s">
        <v>716</v>
      </c>
      <c r="F24" s="634">
        <f>COUNT('[4]26_京都府22:46_鹿児島県20'!F25)</f>
        <v>5</v>
      </c>
      <c r="G24" s="635">
        <f>COUNT('[4]26_京都府22:46_鹿児島県20'!G25)</f>
        <v>5</v>
      </c>
      <c r="H24" s="635">
        <f>COUNT('[4]26_京都府22:46_鹿児島県20'!H25)</f>
        <v>5</v>
      </c>
      <c r="I24" s="635">
        <f>COUNT('[4]26_京都府22:46_鹿児島県20'!I25)</f>
        <v>5</v>
      </c>
      <c r="J24" s="635">
        <f>COUNT('[4]26_京都府22:46_鹿児島県20'!J25)</f>
        <v>5</v>
      </c>
      <c r="K24" s="635">
        <f>COUNT('[4]26_京都府22:46_鹿児島県20'!K25)</f>
        <v>5</v>
      </c>
      <c r="L24" s="636">
        <f>COUNT('[4]26_京都府22:46_鹿児島県20'!L25)</f>
        <v>5</v>
      </c>
      <c r="M24" s="637">
        <f>COUNT('[4]26_京都府22:46_鹿児島県20'!M25)</f>
        <v>5</v>
      </c>
      <c r="N24" s="636">
        <f>COUNT('[4]26_京都府22:46_鹿児島県20'!N25)</f>
        <v>5</v>
      </c>
      <c r="O24" s="685">
        <f>COUNT('[4]26_京都府22:46_鹿児島県20'!O25)</f>
        <v>5</v>
      </c>
      <c r="P24" s="638">
        <f>COUNT('[4]26_京都府22:46_鹿児島県20'!P25)</f>
        <v>5</v>
      </c>
      <c r="Q24" s="635">
        <f>COUNT('[4]26_京都府22:46_鹿児島県20'!Q25)</f>
        <v>5</v>
      </c>
      <c r="R24" s="635">
        <f>COUNT('[4]26_京都府22:46_鹿児島県20'!R25)</f>
        <v>5</v>
      </c>
      <c r="S24" s="635">
        <f>COUNT('[4]26_京都府22:46_鹿児島県20'!S25)</f>
        <v>5</v>
      </c>
      <c r="T24" s="635">
        <f>COUNT('[4]26_京都府22:46_鹿児島県20'!T25)</f>
        <v>5</v>
      </c>
      <c r="U24" s="635">
        <f>COUNT('[4]26_京都府22:46_鹿児島県20'!U25)</f>
        <v>5</v>
      </c>
      <c r="V24" s="636">
        <f>COUNT('[4]26_京都府22:46_鹿児島県20'!V25)</f>
        <v>5</v>
      </c>
      <c r="W24" s="636">
        <f>COUNT('[4]26_京都府22:46_鹿児島県20'!W25)</f>
        <v>5</v>
      </c>
      <c r="X24" s="640">
        <f>COUNT('[4]26_京都府22:46_鹿児島県20'!X25)</f>
        <v>5</v>
      </c>
      <c r="Y24" s="647">
        <f>COUNT('[4]26_京都府22:46_鹿児島県20'!Y25)</f>
        <v>5</v>
      </c>
      <c r="Z24" s="601"/>
    </row>
    <row r="25" spans="2:26" ht="13">
      <c r="B25" s="678"/>
      <c r="C25" s="631">
        <v>19</v>
      </c>
      <c r="D25" s="642" t="s">
        <v>72</v>
      </c>
      <c r="E25" s="662" t="s">
        <v>717</v>
      </c>
      <c r="F25" s="634">
        <f>COUNT('[4]26_京都府22:46_鹿児島県20'!F26)</f>
        <v>5</v>
      </c>
      <c r="G25" s="635">
        <f>COUNT('[4]26_京都府22:46_鹿児島県20'!G26)</f>
        <v>5</v>
      </c>
      <c r="H25" s="635">
        <f>COUNT('[4]26_京都府22:46_鹿児島県20'!H26)</f>
        <v>5</v>
      </c>
      <c r="I25" s="635">
        <f>COUNT('[4]26_京都府22:46_鹿児島県20'!I26)</f>
        <v>5</v>
      </c>
      <c r="J25" s="635">
        <f>COUNT('[4]26_京都府22:46_鹿児島県20'!J26)</f>
        <v>5</v>
      </c>
      <c r="K25" s="635">
        <f>COUNT('[4]26_京都府22:46_鹿児島県20'!K26)</f>
        <v>5</v>
      </c>
      <c r="L25" s="636">
        <f>COUNT('[4]26_京都府22:46_鹿児島県20'!L26)</f>
        <v>5</v>
      </c>
      <c r="M25" s="637">
        <f>COUNT('[4]26_京都府22:46_鹿児島県20'!M26)</f>
        <v>5</v>
      </c>
      <c r="N25" s="636">
        <f>COUNT('[4]26_京都府22:46_鹿児島県20'!N26)</f>
        <v>5</v>
      </c>
      <c r="O25" s="636">
        <f>COUNT('[4]26_京都府22:46_鹿児島県20'!O26)</f>
        <v>5</v>
      </c>
      <c r="P25" s="638">
        <f>COUNT('[4]26_京都府22:46_鹿児島県20'!P26)</f>
        <v>5</v>
      </c>
      <c r="Q25" s="635">
        <f>COUNT('[4]26_京都府22:46_鹿児島県20'!Q26)</f>
        <v>5</v>
      </c>
      <c r="R25" s="635">
        <f>COUNT('[4]26_京都府22:46_鹿児島県20'!R26)</f>
        <v>5</v>
      </c>
      <c r="S25" s="635">
        <f>COUNT('[4]26_京都府22:46_鹿児島県20'!S26)</f>
        <v>5</v>
      </c>
      <c r="T25" s="635">
        <f>COUNT('[4]26_京都府22:46_鹿児島県20'!T26)</f>
        <v>5</v>
      </c>
      <c r="U25" s="635">
        <f>COUNT('[4]26_京都府22:46_鹿児島県20'!U26)</f>
        <v>5</v>
      </c>
      <c r="V25" s="636">
        <f>COUNT('[4]26_京都府22:46_鹿児島県20'!V26)</f>
        <v>5</v>
      </c>
      <c r="W25" s="636">
        <f>COUNT('[4]26_京都府22:46_鹿児島県20'!W26)</f>
        <v>5</v>
      </c>
      <c r="X25" s="640">
        <f>COUNT('[4]26_京都府22:46_鹿児島県20'!X26)</f>
        <v>5</v>
      </c>
      <c r="Y25" s="647">
        <f>COUNT('[4]26_京都府22:46_鹿児島県20'!Y26)</f>
        <v>5</v>
      </c>
      <c r="Z25" s="601"/>
    </row>
    <row r="26" spans="2:26" ht="13">
      <c r="B26" s="678"/>
      <c r="C26" s="631">
        <v>20</v>
      </c>
      <c r="D26" s="642" t="s">
        <v>73</v>
      </c>
      <c r="E26" s="662" t="s">
        <v>634</v>
      </c>
      <c r="F26" s="634">
        <f>COUNT('[4]26_京都府22:46_鹿児島県20'!F27)</f>
        <v>5</v>
      </c>
      <c r="G26" s="635">
        <f>COUNT('[4]26_京都府22:46_鹿児島県20'!G27)</f>
        <v>5</v>
      </c>
      <c r="H26" s="635">
        <f>COUNT('[4]26_京都府22:46_鹿児島県20'!H27)</f>
        <v>5</v>
      </c>
      <c r="I26" s="635">
        <f>COUNT('[4]26_京都府22:46_鹿児島県20'!I27)</f>
        <v>5</v>
      </c>
      <c r="J26" s="635">
        <f>COUNT('[4]26_京都府22:46_鹿児島県20'!J27)</f>
        <v>5</v>
      </c>
      <c r="K26" s="635">
        <f>COUNT('[4]26_京都府22:46_鹿児島県20'!K27)</f>
        <v>5</v>
      </c>
      <c r="L26" s="636">
        <f>COUNT('[4]26_京都府22:46_鹿児島県20'!L27)</f>
        <v>5</v>
      </c>
      <c r="M26" s="637">
        <f>COUNT('[4]26_京都府22:46_鹿児島県20'!M27)</f>
        <v>5</v>
      </c>
      <c r="N26" s="636">
        <f>COUNT('[4]26_京都府22:46_鹿児島県20'!N27)</f>
        <v>5</v>
      </c>
      <c r="O26" s="636">
        <f>COUNT('[4]26_京都府22:46_鹿児島県20'!O27)</f>
        <v>5</v>
      </c>
      <c r="P26" s="638">
        <f>COUNT('[4]26_京都府22:46_鹿児島県20'!P27)</f>
        <v>5</v>
      </c>
      <c r="Q26" s="635">
        <f>COUNT('[4]26_京都府22:46_鹿児島県20'!Q27)</f>
        <v>5</v>
      </c>
      <c r="R26" s="635">
        <f>COUNT('[4]26_京都府22:46_鹿児島県20'!R27)</f>
        <v>5</v>
      </c>
      <c r="S26" s="635">
        <f>COUNT('[4]26_京都府22:46_鹿児島県20'!S27)</f>
        <v>5</v>
      </c>
      <c r="T26" s="635">
        <f>COUNT('[4]26_京都府22:46_鹿児島県20'!T27)</f>
        <v>5</v>
      </c>
      <c r="U26" s="635">
        <f>COUNT('[4]26_京都府22:46_鹿児島県20'!U27)</f>
        <v>5</v>
      </c>
      <c r="V26" s="636">
        <f>COUNT('[4]26_京都府22:46_鹿児島県20'!V27)</f>
        <v>5</v>
      </c>
      <c r="W26" s="636">
        <f>COUNT('[4]26_京都府22:46_鹿児島県20'!W27)</f>
        <v>5</v>
      </c>
      <c r="X26" s="640">
        <f>COUNT('[4]26_京都府22:46_鹿児島県20'!X27)</f>
        <v>5</v>
      </c>
      <c r="Y26" s="647">
        <f>COUNT('[4]26_京都府22:46_鹿児島県20'!Y27)</f>
        <v>5</v>
      </c>
      <c r="Z26" s="601"/>
    </row>
    <row r="27" spans="2:26" ht="13">
      <c r="B27" s="678"/>
      <c r="C27" s="631">
        <v>21</v>
      </c>
      <c r="D27" s="642" t="s">
        <v>74</v>
      </c>
      <c r="E27" s="662" t="s">
        <v>635</v>
      </c>
      <c r="F27" s="634">
        <f>COUNT('[4]26_京都府22:46_鹿児島県20'!F28)</f>
        <v>5</v>
      </c>
      <c r="G27" s="635">
        <f>COUNT('[4]26_京都府22:46_鹿児島県20'!G28)</f>
        <v>5</v>
      </c>
      <c r="H27" s="635">
        <f>COUNT('[4]26_京都府22:46_鹿児島県20'!H28)</f>
        <v>5</v>
      </c>
      <c r="I27" s="635">
        <f>COUNT('[4]26_京都府22:46_鹿児島県20'!I28)</f>
        <v>5</v>
      </c>
      <c r="J27" s="635">
        <f>COUNT('[4]26_京都府22:46_鹿児島県20'!J28)</f>
        <v>5</v>
      </c>
      <c r="K27" s="635">
        <f>COUNT('[4]26_京都府22:46_鹿児島県20'!K28)</f>
        <v>5</v>
      </c>
      <c r="L27" s="636">
        <f>COUNT('[4]26_京都府22:46_鹿児島県20'!L28)</f>
        <v>5</v>
      </c>
      <c r="M27" s="637">
        <f>COUNT('[4]26_京都府22:46_鹿児島県20'!M28)</f>
        <v>5</v>
      </c>
      <c r="N27" s="636">
        <f>COUNT('[4]26_京都府22:46_鹿児島県20'!N28)</f>
        <v>5</v>
      </c>
      <c r="O27" s="636">
        <f>COUNT('[4]26_京都府22:46_鹿児島県20'!O28)</f>
        <v>5</v>
      </c>
      <c r="P27" s="638">
        <f>COUNT('[4]26_京都府22:46_鹿児島県20'!P28)</f>
        <v>5</v>
      </c>
      <c r="Q27" s="635">
        <f>COUNT('[4]26_京都府22:46_鹿児島県20'!Q28)</f>
        <v>5</v>
      </c>
      <c r="R27" s="635">
        <f>COUNT('[4]26_京都府22:46_鹿児島県20'!R28)</f>
        <v>5</v>
      </c>
      <c r="S27" s="635">
        <f>COUNT('[4]26_京都府22:46_鹿児島県20'!S28)</f>
        <v>5</v>
      </c>
      <c r="T27" s="635">
        <f>COUNT('[4]26_京都府22:46_鹿児島県20'!T28)</f>
        <v>5</v>
      </c>
      <c r="U27" s="635">
        <f>COUNT('[4]26_京都府22:46_鹿児島県20'!U28)</f>
        <v>5</v>
      </c>
      <c r="V27" s="636">
        <f>COUNT('[4]26_京都府22:46_鹿児島県20'!V28)</f>
        <v>5</v>
      </c>
      <c r="W27" s="636">
        <f>COUNT('[4]26_京都府22:46_鹿児島県20'!W28)</f>
        <v>5</v>
      </c>
      <c r="X27" s="640">
        <f>COUNT('[4]26_京都府22:46_鹿児島県20'!X28)</f>
        <v>5</v>
      </c>
      <c r="Y27" s="647">
        <f>COUNT('[4]26_京都府22:46_鹿児島県20'!Y28)</f>
        <v>5</v>
      </c>
      <c r="Z27" s="601"/>
    </row>
    <row r="28" spans="2:26" ht="13">
      <c r="B28" s="678"/>
      <c r="C28" s="631">
        <v>22</v>
      </c>
      <c r="D28" s="642" t="s">
        <v>75</v>
      </c>
      <c r="E28" s="662" t="s">
        <v>636</v>
      </c>
      <c r="F28" s="634">
        <f>COUNT('[4]26_京都府22:46_鹿児島県20'!F29)</f>
        <v>5</v>
      </c>
      <c r="G28" s="635">
        <f>COUNT('[4]26_京都府22:46_鹿児島県20'!G29)</f>
        <v>5</v>
      </c>
      <c r="H28" s="635">
        <f>COUNT('[4]26_京都府22:46_鹿児島県20'!H29)</f>
        <v>5</v>
      </c>
      <c r="I28" s="635">
        <f>COUNT('[4]26_京都府22:46_鹿児島県20'!I29)</f>
        <v>5</v>
      </c>
      <c r="J28" s="635">
        <f>COUNT('[4]26_京都府22:46_鹿児島県20'!J29)</f>
        <v>5</v>
      </c>
      <c r="K28" s="635">
        <f>COUNT('[4]26_京都府22:46_鹿児島県20'!K29)</f>
        <v>5</v>
      </c>
      <c r="L28" s="636">
        <f>COUNT('[4]26_京都府22:46_鹿児島県20'!L29)</f>
        <v>5</v>
      </c>
      <c r="M28" s="637">
        <f>COUNT('[4]26_京都府22:46_鹿児島県20'!M29)</f>
        <v>5</v>
      </c>
      <c r="N28" s="636">
        <f>COUNT('[4]26_京都府22:46_鹿児島県20'!N29)</f>
        <v>5</v>
      </c>
      <c r="O28" s="636">
        <f>COUNT('[4]26_京都府22:46_鹿児島県20'!O29)</f>
        <v>5</v>
      </c>
      <c r="P28" s="638">
        <f>COUNT('[4]26_京都府22:46_鹿児島県20'!P29)</f>
        <v>5</v>
      </c>
      <c r="Q28" s="635">
        <f>COUNT('[4]26_京都府22:46_鹿児島県20'!Q29)</f>
        <v>5</v>
      </c>
      <c r="R28" s="635">
        <f>COUNT('[4]26_京都府22:46_鹿児島県20'!R29)</f>
        <v>5</v>
      </c>
      <c r="S28" s="635">
        <f>COUNT('[4]26_京都府22:46_鹿児島県20'!S29)</f>
        <v>5</v>
      </c>
      <c r="T28" s="635">
        <f>COUNT('[4]26_京都府22:46_鹿児島県20'!T29)</f>
        <v>5</v>
      </c>
      <c r="U28" s="635">
        <f>COUNT('[4]26_京都府22:46_鹿児島県20'!U29)</f>
        <v>5</v>
      </c>
      <c r="V28" s="636">
        <f>COUNT('[4]26_京都府22:46_鹿児島県20'!V29)</f>
        <v>5</v>
      </c>
      <c r="W28" s="636">
        <f>COUNT('[4]26_京都府22:46_鹿児島県20'!W29)</f>
        <v>5</v>
      </c>
      <c r="X28" s="640">
        <f>COUNT('[4]26_京都府22:46_鹿児島県20'!X29)</f>
        <v>5</v>
      </c>
      <c r="Y28" s="647">
        <f>COUNT('[4]26_京都府22:46_鹿児島県20'!Y29)</f>
        <v>5</v>
      </c>
      <c r="Z28" s="601"/>
    </row>
    <row r="29" spans="2:26" ht="13">
      <c r="B29" s="678"/>
      <c r="C29" s="631">
        <v>23</v>
      </c>
      <c r="D29" s="642" t="s">
        <v>76</v>
      </c>
      <c r="E29" s="662" t="s">
        <v>637</v>
      </c>
      <c r="F29" s="634">
        <f>COUNT('[4]26_京都府22:46_鹿児島県20'!F30)</f>
        <v>5</v>
      </c>
      <c r="G29" s="635">
        <f>COUNT('[4]26_京都府22:46_鹿児島県20'!G30)</f>
        <v>5</v>
      </c>
      <c r="H29" s="635">
        <f>COUNT('[4]26_京都府22:46_鹿児島県20'!H30)</f>
        <v>5</v>
      </c>
      <c r="I29" s="635">
        <f>COUNT('[4]26_京都府22:46_鹿児島県20'!I30)</f>
        <v>5</v>
      </c>
      <c r="J29" s="635">
        <f>COUNT('[4]26_京都府22:46_鹿児島県20'!J30)</f>
        <v>5</v>
      </c>
      <c r="K29" s="635">
        <f>COUNT('[4]26_京都府22:46_鹿児島県20'!K30)</f>
        <v>5</v>
      </c>
      <c r="L29" s="636">
        <f>COUNT('[4]26_京都府22:46_鹿児島県20'!L30)</f>
        <v>5</v>
      </c>
      <c r="M29" s="637">
        <f>COUNT('[4]26_京都府22:46_鹿児島県20'!M30)</f>
        <v>5</v>
      </c>
      <c r="N29" s="636">
        <f>COUNT('[4]26_京都府22:46_鹿児島県20'!N30)</f>
        <v>5</v>
      </c>
      <c r="O29" s="636">
        <f>COUNT('[4]26_京都府22:46_鹿児島県20'!O30)</f>
        <v>5</v>
      </c>
      <c r="P29" s="638">
        <f>COUNT('[4]26_京都府22:46_鹿児島県20'!P30)</f>
        <v>5</v>
      </c>
      <c r="Q29" s="635">
        <f>COUNT('[4]26_京都府22:46_鹿児島県20'!Q30)</f>
        <v>5</v>
      </c>
      <c r="R29" s="635">
        <f>COUNT('[4]26_京都府22:46_鹿児島県20'!R30)</f>
        <v>5</v>
      </c>
      <c r="S29" s="635">
        <f>COUNT('[4]26_京都府22:46_鹿児島県20'!S30)</f>
        <v>5</v>
      </c>
      <c r="T29" s="635">
        <f>COUNT('[4]26_京都府22:46_鹿児島県20'!T30)</f>
        <v>5</v>
      </c>
      <c r="U29" s="635">
        <f>COUNT('[4]26_京都府22:46_鹿児島県20'!U30)</f>
        <v>5</v>
      </c>
      <c r="V29" s="636">
        <f>COUNT('[4]26_京都府22:46_鹿児島県20'!V30)</f>
        <v>5</v>
      </c>
      <c r="W29" s="636">
        <f>COUNT('[4]26_京都府22:46_鹿児島県20'!W30)</f>
        <v>5</v>
      </c>
      <c r="X29" s="640">
        <f>COUNT('[4]26_京都府22:46_鹿児島県20'!X30)</f>
        <v>5</v>
      </c>
      <c r="Y29" s="647">
        <f>COUNT('[4]26_京都府22:46_鹿児島県20'!Y30)</f>
        <v>5</v>
      </c>
      <c r="Z29" s="601"/>
    </row>
    <row r="30" spans="2:26" ht="13">
      <c r="B30" s="678"/>
      <c r="C30" s="631">
        <v>24</v>
      </c>
      <c r="D30" s="642" t="s">
        <v>77</v>
      </c>
      <c r="E30" s="662" t="s">
        <v>638</v>
      </c>
      <c r="F30" s="634">
        <f>COUNT('[4]26_京都府22:46_鹿児島県20'!F31)</f>
        <v>5</v>
      </c>
      <c r="G30" s="635">
        <f>COUNT('[4]26_京都府22:46_鹿児島県20'!G31)</f>
        <v>5</v>
      </c>
      <c r="H30" s="635">
        <f>COUNT('[4]26_京都府22:46_鹿児島県20'!H31)</f>
        <v>5</v>
      </c>
      <c r="I30" s="635">
        <f>COUNT('[4]26_京都府22:46_鹿児島県20'!I31)</f>
        <v>5</v>
      </c>
      <c r="J30" s="635">
        <f>COUNT('[4]26_京都府22:46_鹿児島県20'!J31)</f>
        <v>5</v>
      </c>
      <c r="K30" s="635">
        <f>COUNT('[4]26_京都府22:46_鹿児島県20'!K31)</f>
        <v>5</v>
      </c>
      <c r="L30" s="636">
        <f>COUNT('[4]26_京都府22:46_鹿児島県20'!L31)</f>
        <v>5</v>
      </c>
      <c r="M30" s="637">
        <f>COUNT('[4]26_京都府22:46_鹿児島県20'!M31)</f>
        <v>5</v>
      </c>
      <c r="N30" s="636">
        <f>COUNT('[4]26_京都府22:46_鹿児島県20'!N31)</f>
        <v>5</v>
      </c>
      <c r="O30" s="636">
        <f>COUNT('[4]26_京都府22:46_鹿児島県20'!O31)</f>
        <v>5</v>
      </c>
      <c r="P30" s="638">
        <f>COUNT('[4]26_京都府22:46_鹿児島県20'!P31)</f>
        <v>5</v>
      </c>
      <c r="Q30" s="635">
        <f>COUNT('[4]26_京都府22:46_鹿児島県20'!Q31)</f>
        <v>5</v>
      </c>
      <c r="R30" s="635">
        <f>COUNT('[4]26_京都府22:46_鹿児島県20'!R31)</f>
        <v>5</v>
      </c>
      <c r="S30" s="635">
        <f>COUNT('[4]26_京都府22:46_鹿児島県20'!S31)</f>
        <v>5</v>
      </c>
      <c r="T30" s="635">
        <f>COUNT('[4]26_京都府22:46_鹿児島県20'!T31)</f>
        <v>5</v>
      </c>
      <c r="U30" s="635">
        <f>COUNT('[4]26_京都府22:46_鹿児島県20'!U31)</f>
        <v>5</v>
      </c>
      <c r="V30" s="636">
        <f>COUNT('[4]26_京都府22:46_鹿児島県20'!V31)</f>
        <v>5</v>
      </c>
      <c r="W30" s="636">
        <f>COUNT('[4]26_京都府22:46_鹿児島県20'!W31)</f>
        <v>5</v>
      </c>
      <c r="X30" s="640">
        <f>COUNT('[4]26_京都府22:46_鹿児島県20'!X31)</f>
        <v>5</v>
      </c>
      <c r="Y30" s="647">
        <f>COUNT('[4]26_京都府22:46_鹿児島県20'!Y31)</f>
        <v>5</v>
      </c>
      <c r="Z30" s="601"/>
    </row>
    <row r="31" spans="2:26" ht="13">
      <c r="B31" s="678"/>
      <c r="C31" s="631">
        <v>25</v>
      </c>
      <c r="D31" s="642" t="s">
        <v>78</v>
      </c>
      <c r="E31" s="662" t="s">
        <v>639</v>
      </c>
      <c r="F31" s="634">
        <f>COUNT('[4]26_京都府22:46_鹿児島県20'!F32)</f>
        <v>5</v>
      </c>
      <c r="G31" s="635">
        <f>COUNT('[4]26_京都府22:46_鹿児島県20'!G32)</f>
        <v>5</v>
      </c>
      <c r="H31" s="635">
        <f>COUNT('[4]26_京都府22:46_鹿児島県20'!H32)</f>
        <v>5</v>
      </c>
      <c r="I31" s="635">
        <f>COUNT('[4]26_京都府22:46_鹿児島県20'!I32)</f>
        <v>5</v>
      </c>
      <c r="J31" s="635">
        <f>COUNT('[4]26_京都府22:46_鹿児島県20'!J32)</f>
        <v>5</v>
      </c>
      <c r="K31" s="635">
        <f>COUNT('[4]26_京都府22:46_鹿児島県20'!K32)</f>
        <v>5</v>
      </c>
      <c r="L31" s="636">
        <f>COUNT('[4]26_京都府22:46_鹿児島県20'!L32)</f>
        <v>5</v>
      </c>
      <c r="M31" s="637">
        <f>COUNT('[4]26_京都府22:46_鹿児島県20'!M32)</f>
        <v>5</v>
      </c>
      <c r="N31" s="636">
        <f>COUNT('[4]26_京都府22:46_鹿児島県20'!N32)</f>
        <v>5</v>
      </c>
      <c r="O31" s="636">
        <f>COUNT('[4]26_京都府22:46_鹿児島県20'!O32)</f>
        <v>5</v>
      </c>
      <c r="P31" s="638">
        <f>COUNT('[4]26_京都府22:46_鹿児島県20'!P32)</f>
        <v>5</v>
      </c>
      <c r="Q31" s="635">
        <f>COUNT('[4]26_京都府22:46_鹿児島県20'!Q32)</f>
        <v>5</v>
      </c>
      <c r="R31" s="635">
        <f>COUNT('[4]26_京都府22:46_鹿児島県20'!R32)</f>
        <v>5</v>
      </c>
      <c r="S31" s="635">
        <f>COUNT('[4]26_京都府22:46_鹿児島県20'!S32)</f>
        <v>5</v>
      </c>
      <c r="T31" s="635">
        <f>COUNT('[4]26_京都府22:46_鹿児島県20'!T32)</f>
        <v>5</v>
      </c>
      <c r="U31" s="635">
        <f>COUNT('[4]26_京都府22:46_鹿児島県20'!U32)</f>
        <v>5</v>
      </c>
      <c r="V31" s="636">
        <f>COUNT('[4]26_京都府22:46_鹿児島県20'!V32)</f>
        <v>5</v>
      </c>
      <c r="W31" s="636">
        <f>COUNT('[4]26_京都府22:46_鹿児島県20'!W32)</f>
        <v>5</v>
      </c>
      <c r="X31" s="640">
        <f>COUNT('[4]26_京都府22:46_鹿児島県20'!X32)</f>
        <v>5</v>
      </c>
      <c r="Y31" s="647">
        <f>COUNT('[4]26_京都府22:46_鹿児島県20'!Y32)</f>
        <v>5</v>
      </c>
      <c r="Z31" s="601"/>
    </row>
    <row r="32" spans="2:26" ht="13">
      <c r="B32" s="678"/>
      <c r="C32" s="631">
        <v>26</v>
      </c>
      <c r="D32" s="642" t="s">
        <v>640</v>
      </c>
      <c r="E32" s="662" t="s">
        <v>718</v>
      </c>
      <c r="F32" s="634">
        <f>COUNT('[4]26_京都府22:46_鹿児島県20'!F33)</f>
        <v>5</v>
      </c>
      <c r="G32" s="635">
        <f>COUNT('[4]26_京都府22:46_鹿児島県20'!G33)</f>
        <v>5</v>
      </c>
      <c r="H32" s="635">
        <f>COUNT('[4]26_京都府22:46_鹿児島県20'!H33)</f>
        <v>5</v>
      </c>
      <c r="I32" s="635">
        <f>COUNT('[4]26_京都府22:46_鹿児島県20'!I33)</f>
        <v>5</v>
      </c>
      <c r="J32" s="635">
        <f>COUNT('[4]26_京都府22:46_鹿児島県20'!J33)</f>
        <v>5</v>
      </c>
      <c r="K32" s="635">
        <f>COUNT('[4]26_京都府22:46_鹿児島県20'!K33)</f>
        <v>5</v>
      </c>
      <c r="L32" s="636">
        <f>COUNT('[4]26_京都府22:46_鹿児島県20'!L33)</f>
        <v>5</v>
      </c>
      <c r="M32" s="637">
        <f>COUNT('[4]26_京都府22:46_鹿児島県20'!M33)</f>
        <v>5</v>
      </c>
      <c r="N32" s="636">
        <f>COUNT('[4]26_京都府22:46_鹿児島県20'!N33)</f>
        <v>5</v>
      </c>
      <c r="O32" s="636">
        <f>COUNT('[4]26_京都府22:46_鹿児島県20'!O33)</f>
        <v>5</v>
      </c>
      <c r="P32" s="638">
        <f>COUNT('[4]26_京都府22:46_鹿児島県20'!P33)</f>
        <v>5</v>
      </c>
      <c r="Q32" s="635">
        <f>COUNT('[4]26_京都府22:46_鹿児島県20'!Q33)</f>
        <v>5</v>
      </c>
      <c r="R32" s="635">
        <f>COUNT('[4]26_京都府22:46_鹿児島県20'!R33)</f>
        <v>5</v>
      </c>
      <c r="S32" s="635">
        <f>COUNT('[4]26_京都府22:46_鹿児島県20'!S33)</f>
        <v>5</v>
      </c>
      <c r="T32" s="635">
        <f>COUNT('[4]26_京都府22:46_鹿児島県20'!T33)</f>
        <v>5</v>
      </c>
      <c r="U32" s="635">
        <f>COUNT('[4]26_京都府22:46_鹿児島県20'!U33)</f>
        <v>5</v>
      </c>
      <c r="V32" s="636">
        <f>COUNT('[4]26_京都府22:46_鹿児島県20'!V33)</f>
        <v>5</v>
      </c>
      <c r="W32" s="636">
        <f>COUNT('[4]26_京都府22:46_鹿児島県20'!W33)</f>
        <v>5</v>
      </c>
      <c r="X32" s="640">
        <f>COUNT('[4]26_京都府22:46_鹿児島県20'!X33)</f>
        <v>5</v>
      </c>
      <c r="Y32" s="647">
        <f>COUNT('[4]26_京都府22:46_鹿児島県20'!Y33)</f>
        <v>5</v>
      </c>
      <c r="Z32" s="601"/>
    </row>
    <row r="33" spans="2:26" ht="13">
      <c r="B33" s="678"/>
      <c r="C33" s="631">
        <v>27</v>
      </c>
      <c r="D33" s="642" t="s">
        <v>83</v>
      </c>
      <c r="E33" s="662" t="s">
        <v>719</v>
      </c>
      <c r="F33" s="634">
        <f>COUNT('[4]26_京都府22:46_鹿児島県20'!F34)</f>
        <v>5</v>
      </c>
      <c r="G33" s="635">
        <f>COUNT('[4]26_京都府22:46_鹿児島県20'!G34)</f>
        <v>5</v>
      </c>
      <c r="H33" s="635">
        <f>COUNT('[4]26_京都府22:46_鹿児島県20'!H34)</f>
        <v>5</v>
      </c>
      <c r="I33" s="635">
        <f>COUNT('[4]26_京都府22:46_鹿児島県20'!I34)</f>
        <v>5</v>
      </c>
      <c r="J33" s="635">
        <f>COUNT('[4]26_京都府22:46_鹿児島県20'!J34)</f>
        <v>5</v>
      </c>
      <c r="K33" s="635">
        <f>COUNT('[4]26_京都府22:46_鹿児島県20'!K34)</f>
        <v>5</v>
      </c>
      <c r="L33" s="636">
        <f>COUNT('[4]26_京都府22:46_鹿児島県20'!L34)</f>
        <v>5</v>
      </c>
      <c r="M33" s="637">
        <f>COUNT('[4]26_京都府22:46_鹿児島県20'!M34)</f>
        <v>5</v>
      </c>
      <c r="N33" s="636">
        <f>COUNT('[4]26_京都府22:46_鹿児島県20'!N34)</f>
        <v>5</v>
      </c>
      <c r="O33" s="636">
        <f>COUNT('[4]26_京都府22:46_鹿児島県20'!O34)</f>
        <v>5</v>
      </c>
      <c r="P33" s="638">
        <f>COUNT('[4]26_京都府22:46_鹿児島県20'!P34)</f>
        <v>5</v>
      </c>
      <c r="Q33" s="635">
        <f>COUNT('[4]26_京都府22:46_鹿児島県20'!Q34)</f>
        <v>5</v>
      </c>
      <c r="R33" s="635">
        <f>COUNT('[4]26_京都府22:46_鹿児島県20'!R34)</f>
        <v>5</v>
      </c>
      <c r="S33" s="635">
        <f>COUNT('[4]26_京都府22:46_鹿児島県20'!S34)</f>
        <v>5</v>
      </c>
      <c r="T33" s="635">
        <f>COUNT('[4]26_京都府22:46_鹿児島県20'!T34)</f>
        <v>5</v>
      </c>
      <c r="U33" s="635">
        <f>COUNT('[4]26_京都府22:46_鹿児島県20'!U34)</f>
        <v>5</v>
      </c>
      <c r="V33" s="636">
        <f>COUNT('[4]26_京都府22:46_鹿児島県20'!V34)</f>
        <v>5</v>
      </c>
      <c r="W33" s="636">
        <f>COUNT('[4]26_京都府22:46_鹿児島県20'!W34)</f>
        <v>5</v>
      </c>
      <c r="X33" s="640">
        <f>COUNT('[4]26_京都府22:46_鹿児島県20'!X34)</f>
        <v>5</v>
      </c>
      <c r="Y33" s="647">
        <f>COUNT('[4]26_京都府22:46_鹿児島県20'!Y34)</f>
        <v>5</v>
      </c>
      <c r="Z33" s="601"/>
    </row>
    <row r="34" spans="2:26" ht="13">
      <c r="B34" s="678"/>
      <c r="C34" s="631">
        <v>28</v>
      </c>
      <c r="D34" s="642" t="s">
        <v>644</v>
      </c>
      <c r="E34" s="662" t="s">
        <v>645</v>
      </c>
      <c r="F34" s="634">
        <f>COUNT('[4]26_京都府22:46_鹿児島県20'!F35)</f>
        <v>5</v>
      </c>
      <c r="G34" s="635">
        <f>COUNT('[4]26_京都府22:46_鹿児島県20'!G35)</f>
        <v>5</v>
      </c>
      <c r="H34" s="635">
        <f>COUNT('[4]26_京都府22:46_鹿児島県20'!H35)</f>
        <v>5</v>
      </c>
      <c r="I34" s="635">
        <f>COUNT('[4]26_京都府22:46_鹿児島県20'!I35)</f>
        <v>5</v>
      </c>
      <c r="J34" s="635">
        <f>COUNT('[4]26_京都府22:46_鹿児島県20'!J35)</f>
        <v>5</v>
      </c>
      <c r="K34" s="635">
        <f>COUNT('[4]26_京都府22:46_鹿児島県20'!K35)</f>
        <v>5</v>
      </c>
      <c r="L34" s="636">
        <f>COUNT('[4]26_京都府22:46_鹿児島県20'!L35)</f>
        <v>5</v>
      </c>
      <c r="M34" s="637">
        <f>COUNT('[4]26_京都府22:46_鹿児島県20'!M35)</f>
        <v>5</v>
      </c>
      <c r="N34" s="636">
        <f>COUNT('[4]26_京都府22:46_鹿児島県20'!N35)</f>
        <v>5</v>
      </c>
      <c r="O34" s="636">
        <f>COUNT('[4]26_京都府22:46_鹿児島県20'!O35)</f>
        <v>5</v>
      </c>
      <c r="P34" s="638">
        <f>COUNT('[4]26_京都府22:46_鹿児島県20'!P35)</f>
        <v>5</v>
      </c>
      <c r="Q34" s="635">
        <f>COUNT('[4]26_京都府22:46_鹿児島県20'!Q35)</f>
        <v>5</v>
      </c>
      <c r="R34" s="635">
        <f>COUNT('[4]26_京都府22:46_鹿児島県20'!R35)</f>
        <v>5</v>
      </c>
      <c r="S34" s="635">
        <f>COUNT('[4]26_京都府22:46_鹿児島県20'!S35)</f>
        <v>5</v>
      </c>
      <c r="T34" s="635">
        <f>COUNT('[4]26_京都府22:46_鹿児島県20'!T35)</f>
        <v>5</v>
      </c>
      <c r="U34" s="635">
        <f>COUNT('[4]26_京都府22:46_鹿児島県20'!U35)</f>
        <v>5</v>
      </c>
      <c r="V34" s="636">
        <f>COUNT('[4]26_京都府22:46_鹿児島県20'!V35)</f>
        <v>5</v>
      </c>
      <c r="W34" s="636">
        <f>COUNT('[4]26_京都府22:46_鹿児島県20'!W35)</f>
        <v>5</v>
      </c>
      <c r="X34" s="640">
        <f>COUNT('[4]26_京都府22:46_鹿児島県20'!X35)</f>
        <v>5</v>
      </c>
      <c r="Y34" s="647">
        <f>COUNT('[4]26_京都府22:46_鹿児島県20'!Y35)</f>
        <v>5</v>
      </c>
      <c r="Z34" s="601"/>
    </row>
    <row r="35" spans="2:26" ht="13">
      <c r="B35" s="678"/>
      <c r="C35" s="631">
        <v>29</v>
      </c>
      <c r="D35" s="642" t="s">
        <v>647</v>
      </c>
      <c r="E35" s="662" t="s">
        <v>648</v>
      </c>
      <c r="F35" s="634">
        <f>COUNT('[4]26_京都府22:46_鹿児島県20'!F36)</f>
        <v>5</v>
      </c>
      <c r="G35" s="635">
        <f>COUNT('[4]26_京都府22:46_鹿児島県20'!G36)</f>
        <v>5</v>
      </c>
      <c r="H35" s="635">
        <f>COUNT('[4]26_京都府22:46_鹿児島県20'!H36)</f>
        <v>5</v>
      </c>
      <c r="I35" s="635">
        <f>COUNT('[4]26_京都府22:46_鹿児島県20'!I36)</f>
        <v>5</v>
      </c>
      <c r="J35" s="635">
        <f>COUNT('[4]26_京都府22:46_鹿児島県20'!J36)</f>
        <v>5</v>
      </c>
      <c r="K35" s="635">
        <f>COUNT('[4]26_京都府22:46_鹿児島県20'!K36)</f>
        <v>5</v>
      </c>
      <c r="L35" s="636">
        <f>COUNT('[4]26_京都府22:46_鹿児島県20'!L36)</f>
        <v>5</v>
      </c>
      <c r="M35" s="637">
        <f>COUNT('[4]26_京都府22:46_鹿児島県20'!M36)</f>
        <v>5</v>
      </c>
      <c r="N35" s="636">
        <f>COUNT('[4]26_京都府22:46_鹿児島県20'!N36)</f>
        <v>5</v>
      </c>
      <c r="O35" s="636">
        <f>COUNT('[4]26_京都府22:46_鹿児島県20'!O36)</f>
        <v>5</v>
      </c>
      <c r="P35" s="638">
        <f>COUNT('[4]26_京都府22:46_鹿児島県20'!P36)</f>
        <v>5</v>
      </c>
      <c r="Q35" s="635">
        <f>COUNT('[4]26_京都府22:46_鹿児島県20'!Q36)</f>
        <v>5</v>
      </c>
      <c r="R35" s="635">
        <f>COUNT('[4]26_京都府22:46_鹿児島県20'!R36)</f>
        <v>5</v>
      </c>
      <c r="S35" s="635">
        <f>COUNT('[4]26_京都府22:46_鹿児島県20'!S36)</f>
        <v>5</v>
      </c>
      <c r="T35" s="635">
        <f>COUNT('[4]26_京都府22:46_鹿児島県20'!T36)</f>
        <v>5</v>
      </c>
      <c r="U35" s="635">
        <f>COUNT('[4]26_京都府22:46_鹿児島県20'!U36)</f>
        <v>5</v>
      </c>
      <c r="V35" s="636">
        <f>COUNT('[4]26_京都府22:46_鹿児島県20'!V36)</f>
        <v>5</v>
      </c>
      <c r="W35" s="636">
        <f>COUNT('[4]26_京都府22:46_鹿児島県20'!W36)</f>
        <v>5</v>
      </c>
      <c r="X35" s="640">
        <f>COUNT('[4]26_京都府22:46_鹿児島県20'!X36)</f>
        <v>5</v>
      </c>
      <c r="Y35" s="647">
        <f>COUNT('[4]26_京都府22:46_鹿児島県20'!Y36)</f>
        <v>5</v>
      </c>
      <c r="Z35" s="601"/>
    </row>
    <row r="36" spans="2:26" ht="13">
      <c r="B36" s="678"/>
      <c r="C36" s="631">
        <v>30</v>
      </c>
      <c r="D36" s="642" t="s">
        <v>85</v>
      </c>
      <c r="E36" s="662" t="s">
        <v>649</v>
      </c>
      <c r="F36" s="689">
        <f>COUNT('[4]26_京都府22:46_鹿児島県20'!F37)</f>
        <v>5</v>
      </c>
      <c r="G36" s="690">
        <f>COUNT('[4]26_京都府22:46_鹿児島県20'!G37)</f>
        <v>5</v>
      </c>
      <c r="H36" s="690">
        <f>COUNT('[4]26_京都府22:46_鹿児島県20'!H37)</f>
        <v>5</v>
      </c>
      <c r="I36" s="690">
        <f>COUNT('[4]26_京都府22:46_鹿児島県20'!I37)</f>
        <v>5</v>
      </c>
      <c r="J36" s="690">
        <f>COUNT('[4]26_京都府22:46_鹿児島県20'!J37)</f>
        <v>5</v>
      </c>
      <c r="K36" s="690">
        <f>COUNT('[4]26_京都府22:46_鹿児島県20'!K37)</f>
        <v>5</v>
      </c>
      <c r="L36" s="639">
        <f>COUNT('[4]26_京都府22:46_鹿児島県20'!L37)</f>
        <v>5</v>
      </c>
      <c r="M36" s="665">
        <f>COUNT('[4]26_京都府22:46_鹿児島県20'!M37)</f>
        <v>5</v>
      </c>
      <c r="N36" s="639">
        <f>COUNT('[4]26_京都府22:46_鹿児島県20'!N37)</f>
        <v>5</v>
      </c>
      <c r="O36" s="639">
        <f>COUNT('[4]26_京都府22:46_鹿児島県20'!O37)</f>
        <v>5</v>
      </c>
      <c r="P36" s="691">
        <f>COUNT('[4]26_京都府22:46_鹿児島県20'!P37)</f>
        <v>5</v>
      </c>
      <c r="Q36" s="690">
        <f>COUNT('[4]26_京都府22:46_鹿児島県20'!Q37)</f>
        <v>5</v>
      </c>
      <c r="R36" s="690">
        <f>COUNT('[4]26_京都府22:46_鹿児島県20'!R37)</f>
        <v>5</v>
      </c>
      <c r="S36" s="690">
        <f>COUNT('[4]26_京都府22:46_鹿児島県20'!S37)</f>
        <v>5</v>
      </c>
      <c r="T36" s="690">
        <f>COUNT('[4]26_京都府22:46_鹿児島県20'!T37)</f>
        <v>5</v>
      </c>
      <c r="U36" s="690">
        <f>COUNT('[4]26_京都府22:46_鹿児島県20'!U37)</f>
        <v>5</v>
      </c>
      <c r="V36" s="639">
        <f>COUNT('[4]26_京都府22:46_鹿児島県20'!V37)</f>
        <v>5</v>
      </c>
      <c r="W36" s="639">
        <f>COUNT('[4]26_京都府22:46_鹿児島県20'!W37)</f>
        <v>5</v>
      </c>
      <c r="X36" s="692">
        <f>COUNT('[4]26_京都府22:46_鹿児島県20'!X37)</f>
        <v>5</v>
      </c>
      <c r="Y36" s="693">
        <f>COUNT('[4]26_京都府22:46_鹿児島県20'!Y37)</f>
        <v>5</v>
      </c>
      <c r="Z36" s="601"/>
    </row>
    <row r="37" spans="2:26" ht="13">
      <c r="B37" s="678"/>
      <c r="C37" s="631">
        <v>31</v>
      </c>
      <c r="D37" s="642" t="s">
        <v>650</v>
      </c>
      <c r="E37" s="662" t="s">
        <v>720</v>
      </c>
      <c r="F37" s="689">
        <f>COUNT('[4]26_京都府22:46_鹿児島県20'!F38)</f>
        <v>5</v>
      </c>
      <c r="G37" s="694">
        <f>COUNT('[4]26_京都府22:46_鹿児島県20'!G38)</f>
        <v>5</v>
      </c>
      <c r="H37" s="694">
        <f>COUNT('[4]26_京都府22:46_鹿児島県20'!H38)</f>
        <v>5</v>
      </c>
      <c r="I37" s="694">
        <f>COUNT('[4]26_京都府22:46_鹿児島県20'!I38)</f>
        <v>5</v>
      </c>
      <c r="J37" s="694">
        <f>COUNT('[4]26_京都府22:46_鹿児島県20'!J38)</f>
        <v>5</v>
      </c>
      <c r="K37" s="694">
        <f>COUNT('[4]26_京都府22:46_鹿児島県20'!K38)</f>
        <v>5</v>
      </c>
      <c r="L37" s="695">
        <f>COUNT('[4]26_京都府22:46_鹿児島県20'!L38)</f>
        <v>5</v>
      </c>
      <c r="M37" s="696">
        <f>COUNT('[4]26_京都府22:46_鹿児島県20'!M38)</f>
        <v>5</v>
      </c>
      <c r="N37" s="695">
        <f>COUNT('[4]26_京都府22:46_鹿児島県20'!N38)</f>
        <v>5</v>
      </c>
      <c r="O37" s="695">
        <f>COUNT('[4]26_京都府22:46_鹿児島県20'!O38)</f>
        <v>5</v>
      </c>
      <c r="P37" s="695">
        <f>COUNT('[4]26_京都府22:46_鹿児島県20'!P38)</f>
        <v>5</v>
      </c>
      <c r="Q37" s="694">
        <f>COUNT('[4]26_京都府22:46_鹿児島県20'!Q38)</f>
        <v>5</v>
      </c>
      <c r="R37" s="694">
        <f>COUNT('[4]26_京都府22:46_鹿児島県20'!R38)</f>
        <v>5</v>
      </c>
      <c r="S37" s="697">
        <f>COUNT('[4]26_京都府22:46_鹿児島県20'!S38)</f>
        <v>5</v>
      </c>
      <c r="T37" s="694">
        <f>COUNT('[4]26_京都府22:46_鹿児島県20'!T38)</f>
        <v>5</v>
      </c>
      <c r="U37" s="694">
        <f>COUNT('[4]26_京都府22:46_鹿児島県20'!U38)</f>
        <v>5</v>
      </c>
      <c r="V37" s="695">
        <f>COUNT('[4]26_京都府22:46_鹿児島県20'!V38)</f>
        <v>5</v>
      </c>
      <c r="W37" s="695">
        <f>COUNT('[4]26_京都府22:46_鹿児島県20'!W38)</f>
        <v>5</v>
      </c>
      <c r="X37" s="692">
        <f>COUNT('[4]26_京都府22:46_鹿児島県20'!X38)</f>
        <v>5</v>
      </c>
      <c r="Y37" s="641">
        <f>COUNT('[4]26_京都府22:46_鹿児島県20'!Y38)</f>
        <v>5</v>
      </c>
    </row>
    <row r="38" spans="2:26" ht="13">
      <c r="B38" s="678"/>
      <c r="C38" s="631">
        <v>32</v>
      </c>
      <c r="D38" s="698" t="s">
        <v>86</v>
      </c>
      <c r="E38" s="650" t="s">
        <v>721</v>
      </c>
      <c r="F38" s="634">
        <f>COUNT('[4]26_京都府22:46_鹿児島県20'!F39)</f>
        <v>5</v>
      </c>
      <c r="G38" s="635">
        <f>COUNT('[4]26_京都府22:46_鹿児島県20'!G39)</f>
        <v>5</v>
      </c>
      <c r="H38" s="635">
        <f>COUNT('[4]26_京都府22:46_鹿児島県20'!H39)</f>
        <v>5</v>
      </c>
      <c r="I38" s="635">
        <f>COUNT('[4]26_京都府22:46_鹿児島県20'!I39)</f>
        <v>5</v>
      </c>
      <c r="J38" s="635">
        <f>COUNT('[4]26_京都府22:46_鹿児島県20'!J39)</f>
        <v>5</v>
      </c>
      <c r="K38" s="635">
        <f>COUNT('[4]26_京都府22:46_鹿児島県20'!K39)</f>
        <v>5</v>
      </c>
      <c r="L38" s="636">
        <f>COUNT('[4]26_京都府22:46_鹿児島県20'!L39)</f>
        <v>5</v>
      </c>
      <c r="M38" s="637">
        <f>COUNT('[4]26_京都府22:46_鹿児島県20'!M39)</f>
        <v>5</v>
      </c>
      <c r="N38" s="636">
        <f>COUNT('[4]26_京都府22:46_鹿児島県20'!N39)</f>
        <v>5</v>
      </c>
      <c r="O38" s="636">
        <f>COUNT('[4]26_京都府22:46_鹿児島県20'!O39)</f>
        <v>5</v>
      </c>
      <c r="P38" s="638">
        <f>COUNT('[4]26_京都府22:46_鹿児島県20'!P39)</f>
        <v>5</v>
      </c>
      <c r="Q38" s="635">
        <f>COUNT('[4]26_京都府22:46_鹿児島県20'!Q39)</f>
        <v>5</v>
      </c>
      <c r="R38" s="635">
        <f>COUNT('[4]26_京都府22:46_鹿児島県20'!R39)</f>
        <v>5</v>
      </c>
      <c r="S38" s="635">
        <f>COUNT('[4]26_京都府22:46_鹿児島県20'!S39)</f>
        <v>5</v>
      </c>
      <c r="T38" s="635">
        <f>COUNT('[4]26_京都府22:46_鹿児島県20'!T39)</f>
        <v>5</v>
      </c>
      <c r="U38" s="635">
        <f>COUNT('[4]26_京都府22:46_鹿児島県20'!U39)</f>
        <v>5</v>
      </c>
      <c r="V38" s="636">
        <f>COUNT('[4]26_京都府22:46_鹿児島県20'!V39)</f>
        <v>5</v>
      </c>
      <c r="W38" s="636">
        <f>COUNT('[4]26_京都府22:46_鹿児島県20'!W39)</f>
        <v>5</v>
      </c>
      <c r="X38" s="640">
        <f>COUNT('[4]26_京都府22:46_鹿児島県20'!X39)</f>
        <v>5</v>
      </c>
      <c r="Y38" s="647">
        <f>COUNT('[4]26_京都府22:46_鹿児島県20'!Y39)</f>
        <v>5</v>
      </c>
      <c r="Z38" s="601"/>
    </row>
    <row r="39" spans="2:26" ht="13">
      <c r="B39" s="652"/>
      <c r="C39" s="669"/>
      <c r="D39" s="620" t="s">
        <v>337</v>
      </c>
      <c r="E39" s="621" t="s">
        <v>722</v>
      </c>
      <c r="F39" s="699">
        <f>COUNT('[4]26_京都府22:46_鹿児島県20'!F40)</f>
        <v>5</v>
      </c>
      <c r="G39" s="673">
        <f>COUNT('[4]26_京都府22:46_鹿児島県20'!G40)</f>
        <v>5</v>
      </c>
      <c r="H39" s="673">
        <f>COUNT('[4]26_京都府22:46_鹿児島県20'!H40)</f>
        <v>5</v>
      </c>
      <c r="I39" s="673">
        <f>COUNT('[4]26_京都府22:46_鹿児島県20'!I40)</f>
        <v>5</v>
      </c>
      <c r="J39" s="673">
        <f>COUNT('[4]26_京都府22:46_鹿児島県20'!J40)</f>
        <v>5</v>
      </c>
      <c r="K39" s="673">
        <f>COUNT('[4]26_京都府22:46_鹿児島県20'!K40)</f>
        <v>5</v>
      </c>
      <c r="L39" s="636">
        <f>COUNT('[4]26_京都府22:46_鹿児島県20'!L40)</f>
        <v>5</v>
      </c>
      <c r="M39" s="673">
        <f>COUNT('[4]26_京都府22:46_鹿児島県20'!M40)</f>
        <v>5</v>
      </c>
      <c r="N39" s="636">
        <f>COUNT('[4]26_京都府22:46_鹿児島県20'!N40)</f>
        <v>5</v>
      </c>
      <c r="O39" s="636">
        <f>COUNT('[4]26_京都府22:46_鹿児島県20'!O40)</f>
        <v>5</v>
      </c>
      <c r="P39" s="638">
        <f>COUNT('[4]26_京都府22:46_鹿児島県20'!P40)</f>
        <v>5</v>
      </c>
      <c r="Q39" s="673">
        <f>COUNT('[4]26_京都府22:46_鹿児島県20'!Q40)</f>
        <v>5</v>
      </c>
      <c r="R39" s="673">
        <f>COUNT('[4]26_京都府22:46_鹿児島県20'!R40)</f>
        <v>5</v>
      </c>
      <c r="S39" s="673">
        <f>COUNT('[4]26_京都府22:46_鹿児島県20'!S40)</f>
        <v>5</v>
      </c>
      <c r="T39" s="673">
        <f>COUNT('[4]26_京都府22:46_鹿児島県20'!T40)</f>
        <v>5</v>
      </c>
      <c r="U39" s="673">
        <f>COUNT('[4]26_京都府22:46_鹿児島県20'!U40)</f>
        <v>5</v>
      </c>
      <c r="V39" s="636">
        <f>COUNT('[4]26_京都府22:46_鹿児島県20'!V40)</f>
        <v>5</v>
      </c>
      <c r="W39" s="636">
        <f>COUNT('[4]26_京都府22:46_鹿児島県20'!W40)</f>
        <v>5</v>
      </c>
      <c r="X39" s="676">
        <f>COUNT('[4]26_京都府22:46_鹿児島県20'!X40)</f>
        <v>5</v>
      </c>
      <c r="Y39" s="677">
        <f>COUNT('[4]26_京都府22:46_鹿児島県20'!Y40)</f>
        <v>5</v>
      </c>
      <c r="Z39" s="601"/>
    </row>
    <row r="40" spans="2:26" ht="13">
      <c r="B40" s="678" t="s">
        <v>263</v>
      </c>
      <c r="C40" s="631">
        <v>33</v>
      </c>
      <c r="D40" s="698" t="s">
        <v>88</v>
      </c>
      <c r="E40" s="650" t="s">
        <v>723</v>
      </c>
      <c r="F40" s="634">
        <f>COUNT('[4]26_京都府22:46_鹿児島県20'!F41)</f>
        <v>5</v>
      </c>
      <c r="G40" s="635">
        <f>COUNT('[4]26_京都府22:46_鹿児島県20'!G41)</f>
        <v>5</v>
      </c>
      <c r="H40" s="635">
        <f>COUNT('[4]26_京都府22:46_鹿児島県20'!H41)</f>
        <v>5</v>
      </c>
      <c r="I40" s="635">
        <f>COUNT('[4]26_京都府22:46_鹿児島県20'!I41)</f>
        <v>5</v>
      </c>
      <c r="J40" s="635">
        <f>COUNT('[4]26_京都府22:46_鹿児島県20'!J41)</f>
        <v>5</v>
      </c>
      <c r="K40" s="635">
        <f>COUNT('[4]26_京都府22:46_鹿児島県20'!K41)</f>
        <v>5</v>
      </c>
      <c r="L40" s="636">
        <f>COUNT('[4]26_京都府22:46_鹿児島県20'!L41)</f>
        <v>5</v>
      </c>
      <c r="M40" s="637">
        <f>COUNT('[4]26_京都府22:46_鹿児島県20'!M41)</f>
        <v>5</v>
      </c>
      <c r="N40" s="636">
        <f>COUNT('[4]26_京都府22:46_鹿児島県20'!N41)</f>
        <v>5</v>
      </c>
      <c r="O40" s="636">
        <f>COUNT('[4]26_京都府22:46_鹿児島県20'!O41)</f>
        <v>5</v>
      </c>
      <c r="P40" s="638">
        <f>COUNT('[4]26_京都府22:46_鹿児島県20'!P41)</f>
        <v>5</v>
      </c>
      <c r="Q40" s="635">
        <f>COUNT('[4]26_京都府22:46_鹿児島県20'!Q41)</f>
        <v>5</v>
      </c>
      <c r="R40" s="635">
        <f>COUNT('[4]26_京都府22:46_鹿児島県20'!R41)</f>
        <v>5</v>
      </c>
      <c r="S40" s="635">
        <f>COUNT('[4]26_京都府22:46_鹿児島県20'!S41)</f>
        <v>5</v>
      </c>
      <c r="T40" s="635">
        <f>COUNT('[4]26_京都府22:46_鹿児島県20'!T41)</f>
        <v>5</v>
      </c>
      <c r="U40" s="635">
        <f>COUNT('[4]26_京都府22:46_鹿児島県20'!U41)</f>
        <v>5</v>
      </c>
      <c r="V40" s="636">
        <f>COUNT('[4]26_京都府22:46_鹿児島県20'!V41)</f>
        <v>5</v>
      </c>
      <c r="W40" s="636">
        <f>COUNT('[4]26_京都府22:46_鹿児島県20'!W41)</f>
        <v>5</v>
      </c>
      <c r="X40" s="640">
        <f>COUNT('[4]26_京都府22:46_鹿児島県20'!X41)</f>
        <v>5</v>
      </c>
      <c r="Y40" s="647">
        <f>COUNT('[4]26_京都府22:46_鹿児島県20'!Y41)</f>
        <v>5</v>
      </c>
      <c r="Z40" s="601"/>
    </row>
    <row r="41" spans="2:26" ht="13">
      <c r="B41" s="678" t="s">
        <v>266</v>
      </c>
      <c r="C41" s="631">
        <v>34</v>
      </c>
      <c r="D41" s="642" t="s">
        <v>89</v>
      </c>
      <c r="E41" s="662" t="s">
        <v>724</v>
      </c>
      <c r="F41" s="634">
        <f>COUNT('[4]26_京都府22:46_鹿児島県20'!F42)</f>
        <v>5</v>
      </c>
      <c r="G41" s="635">
        <f>COUNT('[4]26_京都府22:46_鹿児島県20'!G42)</f>
        <v>5</v>
      </c>
      <c r="H41" s="635">
        <f>COUNT('[4]26_京都府22:46_鹿児島県20'!H42)</f>
        <v>5</v>
      </c>
      <c r="I41" s="635">
        <f>COUNT('[4]26_京都府22:46_鹿児島県20'!I42)</f>
        <v>5</v>
      </c>
      <c r="J41" s="635">
        <f>COUNT('[4]26_京都府22:46_鹿児島県20'!J42)</f>
        <v>5</v>
      </c>
      <c r="K41" s="635">
        <f>COUNT('[4]26_京都府22:46_鹿児島県20'!K42)</f>
        <v>5</v>
      </c>
      <c r="L41" s="636">
        <f>COUNT('[4]26_京都府22:46_鹿児島県20'!L42)</f>
        <v>5</v>
      </c>
      <c r="M41" s="637">
        <f>COUNT('[4]26_京都府22:46_鹿児島県20'!M42)</f>
        <v>5</v>
      </c>
      <c r="N41" s="636">
        <f>COUNT('[4]26_京都府22:46_鹿児島県20'!N42)</f>
        <v>5</v>
      </c>
      <c r="O41" s="636">
        <f>COUNT('[4]26_京都府22:46_鹿児島県20'!O42)</f>
        <v>5</v>
      </c>
      <c r="P41" s="638">
        <f>COUNT('[4]26_京都府22:46_鹿児島県20'!P42)</f>
        <v>5</v>
      </c>
      <c r="Q41" s="635">
        <f>COUNT('[4]26_京都府22:46_鹿児島県20'!Q42)</f>
        <v>5</v>
      </c>
      <c r="R41" s="635">
        <f>COUNT('[4]26_京都府22:46_鹿児島県20'!R42)</f>
        <v>5</v>
      </c>
      <c r="S41" s="635">
        <f>COUNT('[4]26_京都府22:46_鹿児島県20'!S42)</f>
        <v>5</v>
      </c>
      <c r="T41" s="635">
        <f>COUNT('[4]26_京都府22:46_鹿児島県20'!T42)</f>
        <v>5</v>
      </c>
      <c r="U41" s="635">
        <f>COUNT('[4]26_京都府22:46_鹿児島県20'!U42)</f>
        <v>5</v>
      </c>
      <c r="V41" s="636">
        <f>COUNT('[4]26_京都府22:46_鹿児島県20'!V42)</f>
        <v>5</v>
      </c>
      <c r="W41" s="636">
        <f>COUNT('[4]26_京都府22:46_鹿児島県20'!W42)</f>
        <v>5</v>
      </c>
      <c r="X41" s="640">
        <f>COUNT('[4]26_京都府22:46_鹿児島県20'!X42)</f>
        <v>5</v>
      </c>
      <c r="Y41" s="647">
        <f>COUNT('[4]26_京都府22:46_鹿児島県20'!Y42)</f>
        <v>5</v>
      </c>
      <c r="Z41" s="601"/>
    </row>
    <row r="42" spans="2:26" ht="13">
      <c r="B42" s="678" t="s">
        <v>268</v>
      </c>
      <c r="C42" s="631">
        <v>35</v>
      </c>
      <c r="D42" s="642" t="s">
        <v>90</v>
      </c>
      <c r="E42" s="662" t="s">
        <v>725</v>
      </c>
      <c r="F42" s="634">
        <f>COUNT('[4]26_京都府22:46_鹿児島県20'!F43)</f>
        <v>5</v>
      </c>
      <c r="G42" s="635">
        <f>COUNT('[4]26_京都府22:46_鹿児島県20'!G43)</f>
        <v>5</v>
      </c>
      <c r="H42" s="635">
        <f>COUNT('[4]26_京都府22:46_鹿児島県20'!H43)</f>
        <v>5</v>
      </c>
      <c r="I42" s="635">
        <f>COUNT('[4]26_京都府22:46_鹿児島県20'!I43)</f>
        <v>5</v>
      </c>
      <c r="J42" s="635">
        <f>COUNT('[4]26_京都府22:46_鹿児島県20'!J43)</f>
        <v>5</v>
      </c>
      <c r="K42" s="635">
        <f>COUNT('[4]26_京都府22:46_鹿児島県20'!K43)</f>
        <v>5</v>
      </c>
      <c r="L42" s="638">
        <f>COUNT('[4]26_京都府22:46_鹿児島県20'!L43)</f>
        <v>5</v>
      </c>
      <c r="M42" s="637">
        <f>COUNT('[4]26_京都府22:46_鹿児島県20'!M43)</f>
        <v>5</v>
      </c>
      <c r="N42" s="638">
        <f>COUNT('[4]26_京都府22:46_鹿児島県20'!N43)</f>
        <v>5</v>
      </c>
      <c r="O42" s="638">
        <f>COUNT('[4]26_京都府22:46_鹿児島県20'!O43)</f>
        <v>5</v>
      </c>
      <c r="P42" s="638">
        <f>COUNT('[4]26_京都府22:46_鹿児島県20'!P43)</f>
        <v>5</v>
      </c>
      <c r="Q42" s="635">
        <f>COUNT('[4]26_京都府22:46_鹿児島県20'!Q43)</f>
        <v>5</v>
      </c>
      <c r="R42" s="635">
        <f>COUNT('[4]26_京都府22:46_鹿児島県20'!R43)</f>
        <v>5</v>
      </c>
      <c r="S42" s="635">
        <f>COUNT('[4]26_京都府22:46_鹿児島県20'!S43)</f>
        <v>5</v>
      </c>
      <c r="T42" s="635">
        <f>COUNT('[4]26_京都府22:46_鹿児島県20'!T43)</f>
        <v>5</v>
      </c>
      <c r="U42" s="635">
        <f>COUNT('[4]26_京都府22:46_鹿児島県20'!U43)</f>
        <v>5</v>
      </c>
      <c r="V42" s="636">
        <f>COUNT('[4]26_京都府22:46_鹿児島県20'!V43)</f>
        <v>5</v>
      </c>
      <c r="W42" s="636">
        <f>COUNT('[4]26_京都府22:46_鹿児島県20'!W43)</f>
        <v>5</v>
      </c>
      <c r="X42" s="640">
        <f>COUNT('[4]26_京都府22:46_鹿児島県20'!X43)</f>
        <v>5</v>
      </c>
      <c r="Y42" s="647">
        <f>COUNT('[4]26_京都府22:46_鹿児島県20'!Y43)</f>
        <v>5</v>
      </c>
      <c r="Z42" s="601"/>
    </row>
    <row r="43" spans="2:26" ht="13">
      <c r="B43" s="678"/>
      <c r="C43" s="631">
        <v>36</v>
      </c>
      <c r="D43" s="642" t="s">
        <v>22</v>
      </c>
      <c r="E43" s="662" t="s">
        <v>726</v>
      </c>
      <c r="F43" s="634">
        <f>COUNT('[4]26_京都府22:46_鹿児島県20'!F44)</f>
        <v>5</v>
      </c>
      <c r="G43" s="635">
        <f>COUNT('[4]26_京都府22:46_鹿児島県20'!G44)</f>
        <v>5</v>
      </c>
      <c r="H43" s="635">
        <f>COUNT('[4]26_京都府22:46_鹿児島県20'!H44)</f>
        <v>5</v>
      </c>
      <c r="I43" s="635">
        <f>COUNT('[4]26_京都府22:46_鹿児島県20'!I44)</f>
        <v>5</v>
      </c>
      <c r="J43" s="635">
        <f>COUNT('[4]26_京都府22:46_鹿児島県20'!J44)</f>
        <v>5</v>
      </c>
      <c r="K43" s="635">
        <f>COUNT('[4]26_京都府22:46_鹿児島県20'!K44)</f>
        <v>5</v>
      </c>
      <c r="L43" s="638">
        <f>COUNT('[4]26_京都府22:46_鹿児島県20'!L44)</f>
        <v>5</v>
      </c>
      <c r="M43" s="637">
        <f>COUNT('[4]26_京都府22:46_鹿児島県20'!M44)</f>
        <v>5</v>
      </c>
      <c r="N43" s="638">
        <f>COUNT('[4]26_京都府22:46_鹿児島県20'!N44)</f>
        <v>5</v>
      </c>
      <c r="O43" s="638">
        <f>COUNT('[4]26_京都府22:46_鹿児島県20'!O44)</f>
        <v>5</v>
      </c>
      <c r="P43" s="638">
        <f>COUNT('[4]26_京都府22:46_鹿児島県20'!P44)</f>
        <v>5</v>
      </c>
      <c r="Q43" s="635">
        <f>COUNT('[4]26_京都府22:46_鹿児島県20'!Q44)</f>
        <v>5</v>
      </c>
      <c r="R43" s="635">
        <f>COUNT('[4]26_京都府22:46_鹿児島県20'!R44)</f>
        <v>5</v>
      </c>
      <c r="S43" s="635">
        <f>COUNT('[4]26_京都府22:46_鹿児島県20'!S44)</f>
        <v>5</v>
      </c>
      <c r="T43" s="635">
        <f>COUNT('[4]26_京都府22:46_鹿児島県20'!T44)</f>
        <v>5</v>
      </c>
      <c r="U43" s="635">
        <f>COUNT('[4]26_京都府22:46_鹿児島県20'!U44)</f>
        <v>5</v>
      </c>
      <c r="V43" s="636">
        <f>COUNT('[4]26_京都府22:46_鹿児島県20'!V44)</f>
        <v>5</v>
      </c>
      <c r="W43" s="636">
        <f>COUNT('[4]26_京都府22:46_鹿児島県20'!W44)</f>
        <v>5</v>
      </c>
      <c r="X43" s="640">
        <f>COUNT('[4]26_京都府22:46_鹿児島県20'!X44)</f>
        <v>5</v>
      </c>
      <c r="Y43" s="647">
        <f>COUNT('[4]26_京都府22:46_鹿児島県20'!Y44)</f>
        <v>5</v>
      </c>
      <c r="Z43" s="601"/>
    </row>
    <row r="44" spans="2:26" ht="13">
      <c r="B44" s="678"/>
      <c r="C44" s="631">
        <v>37</v>
      </c>
      <c r="D44" s="642" t="s">
        <v>91</v>
      </c>
      <c r="E44" s="662" t="s">
        <v>658</v>
      </c>
      <c r="F44" s="634">
        <f>COUNT('[4]26_京都府22:46_鹿児島県20'!F45)</f>
        <v>5</v>
      </c>
      <c r="G44" s="635">
        <f>COUNT('[4]26_京都府22:46_鹿児島県20'!G45)</f>
        <v>5</v>
      </c>
      <c r="H44" s="635">
        <f>COUNT('[4]26_京都府22:46_鹿児島県20'!H45)</f>
        <v>5</v>
      </c>
      <c r="I44" s="635">
        <f>COUNT('[4]26_京都府22:46_鹿児島県20'!I45)</f>
        <v>5</v>
      </c>
      <c r="J44" s="635">
        <f>COUNT('[4]26_京都府22:46_鹿児島県20'!J45)</f>
        <v>5</v>
      </c>
      <c r="K44" s="635">
        <f>COUNT('[4]26_京都府22:46_鹿児島県20'!K45)</f>
        <v>5</v>
      </c>
      <c r="L44" s="636">
        <f>COUNT('[4]26_京都府22:46_鹿児島県20'!L45)</f>
        <v>5</v>
      </c>
      <c r="M44" s="637">
        <f>COUNT('[4]26_京都府22:46_鹿児島県20'!M45)</f>
        <v>5</v>
      </c>
      <c r="N44" s="636">
        <f>COUNT('[4]26_京都府22:46_鹿児島県20'!N45)</f>
        <v>5</v>
      </c>
      <c r="O44" s="636">
        <f>COUNT('[4]26_京都府22:46_鹿児島県20'!O45)</f>
        <v>5</v>
      </c>
      <c r="P44" s="638">
        <f>COUNT('[4]26_京都府22:46_鹿児島県20'!P45)</f>
        <v>5</v>
      </c>
      <c r="Q44" s="635">
        <f>COUNT('[4]26_京都府22:46_鹿児島県20'!Q45)</f>
        <v>5</v>
      </c>
      <c r="R44" s="635">
        <f>COUNT('[4]26_京都府22:46_鹿児島県20'!R45)</f>
        <v>5</v>
      </c>
      <c r="S44" s="635">
        <f>COUNT('[4]26_京都府22:46_鹿児島県20'!S45)</f>
        <v>5</v>
      </c>
      <c r="T44" s="635">
        <f>COUNT('[4]26_京都府22:46_鹿児島県20'!T45)</f>
        <v>5</v>
      </c>
      <c r="U44" s="635">
        <f>COUNT('[4]26_京都府22:46_鹿児島県20'!U45)</f>
        <v>5</v>
      </c>
      <c r="V44" s="636">
        <f>COUNT('[4]26_京都府22:46_鹿児島県20'!V45)</f>
        <v>5</v>
      </c>
      <c r="W44" s="636">
        <f>COUNT('[4]26_京都府22:46_鹿児島県20'!W45)</f>
        <v>5</v>
      </c>
      <c r="X44" s="640">
        <f>COUNT('[4]26_京都府22:46_鹿児島県20'!X45)</f>
        <v>5</v>
      </c>
      <c r="Y44" s="647">
        <f>COUNT('[4]26_京都府22:46_鹿児島県20'!Y45)</f>
        <v>5</v>
      </c>
      <c r="Z44" s="601"/>
    </row>
    <row r="45" spans="2:26" ht="13">
      <c r="B45" s="700" t="s">
        <v>92</v>
      </c>
      <c r="C45" s="669"/>
      <c r="D45" s="670" t="s">
        <v>338</v>
      </c>
      <c r="E45" s="671" t="s">
        <v>465</v>
      </c>
      <c r="F45" s="699">
        <f>COUNT('[4]26_京都府22:46_鹿児島県20'!F46)</f>
        <v>5</v>
      </c>
      <c r="G45" s="673">
        <f>COUNT('[4]26_京都府22:46_鹿児島県20'!G46)</f>
        <v>5</v>
      </c>
      <c r="H45" s="673">
        <f>COUNT('[4]26_京都府22:46_鹿児島県20'!H46)</f>
        <v>5</v>
      </c>
      <c r="I45" s="673">
        <f>COUNT('[4]26_京都府22:46_鹿児島県20'!I46)</f>
        <v>5</v>
      </c>
      <c r="J45" s="673">
        <f>COUNT('[4]26_京都府22:46_鹿児島県20'!J46)</f>
        <v>5</v>
      </c>
      <c r="K45" s="673">
        <f>COUNT('[4]26_京都府22:46_鹿児島県20'!K46)</f>
        <v>5</v>
      </c>
      <c r="L45" s="636">
        <f>COUNT('[4]26_京都府22:46_鹿児島県20'!L46)</f>
        <v>5</v>
      </c>
      <c r="M45" s="673">
        <f>COUNT('[4]26_京都府22:46_鹿児島県20'!M46)</f>
        <v>5</v>
      </c>
      <c r="N45" s="636">
        <f>COUNT('[4]26_京都府22:46_鹿児島県20'!N46)</f>
        <v>5</v>
      </c>
      <c r="O45" s="636">
        <f>COUNT('[4]26_京都府22:46_鹿児島県20'!O46)</f>
        <v>5</v>
      </c>
      <c r="P45" s="638">
        <f>COUNT('[4]26_京都府22:46_鹿児島県20'!P46)</f>
        <v>5</v>
      </c>
      <c r="Q45" s="673">
        <f>COUNT('[4]26_京都府22:46_鹿児島県20'!Q46)</f>
        <v>5</v>
      </c>
      <c r="R45" s="673">
        <f>COUNT('[4]26_京都府22:46_鹿児島県20'!R46)</f>
        <v>5</v>
      </c>
      <c r="S45" s="673">
        <f>COUNT('[4]26_京都府22:46_鹿児島県20'!S46)</f>
        <v>5</v>
      </c>
      <c r="T45" s="673">
        <f>COUNT('[4]26_京都府22:46_鹿児島県20'!T46)</f>
        <v>5</v>
      </c>
      <c r="U45" s="673">
        <f>COUNT('[4]26_京都府22:46_鹿児島県20'!U46)</f>
        <v>5</v>
      </c>
      <c r="V45" s="636">
        <f>COUNT('[4]26_京都府22:46_鹿児島県20'!V46)</f>
        <v>5</v>
      </c>
      <c r="W45" s="636">
        <f>COUNT('[4]26_京都府22:46_鹿児島県20'!W46)</f>
        <v>5</v>
      </c>
      <c r="X45" s="676">
        <f>COUNT('[4]26_京都府22:46_鹿児島県20'!X46)</f>
        <v>5</v>
      </c>
      <c r="Y45" s="677">
        <f>COUNT('[4]26_京都府22:46_鹿児島県20'!Y46)</f>
        <v>5</v>
      </c>
      <c r="Z45" s="601"/>
    </row>
    <row r="46" spans="2:26" ht="13">
      <c r="B46" s="678"/>
      <c r="C46" s="631">
        <v>38</v>
      </c>
      <c r="D46" s="642" t="s">
        <v>339</v>
      </c>
      <c r="E46" s="662" t="s">
        <v>660</v>
      </c>
      <c r="F46" s="634">
        <f>COUNT('[4]26_京都府22:46_鹿児島県20'!F47)</f>
        <v>5</v>
      </c>
      <c r="G46" s="635">
        <f>COUNT('[4]26_京都府22:46_鹿児島県20'!G47)</f>
        <v>5</v>
      </c>
      <c r="H46" s="635">
        <f>COUNT('[4]26_京都府22:46_鹿児島県20'!H47)</f>
        <v>5</v>
      </c>
      <c r="I46" s="635">
        <f>COUNT('[4]26_京都府22:46_鹿児島県20'!I47)</f>
        <v>5</v>
      </c>
      <c r="J46" s="635">
        <f>COUNT('[4]26_京都府22:46_鹿児島県20'!J47)</f>
        <v>5</v>
      </c>
      <c r="K46" s="635">
        <f>COUNT('[4]26_京都府22:46_鹿児島県20'!K47)</f>
        <v>5</v>
      </c>
      <c r="L46" s="636">
        <f>COUNT('[4]26_京都府22:46_鹿児島県20'!L47)</f>
        <v>5</v>
      </c>
      <c r="M46" s="635">
        <f>COUNT('[4]26_京都府22:46_鹿児島県20'!M47)</f>
        <v>5</v>
      </c>
      <c r="N46" s="636">
        <f>COUNT('[4]26_京都府22:46_鹿児島県20'!N47)</f>
        <v>5</v>
      </c>
      <c r="O46" s="636">
        <f>COUNT('[4]26_京都府22:46_鹿児島県20'!O47)</f>
        <v>5</v>
      </c>
      <c r="P46" s="638">
        <f>COUNT('[4]26_京都府22:46_鹿児島県20'!P47)</f>
        <v>5</v>
      </c>
      <c r="Q46" s="635">
        <f>COUNT('[4]26_京都府22:46_鹿児島県20'!Q47)</f>
        <v>5</v>
      </c>
      <c r="R46" s="635">
        <f>COUNT('[4]26_京都府22:46_鹿児島県20'!R47)</f>
        <v>5</v>
      </c>
      <c r="S46" s="635">
        <f>COUNT('[4]26_京都府22:46_鹿児島県20'!S47)</f>
        <v>5</v>
      </c>
      <c r="T46" s="635">
        <f>COUNT('[4]26_京都府22:46_鹿児島県20'!T47)</f>
        <v>5</v>
      </c>
      <c r="U46" s="635">
        <f>COUNT('[4]26_京都府22:46_鹿児島県20'!U47)</f>
        <v>5</v>
      </c>
      <c r="V46" s="636">
        <f>COUNT('[4]26_京都府22:46_鹿児島県20'!V47)</f>
        <v>5</v>
      </c>
      <c r="W46" s="636">
        <f>COUNT('[4]26_京都府22:46_鹿児島県20'!W47)</f>
        <v>5</v>
      </c>
      <c r="X46" s="640">
        <f>COUNT('[4]26_京都府22:46_鹿児島県20'!X47)</f>
        <v>5</v>
      </c>
      <c r="Y46" s="647">
        <f>COUNT('[4]26_京都府22:46_鹿児島県20'!Y47)</f>
        <v>5</v>
      </c>
      <c r="Z46" s="601"/>
    </row>
    <row r="47" spans="2:26" ht="13">
      <c r="B47" s="678"/>
      <c r="C47" s="631">
        <v>39</v>
      </c>
      <c r="D47" s="642" t="s">
        <v>340</v>
      </c>
      <c r="E47" s="662" t="s">
        <v>661</v>
      </c>
      <c r="F47" s="634">
        <f>COUNT('[4]26_京都府22:46_鹿児島県20'!F48)</f>
        <v>5</v>
      </c>
      <c r="G47" s="635">
        <f>COUNT('[4]26_京都府22:46_鹿児島県20'!G48)</f>
        <v>5</v>
      </c>
      <c r="H47" s="635">
        <f>COUNT('[4]26_京都府22:46_鹿児島県20'!H48)</f>
        <v>5</v>
      </c>
      <c r="I47" s="635">
        <f>COUNT('[4]26_京都府22:46_鹿児島県20'!I48)</f>
        <v>5</v>
      </c>
      <c r="J47" s="635">
        <f>COUNT('[4]26_京都府22:46_鹿児島県20'!J48)</f>
        <v>5</v>
      </c>
      <c r="K47" s="635">
        <f>COUNT('[4]26_京都府22:46_鹿児島県20'!K48)</f>
        <v>5</v>
      </c>
      <c r="L47" s="636">
        <f>COUNT('[4]26_京都府22:46_鹿児島県20'!L48)</f>
        <v>5</v>
      </c>
      <c r="M47" s="635">
        <f>COUNT('[4]26_京都府22:46_鹿児島県20'!M48)</f>
        <v>5</v>
      </c>
      <c r="N47" s="636">
        <f>COUNT('[4]26_京都府22:46_鹿児島県20'!N48)</f>
        <v>5</v>
      </c>
      <c r="O47" s="636">
        <f>COUNT('[4]26_京都府22:46_鹿児島県20'!O48)</f>
        <v>5</v>
      </c>
      <c r="P47" s="638">
        <f>COUNT('[4]26_京都府22:46_鹿児島県20'!P48)</f>
        <v>5</v>
      </c>
      <c r="Q47" s="635">
        <f>COUNT('[4]26_京都府22:46_鹿児島県20'!Q48)</f>
        <v>5</v>
      </c>
      <c r="R47" s="635">
        <f>COUNT('[4]26_京都府22:46_鹿児島県20'!R48)</f>
        <v>5</v>
      </c>
      <c r="S47" s="635">
        <f>COUNT('[4]26_京都府22:46_鹿児島県20'!S48)</f>
        <v>5</v>
      </c>
      <c r="T47" s="635">
        <f>COUNT('[4]26_京都府22:46_鹿児島県20'!T48)</f>
        <v>5</v>
      </c>
      <c r="U47" s="635">
        <f>COUNT('[4]26_京都府22:46_鹿児島県20'!U48)</f>
        <v>5</v>
      </c>
      <c r="V47" s="636">
        <f>COUNT('[4]26_京都府22:46_鹿児島県20'!V48)</f>
        <v>5</v>
      </c>
      <c r="W47" s="636">
        <f>COUNT('[4]26_京都府22:46_鹿児島県20'!W48)</f>
        <v>5</v>
      </c>
      <c r="X47" s="640">
        <f>COUNT('[4]26_京都府22:46_鹿児島県20'!X48)</f>
        <v>5</v>
      </c>
      <c r="Y47" s="647">
        <f>COUNT('[4]26_京都府22:46_鹿児島県20'!Y48)</f>
        <v>5</v>
      </c>
      <c r="Z47" s="601"/>
    </row>
    <row r="48" spans="2:26" ht="13">
      <c r="B48" s="678"/>
      <c r="C48" s="631">
        <v>40</v>
      </c>
      <c r="D48" s="642" t="s">
        <v>341</v>
      </c>
      <c r="E48" s="662" t="s">
        <v>662</v>
      </c>
      <c r="F48" s="634">
        <f>COUNT('[4]26_京都府22:46_鹿児島県20'!F49)</f>
        <v>5</v>
      </c>
      <c r="G48" s="635">
        <f>COUNT('[4]26_京都府22:46_鹿児島県20'!G49)</f>
        <v>5</v>
      </c>
      <c r="H48" s="635">
        <f>COUNT('[4]26_京都府22:46_鹿児島県20'!H49)</f>
        <v>5</v>
      </c>
      <c r="I48" s="635">
        <f>COUNT('[4]26_京都府22:46_鹿児島県20'!I49)</f>
        <v>5</v>
      </c>
      <c r="J48" s="635">
        <f>COUNT('[4]26_京都府22:46_鹿児島県20'!J49)</f>
        <v>5</v>
      </c>
      <c r="K48" s="635">
        <f>COUNT('[4]26_京都府22:46_鹿児島県20'!K49)</f>
        <v>5</v>
      </c>
      <c r="L48" s="636">
        <f>COUNT('[4]26_京都府22:46_鹿児島県20'!L49)</f>
        <v>5</v>
      </c>
      <c r="M48" s="635">
        <f>COUNT('[4]26_京都府22:46_鹿児島県20'!M49)</f>
        <v>5</v>
      </c>
      <c r="N48" s="636">
        <f>COUNT('[4]26_京都府22:46_鹿児島県20'!N49)</f>
        <v>5</v>
      </c>
      <c r="O48" s="636">
        <f>COUNT('[4]26_京都府22:46_鹿児島県20'!O49)</f>
        <v>5</v>
      </c>
      <c r="P48" s="638">
        <f>COUNT('[4]26_京都府22:46_鹿児島県20'!P49)</f>
        <v>5</v>
      </c>
      <c r="Q48" s="635">
        <f>COUNT('[4]26_京都府22:46_鹿児島県20'!Q49)</f>
        <v>5</v>
      </c>
      <c r="R48" s="635">
        <f>COUNT('[4]26_京都府22:46_鹿児島県20'!R49)</f>
        <v>5</v>
      </c>
      <c r="S48" s="635">
        <f>COUNT('[4]26_京都府22:46_鹿児島県20'!S49)</f>
        <v>5</v>
      </c>
      <c r="T48" s="635">
        <f>COUNT('[4]26_京都府22:46_鹿児島県20'!T49)</f>
        <v>5</v>
      </c>
      <c r="U48" s="635">
        <f>COUNT('[4]26_京都府22:46_鹿児島県20'!U49)</f>
        <v>5</v>
      </c>
      <c r="V48" s="636">
        <f>COUNT('[4]26_京都府22:46_鹿児島県20'!V49)</f>
        <v>5</v>
      </c>
      <c r="W48" s="636">
        <f>COUNT('[4]26_京都府22:46_鹿児島県20'!W49)</f>
        <v>5</v>
      </c>
      <c r="X48" s="640">
        <f>COUNT('[4]26_京都府22:46_鹿児島県20'!X49)</f>
        <v>5</v>
      </c>
      <c r="Y48" s="647">
        <f>COUNT('[4]26_京都府22:46_鹿児島県20'!Y49)</f>
        <v>5</v>
      </c>
      <c r="Z48" s="601"/>
    </row>
    <row r="49" spans="2:26" ht="13.5" thickBot="1">
      <c r="B49" s="678"/>
      <c r="C49" s="631">
        <v>41</v>
      </c>
      <c r="D49" s="642" t="s">
        <v>342</v>
      </c>
      <c r="E49" s="662" t="s">
        <v>663</v>
      </c>
      <c r="F49" s="634">
        <f>COUNT('[4]26_京都府22:46_鹿児島県20'!F50)</f>
        <v>5</v>
      </c>
      <c r="G49" s="635">
        <f>COUNT('[4]26_京都府22:46_鹿児島県20'!G50)</f>
        <v>5</v>
      </c>
      <c r="H49" s="635">
        <f>COUNT('[4]26_京都府22:46_鹿児島県20'!H50)</f>
        <v>5</v>
      </c>
      <c r="I49" s="635">
        <f>COUNT('[4]26_京都府22:46_鹿児島県20'!I50)</f>
        <v>5</v>
      </c>
      <c r="J49" s="635">
        <f>COUNT('[4]26_京都府22:46_鹿児島県20'!J50)</f>
        <v>5</v>
      </c>
      <c r="K49" s="635">
        <f>COUNT('[4]26_京都府22:46_鹿児島県20'!K50)</f>
        <v>5</v>
      </c>
      <c r="L49" s="636">
        <f>COUNT('[4]26_京都府22:46_鹿児島県20'!L50)</f>
        <v>5</v>
      </c>
      <c r="M49" s="635">
        <f>COUNT('[4]26_京都府22:46_鹿児島県20'!M50)</f>
        <v>5</v>
      </c>
      <c r="N49" s="636">
        <f>COUNT('[4]26_京都府22:46_鹿児島県20'!N50)</f>
        <v>5</v>
      </c>
      <c r="O49" s="636">
        <f>COUNT('[4]26_京都府22:46_鹿児島県20'!O50)</f>
        <v>5</v>
      </c>
      <c r="P49" s="638">
        <f>COUNT('[4]26_京都府22:46_鹿児島県20'!P50)</f>
        <v>5</v>
      </c>
      <c r="Q49" s="635">
        <f>COUNT('[4]26_京都府22:46_鹿児島県20'!Q50)</f>
        <v>5</v>
      </c>
      <c r="R49" s="635">
        <f>COUNT('[4]26_京都府22:46_鹿児島県20'!R50)</f>
        <v>5</v>
      </c>
      <c r="S49" s="635">
        <f>COUNT('[4]26_京都府22:46_鹿児島県20'!S50)</f>
        <v>5</v>
      </c>
      <c r="T49" s="635">
        <f>COUNT('[4]26_京都府22:46_鹿児島県20'!T50)</f>
        <v>5</v>
      </c>
      <c r="U49" s="635">
        <f>COUNT('[4]26_京都府22:46_鹿児島県20'!U50)</f>
        <v>5</v>
      </c>
      <c r="V49" s="636">
        <f>COUNT('[4]26_京都府22:46_鹿児島県20'!V50)</f>
        <v>5</v>
      </c>
      <c r="W49" s="636">
        <f>COUNT('[4]26_京都府22:46_鹿児島県20'!W50)</f>
        <v>5</v>
      </c>
      <c r="X49" s="640">
        <f>COUNT('[4]26_京都府22:46_鹿児島県20'!X50)</f>
        <v>5</v>
      </c>
      <c r="Y49" s="647">
        <f>COUNT('[4]26_京都府22:46_鹿児島県20'!Y50)</f>
        <v>5</v>
      </c>
      <c r="Z49" s="601"/>
    </row>
    <row r="50" spans="2:26" ht="14" thickTop="1" thickBot="1">
      <c r="B50" s="678"/>
      <c r="C50" s="631">
        <v>42</v>
      </c>
      <c r="D50" s="642" t="s">
        <v>343</v>
      </c>
      <c r="E50" s="662" t="s">
        <v>664</v>
      </c>
      <c r="F50" s="634">
        <f>COUNT('[4]26_京都府22:46_鹿児島県20'!F51)</f>
        <v>5</v>
      </c>
      <c r="G50" s="635">
        <f>COUNT('[4]26_京都府22:46_鹿児島県20'!G51)</f>
        <v>5</v>
      </c>
      <c r="H50" s="635">
        <f>COUNT('[4]26_京都府22:46_鹿児島県20'!H51)</f>
        <v>5</v>
      </c>
      <c r="I50" s="635">
        <f>COUNT('[4]26_京都府22:46_鹿児島県20'!I51)</f>
        <v>5</v>
      </c>
      <c r="J50" s="635">
        <f>COUNT('[4]26_京都府22:46_鹿児島県20'!J51)</f>
        <v>5</v>
      </c>
      <c r="K50" s="635">
        <f>COUNT('[4]26_京都府22:46_鹿児島県20'!K51)</f>
        <v>5</v>
      </c>
      <c r="L50" s="645">
        <f>COUNT('[4]26_京都府22:46_鹿児島県20'!L51)</f>
        <v>5</v>
      </c>
      <c r="M50" s="635">
        <f>COUNT('[4]26_京都府22:46_鹿児島県20'!M51)</f>
        <v>5</v>
      </c>
      <c r="N50" s="636">
        <f>COUNT('[4]26_京都府22:46_鹿児島県20'!N51)</f>
        <v>5</v>
      </c>
      <c r="O50" s="636">
        <f>COUNT('[4]26_京都府22:46_鹿児島県20'!O51)</f>
        <v>5</v>
      </c>
      <c r="P50" s="638">
        <f>COUNT('[4]26_京都府22:46_鹿児島県20'!P51)</f>
        <v>5</v>
      </c>
      <c r="Q50" s="635">
        <f>COUNT('[4]26_京都府22:46_鹿児島県20'!Q51)</f>
        <v>5</v>
      </c>
      <c r="R50" s="635">
        <f>COUNT('[4]26_京都府22:46_鹿児島県20'!R51)</f>
        <v>5</v>
      </c>
      <c r="S50" s="635">
        <f>COUNT('[4]26_京都府22:46_鹿児島県20'!S51)</f>
        <v>5</v>
      </c>
      <c r="T50" s="635">
        <f>COUNT('[4]26_京都府22:46_鹿児島県20'!T51)</f>
        <v>5</v>
      </c>
      <c r="U50" s="635">
        <f>COUNT('[4]26_京都府22:46_鹿児島県20'!U51)</f>
        <v>5</v>
      </c>
      <c r="V50" s="636">
        <f>COUNT('[4]26_京都府22:46_鹿児島県20'!V51)</f>
        <v>5</v>
      </c>
      <c r="W50" s="636">
        <f>COUNT('[4]26_京都府22:46_鹿児島県20'!W51)</f>
        <v>5</v>
      </c>
      <c r="X50" s="640">
        <f>COUNT('[4]26_京都府22:46_鹿児島県20'!X51)</f>
        <v>5</v>
      </c>
      <c r="Y50" s="647">
        <f>COUNT('[4]26_京都府22:46_鹿児島県20'!Y51)</f>
        <v>5</v>
      </c>
      <c r="Z50" s="601"/>
    </row>
    <row r="51" spans="2:26" ht="13.5" thickTop="1">
      <c r="B51" s="652" t="s">
        <v>98</v>
      </c>
      <c r="C51" s="669"/>
      <c r="D51" s="670" t="s">
        <v>665</v>
      </c>
      <c r="E51" s="671" t="s">
        <v>727</v>
      </c>
      <c r="F51" s="699">
        <f>COUNT('[4]26_京都府22:46_鹿児島県20'!F52)</f>
        <v>5</v>
      </c>
      <c r="G51" s="673">
        <f>COUNT('[4]26_京都府22:46_鹿児島県20'!G52)</f>
        <v>5</v>
      </c>
      <c r="H51" s="673">
        <f>COUNT('[4]26_京都府22:46_鹿児島県20'!H52)</f>
        <v>5</v>
      </c>
      <c r="I51" s="673">
        <f>COUNT('[4]26_京都府22:46_鹿児島県20'!I52)</f>
        <v>5</v>
      </c>
      <c r="J51" s="673">
        <f>COUNT('[4]26_京都府22:46_鹿児島県20'!J52)</f>
        <v>5</v>
      </c>
      <c r="K51" s="673">
        <f>COUNT('[4]26_京都府22:46_鹿児島県20'!K52)</f>
        <v>5</v>
      </c>
      <c r="L51" s="636">
        <f>COUNT('[4]26_京都府22:46_鹿児島県20'!L52)</f>
        <v>5</v>
      </c>
      <c r="M51" s="673">
        <f>COUNT('[4]26_京都府22:46_鹿児島県20'!M52)</f>
        <v>5</v>
      </c>
      <c r="N51" s="636">
        <f>COUNT('[4]26_京都府22:46_鹿児島県20'!N52)</f>
        <v>5</v>
      </c>
      <c r="O51" s="636">
        <f>COUNT('[4]26_京都府22:46_鹿児島県20'!O52)</f>
        <v>5</v>
      </c>
      <c r="P51" s="638">
        <f>COUNT('[4]26_京都府22:46_鹿児島県20'!P52)</f>
        <v>5</v>
      </c>
      <c r="Q51" s="673">
        <f>COUNT('[4]26_京都府22:46_鹿児島県20'!Q52)</f>
        <v>5</v>
      </c>
      <c r="R51" s="673">
        <f>COUNT('[4]26_京都府22:46_鹿児島県20'!R52)</f>
        <v>5</v>
      </c>
      <c r="S51" s="673">
        <f>COUNT('[4]26_京都府22:46_鹿児島県20'!S52)</f>
        <v>5</v>
      </c>
      <c r="T51" s="673">
        <f>COUNT('[4]26_京都府22:46_鹿児島県20'!T52)</f>
        <v>5</v>
      </c>
      <c r="U51" s="673">
        <f>COUNT('[4]26_京都府22:46_鹿児島県20'!U52)</f>
        <v>5</v>
      </c>
      <c r="V51" s="636">
        <f>COUNT('[4]26_京都府22:46_鹿児島県20'!V52)</f>
        <v>5</v>
      </c>
      <c r="W51" s="636">
        <f>COUNT('[4]26_京都府22:46_鹿児島県20'!W52)</f>
        <v>5</v>
      </c>
      <c r="X51" s="676">
        <f>COUNT('[4]26_京都府22:46_鹿児島県20'!X52)</f>
        <v>5</v>
      </c>
      <c r="Y51" s="677">
        <f>COUNT('[4]26_京都府22:46_鹿児島県20'!Y52)</f>
        <v>5</v>
      </c>
      <c r="Z51" s="601"/>
    </row>
    <row r="52" spans="2:26" ht="13">
      <c r="B52" s="678"/>
      <c r="C52" s="631">
        <v>43</v>
      </c>
      <c r="D52" s="642" t="s">
        <v>99</v>
      </c>
      <c r="E52" s="662" t="s">
        <v>667</v>
      </c>
      <c r="F52" s="634">
        <f>COUNT('[4]26_京都府22:46_鹿児島県20'!F53)</f>
        <v>5</v>
      </c>
      <c r="G52" s="635">
        <f>COUNT('[4]26_京都府22:46_鹿児島県20'!G53)</f>
        <v>5</v>
      </c>
      <c r="H52" s="635">
        <f>COUNT('[4]26_京都府22:46_鹿児島県20'!H53)</f>
        <v>5</v>
      </c>
      <c r="I52" s="635">
        <f>COUNT('[4]26_京都府22:46_鹿児島県20'!I53)</f>
        <v>5</v>
      </c>
      <c r="J52" s="635">
        <f>COUNT('[4]26_京都府22:46_鹿児島県20'!J53)</f>
        <v>5</v>
      </c>
      <c r="K52" s="635">
        <f>COUNT('[4]26_京都府22:46_鹿児島県20'!K53)</f>
        <v>5</v>
      </c>
      <c r="L52" s="636">
        <f>COUNT('[4]26_京都府22:46_鹿児島県20'!L53)</f>
        <v>5</v>
      </c>
      <c r="M52" s="635">
        <f>COUNT('[4]26_京都府22:46_鹿児島県20'!M53)</f>
        <v>5</v>
      </c>
      <c r="N52" s="636">
        <f>COUNT('[4]26_京都府22:46_鹿児島県20'!N53)</f>
        <v>5</v>
      </c>
      <c r="O52" s="636">
        <f>COUNT('[4]26_京都府22:46_鹿児島県20'!O53)</f>
        <v>5</v>
      </c>
      <c r="P52" s="638">
        <f>COUNT('[4]26_京都府22:46_鹿児島県20'!P53)</f>
        <v>5</v>
      </c>
      <c r="Q52" s="635">
        <f>COUNT('[4]26_京都府22:46_鹿児島県20'!Q53)</f>
        <v>5</v>
      </c>
      <c r="R52" s="635">
        <f>COUNT('[4]26_京都府22:46_鹿児島県20'!R53)</f>
        <v>5</v>
      </c>
      <c r="S52" s="635">
        <f>COUNT('[4]26_京都府22:46_鹿児島県20'!S53)</f>
        <v>5</v>
      </c>
      <c r="T52" s="635">
        <f>COUNT('[4]26_京都府22:46_鹿児島県20'!T53)</f>
        <v>5</v>
      </c>
      <c r="U52" s="635">
        <f>COUNT('[4]26_京都府22:46_鹿児島県20'!U53)</f>
        <v>5</v>
      </c>
      <c r="V52" s="636">
        <f>COUNT('[4]26_京都府22:46_鹿児島県20'!V53)</f>
        <v>5</v>
      </c>
      <c r="W52" s="636">
        <f>COUNT('[4]26_京都府22:46_鹿児島県20'!W53)</f>
        <v>5</v>
      </c>
      <c r="X52" s="640">
        <f>COUNT('[4]26_京都府22:46_鹿児島県20'!X53)</f>
        <v>5</v>
      </c>
      <c r="Y52" s="647">
        <f>COUNT('[4]26_京都府22:46_鹿児島県20'!Y53)</f>
        <v>5</v>
      </c>
      <c r="Z52" s="601"/>
    </row>
    <row r="53" spans="2:26" ht="13">
      <c r="B53" s="678"/>
      <c r="C53" s="631">
        <v>44</v>
      </c>
      <c r="D53" s="642" t="s">
        <v>100</v>
      </c>
      <c r="E53" s="662" t="s">
        <v>668</v>
      </c>
      <c r="F53" s="634">
        <f>COUNT('[4]26_京都府22:46_鹿児島県20'!F54)</f>
        <v>5</v>
      </c>
      <c r="G53" s="635">
        <f>COUNT('[4]26_京都府22:46_鹿児島県20'!G54)</f>
        <v>5</v>
      </c>
      <c r="H53" s="635">
        <f>COUNT('[4]26_京都府22:46_鹿児島県20'!H54)</f>
        <v>5</v>
      </c>
      <c r="I53" s="635">
        <f>COUNT('[4]26_京都府22:46_鹿児島県20'!I54)</f>
        <v>5</v>
      </c>
      <c r="J53" s="635">
        <f>COUNT('[4]26_京都府22:46_鹿児島県20'!J54)</f>
        <v>5</v>
      </c>
      <c r="K53" s="635">
        <f>COUNT('[4]26_京都府22:46_鹿児島県20'!K54)</f>
        <v>5</v>
      </c>
      <c r="L53" s="636">
        <f>COUNT('[4]26_京都府22:46_鹿児島県20'!L54)</f>
        <v>5</v>
      </c>
      <c r="M53" s="635">
        <f>COUNT('[4]26_京都府22:46_鹿児島県20'!M54)</f>
        <v>5</v>
      </c>
      <c r="N53" s="636">
        <f>COUNT('[4]26_京都府22:46_鹿児島県20'!N54)</f>
        <v>5</v>
      </c>
      <c r="O53" s="636">
        <f>COUNT('[4]26_京都府22:46_鹿児島県20'!O54)</f>
        <v>5</v>
      </c>
      <c r="P53" s="638">
        <f>COUNT('[4]26_京都府22:46_鹿児島県20'!P54)</f>
        <v>5</v>
      </c>
      <c r="Q53" s="635">
        <f>COUNT('[4]26_京都府22:46_鹿児島県20'!Q54)</f>
        <v>5</v>
      </c>
      <c r="R53" s="635">
        <f>COUNT('[4]26_京都府22:46_鹿児島県20'!R54)</f>
        <v>5</v>
      </c>
      <c r="S53" s="635">
        <f>COUNT('[4]26_京都府22:46_鹿児島県20'!S54)</f>
        <v>5</v>
      </c>
      <c r="T53" s="635">
        <f>COUNT('[4]26_京都府22:46_鹿児島県20'!T54)</f>
        <v>5</v>
      </c>
      <c r="U53" s="635">
        <f>COUNT('[4]26_京都府22:46_鹿児島県20'!U54)</f>
        <v>5</v>
      </c>
      <c r="V53" s="636">
        <f>COUNT('[4]26_京都府22:46_鹿児島県20'!V54)</f>
        <v>5</v>
      </c>
      <c r="W53" s="636">
        <f>COUNT('[4]26_京都府22:46_鹿児島県20'!W54)</f>
        <v>5</v>
      </c>
      <c r="X53" s="640">
        <f>COUNT('[4]26_京都府22:46_鹿児島県20'!X54)</f>
        <v>5</v>
      </c>
      <c r="Y53" s="647">
        <f>COUNT('[4]26_京都府22:46_鹿児島県20'!Y54)</f>
        <v>5</v>
      </c>
      <c r="Z53" s="601"/>
    </row>
    <row r="54" spans="2:26" ht="13">
      <c r="B54" s="678"/>
      <c r="C54" s="631">
        <v>45</v>
      </c>
      <c r="D54" s="642" t="s">
        <v>101</v>
      </c>
      <c r="E54" s="662" t="s">
        <v>728</v>
      </c>
      <c r="F54" s="634">
        <f>COUNT('[4]26_京都府22:46_鹿児島県20'!F55)</f>
        <v>5</v>
      </c>
      <c r="G54" s="635">
        <f>COUNT('[4]26_京都府22:46_鹿児島県20'!G55)</f>
        <v>5</v>
      </c>
      <c r="H54" s="635">
        <f>COUNT('[4]26_京都府22:46_鹿児島県20'!H55)</f>
        <v>5</v>
      </c>
      <c r="I54" s="635">
        <f>COUNT('[4]26_京都府22:46_鹿児島県20'!I55)</f>
        <v>5</v>
      </c>
      <c r="J54" s="635">
        <f>COUNT('[4]26_京都府22:46_鹿児島県20'!J55)</f>
        <v>5</v>
      </c>
      <c r="K54" s="635">
        <f>COUNT('[4]26_京都府22:46_鹿児島県20'!K55)</f>
        <v>5</v>
      </c>
      <c r="L54" s="636">
        <f>COUNT('[4]26_京都府22:46_鹿児島県20'!L55)</f>
        <v>5</v>
      </c>
      <c r="M54" s="635">
        <f>COUNT('[4]26_京都府22:46_鹿児島県20'!M55)</f>
        <v>5</v>
      </c>
      <c r="N54" s="636">
        <f>COUNT('[4]26_京都府22:46_鹿児島県20'!N55)</f>
        <v>5</v>
      </c>
      <c r="O54" s="636">
        <f>COUNT('[4]26_京都府22:46_鹿児島県20'!O55)</f>
        <v>5</v>
      </c>
      <c r="P54" s="638">
        <f>COUNT('[4]26_京都府22:46_鹿児島県20'!P55)</f>
        <v>5</v>
      </c>
      <c r="Q54" s="635">
        <f>COUNT('[4]26_京都府22:46_鹿児島県20'!Q55)</f>
        <v>5</v>
      </c>
      <c r="R54" s="635">
        <f>COUNT('[4]26_京都府22:46_鹿児島県20'!R55)</f>
        <v>5</v>
      </c>
      <c r="S54" s="635">
        <f>COUNT('[4]26_京都府22:46_鹿児島県20'!S55)</f>
        <v>5</v>
      </c>
      <c r="T54" s="635">
        <f>COUNT('[4]26_京都府22:46_鹿児島県20'!T55)</f>
        <v>5</v>
      </c>
      <c r="U54" s="635">
        <f>COUNT('[4]26_京都府22:46_鹿児島県20'!U55)</f>
        <v>5</v>
      </c>
      <c r="V54" s="636">
        <f>COUNT('[4]26_京都府22:46_鹿児島県20'!V55)</f>
        <v>5</v>
      </c>
      <c r="W54" s="636">
        <f>COUNT('[4]26_京都府22:46_鹿児島県20'!W55)</f>
        <v>5</v>
      </c>
      <c r="X54" s="640">
        <f>COUNT('[4]26_京都府22:46_鹿児島県20'!X55)</f>
        <v>5</v>
      </c>
      <c r="Y54" s="647">
        <f>COUNT('[4]26_京都府22:46_鹿児島県20'!Y55)</f>
        <v>5</v>
      </c>
      <c r="Z54" s="601"/>
    </row>
    <row r="55" spans="2:26" ht="13">
      <c r="B55" s="678"/>
      <c r="C55" s="701">
        <v>46</v>
      </c>
      <c r="D55" s="702" t="s">
        <v>102</v>
      </c>
      <c r="E55" s="650"/>
      <c r="F55" s="634">
        <f>COUNT('[4]26_京都府22:46_鹿児島県20'!F56)</f>
        <v>5</v>
      </c>
      <c r="G55" s="635">
        <f>COUNT('[4]26_京都府22:46_鹿児島県20'!G56)</f>
        <v>5</v>
      </c>
      <c r="H55" s="635">
        <f>COUNT('[4]26_京都府22:46_鹿児島県20'!H56)</f>
        <v>5</v>
      </c>
      <c r="I55" s="635">
        <f>COUNT('[4]26_京都府22:46_鹿児島県20'!I56)</f>
        <v>5</v>
      </c>
      <c r="J55" s="635">
        <f>COUNT('[4]26_京都府22:46_鹿児島県20'!J56)</f>
        <v>5</v>
      </c>
      <c r="K55" s="635">
        <f>COUNT('[4]26_京都府22:46_鹿児島県20'!K56)</f>
        <v>5</v>
      </c>
      <c r="L55" s="636">
        <f>COUNT('[4]26_京都府22:46_鹿児島県20'!L56)</f>
        <v>5</v>
      </c>
      <c r="M55" s="635">
        <f>COUNT('[4]26_京都府22:46_鹿児島県20'!M56)</f>
        <v>5</v>
      </c>
      <c r="N55" s="636">
        <f>COUNT('[4]26_京都府22:46_鹿児島県20'!N56)</f>
        <v>5</v>
      </c>
      <c r="O55" s="636">
        <f>COUNT('[4]26_京都府22:46_鹿児島県20'!O56)</f>
        <v>5</v>
      </c>
      <c r="P55" s="638">
        <f>COUNT('[4]26_京都府22:46_鹿児島県20'!P56)</f>
        <v>5</v>
      </c>
      <c r="Q55" s="635">
        <f>COUNT('[4]26_京都府22:46_鹿児島県20'!Q56)</f>
        <v>5</v>
      </c>
      <c r="R55" s="635">
        <f>COUNT('[4]26_京都府22:46_鹿児島県20'!R56)</f>
        <v>5</v>
      </c>
      <c r="S55" s="635">
        <f>COUNT('[4]26_京都府22:46_鹿児島県20'!S56)</f>
        <v>5</v>
      </c>
      <c r="T55" s="635">
        <f>COUNT('[4]26_京都府22:46_鹿児島県20'!T56)</f>
        <v>5</v>
      </c>
      <c r="U55" s="635">
        <f>COUNT('[4]26_京都府22:46_鹿児島県20'!U56)</f>
        <v>5</v>
      </c>
      <c r="V55" s="636">
        <f>COUNT('[4]26_京都府22:46_鹿児島県20'!V56)</f>
        <v>5</v>
      </c>
      <c r="W55" s="636">
        <f>COUNT('[4]26_京都府22:46_鹿児島県20'!W56)</f>
        <v>5</v>
      </c>
      <c r="X55" s="640">
        <f>COUNT('[4]26_京都府22:46_鹿児島県20'!X56)</f>
        <v>5</v>
      </c>
      <c r="Y55" s="647">
        <f>COUNT('[4]26_京都府22:46_鹿児島県20'!Y56)</f>
        <v>5</v>
      </c>
      <c r="Z55" s="601"/>
    </row>
    <row r="56" spans="2:26" ht="13">
      <c r="B56" s="652" t="s">
        <v>103</v>
      </c>
      <c r="C56" s="669"/>
      <c r="D56" s="703" t="s">
        <v>670</v>
      </c>
      <c r="E56" s="704" t="s">
        <v>729</v>
      </c>
      <c r="F56" s="699">
        <f>COUNT('[4]26_京都府22:46_鹿児島県20'!F57)</f>
        <v>5</v>
      </c>
      <c r="G56" s="673">
        <f>COUNT('[4]26_京都府22:46_鹿児島県20'!G57)</f>
        <v>5</v>
      </c>
      <c r="H56" s="673">
        <f>COUNT('[4]26_京都府22:46_鹿児島県20'!H57)</f>
        <v>5</v>
      </c>
      <c r="I56" s="673">
        <f>COUNT('[4]26_京都府22:46_鹿児島県20'!I57)</f>
        <v>5</v>
      </c>
      <c r="J56" s="673">
        <f>COUNT('[4]26_京都府22:46_鹿児島県20'!J57)</f>
        <v>5</v>
      </c>
      <c r="K56" s="673">
        <f>COUNT('[4]26_京都府22:46_鹿児島県20'!K57)</f>
        <v>5</v>
      </c>
      <c r="L56" s="636">
        <f>COUNT('[4]26_京都府22:46_鹿児島県20'!L57)</f>
        <v>5</v>
      </c>
      <c r="M56" s="673">
        <f>COUNT('[4]26_京都府22:46_鹿児島県20'!M57)</f>
        <v>5</v>
      </c>
      <c r="N56" s="636">
        <f>COUNT('[4]26_京都府22:46_鹿児島県20'!N57)</f>
        <v>5</v>
      </c>
      <c r="O56" s="636">
        <f>COUNT('[4]26_京都府22:46_鹿児島県20'!O57)</f>
        <v>5</v>
      </c>
      <c r="P56" s="638">
        <f>COUNT('[4]26_京都府22:46_鹿児島県20'!P57)</f>
        <v>5</v>
      </c>
      <c r="Q56" s="673">
        <f>COUNT('[4]26_京都府22:46_鹿児島県20'!Q57)</f>
        <v>5</v>
      </c>
      <c r="R56" s="673">
        <f>COUNT('[4]26_京都府22:46_鹿児島県20'!R57)</f>
        <v>5</v>
      </c>
      <c r="S56" s="673">
        <f>COUNT('[4]26_京都府22:46_鹿児島県20'!S57)</f>
        <v>5</v>
      </c>
      <c r="T56" s="673">
        <f>COUNT('[4]26_京都府22:46_鹿児島県20'!T57)</f>
        <v>5</v>
      </c>
      <c r="U56" s="673">
        <f>COUNT('[4]26_京都府22:46_鹿児島県20'!U57)</f>
        <v>5</v>
      </c>
      <c r="V56" s="636">
        <f>COUNT('[4]26_京都府22:46_鹿児島県20'!V57)</f>
        <v>5</v>
      </c>
      <c r="W56" s="636">
        <f>COUNT('[4]26_京都府22:46_鹿児島県20'!W57)</f>
        <v>5</v>
      </c>
      <c r="X56" s="676">
        <f>COUNT('[4]26_京都府22:46_鹿児島県20'!X57)</f>
        <v>5</v>
      </c>
      <c r="Y56" s="677">
        <f>COUNT('[4]26_京都府22:46_鹿児島県20'!Y57)</f>
        <v>5</v>
      </c>
      <c r="Z56" s="601"/>
    </row>
    <row r="57" spans="2:26" ht="13">
      <c r="B57" s="678"/>
      <c r="C57" s="631">
        <v>47</v>
      </c>
      <c r="D57" s="632" t="s">
        <v>104</v>
      </c>
      <c r="E57" s="633" t="s">
        <v>730</v>
      </c>
      <c r="F57" s="634">
        <f>COUNT('[4]26_京都府22:46_鹿児島県20'!F58)</f>
        <v>5</v>
      </c>
      <c r="G57" s="635">
        <f>COUNT('[4]26_京都府22:46_鹿児島県20'!G58)</f>
        <v>5</v>
      </c>
      <c r="H57" s="635">
        <f>COUNT('[4]26_京都府22:46_鹿児島県20'!H58)</f>
        <v>5</v>
      </c>
      <c r="I57" s="635">
        <f>COUNT('[4]26_京都府22:46_鹿児島県20'!I58)</f>
        <v>5</v>
      </c>
      <c r="J57" s="635">
        <f>COUNT('[4]26_京都府22:46_鹿児島県20'!J58)</f>
        <v>5</v>
      </c>
      <c r="K57" s="635">
        <f>COUNT('[4]26_京都府22:46_鹿児島県20'!K58)</f>
        <v>5</v>
      </c>
      <c r="L57" s="636">
        <f>COUNT('[4]26_京都府22:46_鹿児島県20'!L58)</f>
        <v>5</v>
      </c>
      <c r="M57" s="635">
        <f>COUNT('[4]26_京都府22:46_鹿児島県20'!M58)</f>
        <v>5</v>
      </c>
      <c r="N57" s="636">
        <f>COUNT('[4]26_京都府22:46_鹿児島県20'!N58)</f>
        <v>5</v>
      </c>
      <c r="O57" s="636">
        <f>COUNT('[4]26_京都府22:46_鹿児島県20'!O58)</f>
        <v>5</v>
      </c>
      <c r="P57" s="638">
        <f>COUNT('[4]26_京都府22:46_鹿児島県20'!P58)</f>
        <v>5</v>
      </c>
      <c r="Q57" s="635">
        <f>COUNT('[4]26_京都府22:46_鹿児島県20'!Q58)</f>
        <v>5</v>
      </c>
      <c r="R57" s="635">
        <f>COUNT('[4]26_京都府22:46_鹿児島県20'!R58)</f>
        <v>5</v>
      </c>
      <c r="S57" s="635">
        <f>COUNT('[4]26_京都府22:46_鹿児島県20'!S58)</f>
        <v>5</v>
      </c>
      <c r="T57" s="635">
        <f>COUNT('[4]26_京都府22:46_鹿児島県20'!T58)</f>
        <v>5</v>
      </c>
      <c r="U57" s="635">
        <f>COUNT('[4]26_京都府22:46_鹿児島県20'!U58)</f>
        <v>5</v>
      </c>
      <c r="V57" s="636">
        <f>COUNT('[4]26_京都府22:46_鹿児島県20'!V58)</f>
        <v>5</v>
      </c>
      <c r="W57" s="636">
        <f>COUNT('[4]26_京都府22:46_鹿児島県20'!W58)</f>
        <v>5</v>
      </c>
      <c r="X57" s="640">
        <f>COUNT('[4]26_京都府22:46_鹿児島県20'!X58)</f>
        <v>5</v>
      </c>
      <c r="Y57" s="647">
        <f>COUNT('[4]26_京都府22:46_鹿児島県20'!Y58)</f>
        <v>5</v>
      </c>
      <c r="Z57" s="601"/>
    </row>
    <row r="58" spans="2:26" ht="13">
      <c r="B58" s="678"/>
      <c r="C58" s="631">
        <v>48</v>
      </c>
      <c r="D58" s="642" t="s">
        <v>106</v>
      </c>
      <c r="E58" s="662" t="s">
        <v>673</v>
      </c>
      <c r="F58" s="634">
        <f>COUNT('[4]26_京都府22:46_鹿児島県20'!F59)</f>
        <v>5</v>
      </c>
      <c r="G58" s="635">
        <f>COUNT('[4]26_京都府22:46_鹿児島県20'!G59)</f>
        <v>5</v>
      </c>
      <c r="H58" s="635">
        <f>COUNT('[4]26_京都府22:46_鹿児島県20'!H59)</f>
        <v>5</v>
      </c>
      <c r="I58" s="635">
        <f>COUNT('[4]26_京都府22:46_鹿児島県20'!I59)</f>
        <v>5</v>
      </c>
      <c r="J58" s="635">
        <f>COUNT('[4]26_京都府22:46_鹿児島県20'!J59)</f>
        <v>5</v>
      </c>
      <c r="K58" s="635">
        <f>COUNT('[4]26_京都府22:46_鹿児島県20'!K59)</f>
        <v>5</v>
      </c>
      <c r="L58" s="636">
        <f>COUNT('[4]26_京都府22:46_鹿児島県20'!L59)</f>
        <v>5</v>
      </c>
      <c r="M58" s="635">
        <f>COUNT('[4]26_京都府22:46_鹿児島県20'!M59)</f>
        <v>5</v>
      </c>
      <c r="N58" s="636">
        <f>COUNT('[4]26_京都府22:46_鹿児島県20'!N59)</f>
        <v>5</v>
      </c>
      <c r="O58" s="636">
        <f>COUNT('[4]26_京都府22:46_鹿児島県20'!O59)</f>
        <v>5</v>
      </c>
      <c r="P58" s="638">
        <f>COUNT('[4]26_京都府22:46_鹿児島県20'!P59)</f>
        <v>5</v>
      </c>
      <c r="Q58" s="635">
        <f>COUNT('[4]26_京都府22:46_鹿児島県20'!Q59)</f>
        <v>5</v>
      </c>
      <c r="R58" s="635">
        <f>COUNT('[4]26_京都府22:46_鹿児島県20'!R59)</f>
        <v>5</v>
      </c>
      <c r="S58" s="635">
        <f>COUNT('[4]26_京都府22:46_鹿児島県20'!S59)</f>
        <v>5</v>
      </c>
      <c r="T58" s="635">
        <f>COUNT('[4]26_京都府22:46_鹿児島県20'!T59)</f>
        <v>5</v>
      </c>
      <c r="U58" s="635">
        <f>COUNT('[4]26_京都府22:46_鹿児島県20'!U59)</f>
        <v>5</v>
      </c>
      <c r="V58" s="636">
        <f>COUNT('[4]26_京都府22:46_鹿児島県20'!V59)</f>
        <v>5</v>
      </c>
      <c r="W58" s="636">
        <f>COUNT('[4]26_京都府22:46_鹿児島県20'!W59)</f>
        <v>5</v>
      </c>
      <c r="X58" s="640">
        <f>COUNT('[4]26_京都府22:46_鹿児島県20'!X59)</f>
        <v>5</v>
      </c>
      <c r="Y58" s="647">
        <f>COUNT('[4]26_京都府22:46_鹿児島県20'!Y59)</f>
        <v>5</v>
      </c>
      <c r="Z58" s="601"/>
    </row>
    <row r="59" spans="2:26" ht="13">
      <c r="B59" s="678"/>
      <c r="C59" s="631">
        <v>49</v>
      </c>
      <c r="D59" s="642" t="s">
        <v>107</v>
      </c>
      <c r="E59" s="662" t="s">
        <v>731</v>
      </c>
      <c r="F59" s="634">
        <f>COUNT('[4]26_京都府22:46_鹿児島県20'!F60)</f>
        <v>5</v>
      </c>
      <c r="G59" s="635">
        <f>COUNT('[4]26_京都府22:46_鹿児島県20'!G60)</f>
        <v>5</v>
      </c>
      <c r="H59" s="635">
        <f>COUNT('[4]26_京都府22:46_鹿児島県20'!H60)</f>
        <v>5</v>
      </c>
      <c r="I59" s="635">
        <f>COUNT('[4]26_京都府22:46_鹿児島県20'!I60)</f>
        <v>5</v>
      </c>
      <c r="J59" s="635">
        <f>COUNT('[4]26_京都府22:46_鹿児島県20'!J60)</f>
        <v>5</v>
      </c>
      <c r="K59" s="635">
        <f>COUNT('[4]26_京都府22:46_鹿児島県20'!K60)</f>
        <v>5</v>
      </c>
      <c r="L59" s="636">
        <f>COUNT('[4]26_京都府22:46_鹿児島県20'!L60)</f>
        <v>5</v>
      </c>
      <c r="M59" s="635">
        <f>COUNT('[4]26_京都府22:46_鹿児島県20'!M60)</f>
        <v>5</v>
      </c>
      <c r="N59" s="636">
        <f>COUNT('[4]26_京都府22:46_鹿児島県20'!N60)</f>
        <v>5</v>
      </c>
      <c r="O59" s="636">
        <f>COUNT('[4]26_京都府22:46_鹿児島県20'!O60)</f>
        <v>5</v>
      </c>
      <c r="P59" s="638">
        <f>COUNT('[4]26_京都府22:46_鹿児島県20'!P60)</f>
        <v>5</v>
      </c>
      <c r="Q59" s="635">
        <f>COUNT('[4]26_京都府22:46_鹿児島県20'!Q60)</f>
        <v>5</v>
      </c>
      <c r="R59" s="635">
        <f>COUNT('[4]26_京都府22:46_鹿児島県20'!R60)</f>
        <v>5</v>
      </c>
      <c r="S59" s="635">
        <f>COUNT('[4]26_京都府22:46_鹿児島県20'!S60)</f>
        <v>5</v>
      </c>
      <c r="T59" s="635">
        <f>COUNT('[4]26_京都府22:46_鹿児島県20'!T60)</f>
        <v>5</v>
      </c>
      <c r="U59" s="635">
        <f>COUNT('[4]26_京都府22:46_鹿児島県20'!U60)</f>
        <v>5</v>
      </c>
      <c r="V59" s="636">
        <f>COUNT('[4]26_京都府22:46_鹿児島県20'!V60)</f>
        <v>5</v>
      </c>
      <c r="W59" s="636">
        <f>COUNT('[4]26_京都府22:46_鹿児島県20'!W60)</f>
        <v>5</v>
      </c>
      <c r="X59" s="640">
        <f>COUNT('[4]26_京都府22:46_鹿児島県20'!X60)</f>
        <v>5</v>
      </c>
      <c r="Y59" s="647">
        <f>COUNT('[4]26_京都府22:46_鹿児島県20'!Y60)</f>
        <v>5</v>
      </c>
      <c r="Z59" s="601"/>
    </row>
    <row r="60" spans="2:26" ht="13">
      <c r="B60" s="678"/>
      <c r="C60" s="631">
        <v>50</v>
      </c>
      <c r="D60" s="642" t="s">
        <v>732</v>
      </c>
      <c r="E60" s="662" t="s">
        <v>733</v>
      </c>
      <c r="F60" s="634">
        <f>COUNT('[4]26_京都府22:46_鹿児島県20'!F61)</f>
        <v>5</v>
      </c>
      <c r="G60" s="635">
        <f>COUNT('[4]26_京都府22:46_鹿児島県20'!G61)</f>
        <v>5</v>
      </c>
      <c r="H60" s="635">
        <f>COUNT('[4]26_京都府22:46_鹿児島県20'!H61)</f>
        <v>5</v>
      </c>
      <c r="I60" s="635">
        <f>COUNT('[4]26_京都府22:46_鹿児島県20'!I61)</f>
        <v>5</v>
      </c>
      <c r="J60" s="635">
        <f>COUNT('[4]26_京都府22:46_鹿児島県20'!J61)</f>
        <v>5</v>
      </c>
      <c r="K60" s="635">
        <f>COUNT('[4]26_京都府22:46_鹿児島県20'!K61)</f>
        <v>5</v>
      </c>
      <c r="L60" s="636">
        <f>COUNT('[4]26_京都府22:46_鹿児島県20'!L61)</f>
        <v>5</v>
      </c>
      <c r="M60" s="635">
        <f>COUNT('[4]26_京都府22:46_鹿児島県20'!M61)</f>
        <v>5</v>
      </c>
      <c r="N60" s="636">
        <f>COUNT('[4]26_京都府22:46_鹿児島県20'!N61)</f>
        <v>5</v>
      </c>
      <c r="O60" s="636">
        <f>COUNT('[4]26_京都府22:46_鹿児島県20'!O61)</f>
        <v>5</v>
      </c>
      <c r="P60" s="638">
        <f>COUNT('[4]26_京都府22:46_鹿児島県20'!P61)</f>
        <v>5</v>
      </c>
      <c r="Q60" s="635">
        <f>COUNT('[4]26_京都府22:46_鹿児島県20'!Q61)</f>
        <v>5</v>
      </c>
      <c r="R60" s="635">
        <f>COUNT('[4]26_京都府22:46_鹿児島県20'!R61)</f>
        <v>5</v>
      </c>
      <c r="S60" s="635">
        <f>COUNT('[4]26_京都府22:46_鹿児島県20'!S61)</f>
        <v>5</v>
      </c>
      <c r="T60" s="635">
        <f>COUNT('[4]26_京都府22:46_鹿児島県20'!T61)</f>
        <v>5</v>
      </c>
      <c r="U60" s="635">
        <f>COUNT('[4]26_京都府22:46_鹿児島県20'!U61)</f>
        <v>5</v>
      </c>
      <c r="V60" s="636">
        <f>COUNT('[4]26_京都府22:46_鹿児島県20'!V61)</f>
        <v>5</v>
      </c>
      <c r="W60" s="636">
        <f>COUNT('[4]26_京都府22:46_鹿児島県20'!W61)</f>
        <v>5</v>
      </c>
      <c r="X60" s="640">
        <f>COUNT('[4]26_京都府22:46_鹿児島県20'!X61)</f>
        <v>5</v>
      </c>
      <c r="Y60" s="647">
        <f>COUNT('[4]26_京都府22:46_鹿児島県20'!Y61)</f>
        <v>5</v>
      </c>
      <c r="Z60" s="601"/>
    </row>
    <row r="61" spans="2:26" ht="13.5" thickBot="1">
      <c r="B61" s="678"/>
      <c r="C61" s="631">
        <v>51</v>
      </c>
      <c r="D61" s="642" t="s">
        <v>111</v>
      </c>
      <c r="E61" s="662" t="s">
        <v>734</v>
      </c>
      <c r="F61" s="634">
        <f>COUNT('[4]26_京都府22:46_鹿児島県20'!F62)</f>
        <v>5</v>
      </c>
      <c r="G61" s="635">
        <f>COUNT('[4]26_京都府22:46_鹿児島県20'!G62)</f>
        <v>5</v>
      </c>
      <c r="H61" s="635">
        <f>COUNT('[4]26_京都府22:46_鹿児島県20'!H62)</f>
        <v>5</v>
      </c>
      <c r="I61" s="635">
        <f>COUNT('[4]26_京都府22:46_鹿児島県20'!I62)</f>
        <v>5</v>
      </c>
      <c r="J61" s="635">
        <f>COUNT('[4]26_京都府22:46_鹿児島県20'!J62)</f>
        <v>5</v>
      </c>
      <c r="K61" s="635">
        <f>COUNT('[4]26_京都府22:46_鹿児島県20'!K62)</f>
        <v>5</v>
      </c>
      <c r="L61" s="636">
        <f>COUNT('[4]26_京都府22:46_鹿児島県20'!L62)</f>
        <v>5</v>
      </c>
      <c r="M61" s="635">
        <f>COUNT('[4]26_京都府22:46_鹿児島県20'!M62)</f>
        <v>5</v>
      </c>
      <c r="N61" s="636">
        <f>COUNT('[4]26_京都府22:46_鹿児島県20'!N62)</f>
        <v>5</v>
      </c>
      <c r="O61" s="636">
        <f>COUNT('[4]26_京都府22:46_鹿児島県20'!O62)</f>
        <v>5</v>
      </c>
      <c r="P61" s="638">
        <f>COUNT('[4]26_京都府22:46_鹿児島県20'!P62)</f>
        <v>5</v>
      </c>
      <c r="Q61" s="635">
        <f>COUNT('[4]26_京都府22:46_鹿児島県20'!Q62)</f>
        <v>5</v>
      </c>
      <c r="R61" s="635">
        <f>COUNT('[4]26_京都府22:46_鹿児島県20'!R62)</f>
        <v>5</v>
      </c>
      <c r="S61" s="635">
        <f>COUNT('[4]26_京都府22:46_鹿児島県20'!S62)</f>
        <v>5</v>
      </c>
      <c r="T61" s="635">
        <f>COUNT('[4]26_京都府22:46_鹿児島県20'!T62)</f>
        <v>5</v>
      </c>
      <c r="U61" s="635">
        <f>COUNT('[4]26_京都府22:46_鹿児島県20'!U62)</f>
        <v>5</v>
      </c>
      <c r="V61" s="636">
        <f>COUNT('[4]26_京都府22:46_鹿児島県20'!V62)</f>
        <v>5</v>
      </c>
      <c r="W61" s="636">
        <f>COUNT('[4]26_京都府22:46_鹿児島県20'!W62)</f>
        <v>5</v>
      </c>
      <c r="X61" s="640">
        <f>COUNT('[4]26_京都府22:46_鹿児島県20'!X62)</f>
        <v>5</v>
      </c>
      <c r="Y61" s="647">
        <f>COUNT('[4]26_京都府22:46_鹿児島県20'!Y62)</f>
        <v>5</v>
      </c>
      <c r="Z61" s="601"/>
    </row>
    <row r="62" spans="2:26" ht="14" thickTop="1" thickBot="1">
      <c r="B62" s="678"/>
      <c r="C62" s="631">
        <v>52</v>
      </c>
      <c r="D62" s="642" t="s">
        <v>678</v>
      </c>
      <c r="E62" s="662"/>
      <c r="F62" s="634">
        <f>COUNT('[4]26_京都府22:46_鹿児島県20'!F63)</f>
        <v>5</v>
      </c>
      <c r="G62" s="635">
        <f>COUNT('[4]26_京都府22:46_鹿児島県20'!G63)</f>
        <v>5</v>
      </c>
      <c r="H62" s="635">
        <f>COUNT('[4]26_京都府22:46_鹿児島県20'!H63)</f>
        <v>5</v>
      </c>
      <c r="I62" s="635">
        <f>COUNT('[4]26_京都府22:46_鹿児島県20'!I63)</f>
        <v>5</v>
      </c>
      <c r="J62" s="635">
        <f>COUNT('[4]26_京都府22:46_鹿児島県20'!J63)</f>
        <v>5</v>
      </c>
      <c r="K62" s="635">
        <f>COUNT('[4]26_京都府22:46_鹿児島県20'!K63)</f>
        <v>5</v>
      </c>
      <c r="L62" s="636">
        <f>COUNT('[4]26_京都府22:46_鹿児島県20'!L63)</f>
        <v>5</v>
      </c>
      <c r="M62" s="686">
        <f>COUNT('[4]26_京都府22:46_鹿児島県20'!M63)</f>
        <v>5</v>
      </c>
      <c r="N62" s="636">
        <f>COUNT('[4]26_京都府22:46_鹿児島県20'!N63)</f>
        <v>5</v>
      </c>
      <c r="O62" s="668">
        <f>COUNT('[4]26_京都府22:46_鹿児島県20'!O63)</f>
        <v>5</v>
      </c>
      <c r="P62" s="638">
        <f>COUNT('[4]26_京都府22:46_鹿児島県20'!P63)</f>
        <v>5</v>
      </c>
      <c r="Q62" s="635">
        <f>COUNT('[4]26_京都府22:46_鹿児島県20'!Q63)</f>
        <v>5</v>
      </c>
      <c r="R62" s="635">
        <f>COUNT('[4]26_京都府22:46_鹿児島県20'!R63)</f>
        <v>5</v>
      </c>
      <c r="S62" s="635">
        <f>COUNT('[4]26_京都府22:46_鹿児島県20'!S63)</f>
        <v>5</v>
      </c>
      <c r="T62" s="635">
        <f>COUNT('[4]26_京都府22:46_鹿児島県20'!T63)</f>
        <v>5</v>
      </c>
      <c r="U62" s="635">
        <f>COUNT('[4]26_京都府22:46_鹿児島県20'!U63)</f>
        <v>5</v>
      </c>
      <c r="V62" s="636">
        <f>COUNT('[4]26_京都府22:46_鹿児島県20'!V63)</f>
        <v>5</v>
      </c>
      <c r="W62" s="636">
        <f>COUNT('[4]26_京都府22:46_鹿児島県20'!W63)</f>
        <v>5</v>
      </c>
      <c r="X62" s="644">
        <f>COUNT('[4]26_京都府22:46_鹿児島県20'!X63)</f>
        <v>5</v>
      </c>
      <c r="Y62" s="641">
        <f>COUNT('[4]26_京都府22:46_鹿児島県20'!Y63)</f>
        <v>5</v>
      </c>
      <c r="Z62" s="601"/>
    </row>
    <row r="63" spans="2:26" ht="13.5" thickTop="1">
      <c r="B63" s="700" t="s">
        <v>679</v>
      </c>
      <c r="C63" s="669"/>
      <c r="D63" s="670" t="s">
        <v>680</v>
      </c>
      <c r="E63" s="671" t="s">
        <v>735</v>
      </c>
      <c r="F63" s="705">
        <f>COUNT('[4]26_京都府22:46_鹿児島県20'!F64)</f>
        <v>5</v>
      </c>
      <c r="G63" s="674">
        <f>COUNT('[4]26_京都府22:46_鹿児島県20'!G64)</f>
        <v>5</v>
      </c>
      <c r="H63" s="674">
        <f>COUNT('[4]26_京都府22:46_鹿児島県20'!H64)</f>
        <v>5</v>
      </c>
      <c r="I63" s="674">
        <f>COUNT('[4]26_京都府22:46_鹿児島県20'!I64)</f>
        <v>5</v>
      </c>
      <c r="J63" s="674">
        <f>COUNT('[4]26_京都府22:46_鹿児島県20'!J64)</f>
        <v>5</v>
      </c>
      <c r="K63" s="674">
        <f>COUNT('[4]26_京都府22:46_鹿児島県20'!K64)</f>
        <v>5</v>
      </c>
      <c r="L63" s="685">
        <f>COUNT('[4]26_京都府22:46_鹿児島県20'!L64)</f>
        <v>5</v>
      </c>
      <c r="M63" s="674">
        <f>COUNT('[4]26_京都府22:46_鹿児島県20'!M64)</f>
        <v>5</v>
      </c>
      <c r="N63" s="685">
        <f>COUNT('[4]26_京都府22:46_鹿児島県20'!N64)</f>
        <v>5</v>
      </c>
      <c r="O63" s="685">
        <f>COUNT('[4]26_京都府22:46_鹿児島県20'!O64)</f>
        <v>5</v>
      </c>
      <c r="P63" s="651">
        <f>COUNT('[4]26_京都府22:46_鹿児島県20'!P64)</f>
        <v>5</v>
      </c>
      <c r="Q63" s="674">
        <f>COUNT('[4]26_京都府22:46_鹿児島県20'!Q64)</f>
        <v>5</v>
      </c>
      <c r="R63" s="674">
        <f>COUNT('[4]26_京都府22:46_鹿児島県20'!R64)</f>
        <v>5</v>
      </c>
      <c r="S63" s="674">
        <f>COUNT('[4]26_京都府22:46_鹿児島県20'!S64)</f>
        <v>5</v>
      </c>
      <c r="T63" s="674">
        <f>COUNT('[4]26_京都府22:46_鹿児島県20'!T64)</f>
        <v>5</v>
      </c>
      <c r="U63" s="674">
        <f>COUNT('[4]26_京都府22:46_鹿児島県20'!U64)</f>
        <v>5</v>
      </c>
      <c r="V63" s="685">
        <f>COUNT('[4]26_京都府22:46_鹿児島県20'!V64)</f>
        <v>5</v>
      </c>
      <c r="W63" s="685">
        <f>COUNT('[4]26_京都府22:46_鹿児島県20'!W64)</f>
        <v>5</v>
      </c>
      <c r="X63" s="706">
        <f>COUNT('[4]26_京都府22:46_鹿児島県20'!X64)</f>
        <v>5</v>
      </c>
      <c r="Y63" s="677">
        <f>COUNT('[4]26_京都府22:46_鹿児島県20'!Y64)</f>
        <v>5</v>
      </c>
      <c r="Z63" s="601"/>
    </row>
    <row r="64" spans="2:26" ht="13">
      <c r="B64" s="678"/>
      <c r="C64" s="631">
        <v>53</v>
      </c>
      <c r="D64" s="642" t="s">
        <v>119</v>
      </c>
      <c r="E64" s="662" t="s">
        <v>736</v>
      </c>
      <c r="F64" s="707">
        <f>COUNT('[4]26_京都府22:46_鹿児島県20'!F65)</f>
        <v>5</v>
      </c>
      <c r="G64" s="690">
        <f>COUNT('[4]26_京都府22:46_鹿児島県20'!G65)</f>
        <v>5</v>
      </c>
      <c r="H64" s="690">
        <f>COUNT('[4]26_京都府22:46_鹿児島県20'!H65)</f>
        <v>5</v>
      </c>
      <c r="I64" s="690">
        <f>COUNT('[4]26_京都府22:46_鹿児島県20'!I65)</f>
        <v>5</v>
      </c>
      <c r="J64" s="690">
        <f>COUNT('[4]26_京都府22:46_鹿児島県20'!J65)</f>
        <v>5</v>
      </c>
      <c r="K64" s="690">
        <f>COUNT('[4]26_京都府22:46_鹿児島県20'!K65)</f>
        <v>5</v>
      </c>
      <c r="L64" s="639">
        <f>COUNT('[4]26_京都府22:46_鹿児島県20'!L65)</f>
        <v>5</v>
      </c>
      <c r="M64" s="690">
        <f>COUNT('[4]26_京都府22:46_鹿児島県20'!M65)</f>
        <v>5</v>
      </c>
      <c r="N64" s="639">
        <f>COUNT('[4]26_京都府22:46_鹿児島県20'!N65)</f>
        <v>5</v>
      </c>
      <c r="O64" s="639">
        <f>COUNT('[4]26_京都府22:46_鹿児島県20'!O65)</f>
        <v>5</v>
      </c>
      <c r="P64" s="691">
        <f>COUNT('[4]26_京都府22:46_鹿児島県20'!P65)</f>
        <v>5</v>
      </c>
      <c r="Q64" s="690">
        <f>COUNT('[4]26_京都府22:46_鹿児島県20'!Q65)</f>
        <v>5</v>
      </c>
      <c r="R64" s="690">
        <f>COUNT('[4]26_京都府22:46_鹿児島県20'!R65)</f>
        <v>5</v>
      </c>
      <c r="S64" s="690">
        <f>COUNT('[4]26_京都府22:46_鹿児島県20'!S65)</f>
        <v>5</v>
      </c>
      <c r="T64" s="690">
        <f>COUNT('[4]26_京都府22:46_鹿児島県20'!T65)</f>
        <v>5</v>
      </c>
      <c r="U64" s="690">
        <f>COUNT('[4]26_京都府22:46_鹿児島県20'!U65)</f>
        <v>5</v>
      </c>
      <c r="V64" s="639">
        <f>COUNT('[4]26_京都府22:46_鹿児島県20'!V65)</f>
        <v>5</v>
      </c>
      <c r="W64" s="639">
        <f>COUNT('[4]26_京都府22:46_鹿児島県20'!W65)</f>
        <v>5</v>
      </c>
      <c r="X64" s="708">
        <f>COUNT('[4]26_京都府22:46_鹿児島県20'!X65)</f>
        <v>5</v>
      </c>
      <c r="Y64" s="709">
        <f>COUNT('[4]26_京都府22:46_鹿児島県20'!Y65)</f>
        <v>5</v>
      </c>
      <c r="Z64" s="601"/>
    </row>
    <row r="65" spans="1:120" ht="13">
      <c r="B65" s="678"/>
      <c r="C65" s="631">
        <v>54</v>
      </c>
      <c r="D65" s="702" t="s">
        <v>683</v>
      </c>
      <c r="E65" s="710"/>
      <c r="F65" s="711">
        <f>COUNT('[4]26_京都府22:46_鹿児島県20'!F66)</f>
        <v>5</v>
      </c>
      <c r="G65" s="635">
        <f>COUNT('[4]26_京都府22:46_鹿児島県20'!G66)</f>
        <v>5</v>
      </c>
      <c r="H65" s="635">
        <f>COUNT('[4]26_京都府22:46_鹿児島県20'!H66)</f>
        <v>5</v>
      </c>
      <c r="I65" s="635">
        <f>COUNT('[4]26_京都府22:46_鹿児島県20'!I66)</f>
        <v>5</v>
      </c>
      <c r="J65" s="635">
        <f>COUNT('[4]26_京都府22:46_鹿児島県20'!J66)</f>
        <v>5</v>
      </c>
      <c r="K65" s="635">
        <f>COUNT('[4]26_京都府22:46_鹿児島県20'!K66)</f>
        <v>5</v>
      </c>
      <c r="L65" s="638">
        <f>COUNT('[4]26_京都府22:46_鹿児島県20'!L66)</f>
        <v>5</v>
      </c>
      <c r="M65" s="635">
        <f>COUNT('[4]26_京都府22:46_鹿児島県20'!M66)</f>
        <v>5</v>
      </c>
      <c r="N65" s="638">
        <f>COUNT('[4]26_京都府22:46_鹿児島県20'!N66)</f>
        <v>5</v>
      </c>
      <c r="O65" s="638">
        <f>COUNT('[4]26_京都府22:46_鹿児島県20'!O66)</f>
        <v>5</v>
      </c>
      <c r="P65" s="638">
        <f>COUNT('[4]26_京都府22:46_鹿児島県20'!P66)</f>
        <v>5</v>
      </c>
      <c r="Q65" s="635">
        <f>COUNT('[4]26_京都府22:46_鹿児島県20'!Q66)</f>
        <v>5</v>
      </c>
      <c r="R65" s="635">
        <f>COUNT('[4]26_京都府22:46_鹿児島県20'!R66)</f>
        <v>5</v>
      </c>
      <c r="S65" s="635">
        <f>COUNT('[4]26_京都府22:46_鹿児島県20'!S66)</f>
        <v>5</v>
      </c>
      <c r="T65" s="635">
        <f>COUNT('[4]26_京都府22:46_鹿児島県20'!T66)</f>
        <v>5</v>
      </c>
      <c r="U65" s="635">
        <f>COUNT('[4]26_京都府22:46_鹿児島県20'!U66)</f>
        <v>5</v>
      </c>
      <c r="V65" s="638">
        <f>COUNT('[4]26_京都府22:46_鹿児島県20'!V66)</f>
        <v>5</v>
      </c>
      <c r="W65" s="638">
        <f>COUNT('[4]26_京都府22:46_鹿児島県20'!W66)</f>
        <v>5</v>
      </c>
      <c r="X65" s="644">
        <f>COUNT('[4]26_京都府22:46_鹿児島県20'!X66)</f>
        <v>5</v>
      </c>
      <c r="Y65" s="641">
        <f>COUNT('[4]26_京都府22:46_鹿児島県20'!Y66)</f>
        <v>5</v>
      </c>
      <c r="Z65" s="601"/>
    </row>
    <row r="66" spans="1:120" ht="13">
      <c r="B66" s="700" t="s">
        <v>684</v>
      </c>
      <c r="C66" s="669"/>
      <c r="D66" s="712" t="s">
        <v>685</v>
      </c>
      <c r="E66" s="704" t="s">
        <v>737</v>
      </c>
      <c r="F66" s="713">
        <f>COUNT('[4]26_京都府22:46_鹿児島県20'!F67)</f>
        <v>5</v>
      </c>
      <c r="G66" s="673">
        <f>COUNT('[4]26_京都府22:46_鹿児島県20'!G67)</f>
        <v>5</v>
      </c>
      <c r="H66" s="673">
        <f>COUNT('[4]26_京都府22:46_鹿児島県20'!H67)</f>
        <v>5</v>
      </c>
      <c r="I66" s="673">
        <f>COUNT('[4]26_京都府22:46_鹿児島県20'!I67)</f>
        <v>5</v>
      </c>
      <c r="J66" s="673">
        <f>COUNT('[4]26_京都府22:46_鹿児島県20'!J67)</f>
        <v>5</v>
      </c>
      <c r="K66" s="673">
        <f>COUNT('[4]26_京都府22:46_鹿児島県20'!K67)</f>
        <v>5</v>
      </c>
      <c r="L66" s="638">
        <f>COUNT('[4]26_京都府22:46_鹿児島県20'!L67)</f>
        <v>5</v>
      </c>
      <c r="M66" s="673">
        <f>COUNT('[4]26_京都府22:46_鹿児島県20'!M67)</f>
        <v>5</v>
      </c>
      <c r="N66" s="638">
        <f>COUNT('[4]26_京都府22:46_鹿児島県20'!N67)</f>
        <v>5</v>
      </c>
      <c r="O66" s="638">
        <f>COUNT('[4]26_京都府22:46_鹿児島県20'!O67)</f>
        <v>5</v>
      </c>
      <c r="P66" s="638">
        <f>COUNT('[4]26_京都府22:46_鹿児島県20'!P67)</f>
        <v>5</v>
      </c>
      <c r="Q66" s="673">
        <f>COUNT('[4]26_京都府22:46_鹿児島県20'!Q67)</f>
        <v>5</v>
      </c>
      <c r="R66" s="673">
        <f>COUNT('[4]26_京都府22:46_鹿児島県20'!R67)</f>
        <v>5</v>
      </c>
      <c r="S66" s="673">
        <f>COUNT('[4]26_京都府22:46_鹿児島県20'!S67)</f>
        <v>5</v>
      </c>
      <c r="T66" s="673">
        <f>COUNT('[4]26_京都府22:46_鹿児島県20'!T67)</f>
        <v>5</v>
      </c>
      <c r="U66" s="673">
        <f>COUNT('[4]26_京都府22:46_鹿児島県20'!U67)</f>
        <v>5</v>
      </c>
      <c r="V66" s="638">
        <f>COUNT('[4]26_京都府22:46_鹿児島県20'!V67)</f>
        <v>5</v>
      </c>
      <c r="W66" s="638">
        <f>COUNT('[4]26_京都府22:46_鹿児島県20'!W67)</f>
        <v>5</v>
      </c>
      <c r="X66" s="714">
        <f>COUNT('[4]26_京都府22:46_鹿児島県20'!X67)</f>
        <v>5</v>
      </c>
      <c r="Y66" s="715">
        <f>COUNT('[4]26_京都府22:46_鹿児島県20'!Y67)</f>
        <v>5</v>
      </c>
    </row>
    <row r="67" spans="1:120" ht="13">
      <c r="B67" s="678"/>
      <c r="C67" s="631">
        <v>55</v>
      </c>
      <c r="D67" s="698" t="s">
        <v>124</v>
      </c>
      <c r="E67" s="633" t="s">
        <v>738</v>
      </c>
      <c r="F67" s="711">
        <f>COUNT('[4]26_京都府22:46_鹿児島県20'!F68)</f>
        <v>5</v>
      </c>
      <c r="G67" s="635">
        <f>COUNT('[4]26_京都府22:46_鹿児島県20'!G68)</f>
        <v>5</v>
      </c>
      <c r="H67" s="635">
        <f>COUNT('[4]26_京都府22:46_鹿児島県20'!H68)</f>
        <v>5</v>
      </c>
      <c r="I67" s="635">
        <f>COUNT('[4]26_京都府22:46_鹿児島県20'!I68)</f>
        <v>5</v>
      </c>
      <c r="J67" s="635">
        <f>COUNT('[4]26_京都府22:46_鹿児島県20'!J68)</f>
        <v>5</v>
      </c>
      <c r="K67" s="635">
        <f>COUNT('[4]26_京都府22:46_鹿児島県20'!K68)</f>
        <v>5</v>
      </c>
      <c r="L67" s="638">
        <f>COUNT('[4]26_京都府22:46_鹿児島県20'!L68)</f>
        <v>5</v>
      </c>
      <c r="M67" s="635">
        <f>COUNT('[4]26_京都府22:46_鹿児島県20'!M68)</f>
        <v>5</v>
      </c>
      <c r="N67" s="638">
        <f>COUNT('[4]26_京都府22:46_鹿児島県20'!N68)</f>
        <v>5</v>
      </c>
      <c r="O67" s="638">
        <f>COUNT('[4]26_京都府22:46_鹿児島県20'!O68)</f>
        <v>5</v>
      </c>
      <c r="P67" s="638">
        <f>COUNT('[4]26_京都府22:46_鹿児島県20'!P68)</f>
        <v>5</v>
      </c>
      <c r="Q67" s="635">
        <f>COUNT('[4]26_京都府22:46_鹿児島県20'!Q68)</f>
        <v>5</v>
      </c>
      <c r="R67" s="635">
        <f>COUNT('[4]26_京都府22:46_鹿児島県20'!R68)</f>
        <v>5</v>
      </c>
      <c r="S67" s="635">
        <f>COUNT('[4]26_京都府22:46_鹿児島県20'!S68)</f>
        <v>5</v>
      </c>
      <c r="T67" s="635">
        <f>COUNT('[4]26_京都府22:46_鹿児島県20'!T68)</f>
        <v>5</v>
      </c>
      <c r="U67" s="635">
        <f>COUNT('[4]26_京都府22:46_鹿児島県20'!U68)</f>
        <v>5</v>
      </c>
      <c r="V67" s="638">
        <f>COUNT('[4]26_京都府22:46_鹿児島県20'!V68)</f>
        <v>5</v>
      </c>
      <c r="W67" s="638">
        <f>COUNT('[4]26_京都府22:46_鹿児島県20'!W68)</f>
        <v>5</v>
      </c>
      <c r="X67" s="644">
        <f>COUNT('[4]26_京都府22:46_鹿児島県20'!X68)</f>
        <v>5</v>
      </c>
      <c r="Y67" s="641">
        <f>COUNT('[4]26_京都府22:46_鹿児島県20'!Y68)</f>
        <v>5</v>
      </c>
    </row>
    <row r="68" spans="1:120" ht="13">
      <c r="B68" s="678"/>
      <c r="C68" s="631">
        <v>56</v>
      </c>
      <c r="D68" s="632" t="s">
        <v>689</v>
      </c>
      <c r="E68" s="633"/>
      <c r="F68" s="711">
        <f>COUNT('[4]26_京都府22:46_鹿児島県20'!F69)</f>
        <v>5</v>
      </c>
      <c r="G68" s="635">
        <f>COUNT('[4]26_京都府22:46_鹿児島県20'!G69)</f>
        <v>5</v>
      </c>
      <c r="H68" s="635">
        <f>COUNT('[4]26_京都府22:46_鹿児島県20'!H69)</f>
        <v>5</v>
      </c>
      <c r="I68" s="635">
        <f>COUNT('[4]26_京都府22:46_鹿児島県20'!I69)</f>
        <v>5</v>
      </c>
      <c r="J68" s="635">
        <f>COUNT('[4]26_京都府22:46_鹿児島県20'!J69)</f>
        <v>5</v>
      </c>
      <c r="K68" s="635">
        <f>COUNT('[4]26_京都府22:46_鹿児島県20'!K69)</f>
        <v>5</v>
      </c>
      <c r="L68" s="638">
        <f>COUNT('[4]26_京都府22:46_鹿児島県20'!L69)</f>
        <v>5</v>
      </c>
      <c r="M68" s="635">
        <f>COUNT('[4]26_京都府22:46_鹿児島県20'!M69)</f>
        <v>5</v>
      </c>
      <c r="N68" s="638">
        <f>COUNT('[4]26_京都府22:46_鹿児島県20'!N69)</f>
        <v>5</v>
      </c>
      <c r="O68" s="638">
        <f>COUNT('[4]26_京都府22:46_鹿児島県20'!O69)</f>
        <v>5</v>
      </c>
      <c r="P68" s="638">
        <f>COUNT('[4]26_京都府22:46_鹿児島県20'!P69)</f>
        <v>5</v>
      </c>
      <c r="Q68" s="635">
        <f>COUNT('[4]26_京都府22:46_鹿児島県20'!Q69)</f>
        <v>5</v>
      </c>
      <c r="R68" s="635">
        <f>COUNT('[4]26_京都府22:46_鹿児島県20'!R69)</f>
        <v>5</v>
      </c>
      <c r="S68" s="635">
        <f>COUNT('[4]26_京都府22:46_鹿児島県20'!S69)</f>
        <v>5</v>
      </c>
      <c r="T68" s="635">
        <f>COUNT('[4]26_京都府22:46_鹿児島県20'!T69)</f>
        <v>5</v>
      </c>
      <c r="U68" s="635">
        <f>COUNT('[4]26_京都府22:46_鹿児島県20'!U69)</f>
        <v>5</v>
      </c>
      <c r="V68" s="638">
        <f>COUNT('[4]26_京都府22:46_鹿児島県20'!V69)</f>
        <v>5</v>
      </c>
      <c r="W68" s="638">
        <f>COUNT('[4]26_京都府22:46_鹿児島県20'!W69)</f>
        <v>5</v>
      </c>
      <c r="X68" s="644">
        <f>COUNT('[4]26_京都府22:46_鹿児島県20'!X69)</f>
        <v>5</v>
      </c>
      <c r="Y68" s="641">
        <f>COUNT('[4]26_京都府22:46_鹿児島県20'!Y69)</f>
        <v>5</v>
      </c>
    </row>
    <row r="69" spans="1:120" ht="13">
      <c r="B69" s="716" t="s">
        <v>374</v>
      </c>
      <c r="C69" s="669">
        <v>57</v>
      </c>
      <c r="D69" s="703" t="s">
        <v>690</v>
      </c>
      <c r="E69" s="704" t="s">
        <v>739</v>
      </c>
      <c r="F69" s="713">
        <f>COUNT('[4]26_京都府22:46_鹿児島県20'!F70)</f>
        <v>5</v>
      </c>
      <c r="G69" s="673">
        <f>COUNT('[4]26_京都府22:46_鹿児島県20'!G70)</f>
        <v>5</v>
      </c>
      <c r="H69" s="673">
        <f>COUNT('[4]26_京都府22:46_鹿児島県20'!H70)</f>
        <v>5</v>
      </c>
      <c r="I69" s="673">
        <f>COUNT('[4]26_京都府22:46_鹿児島県20'!I70)</f>
        <v>5</v>
      </c>
      <c r="J69" s="673">
        <f>COUNT('[4]26_京都府22:46_鹿児島県20'!J70)</f>
        <v>5</v>
      </c>
      <c r="K69" s="673">
        <f>COUNT('[4]26_京都府22:46_鹿児島県20'!K70)</f>
        <v>5</v>
      </c>
      <c r="L69" s="638">
        <f>COUNT('[4]26_京都府22:46_鹿児島県20'!L70)</f>
        <v>5</v>
      </c>
      <c r="M69" s="673">
        <f>COUNT('[4]26_京都府22:46_鹿児島県20'!M70)</f>
        <v>5</v>
      </c>
      <c r="N69" s="638">
        <f>COUNT('[4]26_京都府22:46_鹿児島県20'!N70)</f>
        <v>5</v>
      </c>
      <c r="O69" s="638">
        <f>COUNT('[4]26_京都府22:46_鹿児島県20'!O70)</f>
        <v>5</v>
      </c>
      <c r="P69" s="638">
        <f>COUNT('[4]26_京都府22:46_鹿児島県20'!P70)</f>
        <v>5</v>
      </c>
      <c r="Q69" s="673">
        <f>COUNT('[4]26_京都府22:46_鹿児島県20'!Q70)</f>
        <v>5</v>
      </c>
      <c r="R69" s="673">
        <f>COUNT('[4]26_京都府22:46_鹿児島県20'!R70)</f>
        <v>5</v>
      </c>
      <c r="S69" s="673">
        <f>COUNT('[4]26_京都府22:46_鹿児島県20'!S70)</f>
        <v>5</v>
      </c>
      <c r="T69" s="673">
        <f>COUNT('[4]26_京都府22:46_鹿児島県20'!T70)</f>
        <v>5</v>
      </c>
      <c r="U69" s="673">
        <f>COUNT('[4]26_京都府22:46_鹿児島県20'!U70)</f>
        <v>5</v>
      </c>
      <c r="V69" s="638">
        <f>COUNT('[4]26_京都府22:46_鹿児島県20'!V70)</f>
        <v>5</v>
      </c>
      <c r="W69" s="638">
        <f>COUNT('[4]26_京都府22:46_鹿児島県20'!W70)</f>
        <v>5</v>
      </c>
      <c r="X69" s="714">
        <f>COUNT('[4]26_京都府22:46_鹿児島県20'!X70)</f>
        <v>5</v>
      </c>
      <c r="Y69" s="715">
        <f>COUNT('[4]26_京都府22:46_鹿児島県20'!Y70)</f>
        <v>5</v>
      </c>
    </row>
    <row r="70" spans="1:120" ht="13">
      <c r="B70" s="716" t="s">
        <v>375</v>
      </c>
      <c r="C70" s="669">
        <v>58</v>
      </c>
      <c r="D70" s="703" t="s">
        <v>692</v>
      </c>
      <c r="E70" s="704" t="s">
        <v>740</v>
      </c>
      <c r="F70" s="713">
        <f>COUNT('[4]26_京都府22:46_鹿児島県20'!F71)</f>
        <v>5</v>
      </c>
      <c r="G70" s="673">
        <f>COUNT('[4]26_京都府22:46_鹿児島県20'!G71)</f>
        <v>5</v>
      </c>
      <c r="H70" s="673">
        <f>COUNT('[4]26_京都府22:46_鹿児島県20'!H71)</f>
        <v>5</v>
      </c>
      <c r="I70" s="673">
        <f>COUNT('[4]26_京都府22:46_鹿児島県20'!I71)</f>
        <v>5</v>
      </c>
      <c r="J70" s="673">
        <f>COUNT('[4]26_京都府22:46_鹿児島県20'!J71)</f>
        <v>5</v>
      </c>
      <c r="K70" s="673">
        <f>COUNT('[4]26_京都府22:46_鹿児島県20'!K71)</f>
        <v>5</v>
      </c>
      <c r="L70" s="638">
        <f>COUNT('[4]26_京都府22:46_鹿児島県20'!L71)</f>
        <v>5</v>
      </c>
      <c r="M70" s="673">
        <f>COUNT('[4]26_京都府22:46_鹿児島県20'!M71)</f>
        <v>5</v>
      </c>
      <c r="N70" s="638">
        <f>COUNT('[4]26_京都府22:46_鹿児島県20'!N71)</f>
        <v>5</v>
      </c>
      <c r="O70" s="638">
        <f>COUNT('[4]26_京都府22:46_鹿児島県20'!O71)</f>
        <v>5</v>
      </c>
      <c r="P70" s="638">
        <f>COUNT('[4]26_京都府22:46_鹿児島県20'!P71)</f>
        <v>5</v>
      </c>
      <c r="Q70" s="673">
        <f>COUNT('[4]26_京都府22:46_鹿児島県20'!Q71)</f>
        <v>5</v>
      </c>
      <c r="R70" s="673">
        <f>COUNT('[4]26_京都府22:46_鹿児島県20'!R71)</f>
        <v>5</v>
      </c>
      <c r="S70" s="673">
        <f>COUNT('[4]26_京都府22:46_鹿児島県20'!S71)</f>
        <v>5</v>
      </c>
      <c r="T70" s="673">
        <f>COUNT('[4]26_京都府22:46_鹿児島県20'!T71)</f>
        <v>5</v>
      </c>
      <c r="U70" s="673">
        <f>COUNT('[4]26_京都府22:46_鹿児島県20'!U71)</f>
        <v>5</v>
      </c>
      <c r="V70" s="638">
        <f>COUNT('[4]26_京都府22:46_鹿児島県20'!V71)</f>
        <v>5</v>
      </c>
      <c r="W70" s="638">
        <f>COUNT('[4]26_京都府22:46_鹿児島県20'!W71)</f>
        <v>5</v>
      </c>
      <c r="X70" s="714">
        <f>COUNT('[4]26_京都府22:46_鹿児島県20'!X71)</f>
        <v>5</v>
      </c>
      <c r="Y70" s="715">
        <f>COUNT('[4]26_京都府22:46_鹿児島県20'!Y71)</f>
        <v>5</v>
      </c>
    </row>
    <row r="71" spans="1:120" ht="13">
      <c r="B71" s="700" t="s">
        <v>127</v>
      </c>
      <c r="C71" s="669"/>
      <c r="D71" s="703" t="s">
        <v>376</v>
      </c>
      <c r="E71" s="704" t="s">
        <v>741</v>
      </c>
      <c r="F71" s="713">
        <f>COUNT('[4]26_京都府22:46_鹿児島県20'!F72)</f>
        <v>5</v>
      </c>
      <c r="G71" s="673">
        <f>COUNT('[4]26_京都府22:46_鹿児島県20'!G72)</f>
        <v>5</v>
      </c>
      <c r="H71" s="673">
        <f>COUNT('[4]26_京都府22:46_鹿児島県20'!H72)</f>
        <v>5</v>
      </c>
      <c r="I71" s="673">
        <f>COUNT('[4]26_京都府22:46_鹿児島県20'!I72)</f>
        <v>5</v>
      </c>
      <c r="J71" s="673">
        <f>COUNT('[4]26_京都府22:46_鹿児島県20'!J72)</f>
        <v>5</v>
      </c>
      <c r="K71" s="673">
        <f>COUNT('[4]26_京都府22:46_鹿児島県20'!K72)</f>
        <v>5</v>
      </c>
      <c r="L71" s="638">
        <f>COUNT('[4]26_京都府22:46_鹿児島県20'!L72)</f>
        <v>5</v>
      </c>
      <c r="M71" s="673">
        <f>COUNT('[4]26_京都府22:46_鹿児島県20'!M72)</f>
        <v>5</v>
      </c>
      <c r="N71" s="638">
        <f>COUNT('[4]26_京都府22:46_鹿児島県20'!N72)</f>
        <v>5</v>
      </c>
      <c r="O71" s="638">
        <f>COUNT('[4]26_京都府22:46_鹿児島県20'!O72)</f>
        <v>5</v>
      </c>
      <c r="P71" s="673">
        <f>COUNT('[4]26_京都府22:46_鹿児島県20'!P72)</f>
        <v>5</v>
      </c>
      <c r="Q71" s="673">
        <f>COUNT('[4]26_京都府22:46_鹿児島県20'!Q72)</f>
        <v>5</v>
      </c>
      <c r="R71" s="673">
        <f>COUNT('[4]26_京都府22:46_鹿児島県20'!R72)</f>
        <v>5</v>
      </c>
      <c r="S71" s="673">
        <f>COUNT('[4]26_京都府22:46_鹿児島県20'!S72)</f>
        <v>5</v>
      </c>
      <c r="T71" s="673">
        <f>COUNT('[4]26_京都府22:46_鹿児島県20'!T72)</f>
        <v>5</v>
      </c>
      <c r="U71" s="673">
        <f>COUNT('[4]26_京都府22:46_鹿児島県20'!U72)</f>
        <v>5</v>
      </c>
      <c r="V71" s="638">
        <f>COUNT('[4]26_京都府22:46_鹿児島県20'!V72)</f>
        <v>5</v>
      </c>
      <c r="W71" s="638">
        <f>COUNT('[4]26_京都府22:46_鹿児島県20'!W72)</f>
        <v>5</v>
      </c>
      <c r="X71" s="714">
        <f>COUNT('[4]26_京都府22:46_鹿児島県20'!X72)</f>
        <v>5</v>
      </c>
      <c r="Y71" s="715">
        <f>COUNT('[4]26_京都府22:46_鹿児島県20'!Y72)</f>
        <v>5</v>
      </c>
    </row>
    <row r="72" spans="1:120" ht="13">
      <c r="B72" s="678"/>
      <c r="C72" s="631">
        <v>59</v>
      </c>
      <c r="D72" s="642" t="s">
        <v>117</v>
      </c>
      <c r="E72" s="662" t="s">
        <v>695</v>
      </c>
      <c r="F72" s="711">
        <f>COUNT('[4]26_京都府22:46_鹿児島県20'!F73)</f>
        <v>5</v>
      </c>
      <c r="G72" s="635">
        <f>COUNT('[4]26_京都府22:46_鹿児島県20'!G73)</f>
        <v>5</v>
      </c>
      <c r="H72" s="635">
        <f>COUNT('[4]26_京都府22:46_鹿児島県20'!H73)</f>
        <v>5</v>
      </c>
      <c r="I72" s="635">
        <f>COUNT('[4]26_京都府22:46_鹿児島県20'!I73)</f>
        <v>5</v>
      </c>
      <c r="J72" s="635">
        <f>COUNT('[4]26_京都府22:46_鹿児島県20'!J73)</f>
        <v>5</v>
      </c>
      <c r="K72" s="635">
        <f>COUNT('[4]26_京都府22:46_鹿児島県20'!K73)</f>
        <v>5</v>
      </c>
      <c r="L72" s="638">
        <f>COUNT('[4]26_京都府22:46_鹿児島県20'!L73)</f>
        <v>5</v>
      </c>
      <c r="M72" s="637">
        <f>COUNT('[4]26_京都府22:46_鹿児島県20'!M73)</f>
        <v>5</v>
      </c>
      <c r="N72" s="638">
        <f>COUNT('[4]26_京都府22:46_鹿児島県20'!N73)</f>
        <v>5</v>
      </c>
      <c r="O72" s="638">
        <f>COUNT('[4]26_京都府22:46_鹿児島県20'!O73)</f>
        <v>5</v>
      </c>
      <c r="P72" s="638">
        <f>COUNT('[4]26_京都府22:46_鹿児島県20'!P73)</f>
        <v>5</v>
      </c>
      <c r="Q72" s="635">
        <f>COUNT('[4]26_京都府22:46_鹿児島県20'!Q73)</f>
        <v>5</v>
      </c>
      <c r="R72" s="635">
        <f>COUNT('[4]26_京都府22:46_鹿児島県20'!R73)</f>
        <v>5</v>
      </c>
      <c r="S72" s="635">
        <f>COUNT('[4]26_京都府22:46_鹿児島県20'!S73)</f>
        <v>5</v>
      </c>
      <c r="T72" s="635">
        <f>COUNT('[4]26_京都府22:46_鹿児島県20'!T73)</f>
        <v>5</v>
      </c>
      <c r="U72" s="635">
        <f>COUNT('[4]26_京都府22:46_鹿児島県20'!U73)</f>
        <v>5</v>
      </c>
      <c r="V72" s="638">
        <f>COUNT('[4]26_京都府22:46_鹿児島県20'!V73)</f>
        <v>5</v>
      </c>
      <c r="W72" s="638">
        <f>COUNT('[4]26_京都府22:46_鹿児島県20'!W73)</f>
        <v>5</v>
      </c>
      <c r="X72" s="644">
        <f>COUNT('[4]26_京都府22:46_鹿児島県20'!X73)</f>
        <v>5</v>
      </c>
      <c r="Y72" s="641">
        <f>COUNT('[4]26_京都府22:46_鹿児島県20'!Y73)</f>
        <v>5</v>
      </c>
    </row>
    <row r="73" spans="1:120" ht="13">
      <c r="B73" s="678"/>
      <c r="C73" s="717">
        <v>60</v>
      </c>
      <c r="D73" s="718" t="s">
        <v>696</v>
      </c>
      <c r="E73" s="662" t="s">
        <v>697</v>
      </c>
      <c r="F73" s="711">
        <f>COUNT('[4]26_京都府22:46_鹿児島県20'!F74)</f>
        <v>5</v>
      </c>
      <c r="G73" s="635">
        <f>COUNT('[4]26_京都府22:46_鹿児島県20'!G74)</f>
        <v>5</v>
      </c>
      <c r="H73" s="635">
        <f>COUNT('[4]26_京都府22:46_鹿児島県20'!H74)</f>
        <v>5</v>
      </c>
      <c r="I73" s="635">
        <f>COUNT('[4]26_京都府22:46_鹿児島県20'!I74)</f>
        <v>5</v>
      </c>
      <c r="J73" s="635">
        <f>COUNT('[4]26_京都府22:46_鹿児島県20'!J74)</f>
        <v>5</v>
      </c>
      <c r="K73" s="635">
        <f>COUNT('[4]26_京都府22:46_鹿児島県20'!K74)</f>
        <v>5</v>
      </c>
      <c r="L73" s="638">
        <f>COUNT('[4]26_京都府22:46_鹿児島県20'!L74)</f>
        <v>5</v>
      </c>
      <c r="M73" s="637">
        <f>COUNT('[4]26_京都府22:46_鹿児島県20'!M74)</f>
        <v>5</v>
      </c>
      <c r="N73" s="638">
        <f>COUNT('[4]26_京都府22:46_鹿児島県20'!N74)</f>
        <v>5</v>
      </c>
      <c r="O73" s="638">
        <f>COUNT('[4]26_京都府22:46_鹿児島県20'!O74)</f>
        <v>5</v>
      </c>
      <c r="P73" s="638">
        <f>COUNT('[4]26_京都府22:46_鹿児島県20'!P74)</f>
        <v>5</v>
      </c>
      <c r="Q73" s="635">
        <f>COUNT('[4]26_京都府22:46_鹿児島県20'!Q74)</f>
        <v>5</v>
      </c>
      <c r="R73" s="635">
        <f>COUNT('[4]26_京都府22:46_鹿児島県20'!R74)</f>
        <v>5</v>
      </c>
      <c r="S73" s="635">
        <f>COUNT('[4]26_京都府22:46_鹿児島県20'!S74)</f>
        <v>5</v>
      </c>
      <c r="T73" s="635">
        <f>COUNT('[4]26_京都府22:46_鹿児島県20'!T74)</f>
        <v>5</v>
      </c>
      <c r="U73" s="635">
        <f>COUNT('[4]26_京都府22:46_鹿児島県20'!U74)</f>
        <v>5</v>
      </c>
      <c r="V73" s="638">
        <f>COUNT('[4]26_京都府22:46_鹿児島県20'!V74)</f>
        <v>5</v>
      </c>
      <c r="W73" s="638">
        <f>COUNT('[4]26_京都府22:46_鹿児島県20'!W74)</f>
        <v>5</v>
      </c>
      <c r="X73" s="644">
        <f>COUNT('[4]26_京都府22:46_鹿児島県20'!X74)</f>
        <v>5</v>
      </c>
      <c r="Y73" s="641">
        <f>COUNT('[4]26_京都府22:46_鹿児島県20'!Y74)</f>
        <v>5</v>
      </c>
    </row>
    <row r="74" spans="1:120" ht="13">
      <c r="B74" s="678"/>
      <c r="C74" s="631">
        <v>61</v>
      </c>
      <c r="D74" s="632" t="s">
        <v>122</v>
      </c>
      <c r="E74" s="633" t="s">
        <v>698</v>
      </c>
      <c r="F74" s="711">
        <f>COUNT('[4]26_京都府22:46_鹿児島県20'!F75)</f>
        <v>5</v>
      </c>
      <c r="G74" s="635">
        <f>COUNT('[4]26_京都府22:46_鹿児島県20'!G75)</f>
        <v>5</v>
      </c>
      <c r="H74" s="635">
        <f>COUNT('[4]26_京都府22:46_鹿児島県20'!H75)</f>
        <v>5</v>
      </c>
      <c r="I74" s="635">
        <f>COUNT('[4]26_京都府22:46_鹿児島県20'!I75)</f>
        <v>5</v>
      </c>
      <c r="J74" s="635">
        <f>COUNT('[4]26_京都府22:46_鹿児島県20'!J75)</f>
        <v>5</v>
      </c>
      <c r="K74" s="635">
        <f>COUNT('[4]26_京都府22:46_鹿児島県20'!K75)</f>
        <v>5</v>
      </c>
      <c r="L74" s="638">
        <f>COUNT('[4]26_京都府22:46_鹿児島県20'!L75)</f>
        <v>5</v>
      </c>
      <c r="M74" s="637">
        <f>COUNT('[4]26_京都府22:46_鹿児島県20'!M75)</f>
        <v>5</v>
      </c>
      <c r="N74" s="638">
        <f>COUNT('[4]26_京都府22:46_鹿児島県20'!N75)</f>
        <v>5</v>
      </c>
      <c r="O74" s="638">
        <f>COUNT('[4]26_京都府22:46_鹿児島県20'!O75)</f>
        <v>5</v>
      </c>
      <c r="P74" s="638">
        <f>COUNT('[4]26_京都府22:46_鹿児島県20'!P75)</f>
        <v>5</v>
      </c>
      <c r="Q74" s="635">
        <f>COUNT('[4]26_京都府22:46_鹿児島県20'!Q75)</f>
        <v>5</v>
      </c>
      <c r="R74" s="635">
        <f>COUNT('[4]26_京都府22:46_鹿児島県20'!R75)</f>
        <v>5</v>
      </c>
      <c r="S74" s="635">
        <f>COUNT('[4]26_京都府22:46_鹿児島県20'!S75)</f>
        <v>5</v>
      </c>
      <c r="T74" s="635">
        <f>COUNT('[4]26_京都府22:46_鹿児島県20'!T75)</f>
        <v>5</v>
      </c>
      <c r="U74" s="635">
        <f>COUNT('[4]26_京都府22:46_鹿児島県20'!U75)</f>
        <v>5</v>
      </c>
      <c r="V74" s="638">
        <f>COUNT('[4]26_京都府22:46_鹿児島県20'!V75)</f>
        <v>5</v>
      </c>
      <c r="W74" s="638">
        <f>COUNT('[4]26_京都府22:46_鹿児島県20'!W75)</f>
        <v>5</v>
      </c>
      <c r="X74" s="644">
        <f>COUNT('[4]26_京都府22:46_鹿児島県20'!X75)</f>
        <v>5</v>
      </c>
      <c r="Y74" s="641">
        <f>COUNT('[4]26_京都府22:46_鹿児島県20'!Y75)</f>
        <v>5</v>
      </c>
    </row>
    <row r="75" spans="1:120" ht="13.5" thickBot="1">
      <c r="B75" s="678"/>
      <c r="C75" s="631">
        <v>62</v>
      </c>
      <c r="D75" s="642" t="s">
        <v>128</v>
      </c>
      <c r="E75" s="719" t="s">
        <v>699</v>
      </c>
      <c r="F75" s="711">
        <f>COUNT('[4]26_京都府22:46_鹿児島県20'!F76)</f>
        <v>5</v>
      </c>
      <c r="G75" s="635">
        <f>COUNT('[4]26_京都府22:46_鹿児島県20'!G76)</f>
        <v>5</v>
      </c>
      <c r="H75" s="635">
        <f>COUNT('[4]26_京都府22:46_鹿児島県20'!H76)</f>
        <v>5</v>
      </c>
      <c r="I75" s="635">
        <f>COUNT('[4]26_京都府22:46_鹿児島県20'!I76)</f>
        <v>5</v>
      </c>
      <c r="J75" s="635">
        <f>COUNT('[4]26_京都府22:46_鹿児島県20'!J76)</f>
        <v>5</v>
      </c>
      <c r="K75" s="635">
        <f>COUNT('[4]26_京都府22:46_鹿児島県20'!K76)</f>
        <v>5</v>
      </c>
      <c r="L75" s="638">
        <f>COUNT('[4]26_京都府22:46_鹿児島県20'!L76)</f>
        <v>5</v>
      </c>
      <c r="M75" s="637">
        <f>COUNT('[4]26_京都府22:46_鹿児島県20'!M76)</f>
        <v>5</v>
      </c>
      <c r="N75" s="638">
        <f>COUNT('[4]26_京都府22:46_鹿児島県20'!N76)</f>
        <v>5</v>
      </c>
      <c r="O75" s="638">
        <f>COUNT('[4]26_京都府22:46_鹿児島県20'!O76)</f>
        <v>5</v>
      </c>
      <c r="P75" s="691">
        <f>COUNT('[4]26_京都府22:46_鹿児島県20'!P76)</f>
        <v>5</v>
      </c>
      <c r="Q75" s="635">
        <f>COUNT('[4]26_京都府22:46_鹿児島県20'!Q76)</f>
        <v>5</v>
      </c>
      <c r="R75" s="635">
        <f>COUNT('[4]26_京都府22:46_鹿児島県20'!R76)</f>
        <v>5</v>
      </c>
      <c r="S75" s="635">
        <f>COUNT('[4]26_京都府22:46_鹿児島県20'!S76)</f>
        <v>5</v>
      </c>
      <c r="T75" s="635">
        <f>COUNT('[4]26_京都府22:46_鹿児島県20'!T76)</f>
        <v>5</v>
      </c>
      <c r="U75" s="635">
        <f>COUNT('[4]26_京都府22:46_鹿児島県20'!U76)</f>
        <v>5</v>
      </c>
      <c r="V75" s="638">
        <f>COUNT('[4]26_京都府22:46_鹿児島県20'!V76)</f>
        <v>5</v>
      </c>
      <c r="W75" s="638">
        <f>COUNT('[4]26_京都府22:46_鹿児島県20'!W76)</f>
        <v>5</v>
      </c>
      <c r="X75" s="644">
        <f>COUNT('[4]26_京都府22:46_鹿児島県20'!X76)</f>
        <v>5</v>
      </c>
      <c r="Y75" s="641">
        <f>COUNT('[4]26_京都府22:46_鹿児島県20'!Y76)</f>
        <v>5</v>
      </c>
    </row>
    <row r="76" spans="1:120" ht="14" thickTop="1" thickBot="1">
      <c r="B76" s="678"/>
      <c r="C76" s="720">
        <v>63</v>
      </c>
      <c r="D76" s="698" t="s">
        <v>505</v>
      </c>
      <c r="E76" s="633" t="s">
        <v>742</v>
      </c>
      <c r="F76" s="711">
        <f>COUNT('[4]26_京都府22:46_鹿児島県20'!F77)</f>
        <v>5</v>
      </c>
      <c r="G76" s="635">
        <f>COUNT('[4]26_京都府22:46_鹿児島県20'!G77)</f>
        <v>5</v>
      </c>
      <c r="H76" s="635">
        <f>COUNT('[4]26_京都府22:46_鹿児島県20'!H77)</f>
        <v>5</v>
      </c>
      <c r="I76" s="635">
        <f>COUNT('[4]26_京都府22:46_鹿児島県20'!I77)</f>
        <v>5</v>
      </c>
      <c r="J76" s="635">
        <f>COUNT('[4]26_京都府22:46_鹿児島県20'!J77)</f>
        <v>5</v>
      </c>
      <c r="K76" s="635">
        <f>COUNT('[4]26_京都府22:46_鹿児島県20'!K77)</f>
        <v>5</v>
      </c>
      <c r="L76" s="638">
        <f>COUNT('[4]26_京都府22:46_鹿児島県20'!L77)</f>
        <v>5</v>
      </c>
      <c r="M76" s="637">
        <f>COUNT('[4]26_京都府22:46_鹿児島県20'!M77)</f>
        <v>5</v>
      </c>
      <c r="N76" s="638">
        <f>COUNT('[4]26_京都府22:46_鹿児島県20'!N77)</f>
        <v>5</v>
      </c>
      <c r="O76" s="721">
        <f>COUNT('[4]26_京都府22:46_鹿児島県20'!O77)</f>
        <v>5</v>
      </c>
      <c r="P76" s="645">
        <f>COUNT('[4]26_京都府22:46_鹿児島県20'!P77)</f>
        <v>5</v>
      </c>
      <c r="Q76" s="680">
        <f>COUNT('[4]26_京都府22:46_鹿児島県20'!Q77)</f>
        <v>5</v>
      </c>
      <c r="R76" s="635">
        <f>COUNT('[4]26_京都府22:46_鹿児島県20'!R77)</f>
        <v>5</v>
      </c>
      <c r="S76" s="635">
        <f>COUNT('[4]26_京都府22:46_鹿児島県20'!S77)</f>
        <v>5</v>
      </c>
      <c r="T76" s="635">
        <f>COUNT('[4]26_京都府22:46_鹿児島県20'!T77)</f>
        <v>5</v>
      </c>
      <c r="U76" s="635">
        <f>COUNT('[4]26_京都府22:46_鹿児島県20'!U77)</f>
        <v>5</v>
      </c>
      <c r="V76" s="638">
        <f>COUNT('[4]26_京都府22:46_鹿児島県20'!V77)</f>
        <v>5</v>
      </c>
      <c r="W76" s="638">
        <f>COUNT('[4]26_京都府22:46_鹿児島県20'!W77)</f>
        <v>5</v>
      </c>
      <c r="X76" s="644">
        <f>COUNT('[4]26_京都府22:46_鹿児島県20'!X77)</f>
        <v>5</v>
      </c>
      <c r="Y76" s="641">
        <f>COUNT('[4]26_京都府22:46_鹿児島県20'!Y77)</f>
        <v>5</v>
      </c>
    </row>
    <row r="77" spans="1:120" ht="13.5" thickTop="1">
      <c r="B77" s="678"/>
      <c r="C77" s="720">
        <v>64</v>
      </c>
      <c r="D77" s="722" t="s">
        <v>130</v>
      </c>
      <c r="E77" s="633"/>
      <c r="F77" s="711">
        <f>COUNT('[4]26_京都府22:46_鹿児島県20'!F78)</f>
        <v>5</v>
      </c>
      <c r="G77" s="635">
        <f>COUNT('[4]26_京都府22:46_鹿児島県20'!G78)</f>
        <v>5</v>
      </c>
      <c r="H77" s="635">
        <f>COUNT('[4]26_京都府22:46_鹿児島県20'!H78)</f>
        <v>5</v>
      </c>
      <c r="I77" s="635">
        <f>COUNT('[4]26_京都府22:46_鹿児島県20'!I78)</f>
        <v>5</v>
      </c>
      <c r="J77" s="635">
        <f>COUNT('[4]26_京都府22:46_鹿児島県20'!J78)</f>
        <v>5</v>
      </c>
      <c r="K77" s="635">
        <f>COUNT('[4]26_京都府22:46_鹿児島県20'!K78)</f>
        <v>5</v>
      </c>
      <c r="L77" s="638">
        <f>COUNT('[4]26_京都府22:46_鹿児島県20'!L78)</f>
        <v>5</v>
      </c>
      <c r="M77" s="637">
        <f>COUNT('[4]26_京都府22:46_鹿児島県20'!M78)</f>
        <v>5</v>
      </c>
      <c r="N77" s="638">
        <f>COUNT('[4]26_京都府22:46_鹿児島県20'!N78)</f>
        <v>5</v>
      </c>
      <c r="O77" s="638">
        <f>COUNT('[4]26_京都府22:46_鹿児島県20'!O78)</f>
        <v>5</v>
      </c>
      <c r="P77" s="651">
        <f>COUNT('[4]26_京都府22:46_鹿児島県20'!P78)</f>
        <v>5</v>
      </c>
      <c r="Q77" s="635">
        <f>COUNT('[4]26_京都府22:46_鹿児島県20'!Q78)</f>
        <v>5</v>
      </c>
      <c r="R77" s="635">
        <f>COUNT('[4]26_京都府22:46_鹿児島県20'!R78)</f>
        <v>5</v>
      </c>
      <c r="S77" s="635">
        <f>COUNT('[4]26_京都府22:46_鹿児島県20'!S78)</f>
        <v>5</v>
      </c>
      <c r="T77" s="635">
        <f>COUNT('[4]26_京都府22:46_鹿児島県20'!T78)</f>
        <v>5</v>
      </c>
      <c r="U77" s="635">
        <f>COUNT('[4]26_京都府22:46_鹿児島県20'!U78)</f>
        <v>5</v>
      </c>
      <c r="V77" s="638">
        <f>COUNT('[4]26_京都府22:46_鹿児島県20'!V78)</f>
        <v>5</v>
      </c>
      <c r="W77" s="638">
        <f>COUNT('[4]26_京都府22:46_鹿児島県20'!W78)</f>
        <v>5</v>
      </c>
      <c r="X77" s="644">
        <f>COUNT('[4]26_京都府22:46_鹿児島県20'!X78)</f>
        <v>5</v>
      </c>
      <c r="Y77" s="641">
        <f>COUNT('[4]26_京都府22:46_鹿児島県20'!Y78)</f>
        <v>5</v>
      </c>
    </row>
    <row r="78" spans="1:120" ht="13.5" thickBot="1">
      <c r="B78" s="652" t="s">
        <v>131</v>
      </c>
      <c r="C78" s="723">
        <v>65</v>
      </c>
      <c r="D78" s="724" t="s">
        <v>317</v>
      </c>
      <c r="E78" s="725" t="s">
        <v>743</v>
      </c>
      <c r="F78" s="726">
        <f>COUNT('[4]26_京都府22:46_鹿児島県20'!F79)</f>
        <v>5</v>
      </c>
      <c r="G78" s="657">
        <f>COUNT('[4]26_京都府22:46_鹿児島県20'!G79)</f>
        <v>5</v>
      </c>
      <c r="H78" s="657">
        <f>COUNT('[4]26_京都府22:46_鹿児島県20'!H79)</f>
        <v>5</v>
      </c>
      <c r="I78" s="657">
        <f>COUNT('[4]26_京都府22:46_鹿児島県20'!I79)</f>
        <v>5</v>
      </c>
      <c r="J78" s="657">
        <f>COUNT('[4]26_京都府22:46_鹿児島県20'!J79)</f>
        <v>5</v>
      </c>
      <c r="K78" s="657">
        <f>COUNT('[4]26_京都府22:46_鹿児島県20'!K79)</f>
        <v>5</v>
      </c>
      <c r="L78" s="638">
        <f>COUNT('[4]26_京都府22:46_鹿児島県20'!L79)</f>
        <v>5</v>
      </c>
      <c r="M78" s="657">
        <f>COUNT('[4]26_京都府22:46_鹿児島県20'!M79)</f>
        <v>5</v>
      </c>
      <c r="N78" s="638">
        <f>COUNT('[4]26_京都府22:46_鹿児島県20'!N79)</f>
        <v>5</v>
      </c>
      <c r="O78" s="638">
        <f>COUNT('[4]26_京都府22:46_鹿児島県20'!O79)</f>
        <v>5</v>
      </c>
      <c r="P78" s="638">
        <f>COUNT('[4]26_京都府22:46_鹿児島県20'!P79)</f>
        <v>5</v>
      </c>
      <c r="Q78" s="657">
        <f>COUNT('[4]26_京都府22:46_鹿児島県20'!Q79)</f>
        <v>5</v>
      </c>
      <c r="R78" s="657">
        <f>COUNT('[4]26_京都府22:46_鹿児島県20'!R79)</f>
        <v>5</v>
      </c>
      <c r="S78" s="657">
        <f>COUNT('[4]26_京都府22:46_鹿児島県20'!S79)</f>
        <v>5</v>
      </c>
      <c r="T78" s="657">
        <f>COUNT('[4]26_京都府22:46_鹿児島県20'!T79)</f>
        <v>5</v>
      </c>
      <c r="U78" s="657">
        <f>COUNT('[4]26_京都府22:46_鹿児島県20'!U79)</f>
        <v>5</v>
      </c>
      <c r="V78" s="638">
        <f>COUNT('[4]26_京都府22:46_鹿児島県20'!V79)</f>
        <v>5</v>
      </c>
      <c r="W78" s="638">
        <f>COUNT('[4]26_京都府22:46_鹿児島県20'!W79)</f>
        <v>5</v>
      </c>
      <c r="X78" s="666">
        <f>COUNT('[4]26_京都府22:46_鹿児島県20'!X79)</f>
        <v>5</v>
      </c>
      <c r="Y78" s="727">
        <f>COUNT('[4]26_京都府22:46_鹿児島県20'!Y79)</f>
        <v>5</v>
      </c>
    </row>
    <row r="79" spans="1:120" ht="14" thickTop="1" thickBot="1">
      <c r="B79" s="728"/>
      <c r="C79" s="729"/>
      <c r="D79" s="730" t="s">
        <v>380</v>
      </c>
      <c r="E79" s="731"/>
      <c r="F79" s="732">
        <f>COUNT('[4]26_京都府22:46_鹿児島県20'!F80)</f>
        <v>5</v>
      </c>
      <c r="G79" s="733">
        <f>COUNT('[4]26_京都府22:46_鹿児島県20'!G80)</f>
        <v>5</v>
      </c>
      <c r="H79" s="733">
        <f>COUNT('[4]26_京都府22:46_鹿児島県20'!H80)</f>
        <v>5</v>
      </c>
      <c r="I79" s="733">
        <f>COUNT('[4]26_京都府22:46_鹿児島県20'!I80)</f>
        <v>5</v>
      </c>
      <c r="J79" s="733">
        <f>COUNT('[4]26_京都府22:46_鹿児島県20'!J80)</f>
        <v>5</v>
      </c>
      <c r="K79" s="733">
        <f>COUNT('[4]26_京都府22:46_鹿児島県20'!K80)</f>
        <v>5</v>
      </c>
      <c r="L79" s="733">
        <f>COUNT('[4]26_京都府22:46_鹿児島県20'!L80)</f>
        <v>5</v>
      </c>
      <c r="M79" s="733">
        <f>COUNT('[4]26_京都府22:46_鹿児島県20'!M80)</f>
        <v>5</v>
      </c>
      <c r="N79" s="733">
        <f>COUNT('[4]26_京都府22:46_鹿児島県20'!N80)</f>
        <v>5</v>
      </c>
      <c r="O79" s="733">
        <f>COUNT('[4]26_京都府22:46_鹿児島県20'!O80)</f>
        <v>5</v>
      </c>
      <c r="P79" s="733">
        <f>COUNT('[4]26_京都府22:46_鹿児島県20'!P80)</f>
        <v>5</v>
      </c>
      <c r="Q79" s="733">
        <f>COUNT('[4]26_京都府22:46_鹿児島県20'!Q80)</f>
        <v>5</v>
      </c>
      <c r="R79" s="733">
        <f>COUNT('[4]26_京都府22:46_鹿児島県20'!R80)</f>
        <v>5</v>
      </c>
      <c r="S79" s="733">
        <f>COUNT('[4]26_京都府22:46_鹿児島県20'!S80)</f>
        <v>5</v>
      </c>
      <c r="T79" s="733">
        <f>COUNT('[4]26_京都府22:46_鹿児島県20'!T80)</f>
        <v>5</v>
      </c>
      <c r="U79" s="733">
        <f>COUNT('[4]26_京都府22:46_鹿児島県20'!U80)</f>
        <v>5</v>
      </c>
      <c r="V79" s="733">
        <f>COUNT('[4]26_京都府22:46_鹿児島県20'!V80)</f>
        <v>5</v>
      </c>
      <c r="W79" s="733">
        <f>COUNT('[4]26_京都府22:46_鹿児島県20'!W80)</f>
        <v>5</v>
      </c>
      <c r="X79" s="734">
        <f>COUNT('[4]26_京都府22:46_鹿児島県20'!X80)</f>
        <v>5</v>
      </c>
      <c r="Y79" s="735">
        <f>COUNT('[4]26_京都府22:46_鹿児島県20'!Y80)</f>
        <v>5</v>
      </c>
    </row>
    <row r="80" spans="1:120" s="57" customFormat="1" ht="13">
      <c r="A80" s="593"/>
      <c r="B80" s="57" t="s">
        <v>712</v>
      </c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56"/>
      <c r="CU80" s="56"/>
      <c r="CV80" s="56"/>
      <c r="CW80" s="56"/>
      <c r="CX80" s="56"/>
      <c r="CY80" s="56"/>
      <c r="CZ80" s="56"/>
      <c r="DA80" s="56"/>
      <c r="DB80" s="56"/>
      <c r="DC80" s="56"/>
      <c r="DD80" s="56"/>
      <c r="DE80" s="56"/>
      <c r="DF80" s="56"/>
      <c r="DG80" s="56"/>
      <c r="DH80" s="56"/>
      <c r="DI80" s="56"/>
      <c r="DJ80" s="56"/>
      <c r="DK80" s="56"/>
      <c r="DL80" s="56"/>
      <c r="DM80" s="56"/>
      <c r="DN80" s="56"/>
      <c r="DO80" s="56"/>
      <c r="DP80" s="56"/>
    </row>
    <row r="81" spans="1:120" s="57" customFormat="1" ht="13">
      <c r="A81" s="593"/>
      <c r="C81" s="56"/>
      <c r="D81" s="56"/>
      <c r="E81" s="56"/>
      <c r="F81" s="736"/>
      <c r="G81" s="736"/>
      <c r="H81" s="736"/>
      <c r="I81" s="736"/>
      <c r="J81" s="736"/>
      <c r="K81" s="736"/>
      <c r="L81" s="736"/>
      <c r="M81" s="736"/>
      <c r="N81" s="736"/>
      <c r="O81" s="736"/>
      <c r="P81" s="736"/>
      <c r="Q81" s="736"/>
      <c r="R81" s="736"/>
      <c r="S81" s="736"/>
      <c r="T81" s="736"/>
      <c r="U81" s="736"/>
      <c r="V81" s="736"/>
      <c r="W81" s="736"/>
      <c r="X81" s="736"/>
      <c r="Y81" s="73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56"/>
      <c r="CU81" s="56"/>
      <c r="CV81" s="56"/>
      <c r="CW81" s="56"/>
      <c r="CX81" s="56"/>
      <c r="CY81" s="56"/>
      <c r="CZ81" s="56"/>
      <c r="DA81" s="56"/>
      <c r="DB81" s="56"/>
      <c r="DC81" s="56"/>
      <c r="DD81" s="56"/>
      <c r="DE81" s="56"/>
      <c r="DF81" s="56"/>
      <c r="DG81" s="56"/>
      <c r="DH81" s="56"/>
      <c r="DI81" s="56"/>
      <c r="DJ81" s="56"/>
      <c r="DK81" s="56"/>
      <c r="DL81" s="56"/>
      <c r="DM81" s="56"/>
      <c r="DN81" s="56"/>
      <c r="DO81" s="56"/>
      <c r="DP81" s="56"/>
    </row>
    <row r="82" spans="1:120" s="57" customFormat="1" ht="13">
      <c r="A82" s="593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</row>
    <row r="83" spans="1:120" s="57" customFormat="1" ht="13">
      <c r="A83" s="593"/>
      <c r="B83" s="593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6"/>
      <c r="BQ83" s="56"/>
      <c r="BR83" s="56"/>
      <c r="BS83" s="56"/>
      <c r="BT83" s="56"/>
      <c r="BU83" s="56"/>
      <c r="BV83" s="56"/>
      <c r="BW83" s="56"/>
      <c r="BX83" s="56"/>
      <c r="BY83" s="56"/>
      <c r="BZ83" s="56"/>
      <c r="CA83" s="56"/>
      <c r="CB83" s="56"/>
      <c r="CC83" s="56"/>
      <c r="CD83" s="56"/>
      <c r="CE83" s="56"/>
      <c r="CF83" s="56"/>
      <c r="CG83" s="56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T83" s="56"/>
      <c r="CU83" s="56"/>
      <c r="CV83" s="56"/>
      <c r="CW83" s="56"/>
      <c r="CX83" s="56"/>
      <c r="CY83" s="56"/>
      <c r="CZ83" s="56"/>
      <c r="DA83" s="56"/>
      <c r="DB83" s="56"/>
      <c r="DC83" s="56"/>
      <c r="DD83" s="56"/>
      <c r="DE83" s="56"/>
      <c r="DF83" s="56"/>
      <c r="DG83" s="56"/>
      <c r="DH83" s="56"/>
      <c r="DI83" s="56"/>
      <c r="DJ83" s="56"/>
      <c r="DK83" s="56"/>
      <c r="DL83" s="56"/>
      <c r="DM83" s="56"/>
      <c r="DN83" s="56"/>
      <c r="DO83" s="56"/>
      <c r="DP83" s="56"/>
    </row>
    <row r="84" spans="1:120" s="57" customFormat="1" ht="13">
      <c r="A84" s="593"/>
      <c r="B84" s="593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56"/>
      <c r="CU84" s="56"/>
      <c r="CV84" s="56"/>
      <c r="CW84" s="56"/>
      <c r="CX84" s="56"/>
      <c r="CY84" s="56"/>
      <c r="CZ84" s="56"/>
      <c r="DA84" s="56"/>
      <c r="DB84" s="56"/>
      <c r="DC84" s="56"/>
      <c r="DD84" s="56"/>
      <c r="DE84" s="56"/>
      <c r="DF84" s="56"/>
      <c r="DG84" s="56"/>
      <c r="DH84" s="56"/>
      <c r="DI84" s="56"/>
      <c r="DJ84" s="56"/>
      <c r="DK84" s="56"/>
      <c r="DL84" s="56"/>
      <c r="DM84" s="56"/>
      <c r="DN84" s="56"/>
      <c r="DO84" s="56"/>
      <c r="DP84" s="56"/>
    </row>
  </sheetData>
  <phoneticPr fontId="18"/>
  <pageMargins left="0.39370078740157483" right="0.39370078740157483" top="0.24" bottom="0.39" header="0.2" footer="0.2"/>
  <pageSetup paperSize="9" scale="48" orientation="landscape" horizontalDpi="4294967293" r:id="rId1"/>
  <headerFooter alignWithMargins="0">
    <oddHeader>&amp;L&amp;"ＭＳ Ｐ明朝,標準"&amp;18調査票Ⅱ－１</oddHeader>
    <oddFooter>&amp;C5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22</vt:i4>
      </vt:variant>
    </vt:vector>
  </HeadingPairs>
  <TitlesOfParts>
    <vt:vector size="45" baseType="lpstr">
      <vt:lpstr>表Ⅱ・8</vt:lpstr>
      <vt:lpstr>表Ⅲ・2</vt:lpstr>
      <vt:lpstr>表Ⅲ・3</vt:lpstr>
      <vt:lpstr>表Ⅲ・4</vt:lpstr>
      <vt:lpstr>表Ⅲ・5</vt:lpstr>
      <vt:lpstr>表Ⅲ・6</vt:lpstr>
      <vt:lpstr>表Ⅲ・7</vt:lpstr>
      <vt:lpstr>表Ⅲ・8</vt:lpstr>
      <vt:lpstr>表Ⅲ・9</vt:lpstr>
      <vt:lpstr>図表番号の目次‗本編</vt:lpstr>
      <vt:lpstr>×表Ⅱ・4</vt:lpstr>
      <vt:lpstr>表V・2</vt:lpstr>
      <vt:lpstr>表V2 (2)</vt:lpstr>
      <vt:lpstr>表V・3</vt:lpstr>
      <vt:lpstr>表Ⅵ2 (2)</vt:lpstr>
      <vt:lpstr>旧分類　赤字要確認</vt:lpstr>
      <vt:lpstr>表Ⅵ・２</vt:lpstr>
      <vt:lpstr>表Ⅵ・３</vt:lpstr>
      <vt:lpstr>表Ⅵ・４</vt:lpstr>
      <vt:lpstr>表Ⅵ・５</vt:lpstr>
      <vt:lpstr>表Ⅵ・６</vt:lpstr>
      <vt:lpstr>表Ⅵ・７</vt:lpstr>
      <vt:lpstr>×00_全国25</vt:lpstr>
      <vt:lpstr>×00_全国25!Print_Area</vt:lpstr>
      <vt:lpstr>'旧分類　赤字要確認'!Print_Area</vt:lpstr>
      <vt:lpstr>表Ⅲ・2!Print_Area</vt:lpstr>
      <vt:lpstr>表Ⅲ・3!Print_Area</vt:lpstr>
      <vt:lpstr>表Ⅲ・4!Print_Area</vt:lpstr>
      <vt:lpstr>表Ⅲ・5!Print_Area</vt:lpstr>
      <vt:lpstr>表Ⅲ・6!Print_Area</vt:lpstr>
      <vt:lpstr>表Ⅲ・7!Print_Area</vt:lpstr>
      <vt:lpstr>表Ⅲ・8!Print_Area</vt:lpstr>
      <vt:lpstr>表Ⅲ・9!Print_Area</vt:lpstr>
      <vt:lpstr>表Ⅵ・５!Print_Area</vt:lpstr>
      <vt:lpstr>表Ⅵ・６!Print_Area</vt:lpstr>
      <vt:lpstr>表Ⅵ・７!Print_Area</vt:lpstr>
      <vt:lpstr>表V・3!Print_Area</vt:lpstr>
      <vt:lpstr>表Ⅲ・5!Print_Titles</vt:lpstr>
      <vt:lpstr>表Ⅵ・２!Print_Titles</vt:lpstr>
      <vt:lpstr>表Ⅵ・３!Print_Titles</vt:lpstr>
      <vt:lpstr>表Ⅵ・５!Print_Titles</vt:lpstr>
      <vt:lpstr>'表Ⅵ2 (2)'!Print_Titles</vt:lpstr>
      <vt:lpstr>表V・2!Print_Titles</vt:lpstr>
      <vt:lpstr>表V・3!Print_Titles</vt:lpstr>
      <vt:lpstr>'表V2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2024-04-25T06:02:22Z</dcterms:modified>
</cp:coreProperties>
</file>