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429"/>
  <workbookPr filterPrivacy="1" defaultThemeVersion="124226"/>
  <xr:revisionPtr revIDLastSave="0" documentId="13_ncr:1_{12CA841B-02B2-4EDC-8759-DA7B01A2EB59}" xr6:coauthVersionLast="47" xr6:coauthVersionMax="47" xr10:uidLastSave="{00000000-0000-0000-0000-000000000000}"/>
  <bookViews>
    <workbookView xWindow="12030" yWindow="1410" windowWidth="16335" windowHeight="12480" firstSheet="1" activeTab="1" xr2:uid="{00000000-000D-0000-FFFF-FFFF00000000}"/>
  </bookViews>
  <sheets>
    <sheet name="年の入力" sheetId="11" r:id="rId1"/>
    <sheet name="統計表_第１－１表" sheetId="10" r:id="rId2"/>
    <sheet name="統計表_第１－２表" sheetId="3" r:id="rId3"/>
    <sheet name="統計表_第１－３表" sheetId="4" r:id="rId4"/>
    <sheet name="統計表_第１－４表" sheetId="5" r:id="rId5"/>
    <sheet name="統計表_第１－５表" sheetId="6" r:id="rId6"/>
    <sheet name="統計表_第１－６表" sheetId="7" r:id="rId7"/>
    <sheet name="統計表_第１－７表" sheetId="8" r:id="rId8"/>
    <sheet name="統計表_第１－８表" sheetId="9" r:id="rId9"/>
  </sheets>
  <definedNames>
    <definedName name="_xlnm.Print_Titles" localSheetId="2">'統計表_第１－２表'!$B:$B</definedName>
    <definedName name="_xlnm.Print_Titles" localSheetId="3">'統計表_第１－３表'!$B:$B</definedName>
    <definedName name="_xlnm.Print_Titles" localSheetId="4">'統計表_第１－４表'!$B:$B</definedName>
    <definedName name="_xlnm.Print_Titles" localSheetId="5">'統計表_第１－５表'!$B:$B</definedName>
    <definedName name="_xlnm.Print_Titles" localSheetId="6">'統計表_第１－６表'!$B:$B</definedName>
    <definedName name="_xlnm.Print_Titles" localSheetId="7">'統計表_第１－７表'!$B:$B</definedName>
    <definedName name="_xlnm.Print_Titles" localSheetId="8">'統計表_第１－８表'!$B:$B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 i="9" l="1"/>
  <c r="B1" i="8"/>
  <c r="B1" i="7"/>
  <c r="B1" i="6"/>
  <c r="B1" i="5"/>
  <c r="B1" i="4"/>
  <c r="B1" i="3"/>
  <c r="C2" i="10"/>
  <c r="B35" i="10"/>
  <c r="D2" i="10"/>
  <c r="B1" i="10"/>
</calcChain>
</file>

<file path=xl/sharedStrings.xml><?xml version="1.0" encoding="utf-8"?>
<sst xmlns="http://schemas.openxmlformats.org/spreadsheetml/2006/main" count="417" uniqueCount="274">
  <si>
    <t>負傷者</t>
  </si>
  <si>
    <t>死者</t>
  </si>
  <si>
    <t>区分</t>
    <rPh sb="0" eb="2">
      <t>クブン</t>
    </rPh>
    <phoneticPr fontId="5"/>
  </si>
  <si>
    <t>計</t>
    <phoneticPr fontId="5"/>
  </si>
  <si>
    <t>12月</t>
  </si>
  <si>
    <t>11月</t>
  </si>
  <si>
    <t>10月</t>
  </si>
  <si>
    <t>9月</t>
  </si>
  <si>
    <t>8月</t>
  </si>
  <si>
    <t>7月</t>
  </si>
  <si>
    <t>6月</t>
  </si>
  <si>
    <t>5月</t>
  </si>
  <si>
    <t>4月</t>
  </si>
  <si>
    <t>3月</t>
  </si>
  <si>
    <t>2月</t>
  </si>
  <si>
    <t>1月</t>
  </si>
  <si>
    <t>収容物</t>
  </si>
  <si>
    <t>建物</t>
  </si>
  <si>
    <t>小計</t>
    <phoneticPr fontId="5"/>
  </si>
  <si>
    <t>表面積</t>
    <phoneticPr fontId="5"/>
  </si>
  <si>
    <t>床面積</t>
    <phoneticPr fontId="5"/>
  </si>
  <si>
    <t>爆発</t>
  </si>
  <si>
    <t>その他</t>
  </si>
  <si>
    <t>航空機</t>
  </si>
  <si>
    <t>船舶</t>
  </si>
  <si>
    <t>車両</t>
  </si>
  <si>
    <t>林野</t>
  </si>
  <si>
    <t>建物</t>
    <rPh sb="0" eb="2">
      <t>タテモノ</t>
    </rPh>
    <phoneticPr fontId="5"/>
  </si>
  <si>
    <t>合計</t>
    <phoneticPr fontId="5"/>
  </si>
  <si>
    <t>小損</t>
  </si>
  <si>
    <t>半損</t>
  </si>
  <si>
    <t>全損</t>
  </si>
  <si>
    <t>林野（a）</t>
    <phoneticPr fontId="5"/>
  </si>
  <si>
    <t>建物（㎡）</t>
    <rPh sb="0" eb="2">
      <t>タテモノ</t>
    </rPh>
    <phoneticPr fontId="5"/>
  </si>
  <si>
    <t>ぼや</t>
  </si>
  <si>
    <t>部分焼</t>
  </si>
  <si>
    <t>半焼</t>
  </si>
  <si>
    <t>全焼</t>
  </si>
  <si>
    <t>損害額（千円）</t>
    <rPh sb="0" eb="2">
      <t>ソンガイ</t>
    </rPh>
    <rPh sb="2" eb="3">
      <t>ガク</t>
    </rPh>
    <rPh sb="4" eb="6">
      <t>センエン</t>
    </rPh>
    <phoneticPr fontId="5"/>
  </si>
  <si>
    <t>り災人員数</t>
  </si>
  <si>
    <t>り災世帯数</t>
    <rPh sb="1" eb="2">
      <t>サイ</t>
    </rPh>
    <rPh sb="2" eb="5">
      <t>セタイスウ</t>
    </rPh>
    <phoneticPr fontId="5"/>
  </si>
  <si>
    <t>焼損面積</t>
    <rPh sb="0" eb="2">
      <t>ショウソン</t>
    </rPh>
    <rPh sb="2" eb="4">
      <t>メンセキ</t>
    </rPh>
    <phoneticPr fontId="5"/>
  </si>
  <si>
    <t>焼損棟数</t>
    <rPh sb="0" eb="2">
      <t>ショウソン</t>
    </rPh>
    <rPh sb="2" eb="3">
      <t>トウ</t>
    </rPh>
    <rPh sb="3" eb="4">
      <t>スウ</t>
    </rPh>
    <phoneticPr fontId="5"/>
  </si>
  <si>
    <t>出火件数</t>
    <rPh sb="0" eb="2">
      <t>シュッカ</t>
    </rPh>
    <rPh sb="2" eb="4">
      <t>ケンスウ</t>
    </rPh>
    <phoneticPr fontId="5"/>
  </si>
  <si>
    <t>　　　　　区分
月</t>
    <rPh sb="5" eb="7">
      <t>クブン</t>
    </rPh>
    <rPh sb="10" eb="11">
      <t>ツキ</t>
    </rPh>
    <phoneticPr fontId="5"/>
  </si>
  <si>
    <t>文化財</t>
  </si>
  <si>
    <t>準地下街</t>
  </si>
  <si>
    <t>地下街</t>
  </si>
  <si>
    <t>非特定
複合用途</t>
    <phoneticPr fontId="5"/>
  </si>
  <si>
    <t>特定
複合用途</t>
    <phoneticPr fontId="5"/>
  </si>
  <si>
    <t>事務所等</t>
  </si>
  <si>
    <t>倉庫</t>
  </si>
  <si>
    <t>航空機
格納庫</t>
    <phoneticPr fontId="5"/>
  </si>
  <si>
    <t>駐車場等</t>
  </si>
  <si>
    <t>スタジオ</t>
  </si>
  <si>
    <t>工場
・作業場</t>
    <phoneticPr fontId="5"/>
  </si>
  <si>
    <t>神社
・寺院等</t>
    <phoneticPr fontId="5"/>
  </si>
  <si>
    <t>停車場等</t>
  </si>
  <si>
    <t>公衆浴場</t>
  </si>
  <si>
    <t>特殊浴場</t>
  </si>
  <si>
    <t>図書館等</t>
  </si>
  <si>
    <t>学校</t>
  </si>
  <si>
    <t>幼稚園等</t>
  </si>
  <si>
    <t>病院等</t>
  </si>
  <si>
    <t>旅館
・ホテル等</t>
    <phoneticPr fontId="5"/>
  </si>
  <si>
    <t>物品販売
店舗等</t>
    <phoneticPr fontId="5"/>
  </si>
  <si>
    <t>飲食店</t>
  </si>
  <si>
    <t>料理店等</t>
  </si>
  <si>
    <t>カラオケ
ボックス等</t>
    <phoneticPr fontId="5"/>
  </si>
  <si>
    <t>性風俗
施設</t>
    <phoneticPr fontId="5"/>
  </si>
  <si>
    <t>遊技場等</t>
  </si>
  <si>
    <t>キャバレー
等</t>
    <phoneticPr fontId="5"/>
  </si>
  <si>
    <t>公会堂等</t>
  </si>
  <si>
    <t>劇場等</t>
  </si>
  <si>
    <t>共同住宅</t>
  </si>
  <si>
    <t>併用住宅</t>
  </si>
  <si>
    <t>一般住宅</t>
  </si>
  <si>
    <t>計</t>
  </si>
  <si>
    <t>5,000万以上</t>
    <rPh sb="6" eb="8">
      <t>イジョウ</t>
    </rPh>
    <phoneticPr fontId="5"/>
  </si>
  <si>
    <t>1,000万未満</t>
    <rPh sb="5" eb="6">
      <t>マン</t>
    </rPh>
    <rPh sb="6" eb="8">
      <t>ミマン</t>
    </rPh>
    <phoneticPr fontId="5"/>
  </si>
  <si>
    <t>500万未満</t>
    <rPh sb="3" eb="4">
      <t>マン</t>
    </rPh>
    <phoneticPr fontId="5"/>
  </si>
  <si>
    <t>100万未満</t>
    <rPh sb="3" eb="4">
      <t>マン</t>
    </rPh>
    <phoneticPr fontId="5"/>
  </si>
  <si>
    <t>50万未満</t>
    <rPh sb="2" eb="3">
      <t>マン</t>
    </rPh>
    <phoneticPr fontId="5"/>
  </si>
  <si>
    <t>10万未満</t>
    <rPh sb="2" eb="3">
      <t>マン</t>
    </rPh>
    <phoneticPr fontId="5"/>
  </si>
  <si>
    <t>非特定
複合用途</t>
    <phoneticPr fontId="5"/>
  </si>
  <si>
    <t>特定
複合用途</t>
    <phoneticPr fontId="5"/>
  </si>
  <si>
    <t>航空機
格納庫</t>
    <phoneticPr fontId="5"/>
  </si>
  <si>
    <t>工場
・作業場</t>
    <phoneticPr fontId="5"/>
  </si>
  <si>
    <t>旅館
・ホテル等</t>
    <phoneticPr fontId="5"/>
  </si>
  <si>
    <t>物品販売
店舗等</t>
    <phoneticPr fontId="5"/>
  </si>
  <si>
    <t>カラオケ
ボックス等</t>
    <phoneticPr fontId="5"/>
  </si>
  <si>
    <t>性風俗
施設</t>
    <phoneticPr fontId="5"/>
  </si>
  <si>
    <t>キャバレー
等</t>
    <phoneticPr fontId="5"/>
  </si>
  <si>
    <r>
      <t>　　　</t>
    </r>
    <r>
      <rPr>
        <sz val="8"/>
        <color theme="1"/>
        <rFont val="ＭＳ Ｐゴシック"/>
        <family val="3"/>
        <charset val="128"/>
        <scheme val="minor"/>
      </rPr>
      <t>　　　　用途
損害額
区分（円）</t>
    </r>
    <rPh sb="7" eb="9">
      <t>ヨウト</t>
    </rPh>
    <rPh sb="11" eb="13">
      <t>ソンガイ</t>
    </rPh>
    <rPh sb="13" eb="14">
      <t>ガク</t>
    </rPh>
    <rPh sb="15" eb="17">
      <t>クブン</t>
    </rPh>
    <rPh sb="18" eb="19">
      <t>エン</t>
    </rPh>
    <phoneticPr fontId="5"/>
  </si>
  <si>
    <t>不明・調査中</t>
  </si>
  <si>
    <t>地下のみ</t>
  </si>
  <si>
    <t>消防団</t>
  </si>
  <si>
    <t>常備</t>
    <phoneticPr fontId="5"/>
  </si>
  <si>
    <t>全損</t>
    <phoneticPr fontId="5"/>
  </si>
  <si>
    <t>全焼</t>
    <phoneticPr fontId="5"/>
  </si>
  <si>
    <t>全焼</t>
    <phoneticPr fontId="5"/>
  </si>
  <si>
    <t>建物</t>
    <phoneticPr fontId="5"/>
  </si>
  <si>
    <t>表面積</t>
  </si>
  <si>
    <t>床面積</t>
    <phoneticPr fontId="5"/>
  </si>
  <si>
    <t>放水ポンプ台数</t>
    <rPh sb="0" eb="2">
      <t>ホウスイ</t>
    </rPh>
    <rPh sb="5" eb="7">
      <t>ダイスウ</t>
    </rPh>
    <phoneticPr fontId="5"/>
  </si>
  <si>
    <t>り災
人員数</t>
    <phoneticPr fontId="5"/>
  </si>
  <si>
    <t>延焼焼損棟数</t>
    <rPh sb="0" eb="2">
      <t>エンショウ</t>
    </rPh>
    <rPh sb="2" eb="4">
      <t>ショウソン</t>
    </rPh>
    <rPh sb="4" eb="5">
      <t>トウ</t>
    </rPh>
    <rPh sb="5" eb="6">
      <t>スウ</t>
    </rPh>
    <phoneticPr fontId="5"/>
  </si>
  <si>
    <t>延焼火災
件数</t>
    <phoneticPr fontId="5"/>
  </si>
  <si>
    <t>火元焼損棟数</t>
    <rPh sb="0" eb="2">
      <t>ヒモト</t>
    </rPh>
    <rPh sb="2" eb="4">
      <t>ショウソン</t>
    </rPh>
    <rPh sb="4" eb="5">
      <t>トウ</t>
    </rPh>
    <rPh sb="5" eb="6">
      <t>スウ</t>
    </rPh>
    <phoneticPr fontId="5"/>
  </si>
  <si>
    <t>焼損面積（㎡）</t>
    <rPh sb="0" eb="2">
      <t>ショウソン</t>
    </rPh>
    <rPh sb="2" eb="4">
      <t>メンセキ</t>
    </rPh>
    <phoneticPr fontId="5"/>
  </si>
  <si>
    <t>出火
件数</t>
    <phoneticPr fontId="5"/>
  </si>
  <si>
    <t>（注）鎮火所要時間：放水開始から鎮火までの時間をいう。</t>
    <rPh sb="1" eb="2">
      <t>チュウ</t>
    </rPh>
    <rPh sb="3" eb="5">
      <t>チンカ</t>
    </rPh>
    <rPh sb="5" eb="7">
      <t>ショヨウ</t>
    </rPh>
    <rPh sb="7" eb="9">
      <t>ジカン</t>
    </rPh>
    <rPh sb="10" eb="12">
      <t>ホウスイ</t>
    </rPh>
    <rPh sb="12" eb="14">
      <t>カイシ</t>
    </rPh>
    <rPh sb="16" eb="18">
      <t>チンカ</t>
    </rPh>
    <rPh sb="21" eb="23">
      <t>ジカン</t>
    </rPh>
    <phoneticPr fontId="5"/>
  </si>
  <si>
    <t>放水なし</t>
  </si>
  <si>
    <t>事後聞知</t>
  </si>
  <si>
    <t>常備</t>
    <phoneticPr fontId="5"/>
  </si>
  <si>
    <t>全損</t>
    <phoneticPr fontId="5"/>
  </si>
  <si>
    <t>全焼</t>
    <phoneticPr fontId="5"/>
  </si>
  <si>
    <t>建物</t>
    <phoneticPr fontId="5"/>
  </si>
  <si>
    <t>り災
人員数</t>
    <phoneticPr fontId="5"/>
  </si>
  <si>
    <t>出火
件数</t>
    <phoneticPr fontId="5"/>
  </si>
  <si>
    <t>　　　　　　　　損害状況
鎮火所要
時間区分</t>
    <rPh sb="8" eb="10">
      <t>ソンガイ</t>
    </rPh>
    <rPh sb="10" eb="12">
      <t>ジョウキョウ</t>
    </rPh>
    <rPh sb="14" eb="16">
      <t>チンカ</t>
    </rPh>
    <rPh sb="16" eb="18">
      <t>ショヨウ</t>
    </rPh>
    <rPh sb="19" eb="21">
      <t>ジカン</t>
    </rPh>
    <rPh sb="21" eb="23">
      <t>クブン</t>
    </rPh>
    <phoneticPr fontId="5"/>
  </si>
  <si>
    <t>（注）火災報告取扱要領第２（火災報告）に定める区分による。</t>
    <rPh sb="1" eb="2">
      <t>チュウ</t>
    </rPh>
    <rPh sb="3" eb="5">
      <t>カサイ</t>
    </rPh>
    <rPh sb="5" eb="7">
      <t>ホウコク</t>
    </rPh>
    <rPh sb="7" eb="9">
      <t>トリアツカイ</t>
    </rPh>
    <rPh sb="9" eb="11">
      <t>ヨウリョウ</t>
    </rPh>
    <rPh sb="11" eb="12">
      <t>ダイ</t>
    </rPh>
    <rPh sb="14" eb="16">
      <t>カサイ</t>
    </rPh>
    <rPh sb="16" eb="18">
      <t>ホウコク</t>
    </rPh>
    <rPh sb="20" eb="21">
      <t>サダ</t>
    </rPh>
    <rPh sb="23" eb="25">
      <t>クブン</t>
    </rPh>
    <phoneticPr fontId="5"/>
  </si>
  <si>
    <t>負傷者</t>
    <rPh sb="0" eb="3">
      <t>フショウシャ</t>
    </rPh>
    <phoneticPr fontId="5"/>
  </si>
  <si>
    <t>死者</t>
    <rPh sb="0" eb="2">
      <t>シシャ</t>
    </rPh>
    <phoneticPr fontId="5"/>
  </si>
  <si>
    <t>その他</t>
    <phoneticPr fontId="5"/>
  </si>
  <si>
    <t>消防協力者</t>
    <phoneticPr fontId="5"/>
  </si>
  <si>
    <t>消火義務者</t>
    <phoneticPr fontId="5"/>
  </si>
  <si>
    <t>団員</t>
    <phoneticPr fontId="5"/>
  </si>
  <si>
    <t>吏員</t>
    <phoneticPr fontId="5"/>
  </si>
  <si>
    <t>計</t>
    <phoneticPr fontId="5"/>
  </si>
  <si>
    <t>航空機</t>
    <phoneticPr fontId="5"/>
  </si>
  <si>
    <t>船舶</t>
    <phoneticPr fontId="5"/>
  </si>
  <si>
    <t>車両</t>
    <phoneticPr fontId="5"/>
  </si>
  <si>
    <t>林野</t>
    <phoneticPr fontId="5"/>
  </si>
  <si>
    <t>建物</t>
    <phoneticPr fontId="5"/>
  </si>
  <si>
    <t>死傷者区分</t>
    <rPh sb="0" eb="3">
      <t>シショウシャ</t>
    </rPh>
    <rPh sb="3" eb="5">
      <t>クブン</t>
    </rPh>
    <phoneticPr fontId="5"/>
  </si>
  <si>
    <t>火災種別</t>
    <rPh sb="0" eb="2">
      <t>カサイ</t>
    </rPh>
    <rPh sb="2" eb="4">
      <t>シュベツ</t>
    </rPh>
    <phoneticPr fontId="5"/>
  </si>
  <si>
    <t>月別</t>
    <rPh sb="0" eb="2">
      <t>ツキベツ</t>
    </rPh>
    <phoneticPr fontId="5"/>
  </si>
  <si>
    <t>林野（a）</t>
  </si>
  <si>
    <t>主な経過</t>
    <rPh sb="0" eb="1">
      <t>オモ</t>
    </rPh>
    <rPh sb="2" eb="4">
      <t>ケイカ</t>
    </rPh>
    <phoneticPr fontId="5"/>
  </si>
  <si>
    <t>損害額
（千円）</t>
    <phoneticPr fontId="5"/>
  </si>
  <si>
    <t>り災
世帯数</t>
    <phoneticPr fontId="5"/>
  </si>
  <si>
    <t>焼損
棟数</t>
    <phoneticPr fontId="5"/>
  </si>
  <si>
    <t>増減率
（Ｃ）/（Ｂ）
×100％</t>
  </si>
  <si>
    <t>50未満</t>
    <rPh sb="2" eb="4">
      <t>ミマン</t>
    </rPh>
    <phoneticPr fontId="1"/>
  </si>
  <si>
    <t>100未満</t>
    <rPh sb="3" eb="5">
      <t>ミマン</t>
    </rPh>
    <phoneticPr fontId="1"/>
  </si>
  <si>
    <t>200未満</t>
    <rPh sb="3" eb="5">
      <t>ミマン</t>
    </rPh>
    <phoneticPr fontId="1"/>
  </si>
  <si>
    <t>300未満</t>
    <rPh sb="3" eb="5">
      <t>ミマン</t>
    </rPh>
    <phoneticPr fontId="1"/>
  </si>
  <si>
    <t>500未満</t>
    <rPh sb="3" eb="5">
      <t>ミマン</t>
    </rPh>
    <phoneticPr fontId="1"/>
  </si>
  <si>
    <t>1,000未満</t>
    <rPh sb="5" eb="7">
      <t>ミマン</t>
    </rPh>
    <phoneticPr fontId="1"/>
  </si>
  <si>
    <t>2,000未満</t>
    <rPh sb="5" eb="7">
      <t>ミマン</t>
    </rPh>
    <phoneticPr fontId="1"/>
  </si>
  <si>
    <t>3,000未満</t>
    <rPh sb="5" eb="7">
      <t>ミマン</t>
    </rPh>
    <phoneticPr fontId="1"/>
  </si>
  <si>
    <t>3,000以上</t>
    <rPh sb="5" eb="7">
      <t>イジョウ</t>
    </rPh>
    <phoneticPr fontId="1"/>
  </si>
  <si>
    <t>2,000万未満</t>
  </si>
  <si>
    <t>3,000万未満</t>
  </si>
  <si>
    <t>5,000万未満</t>
  </si>
  <si>
    <t>1階</t>
  </si>
  <si>
    <t>2階</t>
  </si>
  <si>
    <t>3階</t>
  </si>
  <si>
    <t>4階</t>
  </si>
  <si>
    <t>5階</t>
  </si>
  <si>
    <t>6階</t>
  </si>
  <si>
    <t>7階</t>
  </si>
  <si>
    <t>8階</t>
  </si>
  <si>
    <t>9階</t>
  </si>
  <si>
    <t>10階</t>
  </si>
  <si>
    <t>11～15階</t>
  </si>
  <si>
    <t>16～20階</t>
  </si>
  <si>
    <t>21階以上</t>
  </si>
  <si>
    <t>0～5分</t>
  </si>
  <si>
    <t>6～10分</t>
  </si>
  <si>
    <t>11～20分</t>
  </si>
  <si>
    <t>21～30分</t>
  </si>
  <si>
    <t>31～40分</t>
  </si>
  <si>
    <t>41～50分</t>
  </si>
  <si>
    <t>51～60分</t>
  </si>
  <si>
    <t>61～90分</t>
  </si>
  <si>
    <t>91分以上</t>
  </si>
  <si>
    <t>増減
（Ａ）－（Ｂ）
＝（Ｃ）</t>
    <phoneticPr fontId="3"/>
  </si>
  <si>
    <t>出火件数</t>
  </si>
  <si>
    <t>　建物</t>
    <phoneticPr fontId="5"/>
  </si>
  <si>
    <t>　林野</t>
    <phoneticPr fontId="5"/>
  </si>
  <si>
    <t>　車両</t>
    <phoneticPr fontId="5"/>
  </si>
  <si>
    <t>　船舶</t>
    <phoneticPr fontId="5"/>
  </si>
  <si>
    <t>　航空機</t>
    <phoneticPr fontId="5"/>
  </si>
  <si>
    <t>　その他</t>
    <phoneticPr fontId="5"/>
  </si>
  <si>
    <t>焼損棟数</t>
  </si>
  <si>
    <t>　全焼</t>
    <phoneticPr fontId="5"/>
  </si>
  <si>
    <t>　半焼</t>
    <phoneticPr fontId="5"/>
  </si>
  <si>
    <t>　部分焼</t>
    <phoneticPr fontId="5"/>
  </si>
  <si>
    <t>　ぼや</t>
    <phoneticPr fontId="5"/>
  </si>
  <si>
    <t>建物焼損床面積（㎡）</t>
    <phoneticPr fontId="5"/>
  </si>
  <si>
    <t>建物焼損表面積（㎡）</t>
    <phoneticPr fontId="5"/>
  </si>
  <si>
    <t>林野焼損面積（a）</t>
    <phoneticPr fontId="5"/>
  </si>
  <si>
    <t>り災世帯数</t>
  </si>
  <si>
    <t>　全損</t>
    <phoneticPr fontId="5"/>
  </si>
  <si>
    <t>　半損</t>
    <phoneticPr fontId="5"/>
  </si>
  <si>
    <t>　小損</t>
    <phoneticPr fontId="5"/>
  </si>
  <si>
    <t>り災人員</t>
  </si>
  <si>
    <t>損害額(百万円)</t>
    <rPh sb="4" eb="7">
      <t>ヒャクマンエン</t>
    </rPh>
    <phoneticPr fontId="5"/>
  </si>
  <si>
    <t>　航空機</t>
    <rPh sb="1" eb="4">
      <t>コウクウキ</t>
    </rPh>
    <phoneticPr fontId="5"/>
  </si>
  <si>
    <t>　爆発</t>
    <phoneticPr fontId="5"/>
  </si>
  <si>
    <t>出火率(件/人口一万人)</t>
    <rPh sb="4" eb="5">
      <t>ケン</t>
    </rPh>
    <rPh sb="6" eb="8">
      <t>ジンコウ</t>
    </rPh>
    <rPh sb="8" eb="11">
      <t>イチマンニン</t>
    </rPh>
    <phoneticPr fontId="5"/>
  </si>
  <si>
    <t xml:space="preserve">         　　　　　　用途
焼損面積
区分（㎡）</t>
    <rPh sb="15" eb="17">
      <t>ヨウト</t>
    </rPh>
    <rPh sb="19" eb="21">
      <t>ショウソン</t>
    </rPh>
    <rPh sb="21" eb="23">
      <t>メンセキ</t>
    </rPh>
    <rPh sb="24" eb="26">
      <t>クブン</t>
    </rPh>
    <phoneticPr fontId="5"/>
  </si>
  <si>
    <t>（注）1　死者には、火災により負傷した後、48時間以内に死亡した者も含む。</t>
    <rPh sb="1" eb="2">
      <t>チュウ</t>
    </rPh>
    <rPh sb="5" eb="7">
      <t>シシャ</t>
    </rPh>
    <rPh sb="10" eb="12">
      <t>カサイ</t>
    </rPh>
    <rPh sb="15" eb="17">
      <t>フショウ</t>
    </rPh>
    <rPh sb="19" eb="20">
      <t>ノチ</t>
    </rPh>
    <rPh sb="23" eb="25">
      <t>ジカン</t>
    </rPh>
    <rPh sb="25" eb="27">
      <t>イナイ</t>
    </rPh>
    <rPh sb="28" eb="30">
      <t>シボウ</t>
    </rPh>
    <rPh sb="32" eb="33">
      <t>モノ</t>
    </rPh>
    <rPh sb="34" eb="35">
      <t>フク</t>
    </rPh>
    <phoneticPr fontId="1"/>
  </si>
  <si>
    <t>　　　3　△は、負数を表す。</t>
    <rPh sb="8" eb="10">
      <t>フスウ</t>
    </rPh>
    <rPh sb="11" eb="12">
      <t>アラワ</t>
    </rPh>
    <phoneticPr fontId="1"/>
  </si>
  <si>
    <t>　　　4　　損害額及び増減率は、その計算後に表示単位未満を四捨五入にする端数処理を実施している。そのため、</t>
  </si>
  <si>
    <t xml:space="preserve">          表記されている損害額又は増減率の数値は、表記されている端数処理済みの数値をもとに計算した損害額又</t>
  </si>
  <si>
    <t xml:space="preserve">          は増減率と一致していない場合がある。</t>
  </si>
  <si>
    <t xml:space="preserve">          （同年１月１日現在）による。</t>
    <rPh sb="11" eb="13">
      <t>ドウネン</t>
    </rPh>
    <rPh sb="14" eb="15">
      <t>ガツ</t>
    </rPh>
    <rPh sb="16" eb="19">
      <t>ニチゲンザイ</t>
    </rPh>
    <phoneticPr fontId="1"/>
  </si>
  <si>
    <t>　　　5　火災が２種類以上にわたった場合、出火件数は火災報告取扱要領に基づき計上し、損害額については</t>
    <rPh sb="5" eb="7">
      <t>カサイ</t>
    </rPh>
    <rPh sb="9" eb="13">
      <t>シュルイイジョウ</t>
    </rPh>
    <rPh sb="18" eb="20">
      <t>バアイ</t>
    </rPh>
    <rPh sb="21" eb="23">
      <t>シュッカ</t>
    </rPh>
    <rPh sb="23" eb="25">
      <t>ケンスウ</t>
    </rPh>
    <rPh sb="26" eb="28">
      <t>カサイ</t>
    </rPh>
    <rPh sb="28" eb="30">
      <t>ホウコク</t>
    </rPh>
    <rPh sb="30" eb="32">
      <t>トリアツカイ</t>
    </rPh>
    <rPh sb="32" eb="34">
      <t>ヨウリョウ</t>
    </rPh>
    <rPh sb="35" eb="36">
      <t>モト</t>
    </rPh>
    <rPh sb="38" eb="40">
      <t>ケイジョウ</t>
    </rPh>
    <rPh sb="42" eb="44">
      <t>ソンガイ</t>
    </rPh>
    <rPh sb="44" eb="45">
      <t>ガク</t>
    </rPh>
    <phoneticPr fontId="1"/>
  </si>
  <si>
    <t xml:space="preserve">          個々の各種別の損害を計上した。</t>
    <rPh sb="10" eb="12">
      <t>ココ</t>
    </rPh>
    <rPh sb="13" eb="15">
      <t>カクシュ</t>
    </rPh>
    <rPh sb="15" eb="16">
      <t>ベツ</t>
    </rPh>
    <rPh sb="17" eb="19">
      <t>ソンガイ</t>
    </rPh>
    <rPh sb="20" eb="22">
      <t>ケイジョウ</t>
    </rPh>
    <phoneticPr fontId="1"/>
  </si>
  <si>
    <t>　　　6　設定の期日以降に火災調査等により判明し変更が生じた箇所については集計の対象としていない。</t>
    <rPh sb="5" eb="7">
      <t>セッテイ</t>
    </rPh>
    <rPh sb="8" eb="10">
      <t>キジツ</t>
    </rPh>
    <rPh sb="10" eb="12">
      <t>イコウ</t>
    </rPh>
    <rPh sb="13" eb="15">
      <t>カサイ</t>
    </rPh>
    <rPh sb="15" eb="17">
      <t>チョウサ</t>
    </rPh>
    <rPh sb="17" eb="18">
      <t>ナド</t>
    </rPh>
    <rPh sb="21" eb="23">
      <t>ハンメイ</t>
    </rPh>
    <rPh sb="24" eb="26">
      <t>ヘンコウ</t>
    </rPh>
    <rPh sb="27" eb="28">
      <t>ショウ</t>
    </rPh>
    <rPh sb="30" eb="32">
      <t>カショ</t>
    </rPh>
    <rPh sb="37" eb="39">
      <t>シュウケイ</t>
    </rPh>
    <rPh sb="40" eb="42">
      <t>タイショウ</t>
    </rPh>
    <phoneticPr fontId="1"/>
  </si>
  <si>
    <t>グループホーム等</t>
  </si>
  <si>
    <t>社会福祉施設等</t>
  </si>
  <si>
    <t>不明・調査中</t>
    <rPh sb="3" eb="6">
      <t>チョウサチュウ</t>
    </rPh>
    <phoneticPr fontId="1"/>
  </si>
  <si>
    <t>　　　　　損害状況
階数区分</t>
    <phoneticPr fontId="5"/>
  </si>
  <si>
    <t>たばこ</t>
  </si>
  <si>
    <t>たき火</t>
  </si>
  <si>
    <t>こんろ</t>
  </si>
  <si>
    <t>放火</t>
  </si>
  <si>
    <t>電気機器</t>
  </si>
  <si>
    <t>火入れ</t>
  </si>
  <si>
    <t>電灯電話等の配線</t>
  </si>
  <si>
    <t>配線器具</t>
  </si>
  <si>
    <t>放火の疑い</t>
  </si>
  <si>
    <t>ストーブ</t>
  </si>
  <si>
    <t>排気管</t>
  </si>
  <si>
    <t>電気装置</t>
  </si>
  <si>
    <t>マッチ・ライター</t>
  </si>
  <si>
    <t>灯火</t>
  </si>
  <si>
    <t>交通機関内配線</t>
  </si>
  <si>
    <t>溶接機・切断機</t>
  </si>
  <si>
    <t>火あそび</t>
  </si>
  <si>
    <t>焼却炉</t>
  </si>
  <si>
    <t>取灰</t>
  </si>
  <si>
    <t>煙突・煙道</t>
  </si>
  <si>
    <t>内燃機関</t>
  </si>
  <si>
    <t>風呂かまど</t>
  </si>
  <si>
    <t>炉</t>
  </si>
  <si>
    <t>衝突の火花</t>
  </si>
  <si>
    <t>かまど</t>
  </si>
  <si>
    <t>ボイラー</t>
  </si>
  <si>
    <t>こたつ</t>
  </si>
  <si>
    <t>-</t>
  </si>
  <si>
    <t>不適当なところに捨て置く：2,287　火源が転倒落下する：593　残り火の処置が不充分：131　火源が動いて接触する：122　消したはずのものが再燃する：121　その他使用方法が不良に基づく：60　高温物が触れる：32　放置する，忘れる：26</t>
  </si>
  <si>
    <t>火源が動いて接触する：2,141　火の粉が散る遠くへ飛火する：715　残り火の処置が不充分：231　放置する，忘れる：139　可燃物が動いて火源に触れる：47　その他火源あるいは着火物が運動により接触する：37　消したはずのものが再燃する：34　容器から火種がこぼれる：26</t>
  </si>
  <si>
    <t>放置する，忘れる：1,169　可燃物が動いて火源に触れる：345　過熱する：279　考え違いにより使用を誤る：184　引火する：179　火源が動いて接触する：130　意図なしにスイッチが入る：90　輻射を受けて発火する：58</t>
  </si>
  <si>
    <t>放火：2,495</t>
  </si>
  <si>
    <t>電線が短絡する：722　その他電気的の原因で発熱する：188　スパークする：181　絶縁劣化による発熱：134　過熱する：108　考え違いにより使用を誤る：92　金属の接触部が過熱する：88　過多の電流を流す：86</t>
  </si>
  <si>
    <t>火源が動いて接触する：1,521　火の粉が散る遠くへ飛火する：323　残り火の処置が不充分：100　放置する，忘れる：62　その他火源あるいは着火物が運動により接触する：40　消したはずのものが再燃する：36　可燃物が動いて火源に触れる：31　その他使用方法が不良に基づく：13</t>
  </si>
  <si>
    <t>放火の疑い：1,616</t>
  </si>
  <si>
    <t>電線が短絡する：630　漏電（地絡）する：210　スパークする：153　半断線により発熱する：143　金属の接触部が過熱する：130　絶縁劣化による発熱：68　過多の電流を流す：48　その他電気的の原因で発熱する：43</t>
  </si>
  <si>
    <t>金属の接触部が過熱する：413　スパークする：342　電線が短絡する：279　その他電気的の原因で発熱する：92　過多の電流を流す：91　絶縁劣化による発熱：76　半断線により発熱する：64　漏電（地絡）する：24</t>
  </si>
  <si>
    <t>可燃物が動いて火源に触れる：225　輻射を受けて発火する：132　引火する：100　可燃物が火源の上に転倒落下する：95　考え違いにより使用を誤る：56　その他使用方法が不良に基づく：47　火の粉が散る遠くへ飛火する：40　高温物が触れる：35</t>
  </si>
  <si>
    <t>高温物が触れる：233　着火物が漏洩する：172　可燃物が動いて火源に触れる：137　過熱する：51　可燃物が火源の上に転倒落下する：29　輻射を受けて発火する：26　衝突により発火：20　その他熱的の原因で発火する：12</t>
  </si>
  <si>
    <t>絶縁劣化による発熱：150　電線が短絡する：117　スパークする：89　過多の電流を流す：67　金属の接触部が過熱する：65　その他電気的の原因で発熱する：30　過熱する：18　漏電（地絡）する：14</t>
  </si>
  <si>
    <t>火源が動いて接触する：126　引火する：87　放火，火遊び以外で無意識に火をつける：58　火の粉が散る遠くへ飛火する：42　放置する，忘れる：33　意図なしにスイッチが入る：27　不適当なところに捨て置く：24　火源が転倒落下する：23</t>
  </si>
  <si>
    <t>火源が転倒落下する：140　可燃物が動いて火源に触れる：95　火源が動いて接触する：61　放置する，忘れる：24　可燃物が火源の上に転倒落下する：13　引火する：12　輻射を受けて発火する：9　考え違いにより使用を誤る：7</t>
  </si>
  <si>
    <t>火遊び：364</t>
  </si>
  <si>
    <t>電線が短絡する：114　スパークする：53　スパークによる引火：31　絶縁劣化による発熱：21　金属の接触部が過熱する：19　衝突により発火：16　半断線により発熱する：15　その他電気的の原因で発熱する：13</t>
  </si>
  <si>
    <t>火の粉が散る遠くへ飛火する：214　火源が動いて接触する：34　容器から火種がこぼれる：28　放置する，忘れる：18　火源が転倒落下する：9　残り火の処置が不充分：9　輻射を受けて発火する：4　伝導過熱する：4　火源が漏洩する：4</t>
  </si>
  <si>
    <t>火花が飛ぶ：239　引火する：18　火源が動いて接触する：13　火源が転倒落下する：9　高温物が触れる：8　過熱する：6　伝導過熱する：5　火の粉が散る遠くへ飛火する：5</t>
  </si>
  <si>
    <t>不適当なところに捨て置く：124　消したはずのものが再燃する：57　余熱で発火する：19　残り火の処置が不充分：13　高温物が触れる：11　火源が動いて接触する：8　火源が転倒落下する：6　器具を可燃物と共に可燃物の中にしまいこむ：6</t>
  </si>
  <si>
    <t>伝導過熱する：42　輻射を受けて発火する：25　高温物が触れる：20　過熱する：13　火の粉が散る遠くへ飛火する：11　火源が動いて接触する：5　その他熱的の原因で発火する：4　火源が漏洩する：4</t>
  </si>
  <si>
    <t>逆火：25　着火物が漏洩する：20　高温物が触れる：16　引火する：10　過熱する：9　可燃物が動いて火源に触れる：7　機械が故障を起こす：6　スパークによる引火：4　火源が破損腐食する：4</t>
  </si>
  <si>
    <t>火の粉が散る遠くへ飛火する：25　その他使用方法が不良に基づく：9　引火する：7　過熱する：6　考え違いにより使用を誤る：6　輻射を受けて発火する：5　火源が動いて接触する：5　火源が漏洩する：5　機械の調整が適当でない：5</t>
  </si>
  <si>
    <t>火の粉が散る遠くへ飛火する：17　過熱する：11　火源が動いて接触する：9　輻射を受けて発火する：8　可燃物が動いて火源に触れる：7　機械の調整が適当でない：6　炭火がはねる高温の飛沫が飛ぶ：5　着火物が漏洩する：5</t>
  </si>
  <si>
    <t>衝突により発火：46　引火する：19　火花が飛ぶ：17　その他主に交通機関に起こる事故：8　着火物が漏洩する：4</t>
  </si>
  <si>
    <t>火の粉が散る遠くへ飛火する：19　火源が動いて接触する：7　放置する，忘れる：7　かまど等の火を燃しすぎる：6　過熱する：5　残り火の処置が不充分：5　伝導過熱する：2　可燃物が動いて火源に触れる：2　容器から火種がこぼれる：2　火源が転倒落下する：2</t>
  </si>
  <si>
    <t>引火する：8　機械の調整が適当でない：4　過熱する：3　火の粉が散る遠くへ飛火する：3　機械が故障を起こす：3　考え違いにより使用を誤る：3　その他使用方法が不良に基づく：3</t>
  </si>
  <si>
    <t>高温物が触れる：6　可燃物が動いて火源に触れる：5　本来の用途以外の不適の用に用いる：3　電線が短絡する：2　スパークによる引火：2　輻射を受けて発火する：2　火源が転倒落下する：2　考え違いにより使用を誤る：2</t>
  </si>
  <si>
    <t>火源が動いて接触する：1,055　火花が飛ぶ：474　火の粉が散る遠くへ飛火する：411　引火する：399　火源が転倒落下する：379　摩擦により発熱する：366　高温物が触れる：307　自然発火する：297</t>
  </si>
  <si>
    <t>火源が動いて接触する：43　引火する：27　火の粉が散る遠くへ飛火する：8　衝突により発火：8　着火物が漏洩する：4　放火，火遊び以外で無意識に火をつける：4　自然発火する：3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</si>
</sst>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 &quot;#,##0"/>
    <numFmt numFmtId="177" formatCode="#,##0.0;&quot;△ &quot;#,##0.0"/>
    <numFmt numFmtId="178" formatCode="0.0"/>
  </numFmts>
  <fonts count="15"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3"/>
      <charset val="128"/>
      <scheme val="minor"/>
    </font>
    <font>
      <sz val="6"/>
      <name val="ＭＳ Ｐゴシック"/>
      <family val="3"/>
      <charset val="128"/>
      <scheme val="minor"/>
    </font>
    <font>
      <sz val="10"/>
      <color theme="1"/>
      <name val="ＭＳ Ｐゴシック"/>
      <family val="3"/>
      <charset val="128"/>
      <scheme val="minor"/>
    </font>
    <font>
      <sz val="6"/>
      <name val="ＭＳ Ｐゴシック"/>
      <family val="2"/>
      <charset val="128"/>
      <scheme val="minor"/>
    </font>
    <font>
      <sz val="16"/>
      <color theme="1"/>
      <name val="ＭＳ Ｐゴシック"/>
      <family val="3"/>
      <charset val="128"/>
      <scheme val="minor"/>
    </font>
    <font>
      <sz val="9"/>
      <color theme="1"/>
      <name val="ＭＳ Ｐゴシック"/>
      <family val="3"/>
      <charset val="128"/>
      <scheme val="minor"/>
    </font>
    <font>
      <sz val="7"/>
      <color theme="1"/>
      <name val="ＭＳ Ｐゴシック"/>
      <family val="3"/>
      <charset val="128"/>
      <scheme val="minor"/>
    </font>
    <font>
      <sz val="14"/>
      <color theme="1"/>
      <name val="ＭＳ Ｐゴシック"/>
      <family val="3"/>
      <charset val="128"/>
      <scheme val="minor"/>
    </font>
    <font>
      <sz val="8"/>
      <color theme="1"/>
      <name val="ＭＳ Ｐゴシック"/>
      <family val="3"/>
      <charset val="128"/>
      <scheme val="minor"/>
    </font>
    <font>
      <sz val="11"/>
      <color theme="1"/>
      <name val="ＭＳ Ｐ明朝"/>
      <family val="1"/>
      <charset val="128"/>
    </font>
    <font>
      <sz val="10"/>
      <color rgb="FFFF0000"/>
      <name val="ＭＳ Ｐゴシック"/>
      <family val="3"/>
      <charset val="128"/>
      <scheme val="minor"/>
    </font>
    <font>
      <sz val="11"/>
      <color rgb="FFFF0000"/>
      <name val="ＭＳ Ｐゴシック"/>
      <family val="3"/>
      <charset val="128"/>
      <scheme val="minor"/>
    </font>
    <font>
      <sz val="11"/>
      <name val="ＭＳ Ｐゴシック"/>
      <family val="3"/>
      <charset val="128"/>
      <scheme val="minor"/>
    </font>
  </fonts>
  <fills count="2">
    <fill>
      <patternFill patternType="none"/>
    </fill>
    <fill>
      <patternFill patternType="gray125"/>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double">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diagonalDown="1">
      <left style="thin">
        <color indexed="64"/>
      </left>
      <right style="thin">
        <color indexed="64"/>
      </right>
      <top/>
      <bottom style="thin">
        <color indexed="64"/>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style="double">
        <color indexed="64"/>
      </top>
      <bottom style="thin">
        <color indexed="64"/>
      </bottom>
      <diagonal style="thin">
        <color indexed="64"/>
      </diagonal>
    </border>
    <border diagonalDown="1">
      <left style="thin">
        <color indexed="64"/>
      </left>
      <right style="thin">
        <color indexed="64"/>
      </right>
      <top style="double">
        <color indexed="64"/>
      </top>
      <bottom/>
      <diagonal style="thin">
        <color indexed="64"/>
      </diagonal>
    </border>
    <border>
      <left style="thin">
        <color indexed="64"/>
      </left>
      <right style="thin">
        <color indexed="64"/>
      </right>
      <top style="double">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auto="1"/>
      </left>
      <right style="thin">
        <color auto="1"/>
      </right>
      <top style="hair">
        <color auto="1"/>
      </top>
      <bottom/>
      <diagonal/>
    </border>
    <border>
      <left style="thin">
        <color auto="1"/>
      </left>
      <right style="thin">
        <color auto="1"/>
      </right>
      <top/>
      <bottom style="hair">
        <color auto="1"/>
      </bottom>
      <diagonal/>
    </border>
    <border>
      <left/>
      <right/>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style="thin">
        <color indexed="64"/>
      </bottom>
      <diagonal/>
    </border>
  </borders>
  <cellStyleXfs count="2">
    <xf numFmtId="0" fontId="0" fillId="0" borderId="0"/>
    <xf numFmtId="0" fontId="1" fillId="0" borderId="0">
      <alignment vertical="center"/>
    </xf>
  </cellStyleXfs>
  <cellXfs count="72">
    <xf numFmtId="0" fontId="0" fillId="0" borderId="0" xfId="0"/>
    <xf numFmtId="0" fontId="2" fillId="0" borderId="0" xfId="1" applyFont="1">
      <alignment vertical="center"/>
    </xf>
    <xf numFmtId="0" fontId="2" fillId="0" borderId="0" xfId="1" applyFont="1" applyAlignment="1">
      <alignment horizontal="left" vertical="center"/>
    </xf>
    <xf numFmtId="3" fontId="2" fillId="0" borderId="1" xfId="1" applyNumberFormat="1" applyFont="1" applyBorder="1">
      <alignment vertical="center"/>
    </xf>
    <xf numFmtId="3" fontId="2" fillId="0" borderId="4" xfId="1" applyNumberFormat="1" applyFont="1" applyBorder="1">
      <alignment vertical="center"/>
    </xf>
    <xf numFmtId="0" fontId="2" fillId="0" borderId="4" xfId="1" applyFont="1" applyBorder="1" applyAlignment="1">
      <alignment horizontal="center" vertical="center"/>
    </xf>
    <xf numFmtId="3" fontId="2" fillId="0" borderId="5" xfId="1" applyNumberFormat="1" applyFont="1" applyBorder="1">
      <alignment vertical="center"/>
    </xf>
    <xf numFmtId="0" fontId="2" fillId="0" borderId="5" xfId="1" applyFont="1" applyBorder="1" applyAlignment="1">
      <alignment horizontal="center" vertical="center"/>
    </xf>
    <xf numFmtId="3" fontId="2" fillId="0" borderId="6" xfId="1" applyNumberFormat="1" applyFont="1" applyBorder="1">
      <alignment vertical="center"/>
    </xf>
    <xf numFmtId="0" fontId="2" fillId="0" borderId="6" xfId="1" applyFont="1" applyBorder="1" applyAlignment="1">
      <alignment horizontal="center" vertical="center"/>
    </xf>
    <xf numFmtId="0" fontId="2" fillId="0" borderId="4" xfId="1" applyFont="1" applyBorder="1" applyAlignment="1">
      <alignment horizontal="right" vertical="center"/>
    </xf>
    <xf numFmtId="0" fontId="2" fillId="0" borderId="5" xfId="1" applyFont="1" applyBorder="1" applyAlignment="1">
      <alignment horizontal="right" vertical="center"/>
    </xf>
    <xf numFmtId="0" fontId="2" fillId="0" borderId="6" xfId="1" applyFont="1" applyBorder="1" applyAlignment="1">
      <alignment horizontal="right" vertical="center"/>
    </xf>
    <xf numFmtId="0" fontId="4" fillId="0" borderId="2" xfId="1" applyFont="1" applyBorder="1" applyAlignment="1">
      <alignment horizontal="center" vertical="center"/>
    </xf>
    <xf numFmtId="0" fontId="4" fillId="0" borderId="2" xfId="1" applyFont="1" applyBorder="1" applyAlignment="1">
      <alignment horizontal="center" vertical="center" wrapText="1"/>
    </xf>
    <xf numFmtId="0" fontId="2" fillId="0" borderId="9" xfId="1" applyFont="1" applyBorder="1" applyAlignment="1">
      <alignment horizontal="left" vertical="top" wrapText="1"/>
    </xf>
    <xf numFmtId="0" fontId="4" fillId="0" borderId="4" xfId="1" applyFont="1" applyBorder="1" applyAlignment="1">
      <alignment horizontal="center" vertical="center"/>
    </xf>
    <xf numFmtId="0" fontId="8" fillId="0" borderId="12" xfId="1" applyFont="1" applyBorder="1" applyAlignment="1">
      <alignment vertical="center" wrapText="1"/>
    </xf>
    <xf numFmtId="0" fontId="8" fillId="0" borderId="13" xfId="1" applyFont="1" applyBorder="1" applyAlignment="1">
      <alignment vertical="center" wrapText="1"/>
    </xf>
    <xf numFmtId="3" fontId="2" fillId="0" borderId="13" xfId="1" applyNumberFormat="1" applyFont="1" applyBorder="1">
      <alignment vertical="center"/>
    </xf>
    <xf numFmtId="0" fontId="2" fillId="0" borderId="13" xfId="1" applyFont="1" applyBorder="1">
      <alignment vertical="center"/>
    </xf>
    <xf numFmtId="0" fontId="8" fillId="0" borderId="5" xfId="1" applyFont="1" applyBorder="1" applyAlignment="1">
      <alignment vertical="center" wrapText="1"/>
    </xf>
    <xf numFmtId="0" fontId="2" fillId="0" borderId="5" xfId="1" applyFont="1" applyBorder="1">
      <alignment vertical="center"/>
    </xf>
    <xf numFmtId="0" fontId="8" fillId="0" borderId="14" xfId="1" applyFont="1" applyBorder="1" applyAlignment="1">
      <alignment vertical="center" wrapText="1"/>
    </xf>
    <xf numFmtId="3" fontId="2" fillId="0" borderId="14" xfId="1" applyNumberFormat="1" applyFont="1" applyBorder="1">
      <alignment vertical="center"/>
    </xf>
    <xf numFmtId="0" fontId="2" fillId="0" borderId="14" xfId="1" applyFont="1" applyBorder="1">
      <alignment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2" xfId="1" applyFont="1" applyBorder="1" applyAlignment="1">
      <alignment horizontal="center" vertical="center" wrapText="1"/>
    </xf>
    <xf numFmtId="0" fontId="9" fillId="0" borderId="3" xfId="1" applyFont="1" applyBorder="1">
      <alignment vertical="center"/>
    </xf>
    <xf numFmtId="0" fontId="6" fillId="0" borderId="3" xfId="1" applyFont="1" applyBorder="1">
      <alignment vertical="center"/>
    </xf>
    <xf numFmtId="0" fontId="9" fillId="0" borderId="3" xfId="1" applyFont="1" applyBorder="1" applyAlignment="1"/>
    <xf numFmtId="0" fontId="6" fillId="0" borderId="15" xfId="1" applyFont="1" applyBorder="1">
      <alignment vertical="center"/>
    </xf>
    <xf numFmtId="0" fontId="9" fillId="0" borderId="0" xfId="1" applyFont="1">
      <alignment vertical="center"/>
    </xf>
    <xf numFmtId="0" fontId="8" fillId="0" borderId="9" xfId="1" applyFont="1" applyBorder="1" applyAlignment="1">
      <alignment vertical="center" wrapText="1"/>
    </xf>
    <xf numFmtId="0" fontId="11" fillId="0" borderId="0" xfId="0" applyFont="1" applyAlignment="1">
      <alignment vertical="center"/>
    </xf>
    <xf numFmtId="0" fontId="0" fillId="0" borderId="0" xfId="0" applyAlignment="1">
      <alignment vertical="center"/>
    </xf>
    <xf numFmtId="0" fontId="2" fillId="0" borderId="1" xfId="0" applyFont="1" applyBorder="1" applyAlignment="1">
      <alignment horizontal="left" vertical="center"/>
    </xf>
    <xf numFmtId="3" fontId="2" fillId="0" borderId="1" xfId="0" applyNumberFormat="1" applyFont="1" applyBorder="1" applyAlignment="1">
      <alignment vertical="center"/>
    </xf>
    <xf numFmtId="176" fontId="2" fillId="0" borderId="1" xfId="0" applyNumberFormat="1" applyFont="1" applyBorder="1" applyAlignment="1">
      <alignment vertical="center"/>
    </xf>
    <xf numFmtId="177" fontId="2" fillId="0" borderId="1" xfId="0" applyNumberFormat="1" applyFont="1" applyBorder="1" applyAlignment="1">
      <alignment vertical="center"/>
    </xf>
    <xf numFmtId="0" fontId="2" fillId="0" borderId="16" xfId="0" applyFont="1" applyBorder="1" applyAlignment="1">
      <alignment horizontal="left" vertical="center"/>
    </xf>
    <xf numFmtId="3" fontId="2" fillId="0" borderId="16" xfId="0" applyNumberFormat="1" applyFont="1" applyBorder="1" applyAlignment="1">
      <alignment vertical="center"/>
    </xf>
    <xf numFmtId="176" fontId="2" fillId="0" borderId="16" xfId="0" applyNumberFormat="1" applyFont="1" applyBorder="1" applyAlignment="1">
      <alignment vertical="center"/>
    </xf>
    <xf numFmtId="177" fontId="2" fillId="0" borderId="16" xfId="0" applyNumberFormat="1" applyFont="1" applyBorder="1" applyAlignment="1">
      <alignment vertical="center"/>
    </xf>
    <xf numFmtId="0" fontId="2" fillId="0" borderId="17" xfId="0" applyFont="1" applyBorder="1" applyAlignment="1">
      <alignment horizontal="left" vertical="center"/>
    </xf>
    <xf numFmtId="3" fontId="2" fillId="0" borderId="17" xfId="0" applyNumberFormat="1" applyFont="1" applyBorder="1" applyAlignment="1">
      <alignment vertical="center"/>
    </xf>
    <xf numFmtId="176" fontId="2" fillId="0" borderId="17" xfId="0" applyNumberFormat="1" applyFont="1" applyBorder="1" applyAlignment="1">
      <alignment vertical="center"/>
    </xf>
    <xf numFmtId="177" fontId="2" fillId="0" borderId="17" xfId="0" applyNumberFormat="1" applyFont="1" applyBorder="1" applyAlignment="1">
      <alignment vertical="center"/>
    </xf>
    <xf numFmtId="0" fontId="2" fillId="0" borderId="18" xfId="0" applyFont="1" applyBorder="1" applyAlignment="1">
      <alignment horizontal="left" vertical="center"/>
    </xf>
    <xf numFmtId="3" fontId="2" fillId="0" borderId="18" xfId="0" applyNumberFormat="1" applyFont="1" applyBorder="1" applyAlignment="1">
      <alignment vertical="center"/>
    </xf>
    <xf numFmtId="176" fontId="2" fillId="0" borderId="18" xfId="0" applyNumberFormat="1" applyFont="1" applyBorder="1" applyAlignment="1">
      <alignment vertical="center"/>
    </xf>
    <xf numFmtId="177" fontId="2" fillId="0" borderId="18" xfId="0" applyNumberFormat="1" applyFont="1" applyBorder="1" applyAlignment="1">
      <alignment vertical="center"/>
    </xf>
    <xf numFmtId="178" fontId="2" fillId="0" borderId="1" xfId="0" applyNumberFormat="1" applyFont="1" applyBorder="1" applyAlignment="1">
      <alignment vertical="center"/>
    </xf>
    <xf numFmtId="176" fontId="2" fillId="0" borderId="1" xfId="0" applyNumberFormat="1" applyFont="1" applyBorder="1" applyAlignment="1">
      <alignment horizontal="right" vertical="center"/>
    </xf>
    <xf numFmtId="0" fontId="13" fillId="0" borderId="0" xfId="0" applyFont="1" applyAlignment="1">
      <alignment vertical="center"/>
    </xf>
    <xf numFmtId="0" fontId="12" fillId="0" borderId="0" xfId="0" applyFont="1" applyAlignment="1">
      <alignment vertical="center" wrapText="1"/>
    </xf>
    <xf numFmtId="0" fontId="14" fillId="0" borderId="0" xfId="1" applyFont="1">
      <alignment vertical="center"/>
    </xf>
    <xf numFmtId="177" fontId="2" fillId="0" borderId="17" xfId="0" applyNumberFormat="1" applyFont="1" applyBorder="1" applyAlignment="1">
      <alignment horizontal="right" vertical="center"/>
    </xf>
    <xf numFmtId="0" fontId="2" fillId="0" borderId="2" xfId="1" applyFont="1" applyBorder="1" applyAlignment="1">
      <alignment horizontal="center" vertical="center"/>
    </xf>
    <xf numFmtId="0" fontId="2" fillId="0" borderId="1" xfId="1" applyFont="1" applyBorder="1" applyAlignment="1">
      <alignment horizontal="center" vertical="center"/>
    </xf>
    <xf numFmtId="0" fontId="7" fillId="0" borderId="8" xfId="1" applyFont="1" applyBorder="1" applyAlignment="1">
      <alignment horizontal="left" vertical="center" wrapText="1"/>
    </xf>
    <xf numFmtId="0" fontId="2" fillId="0" borderId="8" xfId="1" applyFont="1" applyBorder="1" applyAlignment="1">
      <alignment horizontal="left" vertical="center"/>
    </xf>
    <xf numFmtId="0" fontId="2" fillId="0" borderId="7" xfId="1" applyFont="1" applyBorder="1" applyAlignment="1">
      <alignment horizontal="left" vertical="center"/>
    </xf>
    <xf numFmtId="0" fontId="6" fillId="0" borderId="3" xfId="1" applyFont="1" applyBorder="1" applyAlignment="1">
      <alignment horizontal="center" vertical="center"/>
    </xf>
    <xf numFmtId="0" fontId="9" fillId="0" borderId="3" xfId="1" applyFont="1" applyBorder="1" applyAlignment="1">
      <alignment horizontal="center" vertical="center"/>
    </xf>
    <xf numFmtId="0" fontId="10" fillId="0" borderId="10" xfId="1" applyFont="1" applyBorder="1" applyAlignment="1">
      <alignment horizontal="left" vertical="center" wrapText="1"/>
    </xf>
    <xf numFmtId="0" fontId="10" fillId="0" borderId="7" xfId="1" applyFont="1" applyBorder="1" applyAlignment="1">
      <alignment horizontal="left" vertical="center"/>
    </xf>
    <xf numFmtId="0" fontId="2" fillId="0" borderId="2" xfId="1" applyFont="1" applyBorder="1" applyAlignment="1">
      <alignment horizontal="center" vertical="center" wrapText="1"/>
    </xf>
    <xf numFmtId="0" fontId="9" fillId="0" borderId="3" xfId="1" applyFont="1" applyBorder="1" applyAlignment="1">
      <alignment horizontal="center"/>
    </xf>
    <xf numFmtId="0" fontId="2" fillId="0" borderId="11" xfId="1" applyFont="1" applyBorder="1" applyAlignment="1">
      <alignment horizontal="center" vertical="center"/>
    </xf>
    <xf numFmtId="0" fontId="2" fillId="0" borderId="1" xfId="1" applyFont="1" applyBorder="1" applyAlignment="1">
      <alignment horizontal="center" vertical="center" wrapText="1"/>
    </xf>
  </cellXfs>
  <cellStyles count="2">
    <cellStyle name="標準" xfId="0" builtinId="0"/>
    <cellStyle name="標準 2" xfId="1" xr:uid="{00000000-0005-0000-0000-000001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6E1CCB-27DB-435E-B51F-33AC4EEAD653}">
  <dimension ref="B1"/>
  <sheetViews>
    <sheetView workbookViewId="0">
      <selection activeCell="B1" sqref="B1"/>
    </sheetView>
  </sheetViews>
  <sheetFormatPr defaultRowHeight="13.5" x14ac:dyDescent="0.15"/>
  <sheetData>
    <row r="1" spans="2:2" x14ac:dyDescent="0.15">
      <c r="B1">
        <v>2023</v>
      </c>
    </row>
  </sheetData>
  <phoneticPr fontId="3"/>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3F48B3-A420-4F32-99EA-2EC484DBA36B}">
  <sheetPr>
    <tabColor rgb="FF00B0F0"/>
  </sheetPr>
  <dimension ref="A1:F44"/>
  <sheetViews>
    <sheetView tabSelected="1" zoomScaleNormal="100" zoomScaleSheetLayoutView="104" workbookViewId="0">
      <pane xSplit="2" ySplit="2" topLeftCell="C3" activePane="bottomRight" state="frozen"/>
      <selection activeCell="B1" sqref="B1"/>
      <selection pane="topRight" activeCell="C1" sqref="C1"/>
      <selection pane="bottomLeft" activeCell="B3" sqref="B3"/>
      <selection pane="bottomRight" activeCell="B1" sqref="B1"/>
    </sheetView>
  </sheetViews>
  <sheetFormatPr defaultColWidth="9" defaultRowHeight="13.5" x14ac:dyDescent="0.15"/>
  <cols>
    <col min="1" max="1" width="0.375" style="1" customWidth="1"/>
    <col min="2" max="2" width="22.375" style="1" customWidth="1"/>
    <col min="3" max="5" width="14.875" style="1" customWidth="1"/>
    <col min="6" max="6" width="17.5" style="1" customWidth="1"/>
    <col min="7" max="16384" width="9" style="1"/>
  </cols>
  <sheetData>
    <row r="1" spans="1:6" ht="21" customHeight="1" thickBot="1" x14ac:dyDescent="0.2">
      <c r="B1" s="30" t="str">
        <f>"統計表_第１－１表　"&amp;"令和"&amp;IF(LEN(年の入力!$B$1-2018)&gt;=2,年の入力!$B$1-2018, DBCS(年の入力!$B$1-2018))&amp;"年"&amp;"火災総括表"</f>
        <v>統計表_第１－１表　令和５年火災総括表</v>
      </c>
      <c r="C1" s="30"/>
      <c r="D1" s="30"/>
      <c r="E1" s="30"/>
      <c r="F1" s="30"/>
    </row>
    <row r="2" spans="1:6" ht="45" customHeight="1" thickTop="1" x14ac:dyDescent="0.15">
      <c r="B2" s="27" t="s">
        <v>2</v>
      </c>
      <c r="C2" s="28" t="str">
        <f>"令和"&amp;IF(LEN(年の入力!$B$1-2018)&gt;=2,年の入力!$B$1-2018, DBCS(年の入力!$B$1-2018))&amp;"年"&amp;CHAR(10)&amp;"（Ａ）"</f>
        <v>令和５年
（Ａ）</v>
      </c>
      <c r="D2" s="28" t="str">
        <f>"令和"&amp;IF(LEN(年の入力!$B$1-1-2018)&gt;=2,年の入力!$B$1-1-2018, DBCS(年の入力!$B$1-1-2018))&amp;"年"&amp;CHAR(10)&amp;"（Ｂ）"</f>
        <v>令和４年
（Ｂ）</v>
      </c>
      <c r="E2" s="28" t="s">
        <v>178</v>
      </c>
      <c r="F2" s="28" t="s">
        <v>143</v>
      </c>
    </row>
    <row r="3" spans="1:6" s="36" customFormat="1" ht="18.75" customHeight="1" x14ac:dyDescent="0.15">
      <c r="A3" s="35"/>
      <c r="B3" s="37" t="s">
        <v>179</v>
      </c>
      <c r="C3" s="38">
        <v>38672</v>
      </c>
      <c r="D3" s="38">
        <v>36314</v>
      </c>
      <c r="E3" s="39">
        <v>2358</v>
      </c>
      <c r="F3" s="40">
        <v>6.4933634410970971</v>
      </c>
    </row>
    <row r="4" spans="1:6" s="36" customFormat="1" ht="18.75" customHeight="1" x14ac:dyDescent="0.15">
      <c r="A4" s="35"/>
      <c r="B4" s="41" t="s">
        <v>180</v>
      </c>
      <c r="C4" s="42">
        <v>20974</v>
      </c>
      <c r="D4" s="42">
        <v>20167</v>
      </c>
      <c r="E4" s="43">
        <v>807</v>
      </c>
      <c r="F4" s="44">
        <v>4.0015867506322209</v>
      </c>
    </row>
    <row r="5" spans="1:6" s="36" customFormat="1" ht="18.75" customHeight="1" x14ac:dyDescent="0.15">
      <c r="A5" s="35"/>
      <c r="B5" s="45" t="s">
        <v>181</v>
      </c>
      <c r="C5" s="46">
        <v>1299</v>
      </c>
      <c r="D5" s="46">
        <v>1239</v>
      </c>
      <c r="E5" s="47">
        <v>60</v>
      </c>
      <c r="F5" s="48">
        <v>4.8426150121065374</v>
      </c>
    </row>
    <row r="6" spans="1:6" s="36" customFormat="1" ht="18.75" customHeight="1" x14ac:dyDescent="0.15">
      <c r="A6" s="35"/>
      <c r="B6" s="45" t="s">
        <v>182</v>
      </c>
      <c r="C6" s="46">
        <v>3521</v>
      </c>
      <c r="D6" s="46">
        <v>3409</v>
      </c>
      <c r="E6" s="47">
        <v>112</v>
      </c>
      <c r="F6" s="48">
        <v>3.2854209445585218</v>
      </c>
    </row>
    <row r="7" spans="1:6" s="36" customFormat="1" ht="18.75" customHeight="1" x14ac:dyDescent="0.15">
      <c r="A7" s="35"/>
      <c r="B7" s="45" t="s">
        <v>183</v>
      </c>
      <c r="C7" s="46">
        <v>58</v>
      </c>
      <c r="D7" s="46">
        <v>78</v>
      </c>
      <c r="E7" s="47">
        <v>-20</v>
      </c>
      <c r="F7" s="48">
        <v>-25.641025641025639</v>
      </c>
    </row>
    <row r="8" spans="1:6" s="36" customFormat="1" ht="18.75" customHeight="1" x14ac:dyDescent="0.15">
      <c r="A8" s="35"/>
      <c r="B8" s="45" t="s">
        <v>184</v>
      </c>
      <c r="C8" s="46">
        <v>1</v>
      </c>
      <c r="D8" s="46">
        <v>2</v>
      </c>
      <c r="E8" s="47">
        <v>-1</v>
      </c>
      <c r="F8" s="58" t="s">
        <v>244</v>
      </c>
    </row>
    <row r="9" spans="1:6" s="36" customFormat="1" ht="18.75" customHeight="1" x14ac:dyDescent="0.15">
      <c r="A9" s="35"/>
      <c r="B9" s="49" t="s">
        <v>185</v>
      </c>
      <c r="C9" s="50">
        <v>12819</v>
      </c>
      <c r="D9" s="50">
        <v>11419</v>
      </c>
      <c r="E9" s="51">
        <v>1400</v>
      </c>
      <c r="F9" s="52">
        <v>12.260267974428583</v>
      </c>
    </row>
    <row r="10" spans="1:6" s="36" customFormat="1" ht="18.75" customHeight="1" x14ac:dyDescent="0.15">
      <c r="A10" s="35"/>
      <c r="B10" s="37" t="s">
        <v>186</v>
      </c>
      <c r="C10" s="38">
        <v>29656</v>
      </c>
      <c r="D10" s="38">
        <v>28795</v>
      </c>
      <c r="E10" s="39">
        <v>861</v>
      </c>
      <c r="F10" s="40">
        <v>2.9901024483417258</v>
      </c>
    </row>
    <row r="11" spans="1:6" s="36" customFormat="1" ht="18.75" customHeight="1" x14ac:dyDescent="0.15">
      <c r="A11" s="35"/>
      <c r="B11" s="41" t="s">
        <v>187</v>
      </c>
      <c r="C11" s="42">
        <v>6692</v>
      </c>
      <c r="D11" s="42">
        <v>6672</v>
      </c>
      <c r="E11" s="43">
        <v>20</v>
      </c>
      <c r="F11" s="44">
        <v>0.29976019184652281</v>
      </c>
    </row>
    <row r="12" spans="1:6" s="36" customFormat="1" ht="18.75" customHeight="1" x14ac:dyDescent="0.15">
      <c r="A12" s="35"/>
      <c r="B12" s="45" t="s">
        <v>188</v>
      </c>
      <c r="C12" s="46">
        <v>1484</v>
      </c>
      <c r="D12" s="46">
        <v>1434</v>
      </c>
      <c r="E12" s="47">
        <v>50</v>
      </c>
      <c r="F12" s="48">
        <v>3.4867503486750349</v>
      </c>
    </row>
    <row r="13" spans="1:6" s="36" customFormat="1" ht="18.75" customHeight="1" x14ac:dyDescent="0.15">
      <c r="A13" s="35"/>
      <c r="B13" s="45" t="s">
        <v>189</v>
      </c>
      <c r="C13" s="46">
        <v>7494</v>
      </c>
      <c r="D13" s="46">
        <v>7068</v>
      </c>
      <c r="E13" s="47">
        <v>426</v>
      </c>
      <c r="F13" s="48">
        <v>6.0271646859083194</v>
      </c>
    </row>
    <row r="14" spans="1:6" s="36" customFormat="1" ht="18.75" customHeight="1" x14ac:dyDescent="0.15">
      <c r="A14" s="35"/>
      <c r="B14" s="49" t="s">
        <v>190</v>
      </c>
      <c r="C14" s="50">
        <v>13986</v>
      </c>
      <c r="D14" s="50">
        <v>13621</v>
      </c>
      <c r="E14" s="51">
        <v>365</v>
      </c>
      <c r="F14" s="52">
        <v>2.6796857793113573</v>
      </c>
    </row>
    <row r="15" spans="1:6" s="36" customFormat="1" ht="18.75" customHeight="1" x14ac:dyDescent="0.15">
      <c r="A15" s="35"/>
      <c r="B15" s="37" t="s">
        <v>191</v>
      </c>
      <c r="C15" s="38">
        <v>1022440</v>
      </c>
      <c r="D15" s="38">
        <v>1064873</v>
      </c>
      <c r="E15" s="39">
        <v>-42433</v>
      </c>
      <c r="F15" s="40">
        <v>-3.9847944308851857</v>
      </c>
    </row>
    <row r="16" spans="1:6" s="36" customFormat="1" ht="18.75" customHeight="1" x14ac:dyDescent="0.15">
      <c r="A16" s="35"/>
      <c r="B16" s="37" t="s">
        <v>192</v>
      </c>
      <c r="C16" s="38">
        <v>124871</v>
      </c>
      <c r="D16" s="38">
        <v>96153</v>
      </c>
      <c r="E16" s="39">
        <v>28718</v>
      </c>
      <c r="F16" s="40">
        <v>29.866982829448901</v>
      </c>
    </row>
    <row r="17" spans="1:6" s="36" customFormat="1" ht="18.75" customHeight="1" x14ac:dyDescent="0.15">
      <c r="A17" s="35"/>
      <c r="B17" s="37" t="s">
        <v>193</v>
      </c>
      <c r="C17" s="38">
        <v>84379</v>
      </c>
      <c r="D17" s="38">
        <v>60517</v>
      </c>
      <c r="E17" s="39">
        <v>23862</v>
      </c>
      <c r="F17" s="40">
        <v>39.430242741708945</v>
      </c>
    </row>
    <row r="18" spans="1:6" s="36" customFormat="1" ht="18.75" customHeight="1" x14ac:dyDescent="0.15">
      <c r="A18" s="35"/>
      <c r="B18" s="37" t="s">
        <v>1</v>
      </c>
      <c r="C18" s="38">
        <v>1503</v>
      </c>
      <c r="D18" s="38">
        <v>1452</v>
      </c>
      <c r="E18" s="39">
        <v>51</v>
      </c>
      <c r="F18" s="40">
        <v>3.5123966942148761</v>
      </c>
    </row>
    <row r="19" spans="1:6" s="36" customFormat="1" ht="18.75" customHeight="1" x14ac:dyDescent="0.15">
      <c r="A19" s="35"/>
      <c r="B19" s="37" t="s">
        <v>0</v>
      </c>
      <c r="C19" s="38">
        <v>5766</v>
      </c>
      <c r="D19" s="38">
        <v>5750</v>
      </c>
      <c r="E19" s="39">
        <v>16</v>
      </c>
      <c r="F19" s="40">
        <v>0.27826086956521739</v>
      </c>
    </row>
    <row r="20" spans="1:6" s="36" customFormat="1" ht="18.75" customHeight="1" x14ac:dyDescent="0.15">
      <c r="A20" s="35"/>
      <c r="B20" s="37" t="s">
        <v>194</v>
      </c>
      <c r="C20" s="38">
        <v>18882</v>
      </c>
      <c r="D20" s="38">
        <v>18415</v>
      </c>
      <c r="E20" s="39">
        <v>467</v>
      </c>
      <c r="F20" s="40">
        <v>2.5359761064349713</v>
      </c>
    </row>
    <row r="21" spans="1:6" s="36" customFormat="1" ht="18.75" customHeight="1" x14ac:dyDescent="0.15">
      <c r="A21" s="35"/>
      <c r="B21" s="41" t="s">
        <v>195</v>
      </c>
      <c r="C21" s="42">
        <v>3994</v>
      </c>
      <c r="D21" s="42">
        <v>4029</v>
      </c>
      <c r="E21" s="43">
        <v>-35</v>
      </c>
      <c r="F21" s="44">
        <v>-0.86870191114420459</v>
      </c>
    </row>
    <row r="22" spans="1:6" s="36" customFormat="1" ht="18.75" customHeight="1" x14ac:dyDescent="0.15">
      <c r="A22" s="35"/>
      <c r="B22" s="45" t="s">
        <v>196</v>
      </c>
      <c r="C22" s="46">
        <v>1152</v>
      </c>
      <c r="D22" s="46">
        <v>1107</v>
      </c>
      <c r="E22" s="47">
        <v>45</v>
      </c>
      <c r="F22" s="48">
        <v>4.0650406504065035</v>
      </c>
    </row>
    <row r="23" spans="1:6" s="36" customFormat="1" ht="18.75" customHeight="1" x14ac:dyDescent="0.15">
      <c r="A23" s="35"/>
      <c r="B23" s="49" t="s">
        <v>197</v>
      </c>
      <c r="C23" s="50">
        <v>13736</v>
      </c>
      <c r="D23" s="50">
        <v>13279</v>
      </c>
      <c r="E23" s="51">
        <v>457</v>
      </c>
      <c r="F23" s="52">
        <v>3.4415242111604787</v>
      </c>
    </row>
    <row r="24" spans="1:6" s="36" customFormat="1" ht="18.75" customHeight="1" x14ac:dyDescent="0.15">
      <c r="A24" s="35"/>
      <c r="B24" s="37" t="s">
        <v>198</v>
      </c>
      <c r="C24" s="38">
        <v>39147</v>
      </c>
      <c r="D24" s="38">
        <v>38458</v>
      </c>
      <c r="E24" s="39">
        <v>689</v>
      </c>
      <c r="F24" s="40">
        <v>1.7915648239638049</v>
      </c>
    </row>
    <row r="25" spans="1:6" s="36" customFormat="1" ht="18.75" customHeight="1" x14ac:dyDescent="0.15">
      <c r="A25" s="35"/>
      <c r="B25" s="37" t="s">
        <v>199</v>
      </c>
      <c r="C25" s="38">
        <v>94208.47</v>
      </c>
      <c r="D25" s="38">
        <v>101742.71400000001</v>
      </c>
      <c r="E25" s="39">
        <v>-7534.2440000000061</v>
      </c>
      <c r="F25" s="40">
        <v>-7.4051926706024425</v>
      </c>
    </row>
    <row r="26" spans="1:6" s="36" customFormat="1" ht="18.75" customHeight="1" x14ac:dyDescent="0.15">
      <c r="A26" s="35"/>
      <c r="B26" s="41" t="s">
        <v>180</v>
      </c>
      <c r="C26" s="42">
        <v>82040.342000000004</v>
      </c>
      <c r="D26" s="42">
        <v>95328.146999999997</v>
      </c>
      <c r="E26" s="43">
        <v>-13287.804999999993</v>
      </c>
      <c r="F26" s="44">
        <v>-13.93901530468225</v>
      </c>
    </row>
    <row r="27" spans="1:6" s="36" customFormat="1" ht="18.75" customHeight="1" x14ac:dyDescent="0.15">
      <c r="A27" s="35"/>
      <c r="B27" s="45" t="s">
        <v>181</v>
      </c>
      <c r="C27" s="46">
        <v>125.187</v>
      </c>
      <c r="D27" s="46">
        <v>344.678</v>
      </c>
      <c r="E27" s="47">
        <v>-219.49099999999999</v>
      </c>
      <c r="F27" s="48">
        <v>-63.680014390242476</v>
      </c>
    </row>
    <row r="28" spans="1:6" s="36" customFormat="1" ht="18.75" customHeight="1" x14ac:dyDescent="0.15">
      <c r="A28" s="35"/>
      <c r="B28" s="45" t="s">
        <v>182</v>
      </c>
      <c r="C28" s="46">
        <v>2824.2469999999998</v>
      </c>
      <c r="D28" s="46">
        <v>2425.549</v>
      </c>
      <c r="E28" s="47">
        <v>398.69799999999987</v>
      </c>
      <c r="F28" s="48">
        <v>16.437433339833575</v>
      </c>
    </row>
    <row r="29" spans="1:6" s="36" customFormat="1" ht="18.75" customHeight="1" x14ac:dyDescent="0.15">
      <c r="A29" s="35"/>
      <c r="B29" s="45" t="s">
        <v>183</v>
      </c>
      <c r="C29" s="46">
        <v>855.04899999999998</v>
      </c>
      <c r="D29" s="46">
        <v>1022.018</v>
      </c>
      <c r="E29" s="47">
        <v>-166.96900000000005</v>
      </c>
      <c r="F29" s="48">
        <v>-16.337187799040727</v>
      </c>
    </row>
    <row r="30" spans="1:6" s="36" customFormat="1" ht="18.75" customHeight="1" x14ac:dyDescent="0.15">
      <c r="A30" s="35"/>
      <c r="B30" s="45" t="s">
        <v>200</v>
      </c>
      <c r="C30" s="46">
        <v>5.6429999999999998</v>
      </c>
      <c r="D30" s="46">
        <v>3.7250000000000001</v>
      </c>
      <c r="E30" s="47">
        <v>1.9179999999999997</v>
      </c>
      <c r="F30" s="58" t="s">
        <v>244</v>
      </c>
    </row>
    <row r="31" spans="1:6" s="36" customFormat="1" ht="18.75" customHeight="1" x14ac:dyDescent="0.15">
      <c r="A31" s="35"/>
      <c r="B31" s="45" t="s">
        <v>185</v>
      </c>
      <c r="C31" s="46">
        <v>7978.2579999999998</v>
      </c>
      <c r="D31" s="46">
        <v>2395.7649999999999</v>
      </c>
      <c r="E31" s="47">
        <v>5582.4930000000004</v>
      </c>
      <c r="F31" s="48">
        <v>233.01504947271542</v>
      </c>
    </row>
    <row r="32" spans="1:6" s="36" customFormat="1" ht="18.75" customHeight="1" x14ac:dyDescent="0.15">
      <c r="A32" s="35"/>
      <c r="B32" s="49" t="s">
        <v>201</v>
      </c>
      <c r="C32" s="50">
        <v>379.74400000000003</v>
      </c>
      <c r="D32" s="50">
        <v>222.83199999999999</v>
      </c>
      <c r="E32" s="51">
        <v>156.91200000000003</v>
      </c>
      <c r="F32" s="52">
        <v>70.417175271056237</v>
      </c>
    </row>
    <row r="33" spans="1:6" s="36" customFormat="1" ht="18.75" customHeight="1" x14ac:dyDescent="0.15">
      <c r="A33" s="35"/>
      <c r="B33" s="37" t="s">
        <v>202</v>
      </c>
      <c r="C33" s="53">
        <v>3.083476556348951</v>
      </c>
      <c r="D33" s="53">
        <v>2.8837135712782698</v>
      </c>
      <c r="E33" s="40">
        <v>0.19976298507068124</v>
      </c>
      <c r="F33" s="54" t="s">
        <v>244</v>
      </c>
    </row>
    <row r="34" spans="1:6" s="36" customFormat="1" x14ac:dyDescent="0.15">
      <c r="B34" s="57" t="s">
        <v>204</v>
      </c>
      <c r="C34" s="55"/>
      <c r="D34" s="55"/>
      <c r="E34" s="55"/>
      <c r="F34" s="55"/>
    </row>
    <row r="35" spans="1:6" s="36" customFormat="1" x14ac:dyDescent="0.15">
      <c r="B35" s="57" t="str">
        <f>"　　　2　出火率とは、人口１万人当たりの出火件数をいう。なお、人口については"&amp;"令和"&amp;IF(LEN(年の入力!$B$1-1-2018)&gt;=2,年の入力!$B$1-1-2018, DBCS(年の入力!$B$1-1-2018))&amp;"年"&amp;"及び"&amp;"令和"&amp;IF(LEN(年の入力!$B$1-2018)&gt;=2,年の入力!$B$1-2018, DBCS(年の入力!$B$1-2018))&amp;"年"&amp;"住民基本台帳"</f>
        <v>　　　2　出火率とは、人口１万人当たりの出火件数をいう。なお、人口については令和４年及び令和５年住民基本台帳</v>
      </c>
      <c r="C35" s="55"/>
      <c r="D35" s="55"/>
      <c r="E35" s="55"/>
      <c r="F35" s="55"/>
    </row>
    <row r="36" spans="1:6" s="36" customFormat="1" x14ac:dyDescent="0.15">
      <c r="B36" s="57" t="s">
        <v>209</v>
      </c>
      <c r="C36" s="55"/>
      <c r="D36" s="55"/>
      <c r="E36" s="55"/>
      <c r="F36" s="55"/>
    </row>
    <row r="37" spans="1:6" s="36" customFormat="1" x14ac:dyDescent="0.15">
      <c r="B37" s="57" t="s">
        <v>205</v>
      </c>
      <c r="C37" s="55"/>
      <c r="D37" s="55"/>
      <c r="E37" s="55"/>
      <c r="F37" s="55"/>
    </row>
    <row r="38" spans="1:6" s="36" customFormat="1" ht="13.5" customHeight="1" x14ac:dyDescent="0.15">
      <c r="B38" s="57" t="s">
        <v>206</v>
      </c>
      <c r="C38" s="56"/>
      <c r="D38" s="56"/>
      <c r="E38" s="56"/>
      <c r="F38" s="56"/>
    </row>
    <row r="39" spans="1:6" s="36" customFormat="1" x14ac:dyDescent="0.15">
      <c r="B39" s="57" t="s">
        <v>207</v>
      </c>
      <c r="C39" s="55"/>
      <c r="D39" s="55"/>
      <c r="E39" s="55"/>
      <c r="F39" s="55"/>
    </row>
    <row r="40" spans="1:6" s="36" customFormat="1" x14ac:dyDescent="0.15">
      <c r="B40" s="57" t="s">
        <v>208</v>
      </c>
      <c r="C40" s="55"/>
      <c r="D40" s="55"/>
      <c r="E40" s="55"/>
      <c r="F40" s="55"/>
    </row>
    <row r="41" spans="1:6" s="36" customFormat="1" x14ac:dyDescent="0.15">
      <c r="B41" s="57" t="s">
        <v>210</v>
      </c>
      <c r="C41" s="55"/>
      <c r="D41" s="55"/>
      <c r="E41" s="55"/>
      <c r="F41" s="55"/>
    </row>
    <row r="42" spans="1:6" x14ac:dyDescent="0.15">
      <c r="B42" s="2" t="s">
        <v>211</v>
      </c>
    </row>
    <row r="43" spans="1:6" x14ac:dyDescent="0.15">
      <c r="B43" s="2" t="s">
        <v>212</v>
      </c>
    </row>
    <row r="44" spans="1:6" x14ac:dyDescent="0.15">
      <c r="B44" s="2"/>
    </row>
  </sheetData>
  <phoneticPr fontId="3"/>
  <pageMargins left="0.7" right="0.7" top="0.75" bottom="0.75" header="0.3" footer="0.3"/>
  <pageSetup paperSize="9" fitToWidth="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1:AH37"/>
  <sheetViews>
    <sheetView topLeftCell="B1" zoomScaleNormal="100" zoomScaleSheetLayoutView="100" workbookViewId="0">
      <pane xSplit="1" ySplit="4" topLeftCell="C5" activePane="bottomRight" state="frozen"/>
      <selection activeCell="B1" sqref="B1"/>
      <selection pane="topRight" activeCell="B1" sqref="B1"/>
      <selection pane="bottomLeft" activeCell="B1" sqref="B1"/>
      <selection pane="bottomRight" activeCell="B1" sqref="B1"/>
    </sheetView>
  </sheetViews>
  <sheetFormatPr defaultColWidth="9" defaultRowHeight="13.5" x14ac:dyDescent="0.15"/>
  <cols>
    <col min="1" max="1" width="9" style="1" hidden="1" customWidth="1"/>
    <col min="2" max="2" width="9.375" style="1" customWidth="1"/>
    <col min="3" max="34" width="11.25" style="1" customWidth="1"/>
    <col min="35" max="16384" width="9" style="1"/>
  </cols>
  <sheetData>
    <row r="1" spans="2:34" ht="17.100000000000001" customHeight="1" thickBot="1" x14ac:dyDescent="0.2">
      <c r="B1" s="29" t="str">
        <f>"統計表_第１－２表　火災種別・月別損害状況【令和"&amp;IF(LEN(年の入力!$B$1-2018)&gt;=2,年の入力!$B$1-2018, DBCS(年の入力!$B$1-2018))&amp;"年】"</f>
        <v>統計表_第１－２表　火災種別・月別損害状況【令和５年】</v>
      </c>
      <c r="C1" s="30"/>
      <c r="D1" s="30"/>
      <c r="E1" s="30"/>
      <c r="F1" s="30"/>
      <c r="G1" s="30"/>
      <c r="H1" s="30"/>
      <c r="I1" s="30"/>
      <c r="J1" s="30"/>
      <c r="K1" s="30"/>
      <c r="L1" s="30"/>
      <c r="M1" s="30"/>
      <c r="N1" s="30"/>
      <c r="O1" s="64"/>
      <c r="P1" s="64"/>
      <c r="Q1" s="64"/>
      <c r="R1" s="64"/>
      <c r="S1" s="64"/>
      <c r="T1" s="64"/>
      <c r="U1" s="64"/>
      <c r="V1" s="64"/>
      <c r="W1" s="64"/>
      <c r="X1" s="64"/>
      <c r="Y1" s="64"/>
      <c r="Z1" s="64"/>
      <c r="AA1" s="64"/>
      <c r="AB1" s="64"/>
      <c r="AC1" s="64"/>
      <c r="AD1" s="64"/>
      <c r="AE1" s="64"/>
      <c r="AF1" s="64"/>
      <c r="AG1" s="64"/>
      <c r="AH1" s="64"/>
    </row>
    <row r="2" spans="2:34" ht="18" customHeight="1" thickTop="1" x14ac:dyDescent="0.15">
      <c r="B2" s="61" t="s">
        <v>44</v>
      </c>
      <c r="C2" s="59" t="s">
        <v>43</v>
      </c>
      <c r="D2" s="59"/>
      <c r="E2" s="59"/>
      <c r="F2" s="59"/>
      <c r="G2" s="59"/>
      <c r="H2" s="59"/>
      <c r="I2" s="59"/>
      <c r="J2" s="59" t="s">
        <v>42</v>
      </c>
      <c r="K2" s="59"/>
      <c r="L2" s="59"/>
      <c r="M2" s="59"/>
      <c r="N2" s="59"/>
      <c r="O2" s="59" t="s">
        <v>41</v>
      </c>
      <c r="P2" s="59"/>
      <c r="Q2" s="59"/>
      <c r="R2" s="59" t="s">
        <v>1</v>
      </c>
      <c r="S2" s="59" t="s">
        <v>0</v>
      </c>
      <c r="T2" s="59" t="s">
        <v>40</v>
      </c>
      <c r="U2" s="59"/>
      <c r="V2" s="59"/>
      <c r="W2" s="59"/>
      <c r="X2" s="59" t="s">
        <v>39</v>
      </c>
      <c r="Y2" s="59" t="s">
        <v>38</v>
      </c>
      <c r="Z2" s="59"/>
      <c r="AA2" s="59"/>
      <c r="AB2" s="59"/>
      <c r="AC2" s="59"/>
      <c r="AD2" s="59"/>
      <c r="AE2" s="59"/>
      <c r="AF2" s="59"/>
      <c r="AG2" s="59"/>
      <c r="AH2" s="59"/>
    </row>
    <row r="3" spans="2:34" ht="18" customHeight="1" x14ac:dyDescent="0.15">
      <c r="B3" s="62"/>
      <c r="C3" s="60" t="s">
        <v>3</v>
      </c>
      <c r="D3" s="60" t="s">
        <v>17</v>
      </c>
      <c r="E3" s="60" t="s">
        <v>26</v>
      </c>
      <c r="F3" s="60" t="s">
        <v>25</v>
      </c>
      <c r="G3" s="60" t="s">
        <v>24</v>
      </c>
      <c r="H3" s="60" t="s">
        <v>23</v>
      </c>
      <c r="I3" s="60" t="s">
        <v>22</v>
      </c>
      <c r="J3" s="60" t="s">
        <v>3</v>
      </c>
      <c r="K3" s="60" t="s">
        <v>37</v>
      </c>
      <c r="L3" s="60" t="s">
        <v>36</v>
      </c>
      <c r="M3" s="60" t="s">
        <v>35</v>
      </c>
      <c r="N3" s="60" t="s">
        <v>34</v>
      </c>
      <c r="O3" s="60" t="s">
        <v>33</v>
      </c>
      <c r="P3" s="60"/>
      <c r="Q3" s="60" t="s">
        <v>32</v>
      </c>
      <c r="R3" s="60"/>
      <c r="S3" s="60"/>
      <c r="T3" s="60" t="s">
        <v>3</v>
      </c>
      <c r="U3" s="60" t="s">
        <v>31</v>
      </c>
      <c r="V3" s="60" t="s">
        <v>30</v>
      </c>
      <c r="W3" s="60" t="s">
        <v>29</v>
      </c>
      <c r="X3" s="60"/>
      <c r="Y3" s="60" t="s">
        <v>28</v>
      </c>
      <c r="Z3" s="60" t="s">
        <v>27</v>
      </c>
      <c r="AA3" s="60"/>
      <c r="AB3" s="60"/>
      <c r="AC3" s="60" t="s">
        <v>26</v>
      </c>
      <c r="AD3" s="60" t="s">
        <v>25</v>
      </c>
      <c r="AE3" s="60" t="s">
        <v>24</v>
      </c>
      <c r="AF3" s="60" t="s">
        <v>23</v>
      </c>
      <c r="AG3" s="60" t="s">
        <v>22</v>
      </c>
      <c r="AH3" s="60" t="s">
        <v>21</v>
      </c>
    </row>
    <row r="4" spans="2:34" ht="22.5" customHeight="1" x14ac:dyDescent="0.15">
      <c r="B4" s="63"/>
      <c r="C4" s="60"/>
      <c r="D4" s="60"/>
      <c r="E4" s="60"/>
      <c r="F4" s="60"/>
      <c r="G4" s="60"/>
      <c r="H4" s="60"/>
      <c r="I4" s="60"/>
      <c r="J4" s="60"/>
      <c r="K4" s="60"/>
      <c r="L4" s="60"/>
      <c r="M4" s="60"/>
      <c r="N4" s="60"/>
      <c r="O4" s="26" t="s">
        <v>20</v>
      </c>
      <c r="P4" s="26" t="s">
        <v>19</v>
      </c>
      <c r="Q4" s="60"/>
      <c r="R4" s="60"/>
      <c r="S4" s="60"/>
      <c r="T4" s="60"/>
      <c r="U4" s="60"/>
      <c r="V4" s="60"/>
      <c r="W4" s="60"/>
      <c r="X4" s="60"/>
      <c r="Y4" s="60"/>
      <c r="Z4" s="26" t="s">
        <v>18</v>
      </c>
      <c r="AA4" s="26" t="s">
        <v>17</v>
      </c>
      <c r="AB4" s="26" t="s">
        <v>16</v>
      </c>
      <c r="AC4" s="60"/>
      <c r="AD4" s="60"/>
      <c r="AE4" s="60"/>
      <c r="AF4" s="60"/>
      <c r="AG4" s="60"/>
      <c r="AH4" s="60"/>
    </row>
    <row r="5" spans="2:34" ht="18" customHeight="1" x14ac:dyDescent="0.15">
      <c r="B5" s="9" t="s">
        <v>15</v>
      </c>
      <c r="C5" s="8">
        <v>3643</v>
      </c>
      <c r="D5" s="8">
        <v>2161</v>
      </c>
      <c r="E5" s="8">
        <v>115</v>
      </c>
      <c r="F5" s="8">
        <v>233</v>
      </c>
      <c r="G5" s="8">
        <v>3</v>
      </c>
      <c r="H5" s="8">
        <v>0</v>
      </c>
      <c r="I5" s="8">
        <v>1131</v>
      </c>
      <c r="J5" s="8">
        <v>3075</v>
      </c>
      <c r="K5" s="8">
        <v>700</v>
      </c>
      <c r="L5" s="8">
        <v>177</v>
      </c>
      <c r="M5" s="8">
        <v>803</v>
      </c>
      <c r="N5" s="8">
        <v>1395</v>
      </c>
      <c r="O5" s="8">
        <v>102819</v>
      </c>
      <c r="P5" s="8">
        <v>9762</v>
      </c>
      <c r="Q5" s="8">
        <v>1520</v>
      </c>
      <c r="R5" s="8">
        <v>219</v>
      </c>
      <c r="S5" s="8">
        <v>590</v>
      </c>
      <c r="T5" s="8">
        <v>2323</v>
      </c>
      <c r="U5" s="8">
        <v>508</v>
      </c>
      <c r="V5" s="8">
        <v>145</v>
      </c>
      <c r="W5" s="8">
        <v>1670</v>
      </c>
      <c r="X5" s="8">
        <v>4606</v>
      </c>
      <c r="Y5" s="8">
        <v>9638547</v>
      </c>
      <c r="Z5" s="8">
        <v>7738344</v>
      </c>
      <c r="AA5" s="8">
        <v>5304339</v>
      </c>
      <c r="AB5" s="8">
        <v>2434005</v>
      </c>
      <c r="AC5" s="8">
        <v>6135</v>
      </c>
      <c r="AD5" s="8">
        <v>199674</v>
      </c>
      <c r="AE5" s="8">
        <v>1868</v>
      </c>
      <c r="AF5" s="8">
        <v>0</v>
      </c>
      <c r="AG5" s="8">
        <v>1689606</v>
      </c>
      <c r="AH5" s="8">
        <v>2920</v>
      </c>
    </row>
    <row r="6" spans="2:34" ht="18" customHeight="1" x14ac:dyDescent="0.15">
      <c r="B6" s="7" t="s">
        <v>14</v>
      </c>
      <c r="C6" s="6">
        <v>3625</v>
      </c>
      <c r="D6" s="6">
        <v>1876</v>
      </c>
      <c r="E6" s="6">
        <v>132</v>
      </c>
      <c r="F6" s="6">
        <v>241</v>
      </c>
      <c r="G6" s="6">
        <v>2</v>
      </c>
      <c r="H6" s="6">
        <v>0</v>
      </c>
      <c r="I6" s="6">
        <v>1374</v>
      </c>
      <c r="J6" s="6">
        <v>2761</v>
      </c>
      <c r="K6" s="6">
        <v>666</v>
      </c>
      <c r="L6" s="6">
        <v>148</v>
      </c>
      <c r="M6" s="6">
        <v>746</v>
      </c>
      <c r="N6" s="6">
        <v>1201</v>
      </c>
      <c r="O6" s="6">
        <v>88111</v>
      </c>
      <c r="P6" s="6">
        <v>14727</v>
      </c>
      <c r="Q6" s="6">
        <v>7609</v>
      </c>
      <c r="R6" s="6">
        <v>161</v>
      </c>
      <c r="S6" s="6">
        <v>561</v>
      </c>
      <c r="T6" s="6">
        <v>1887</v>
      </c>
      <c r="U6" s="6">
        <v>458</v>
      </c>
      <c r="V6" s="6">
        <v>132</v>
      </c>
      <c r="W6" s="6">
        <v>1297</v>
      </c>
      <c r="X6" s="6">
        <v>3769</v>
      </c>
      <c r="Y6" s="6">
        <v>6306428</v>
      </c>
      <c r="Z6" s="6">
        <v>5939615</v>
      </c>
      <c r="AA6" s="6">
        <v>4279478</v>
      </c>
      <c r="AB6" s="6">
        <v>1660137</v>
      </c>
      <c r="AC6" s="6">
        <v>5261</v>
      </c>
      <c r="AD6" s="6">
        <v>161742</v>
      </c>
      <c r="AE6" s="6">
        <v>4628</v>
      </c>
      <c r="AF6" s="6">
        <v>0</v>
      </c>
      <c r="AG6" s="6">
        <v>193176</v>
      </c>
      <c r="AH6" s="6">
        <v>2006</v>
      </c>
    </row>
    <row r="7" spans="2:34" ht="18" customHeight="1" x14ac:dyDescent="0.15">
      <c r="B7" s="7" t="s">
        <v>13</v>
      </c>
      <c r="C7" s="6">
        <v>4679</v>
      </c>
      <c r="D7" s="6">
        <v>1987</v>
      </c>
      <c r="E7" s="6">
        <v>325</v>
      </c>
      <c r="F7" s="6">
        <v>319</v>
      </c>
      <c r="G7" s="6">
        <v>3</v>
      </c>
      <c r="H7" s="6">
        <v>0</v>
      </c>
      <c r="I7" s="6">
        <v>2045</v>
      </c>
      <c r="J7" s="6">
        <v>2969</v>
      </c>
      <c r="K7" s="6">
        <v>788</v>
      </c>
      <c r="L7" s="6">
        <v>155</v>
      </c>
      <c r="M7" s="6">
        <v>731</v>
      </c>
      <c r="N7" s="6">
        <v>1295</v>
      </c>
      <c r="O7" s="6">
        <v>121662</v>
      </c>
      <c r="P7" s="6">
        <v>9324</v>
      </c>
      <c r="Q7" s="6">
        <v>32901</v>
      </c>
      <c r="R7" s="6">
        <v>191</v>
      </c>
      <c r="S7" s="6">
        <v>610</v>
      </c>
      <c r="T7" s="6">
        <v>1767</v>
      </c>
      <c r="U7" s="6">
        <v>440</v>
      </c>
      <c r="V7" s="6">
        <v>116</v>
      </c>
      <c r="W7" s="6">
        <v>1211</v>
      </c>
      <c r="X7" s="6">
        <v>3699</v>
      </c>
      <c r="Y7" s="6">
        <v>13096212</v>
      </c>
      <c r="Z7" s="6">
        <v>11068095</v>
      </c>
      <c r="AA7" s="6">
        <v>8529907</v>
      </c>
      <c r="AB7" s="6">
        <v>2538188</v>
      </c>
      <c r="AC7" s="6">
        <v>47458</v>
      </c>
      <c r="AD7" s="6">
        <v>249745</v>
      </c>
      <c r="AE7" s="6">
        <v>13283</v>
      </c>
      <c r="AF7" s="6">
        <v>0</v>
      </c>
      <c r="AG7" s="6">
        <v>1710940</v>
      </c>
      <c r="AH7" s="6">
        <v>6691</v>
      </c>
    </row>
    <row r="8" spans="2:34" ht="18" customHeight="1" x14ac:dyDescent="0.15">
      <c r="B8" s="7" t="s">
        <v>12</v>
      </c>
      <c r="C8" s="6">
        <v>3496</v>
      </c>
      <c r="D8" s="6">
        <v>1802</v>
      </c>
      <c r="E8" s="6">
        <v>222</v>
      </c>
      <c r="F8" s="6">
        <v>293</v>
      </c>
      <c r="G8" s="6">
        <v>5</v>
      </c>
      <c r="H8" s="6">
        <v>0</v>
      </c>
      <c r="I8" s="6">
        <v>1174</v>
      </c>
      <c r="J8" s="6">
        <v>2702</v>
      </c>
      <c r="K8" s="6">
        <v>735</v>
      </c>
      <c r="L8" s="6">
        <v>125</v>
      </c>
      <c r="M8" s="6">
        <v>699</v>
      </c>
      <c r="N8" s="6">
        <v>1143</v>
      </c>
      <c r="O8" s="6">
        <v>93060</v>
      </c>
      <c r="P8" s="6">
        <v>11027</v>
      </c>
      <c r="Q8" s="6">
        <v>10166</v>
      </c>
      <c r="R8" s="6">
        <v>130</v>
      </c>
      <c r="S8" s="6">
        <v>529</v>
      </c>
      <c r="T8" s="6">
        <v>1528</v>
      </c>
      <c r="U8" s="6">
        <v>340</v>
      </c>
      <c r="V8" s="6">
        <v>77</v>
      </c>
      <c r="W8" s="6">
        <v>1111</v>
      </c>
      <c r="X8" s="6">
        <v>3203</v>
      </c>
      <c r="Y8" s="6">
        <v>6657196</v>
      </c>
      <c r="Z8" s="6">
        <v>6139765</v>
      </c>
      <c r="AA8" s="6">
        <v>4291297</v>
      </c>
      <c r="AB8" s="6">
        <v>1848468</v>
      </c>
      <c r="AC8" s="6">
        <v>43433</v>
      </c>
      <c r="AD8" s="6">
        <v>197913</v>
      </c>
      <c r="AE8" s="6">
        <v>2965</v>
      </c>
      <c r="AF8" s="6">
        <v>0</v>
      </c>
      <c r="AG8" s="6">
        <v>155595</v>
      </c>
      <c r="AH8" s="6">
        <v>117525</v>
      </c>
    </row>
    <row r="9" spans="2:34" ht="18" customHeight="1" x14ac:dyDescent="0.15">
      <c r="B9" s="7" t="s">
        <v>11</v>
      </c>
      <c r="C9" s="6">
        <v>3069</v>
      </c>
      <c r="D9" s="6">
        <v>1706</v>
      </c>
      <c r="E9" s="6">
        <v>85</v>
      </c>
      <c r="F9" s="6">
        <v>314</v>
      </c>
      <c r="G9" s="6">
        <v>5</v>
      </c>
      <c r="H9" s="6">
        <v>0</v>
      </c>
      <c r="I9" s="6">
        <v>959</v>
      </c>
      <c r="J9" s="6">
        <v>2391</v>
      </c>
      <c r="K9" s="6">
        <v>541</v>
      </c>
      <c r="L9" s="6">
        <v>118</v>
      </c>
      <c r="M9" s="6">
        <v>570</v>
      </c>
      <c r="N9" s="6">
        <v>1162</v>
      </c>
      <c r="O9" s="6">
        <v>85711</v>
      </c>
      <c r="P9" s="6">
        <v>8201</v>
      </c>
      <c r="Q9" s="6">
        <v>21823</v>
      </c>
      <c r="R9" s="6">
        <v>117</v>
      </c>
      <c r="S9" s="6">
        <v>431</v>
      </c>
      <c r="T9" s="6">
        <v>1371</v>
      </c>
      <c r="U9" s="6">
        <v>304</v>
      </c>
      <c r="V9" s="6">
        <v>78</v>
      </c>
      <c r="W9" s="6">
        <v>989</v>
      </c>
      <c r="X9" s="6">
        <v>2974</v>
      </c>
      <c r="Y9" s="6">
        <v>7040374</v>
      </c>
      <c r="Z9" s="6">
        <v>6194272</v>
      </c>
      <c r="AA9" s="6">
        <v>4456491</v>
      </c>
      <c r="AB9" s="6">
        <v>1737781</v>
      </c>
      <c r="AC9" s="6">
        <v>8051</v>
      </c>
      <c r="AD9" s="6">
        <v>241981</v>
      </c>
      <c r="AE9" s="6">
        <v>4964</v>
      </c>
      <c r="AF9" s="6">
        <v>0</v>
      </c>
      <c r="AG9" s="6">
        <v>568965</v>
      </c>
      <c r="AH9" s="6">
        <v>22141</v>
      </c>
    </row>
    <row r="10" spans="2:34" ht="18" customHeight="1" x14ac:dyDescent="0.15">
      <c r="B10" s="7" t="s">
        <v>10</v>
      </c>
      <c r="C10" s="6">
        <v>2270</v>
      </c>
      <c r="D10" s="6">
        <v>1427</v>
      </c>
      <c r="E10" s="6">
        <v>19</v>
      </c>
      <c r="F10" s="6">
        <v>263</v>
      </c>
      <c r="G10" s="6">
        <v>3</v>
      </c>
      <c r="H10" s="6">
        <v>1</v>
      </c>
      <c r="I10" s="6">
        <v>557</v>
      </c>
      <c r="J10" s="6">
        <v>1828</v>
      </c>
      <c r="K10" s="6">
        <v>317</v>
      </c>
      <c r="L10" s="6">
        <v>91</v>
      </c>
      <c r="M10" s="6">
        <v>430</v>
      </c>
      <c r="N10" s="6">
        <v>990</v>
      </c>
      <c r="O10" s="6">
        <v>49313</v>
      </c>
      <c r="P10" s="6">
        <v>8373</v>
      </c>
      <c r="Q10" s="6">
        <v>218</v>
      </c>
      <c r="R10" s="6">
        <v>85</v>
      </c>
      <c r="S10" s="6">
        <v>376</v>
      </c>
      <c r="T10" s="6">
        <v>1230</v>
      </c>
      <c r="U10" s="6">
        <v>211</v>
      </c>
      <c r="V10" s="6">
        <v>80</v>
      </c>
      <c r="W10" s="6">
        <v>939</v>
      </c>
      <c r="X10" s="6">
        <v>2440</v>
      </c>
      <c r="Y10" s="6">
        <v>3794901</v>
      </c>
      <c r="Z10" s="6">
        <v>3519145</v>
      </c>
      <c r="AA10" s="6">
        <v>2404115</v>
      </c>
      <c r="AB10" s="6">
        <v>1115030</v>
      </c>
      <c r="AC10" s="6">
        <v>551</v>
      </c>
      <c r="AD10" s="6">
        <v>140680</v>
      </c>
      <c r="AE10" s="6">
        <v>12232</v>
      </c>
      <c r="AF10" s="6">
        <v>5643</v>
      </c>
      <c r="AG10" s="6">
        <v>114519</v>
      </c>
      <c r="AH10" s="6">
        <v>2131</v>
      </c>
    </row>
    <row r="11" spans="2:34" ht="18" customHeight="1" x14ac:dyDescent="0.15">
      <c r="B11" s="7" t="s">
        <v>9</v>
      </c>
      <c r="C11" s="6">
        <v>2852</v>
      </c>
      <c r="D11" s="6">
        <v>1565</v>
      </c>
      <c r="E11" s="6">
        <v>44</v>
      </c>
      <c r="F11" s="6">
        <v>343</v>
      </c>
      <c r="G11" s="6">
        <v>9</v>
      </c>
      <c r="H11" s="6">
        <v>0</v>
      </c>
      <c r="I11" s="6">
        <v>891</v>
      </c>
      <c r="J11" s="6">
        <v>2169</v>
      </c>
      <c r="K11" s="6">
        <v>404</v>
      </c>
      <c r="L11" s="6">
        <v>100</v>
      </c>
      <c r="M11" s="6">
        <v>565</v>
      </c>
      <c r="N11" s="6">
        <v>1100</v>
      </c>
      <c r="O11" s="6">
        <v>72748</v>
      </c>
      <c r="P11" s="6">
        <v>8489</v>
      </c>
      <c r="Q11" s="6">
        <v>319</v>
      </c>
      <c r="R11" s="6">
        <v>68</v>
      </c>
      <c r="S11" s="6">
        <v>452</v>
      </c>
      <c r="T11" s="6">
        <v>1337</v>
      </c>
      <c r="U11" s="6">
        <v>231</v>
      </c>
      <c r="V11" s="6">
        <v>69</v>
      </c>
      <c r="W11" s="6">
        <v>1037</v>
      </c>
      <c r="X11" s="6">
        <v>2805</v>
      </c>
      <c r="Y11" s="6">
        <v>8548921</v>
      </c>
      <c r="Z11" s="6">
        <v>7588551</v>
      </c>
      <c r="AA11" s="6">
        <v>4784891</v>
      </c>
      <c r="AB11" s="6">
        <v>2803660</v>
      </c>
      <c r="AC11" s="6">
        <v>877</v>
      </c>
      <c r="AD11" s="6">
        <v>339216</v>
      </c>
      <c r="AE11" s="6">
        <v>8219</v>
      </c>
      <c r="AF11" s="6">
        <v>0</v>
      </c>
      <c r="AG11" s="6">
        <v>593917</v>
      </c>
      <c r="AH11" s="6">
        <v>18141</v>
      </c>
    </row>
    <row r="12" spans="2:34" ht="18" customHeight="1" x14ac:dyDescent="0.15">
      <c r="B12" s="7" t="s">
        <v>8</v>
      </c>
      <c r="C12" s="6">
        <v>2997</v>
      </c>
      <c r="D12" s="6">
        <v>1577</v>
      </c>
      <c r="E12" s="6">
        <v>81</v>
      </c>
      <c r="F12" s="6">
        <v>325</v>
      </c>
      <c r="G12" s="6">
        <v>7</v>
      </c>
      <c r="H12" s="6">
        <v>0</v>
      </c>
      <c r="I12" s="6">
        <v>1007</v>
      </c>
      <c r="J12" s="6">
        <v>2199</v>
      </c>
      <c r="K12" s="6">
        <v>444</v>
      </c>
      <c r="L12" s="6">
        <v>91</v>
      </c>
      <c r="M12" s="6">
        <v>570</v>
      </c>
      <c r="N12" s="6">
        <v>1094</v>
      </c>
      <c r="O12" s="6">
        <v>96973</v>
      </c>
      <c r="P12" s="6">
        <v>13101</v>
      </c>
      <c r="Q12" s="6">
        <v>4611</v>
      </c>
      <c r="R12" s="6">
        <v>56</v>
      </c>
      <c r="S12" s="6">
        <v>402</v>
      </c>
      <c r="T12" s="6">
        <v>1215</v>
      </c>
      <c r="U12" s="6">
        <v>221</v>
      </c>
      <c r="V12" s="6">
        <v>71</v>
      </c>
      <c r="W12" s="6">
        <v>923</v>
      </c>
      <c r="X12" s="6">
        <v>2761</v>
      </c>
      <c r="Y12" s="6">
        <v>11369622</v>
      </c>
      <c r="Z12" s="6">
        <v>10033796</v>
      </c>
      <c r="AA12" s="6">
        <v>4748716</v>
      </c>
      <c r="AB12" s="6">
        <v>5285080</v>
      </c>
      <c r="AC12" s="6">
        <v>1999</v>
      </c>
      <c r="AD12" s="6">
        <v>261479</v>
      </c>
      <c r="AE12" s="6">
        <v>1466</v>
      </c>
      <c r="AF12" s="6">
        <v>0</v>
      </c>
      <c r="AG12" s="6">
        <v>1070370</v>
      </c>
      <c r="AH12" s="6">
        <v>512</v>
      </c>
    </row>
    <row r="13" spans="2:34" ht="18" customHeight="1" x14ac:dyDescent="0.15">
      <c r="B13" s="7" t="s">
        <v>7</v>
      </c>
      <c r="C13" s="6">
        <v>2459</v>
      </c>
      <c r="D13" s="6">
        <v>1411</v>
      </c>
      <c r="E13" s="6">
        <v>30</v>
      </c>
      <c r="F13" s="6">
        <v>320</v>
      </c>
      <c r="G13" s="6">
        <v>3</v>
      </c>
      <c r="H13" s="6">
        <v>0</v>
      </c>
      <c r="I13" s="6">
        <v>695</v>
      </c>
      <c r="J13" s="6">
        <v>1876</v>
      </c>
      <c r="K13" s="6">
        <v>315</v>
      </c>
      <c r="L13" s="6">
        <v>88</v>
      </c>
      <c r="M13" s="6">
        <v>482</v>
      </c>
      <c r="N13" s="6">
        <v>991</v>
      </c>
      <c r="O13" s="6">
        <v>48250</v>
      </c>
      <c r="P13" s="6">
        <v>6124</v>
      </c>
      <c r="Q13" s="6">
        <v>65</v>
      </c>
      <c r="R13" s="6">
        <v>69</v>
      </c>
      <c r="S13" s="6">
        <v>352</v>
      </c>
      <c r="T13" s="6">
        <v>1106</v>
      </c>
      <c r="U13" s="6">
        <v>186</v>
      </c>
      <c r="V13" s="6">
        <v>64</v>
      </c>
      <c r="W13" s="6">
        <v>856</v>
      </c>
      <c r="X13" s="6">
        <v>2463</v>
      </c>
      <c r="Y13" s="6">
        <v>5795842</v>
      </c>
      <c r="Z13" s="6">
        <v>4483277</v>
      </c>
      <c r="AA13" s="6">
        <v>2492688</v>
      </c>
      <c r="AB13" s="6">
        <v>1990589</v>
      </c>
      <c r="AC13" s="6">
        <v>1424</v>
      </c>
      <c r="AD13" s="6">
        <v>422099</v>
      </c>
      <c r="AE13" s="6">
        <v>12217</v>
      </c>
      <c r="AF13" s="6">
        <v>0</v>
      </c>
      <c r="AG13" s="6">
        <v>716645</v>
      </c>
      <c r="AH13" s="6">
        <v>160180</v>
      </c>
    </row>
    <row r="14" spans="2:34" ht="18" customHeight="1" x14ac:dyDescent="0.15">
      <c r="B14" s="7" t="s">
        <v>6</v>
      </c>
      <c r="C14" s="6">
        <v>3196</v>
      </c>
      <c r="D14" s="6">
        <v>1678</v>
      </c>
      <c r="E14" s="6">
        <v>85</v>
      </c>
      <c r="F14" s="6">
        <v>308</v>
      </c>
      <c r="G14" s="6">
        <v>4</v>
      </c>
      <c r="H14" s="6">
        <v>0</v>
      </c>
      <c r="I14" s="6">
        <v>1121</v>
      </c>
      <c r="J14" s="6">
        <v>2337</v>
      </c>
      <c r="K14" s="6">
        <v>525</v>
      </c>
      <c r="L14" s="6">
        <v>112</v>
      </c>
      <c r="M14" s="6">
        <v>559</v>
      </c>
      <c r="N14" s="6">
        <v>1141</v>
      </c>
      <c r="O14" s="6">
        <v>70289</v>
      </c>
      <c r="P14" s="6">
        <v>16931</v>
      </c>
      <c r="Q14" s="6">
        <v>778</v>
      </c>
      <c r="R14" s="6">
        <v>105</v>
      </c>
      <c r="S14" s="6">
        <v>388</v>
      </c>
      <c r="T14" s="6">
        <v>1337</v>
      </c>
      <c r="U14" s="6">
        <v>254</v>
      </c>
      <c r="V14" s="6">
        <v>65</v>
      </c>
      <c r="W14" s="6">
        <v>1018</v>
      </c>
      <c r="X14" s="6">
        <v>2743</v>
      </c>
      <c r="Y14" s="6">
        <v>6245586</v>
      </c>
      <c r="Z14" s="6">
        <v>5599241</v>
      </c>
      <c r="AA14" s="6">
        <v>3253121</v>
      </c>
      <c r="AB14" s="6">
        <v>2346120</v>
      </c>
      <c r="AC14" s="6">
        <v>1425</v>
      </c>
      <c r="AD14" s="6">
        <v>180427</v>
      </c>
      <c r="AE14" s="6">
        <v>10502</v>
      </c>
      <c r="AF14" s="6">
        <v>0</v>
      </c>
      <c r="AG14" s="6">
        <v>444189</v>
      </c>
      <c r="AH14" s="6">
        <v>9802</v>
      </c>
    </row>
    <row r="15" spans="2:34" ht="18" customHeight="1" x14ac:dyDescent="0.15">
      <c r="B15" s="7" t="s">
        <v>5</v>
      </c>
      <c r="C15" s="6">
        <v>2868</v>
      </c>
      <c r="D15" s="6">
        <v>1688</v>
      </c>
      <c r="E15" s="6">
        <v>72</v>
      </c>
      <c r="F15" s="6">
        <v>264</v>
      </c>
      <c r="G15" s="6">
        <v>7</v>
      </c>
      <c r="H15" s="6">
        <v>0</v>
      </c>
      <c r="I15" s="6">
        <v>837</v>
      </c>
      <c r="J15" s="6">
        <v>2354</v>
      </c>
      <c r="K15" s="6">
        <v>544</v>
      </c>
      <c r="L15" s="6">
        <v>124</v>
      </c>
      <c r="M15" s="6">
        <v>590</v>
      </c>
      <c r="N15" s="6">
        <v>1096</v>
      </c>
      <c r="O15" s="6">
        <v>87926</v>
      </c>
      <c r="P15" s="6">
        <v>9096</v>
      </c>
      <c r="Q15" s="6">
        <v>2204</v>
      </c>
      <c r="R15" s="6">
        <v>134</v>
      </c>
      <c r="S15" s="6">
        <v>495</v>
      </c>
      <c r="T15" s="6">
        <v>1653</v>
      </c>
      <c r="U15" s="6">
        <v>384</v>
      </c>
      <c r="V15" s="6">
        <v>104</v>
      </c>
      <c r="W15" s="6">
        <v>1165</v>
      </c>
      <c r="X15" s="6">
        <v>3300</v>
      </c>
      <c r="Y15" s="6">
        <v>6480842</v>
      </c>
      <c r="Z15" s="6">
        <v>5945519</v>
      </c>
      <c r="AA15" s="6">
        <v>4410560</v>
      </c>
      <c r="AB15" s="6">
        <v>1534959</v>
      </c>
      <c r="AC15" s="6">
        <v>6128</v>
      </c>
      <c r="AD15" s="6">
        <v>175335</v>
      </c>
      <c r="AE15" s="6">
        <v>10105</v>
      </c>
      <c r="AF15" s="6">
        <v>0</v>
      </c>
      <c r="AG15" s="6">
        <v>311386</v>
      </c>
      <c r="AH15" s="6">
        <v>32369</v>
      </c>
    </row>
    <row r="16" spans="2:34" ht="18" customHeight="1" x14ac:dyDescent="0.15">
      <c r="B16" s="5" t="s">
        <v>4</v>
      </c>
      <c r="C16" s="4">
        <v>3518</v>
      </c>
      <c r="D16" s="4">
        <v>2096</v>
      </c>
      <c r="E16" s="4">
        <v>89</v>
      </c>
      <c r="F16" s="4">
        <v>298</v>
      </c>
      <c r="G16" s="4">
        <v>7</v>
      </c>
      <c r="H16" s="4">
        <v>0</v>
      </c>
      <c r="I16" s="4">
        <v>1028</v>
      </c>
      <c r="J16" s="4">
        <v>2995</v>
      </c>
      <c r="K16" s="4">
        <v>713</v>
      </c>
      <c r="L16" s="4">
        <v>155</v>
      </c>
      <c r="M16" s="4">
        <v>749</v>
      </c>
      <c r="N16" s="4">
        <v>1378</v>
      </c>
      <c r="O16" s="4">
        <v>105578</v>
      </c>
      <c r="P16" s="4">
        <v>9716</v>
      </c>
      <c r="Q16" s="4">
        <v>2165</v>
      </c>
      <c r="R16" s="4">
        <v>168</v>
      </c>
      <c r="S16" s="4">
        <v>580</v>
      </c>
      <c r="T16" s="4">
        <v>2128</v>
      </c>
      <c r="U16" s="4">
        <v>457</v>
      </c>
      <c r="V16" s="4">
        <v>151</v>
      </c>
      <c r="W16" s="4">
        <v>1520</v>
      </c>
      <c r="X16" s="4">
        <v>4384</v>
      </c>
      <c r="Y16" s="4">
        <v>9233999</v>
      </c>
      <c r="Z16" s="4">
        <v>7790722</v>
      </c>
      <c r="AA16" s="4">
        <v>5849298</v>
      </c>
      <c r="AB16" s="4">
        <v>1941424</v>
      </c>
      <c r="AC16" s="4">
        <v>2445</v>
      </c>
      <c r="AD16" s="4">
        <v>253956</v>
      </c>
      <c r="AE16" s="4">
        <v>772600</v>
      </c>
      <c r="AF16" s="4">
        <v>0</v>
      </c>
      <c r="AG16" s="4">
        <v>408950</v>
      </c>
      <c r="AH16" s="4">
        <v>5326</v>
      </c>
    </row>
    <row r="17" spans="2:34" ht="18" customHeight="1" x14ac:dyDescent="0.15">
      <c r="B17" s="26" t="s">
        <v>77</v>
      </c>
      <c r="C17" s="3">
        <v>38672</v>
      </c>
      <c r="D17" s="3">
        <v>20974</v>
      </c>
      <c r="E17" s="3">
        <v>1299</v>
      </c>
      <c r="F17" s="3">
        <v>3521</v>
      </c>
      <c r="G17" s="3">
        <v>58</v>
      </c>
      <c r="H17" s="3">
        <v>1</v>
      </c>
      <c r="I17" s="3">
        <v>12819</v>
      </c>
      <c r="J17" s="3">
        <v>29656</v>
      </c>
      <c r="K17" s="3">
        <v>6692</v>
      </c>
      <c r="L17" s="3">
        <v>1484</v>
      </c>
      <c r="M17" s="3">
        <v>7494</v>
      </c>
      <c r="N17" s="3">
        <v>13986</v>
      </c>
      <c r="O17" s="3">
        <v>1022440</v>
      </c>
      <c r="P17" s="3">
        <v>124871</v>
      </c>
      <c r="Q17" s="3">
        <v>84379</v>
      </c>
      <c r="R17" s="3">
        <v>1503</v>
      </c>
      <c r="S17" s="3">
        <v>5766</v>
      </c>
      <c r="T17" s="3">
        <v>18882</v>
      </c>
      <c r="U17" s="3">
        <v>3994</v>
      </c>
      <c r="V17" s="3">
        <v>1152</v>
      </c>
      <c r="W17" s="3">
        <v>13736</v>
      </c>
      <c r="X17" s="3">
        <v>39147</v>
      </c>
      <c r="Y17" s="3">
        <v>94208470</v>
      </c>
      <c r="Z17" s="3">
        <v>82040342</v>
      </c>
      <c r="AA17" s="3">
        <v>54804901</v>
      </c>
      <c r="AB17" s="3">
        <v>27235441</v>
      </c>
      <c r="AC17" s="3">
        <v>125187</v>
      </c>
      <c r="AD17" s="3">
        <v>2824247</v>
      </c>
      <c r="AE17" s="3">
        <v>855049</v>
      </c>
      <c r="AF17" s="3">
        <v>5643</v>
      </c>
      <c r="AG17" s="3">
        <v>7978258</v>
      </c>
      <c r="AH17" s="3">
        <v>379744</v>
      </c>
    </row>
    <row r="18" spans="2:34" ht="18" customHeight="1" x14ac:dyDescent="0.15"/>
    <row r="19" spans="2:34" ht="18" customHeight="1" x14ac:dyDescent="0.15"/>
    <row r="20" spans="2:34" ht="18" customHeight="1" x14ac:dyDescent="0.15"/>
    <row r="21" spans="2:34" ht="18" customHeight="1" x14ac:dyDescent="0.15"/>
    <row r="22" spans="2:34" ht="18" customHeight="1" x14ac:dyDescent="0.15"/>
    <row r="23" spans="2:34" ht="18" customHeight="1" x14ac:dyDescent="0.15"/>
    <row r="24" spans="2:34" ht="22.5" customHeight="1" x14ac:dyDescent="0.15"/>
    <row r="25" spans="2:34" ht="18" customHeight="1" x14ac:dyDescent="0.15"/>
    <row r="26" spans="2:34" ht="18" customHeight="1" x14ac:dyDescent="0.15"/>
    <row r="27" spans="2:34" ht="18" customHeight="1" x14ac:dyDescent="0.15"/>
    <row r="28" spans="2:34" ht="18" customHeight="1" x14ac:dyDescent="0.15"/>
    <row r="29" spans="2:34" ht="18" customHeight="1" x14ac:dyDescent="0.15"/>
    <row r="30" spans="2:34" ht="18" customHeight="1" x14ac:dyDescent="0.15"/>
    <row r="31" spans="2:34" ht="18" customHeight="1" x14ac:dyDescent="0.15"/>
    <row r="32" spans="2:34" ht="18" customHeight="1" x14ac:dyDescent="0.15"/>
    <row r="33" ht="18" customHeight="1" x14ac:dyDescent="0.15"/>
    <row r="34" ht="18" customHeight="1" x14ac:dyDescent="0.15"/>
    <row r="35" ht="18" customHeight="1" x14ac:dyDescent="0.15"/>
    <row r="36" ht="18" customHeight="1" x14ac:dyDescent="0.15"/>
    <row r="37" ht="18" customHeight="1" x14ac:dyDescent="0.15"/>
  </sheetData>
  <mergeCells count="37">
    <mergeCell ref="AC3:AC4"/>
    <mergeCell ref="AD3:AD4"/>
    <mergeCell ref="O1:X1"/>
    <mergeCell ref="Y1:AH1"/>
    <mergeCell ref="Y2:AH2"/>
    <mergeCell ref="AE3:AE4"/>
    <mergeCell ref="R2:R4"/>
    <mergeCell ref="AF3:AF4"/>
    <mergeCell ref="AG3:AG4"/>
    <mergeCell ref="AH3:AH4"/>
    <mergeCell ref="Y3:Y4"/>
    <mergeCell ref="Z3:AB3"/>
    <mergeCell ref="B2:B4"/>
    <mergeCell ref="S2:S4"/>
    <mergeCell ref="T2:W2"/>
    <mergeCell ref="X2:X4"/>
    <mergeCell ref="E3:E4"/>
    <mergeCell ref="F3:F4"/>
    <mergeCell ref="G3:G4"/>
    <mergeCell ref="H3:H4"/>
    <mergeCell ref="Q3:Q4"/>
    <mergeCell ref="V3:V4"/>
    <mergeCell ref="W3:W4"/>
    <mergeCell ref="T3:T4"/>
    <mergeCell ref="U3:U4"/>
    <mergeCell ref="I3:I4"/>
    <mergeCell ref="J3:J4"/>
    <mergeCell ref="K3:K4"/>
    <mergeCell ref="C2:I2"/>
    <mergeCell ref="J2:N2"/>
    <mergeCell ref="O3:P3"/>
    <mergeCell ref="O2:Q2"/>
    <mergeCell ref="C3:C4"/>
    <mergeCell ref="D3:D4"/>
    <mergeCell ref="L3:L4"/>
    <mergeCell ref="M3:M4"/>
    <mergeCell ref="N3:N4"/>
  </mergeCells>
  <phoneticPr fontId="3"/>
  <pageMargins left="0.7" right="0.7" top="0.75" bottom="0.75" header="0.3" footer="0.3"/>
  <pageSetup paperSize="9" scale="87" orientation="landscape" r:id="rId1"/>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pageSetUpPr fitToPage="1"/>
  </sheetPr>
  <dimension ref="B1:AL26"/>
  <sheetViews>
    <sheetView topLeftCell="B1" zoomScaleNormal="100" zoomScaleSheetLayoutView="100" workbookViewId="0">
      <pane xSplit="1" ySplit="2" topLeftCell="C3" activePane="bottomRight" state="frozen"/>
      <selection activeCell="B1" sqref="B1"/>
      <selection pane="topRight" activeCell="B1" sqref="B1"/>
      <selection pane="bottomLeft" activeCell="B1" sqref="B1"/>
      <selection pane="bottomRight" activeCell="B1" sqref="B1"/>
    </sheetView>
  </sheetViews>
  <sheetFormatPr defaultColWidth="9" defaultRowHeight="13.5" x14ac:dyDescent="0.15"/>
  <cols>
    <col min="1" max="1" width="0" style="1" hidden="1" customWidth="1"/>
    <col min="2" max="2" width="11.625" style="1" bestFit="1" customWidth="1"/>
    <col min="3" max="8" width="8.75" style="1" customWidth="1"/>
    <col min="9" max="9" width="9.75" style="1" bestFit="1" customWidth="1"/>
    <col min="10" max="11" width="8.75" style="1" customWidth="1"/>
    <col min="12" max="20" width="9.375" style="1" customWidth="1"/>
    <col min="21" max="16384" width="9" style="1"/>
  </cols>
  <sheetData>
    <row r="1" spans="2:38" ht="18" thickBot="1" x14ac:dyDescent="0.2">
      <c r="B1" s="29" t="str">
        <f>"統計表_第１－３表　建物火災の焼損面積程度別・用途別出火件数【令和"&amp;IF(LEN(年の入力!$B$1-2018)&gt;=2,年の入力!$B$1-2018, DBCS(年の入力!$B$1-2018))&amp;"年】"</f>
        <v>統計表_第１－３表　建物火災の焼損面積程度別・用途別出火件数【令和５年】</v>
      </c>
      <c r="C1" s="29"/>
      <c r="D1" s="29"/>
      <c r="E1" s="29"/>
      <c r="F1" s="29"/>
      <c r="G1" s="29"/>
      <c r="H1" s="29"/>
      <c r="I1" s="29"/>
      <c r="J1" s="29"/>
      <c r="K1" s="29"/>
      <c r="L1" s="29"/>
      <c r="M1" s="29"/>
      <c r="N1" s="29"/>
      <c r="O1" s="29"/>
      <c r="P1" s="65"/>
      <c r="Q1" s="65"/>
      <c r="R1" s="65"/>
      <c r="S1" s="65"/>
      <c r="T1" s="65"/>
      <c r="U1" s="65"/>
      <c r="V1" s="65"/>
      <c r="W1" s="65"/>
      <c r="X1" s="65"/>
      <c r="Y1" s="65"/>
      <c r="Z1" s="65"/>
      <c r="AA1" s="65"/>
      <c r="AB1" s="65"/>
      <c r="AC1" s="65"/>
      <c r="AD1" s="65"/>
      <c r="AE1" s="65"/>
      <c r="AF1" s="65"/>
      <c r="AG1" s="65"/>
      <c r="AH1" s="65"/>
      <c r="AI1" s="65"/>
      <c r="AJ1" s="65"/>
      <c r="AK1" s="65"/>
      <c r="AL1" s="65"/>
    </row>
    <row r="2" spans="2:38" ht="42" customHeight="1" thickTop="1" x14ac:dyDescent="0.15">
      <c r="B2" s="34" t="s">
        <v>203</v>
      </c>
      <c r="C2" s="13" t="s">
        <v>77</v>
      </c>
      <c r="D2" s="13" t="s">
        <v>76</v>
      </c>
      <c r="E2" s="13" t="s">
        <v>75</v>
      </c>
      <c r="F2" s="13" t="s">
        <v>74</v>
      </c>
      <c r="G2" s="13" t="s">
        <v>73</v>
      </c>
      <c r="H2" s="13" t="s">
        <v>72</v>
      </c>
      <c r="I2" s="14" t="s">
        <v>71</v>
      </c>
      <c r="J2" s="13" t="s">
        <v>70</v>
      </c>
      <c r="K2" s="14" t="s">
        <v>69</v>
      </c>
      <c r="L2" s="14" t="s">
        <v>68</v>
      </c>
      <c r="M2" s="13" t="s">
        <v>67</v>
      </c>
      <c r="N2" s="13" t="s">
        <v>66</v>
      </c>
      <c r="O2" s="14" t="s">
        <v>65</v>
      </c>
      <c r="P2" s="14" t="s">
        <v>64</v>
      </c>
      <c r="Q2" s="13" t="s">
        <v>63</v>
      </c>
      <c r="R2" s="14" t="s">
        <v>213</v>
      </c>
      <c r="S2" s="14" t="s">
        <v>214</v>
      </c>
      <c r="T2" s="13" t="s">
        <v>62</v>
      </c>
      <c r="U2" s="13" t="s">
        <v>61</v>
      </c>
      <c r="V2" s="13" t="s">
        <v>60</v>
      </c>
      <c r="W2" s="13" t="s">
        <v>59</v>
      </c>
      <c r="X2" s="13" t="s">
        <v>58</v>
      </c>
      <c r="Y2" s="13" t="s">
        <v>57</v>
      </c>
      <c r="Z2" s="14" t="s">
        <v>56</v>
      </c>
      <c r="AA2" s="14" t="s">
        <v>55</v>
      </c>
      <c r="AB2" s="13" t="s">
        <v>54</v>
      </c>
      <c r="AC2" s="13" t="s">
        <v>53</v>
      </c>
      <c r="AD2" s="14" t="s">
        <v>52</v>
      </c>
      <c r="AE2" s="13" t="s">
        <v>51</v>
      </c>
      <c r="AF2" s="13" t="s">
        <v>50</v>
      </c>
      <c r="AG2" s="14" t="s">
        <v>49</v>
      </c>
      <c r="AH2" s="14" t="s">
        <v>48</v>
      </c>
      <c r="AI2" s="13" t="s">
        <v>47</v>
      </c>
      <c r="AJ2" s="13" t="s">
        <v>46</v>
      </c>
      <c r="AK2" s="13" t="s">
        <v>45</v>
      </c>
      <c r="AL2" s="13" t="s">
        <v>22</v>
      </c>
    </row>
    <row r="3" spans="2:38" ht="18.75" customHeight="1" x14ac:dyDescent="0.15">
      <c r="B3" s="12" t="s">
        <v>144</v>
      </c>
      <c r="C3" s="8">
        <v>16694</v>
      </c>
      <c r="D3" s="8">
        <v>5277</v>
      </c>
      <c r="E3" s="8">
        <v>193</v>
      </c>
      <c r="F3" s="8">
        <v>3504</v>
      </c>
      <c r="G3" s="8">
        <v>11</v>
      </c>
      <c r="H3" s="8">
        <v>32</v>
      </c>
      <c r="I3" s="8">
        <v>3</v>
      </c>
      <c r="J3" s="8">
        <v>30</v>
      </c>
      <c r="K3" s="8">
        <v>0</v>
      </c>
      <c r="L3" s="8">
        <v>6</v>
      </c>
      <c r="M3" s="8">
        <v>10</v>
      </c>
      <c r="N3" s="8">
        <v>548</v>
      </c>
      <c r="O3" s="8">
        <v>288</v>
      </c>
      <c r="P3" s="8">
        <v>168</v>
      </c>
      <c r="Q3" s="8">
        <v>66</v>
      </c>
      <c r="R3" s="8">
        <v>86</v>
      </c>
      <c r="S3" s="8">
        <v>96</v>
      </c>
      <c r="T3" s="8">
        <v>7</v>
      </c>
      <c r="U3" s="8">
        <v>161</v>
      </c>
      <c r="V3" s="8">
        <v>10</v>
      </c>
      <c r="W3" s="8">
        <v>4</v>
      </c>
      <c r="X3" s="8">
        <v>4</v>
      </c>
      <c r="Y3" s="8">
        <v>24</v>
      </c>
      <c r="Z3" s="8">
        <v>35</v>
      </c>
      <c r="AA3" s="8">
        <v>1580</v>
      </c>
      <c r="AB3" s="8">
        <v>3</v>
      </c>
      <c r="AC3" s="8">
        <v>38</v>
      </c>
      <c r="AD3" s="8">
        <v>1</v>
      </c>
      <c r="AE3" s="8">
        <v>433</v>
      </c>
      <c r="AF3" s="8">
        <v>763</v>
      </c>
      <c r="AG3" s="8">
        <v>2054</v>
      </c>
      <c r="AH3" s="8">
        <v>651</v>
      </c>
      <c r="AI3" s="8">
        <v>14</v>
      </c>
      <c r="AJ3" s="8">
        <v>0</v>
      </c>
      <c r="AK3" s="8">
        <v>4</v>
      </c>
      <c r="AL3" s="8">
        <v>590</v>
      </c>
    </row>
    <row r="4" spans="2:38" ht="18.75" customHeight="1" x14ac:dyDescent="0.15">
      <c r="B4" s="11" t="s">
        <v>145</v>
      </c>
      <c r="C4" s="6">
        <v>1338</v>
      </c>
      <c r="D4" s="6">
        <v>832</v>
      </c>
      <c r="E4" s="6">
        <v>31</v>
      </c>
      <c r="F4" s="6">
        <v>143</v>
      </c>
      <c r="G4" s="6">
        <v>0</v>
      </c>
      <c r="H4" s="6">
        <v>2</v>
      </c>
      <c r="I4" s="6">
        <v>0</v>
      </c>
      <c r="J4" s="6">
        <v>0</v>
      </c>
      <c r="K4" s="6">
        <v>0</v>
      </c>
      <c r="L4" s="6">
        <v>0</v>
      </c>
      <c r="M4" s="6">
        <v>0</v>
      </c>
      <c r="N4" s="6">
        <v>18</v>
      </c>
      <c r="O4" s="6">
        <v>5</v>
      </c>
      <c r="P4" s="6">
        <v>5</v>
      </c>
      <c r="Q4" s="6">
        <v>2</v>
      </c>
      <c r="R4" s="6">
        <v>0</v>
      </c>
      <c r="S4" s="6">
        <v>2</v>
      </c>
      <c r="T4" s="6">
        <v>0</v>
      </c>
      <c r="U4" s="6">
        <v>1</v>
      </c>
      <c r="V4" s="6">
        <v>0</v>
      </c>
      <c r="W4" s="6">
        <v>0</v>
      </c>
      <c r="X4" s="6">
        <v>0</v>
      </c>
      <c r="Y4" s="6">
        <v>0</v>
      </c>
      <c r="Z4" s="6">
        <v>5</v>
      </c>
      <c r="AA4" s="6">
        <v>69</v>
      </c>
      <c r="AB4" s="6">
        <v>0</v>
      </c>
      <c r="AC4" s="6">
        <v>5</v>
      </c>
      <c r="AD4" s="6">
        <v>0</v>
      </c>
      <c r="AE4" s="6">
        <v>47</v>
      </c>
      <c r="AF4" s="6">
        <v>41</v>
      </c>
      <c r="AG4" s="6">
        <v>31</v>
      </c>
      <c r="AH4" s="6">
        <v>24</v>
      </c>
      <c r="AI4" s="6">
        <v>0</v>
      </c>
      <c r="AJ4" s="6">
        <v>0</v>
      </c>
      <c r="AK4" s="6">
        <v>0</v>
      </c>
      <c r="AL4" s="6">
        <v>75</v>
      </c>
    </row>
    <row r="5" spans="2:38" ht="18.75" customHeight="1" x14ac:dyDescent="0.15">
      <c r="B5" s="11" t="s">
        <v>146</v>
      </c>
      <c r="C5" s="6">
        <v>1577</v>
      </c>
      <c r="D5" s="6">
        <v>1190</v>
      </c>
      <c r="E5" s="6">
        <v>30</v>
      </c>
      <c r="F5" s="6">
        <v>44</v>
      </c>
      <c r="G5" s="6">
        <v>0</v>
      </c>
      <c r="H5" s="6">
        <v>0</v>
      </c>
      <c r="I5" s="6">
        <v>0</v>
      </c>
      <c r="J5" s="6">
        <v>1</v>
      </c>
      <c r="K5" s="6">
        <v>0</v>
      </c>
      <c r="L5" s="6">
        <v>0</v>
      </c>
      <c r="M5" s="6">
        <v>0</v>
      </c>
      <c r="N5" s="6">
        <v>21</v>
      </c>
      <c r="O5" s="6">
        <v>3</v>
      </c>
      <c r="P5" s="6">
        <v>1</v>
      </c>
      <c r="Q5" s="6">
        <v>1</v>
      </c>
      <c r="R5" s="6">
        <v>0</v>
      </c>
      <c r="S5" s="6">
        <v>1</v>
      </c>
      <c r="T5" s="6">
        <v>0</v>
      </c>
      <c r="U5" s="6">
        <v>4</v>
      </c>
      <c r="V5" s="6">
        <v>0</v>
      </c>
      <c r="W5" s="6">
        <v>0</v>
      </c>
      <c r="X5" s="6">
        <v>0</v>
      </c>
      <c r="Y5" s="6">
        <v>0</v>
      </c>
      <c r="Z5" s="6">
        <v>6</v>
      </c>
      <c r="AA5" s="6">
        <v>80</v>
      </c>
      <c r="AB5" s="6">
        <v>0</v>
      </c>
      <c r="AC5" s="6">
        <v>2</v>
      </c>
      <c r="AD5" s="6">
        <v>0</v>
      </c>
      <c r="AE5" s="6">
        <v>61</v>
      </c>
      <c r="AF5" s="6">
        <v>33</v>
      </c>
      <c r="AG5" s="6">
        <v>26</v>
      </c>
      <c r="AH5" s="6">
        <v>23</v>
      </c>
      <c r="AI5" s="6">
        <v>0</v>
      </c>
      <c r="AJ5" s="6">
        <v>0</v>
      </c>
      <c r="AK5" s="6">
        <v>0</v>
      </c>
      <c r="AL5" s="6">
        <v>50</v>
      </c>
    </row>
    <row r="6" spans="2:38" ht="18.75" customHeight="1" x14ac:dyDescent="0.15">
      <c r="B6" s="11" t="s">
        <v>147</v>
      </c>
      <c r="C6" s="6">
        <v>638</v>
      </c>
      <c r="D6" s="6">
        <v>431</v>
      </c>
      <c r="E6" s="6">
        <v>29</v>
      </c>
      <c r="F6" s="6">
        <v>13</v>
      </c>
      <c r="G6" s="6">
        <v>0</v>
      </c>
      <c r="H6" s="6">
        <v>0</v>
      </c>
      <c r="I6" s="6">
        <v>0</v>
      </c>
      <c r="J6" s="6">
        <v>0</v>
      </c>
      <c r="K6" s="6">
        <v>0</v>
      </c>
      <c r="L6" s="6">
        <v>0</v>
      </c>
      <c r="M6" s="6">
        <v>0</v>
      </c>
      <c r="N6" s="6">
        <v>10</v>
      </c>
      <c r="O6" s="6">
        <v>2</v>
      </c>
      <c r="P6" s="6">
        <v>5</v>
      </c>
      <c r="Q6" s="6">
        <v>0</v>
      </c>
      <c r="R6" s="6">
        <v>0</v>
      </c>
      <c r="S6" s="6">
        <v>1</v>
      </c>
      <c r="T6" s="6">
        <v>0</v>
      </c>
      <c r="U6" s="6">
        <v>0</v>
      </c>
      <c r="V6" s="6">
        <v>0</v>
      </c>
      <c r="W6" s="6">
        <v>0</v>
      </c>
      <c r="X6" s="6">
        <v>0</v>
      </c>
      <c r="Y6" s="6">
        <v>0</v>
      </c>
      <c r="Z6" s="6">
        <v>2</v>
      </c>
      <c r="AA6" s="6">
        <v>49</v>
      </c>
      <c r="AB6" s="6">
        <v>0</v>
      </c>
      <c r="AC6" s="6">
        <v>2</v>
      </c>
      <c r="AD6" s="6">
        <v>0</v>
      </c>
      <c r="AE6" s="6">
        <v>22</v>
      </c>
      <c r="AF6" s="6">
        <v>24</v>
      </c>
      <c r="AG6" s="6">
        <v>10</v>
      </c>
      <c r="AH6" s="6">
        <v>8</v>
      </c>
      <c r="AI6" s="6">
        <v>0</v>
      </c>
      <c r="AJ6" s="6">
        <v>0</v>
      </c>
      <c r="AK6" s="6">
        <v>0</v>
      </c>
      <c r="AL6" s="6">
        <v>30</v>
      </c>
    </row>
    <row r="7" spans="2:38" ht="18.75" customHeight="1" x14ac:dyDescent="0.15">
      <c r="B7" s="11" t="s">
        <v>148</v>
      </c>
      <c r="C7" s="6">
        <v>447</v>
      </c>
      <c r="D7" s="6">
        <v>278</v>
      </c>
      <c r="E7" s="6">
        <v>18</v>
      </c>
      <c r="F7" s="6">
        <v>6</v>
      </c>
      <c r="G7" s="6">
        <v>0</v>
      </c>
      <c r="H7" s="6">
        <v>0</v>
      </c>
      <c r="I7" s="6">
        <v>0</v>
      </c>
      <c r="J7" s="6">
        <v>0</v>
      </c>
      <c r="K7" s="6">
        <v>0</v>
      </c>
      <c r="L7" s="6">
        <v>1</v>
      </c>
      <c r="M7" s="6">
        <v>0</v>
      </c>
      <c r="N7" s="6">
        <v>6</v>
      </c>
      <c r="O7" s="6">
        <v>4</v>
      </c>
      <c r="P7" s="6">
        <v>3</v>
      </c>
      <c r="Q7" s="6">
        <v>0</v>
      </c>
      <c r="R7" s="6">
        <v>0</v>
      </c>
      <c r="S7" s="6">
        <v>0</v>
      </c>
      <c r="T7" s="6">
        <v>0</v>
      </c>
      <c r="U7" s="6">
        <v>1</v>
      </c>
      <c r="V7" s="6">
        <v>0</v>
      </c>
      <c r="W7" s="6">
        <v>0</v>
      </c>
      <c r="X7" s="6">
        <v>0</v>
      </c>
      <c r="Y7" s="6">
        <v>0</v>
      </c>
      <c r="Z7" s="6">
        <v>3</v>
      </c>
      <c r="AA7" s="6">
        <v>52</v>
      </c>
      <c r="AB7" s="6">
        <v>0</v>
      </c>
      <c r="AC7" s="6">
        <v>2</v>
      </c>
      <c r="AD7" s="6">
        <v>0</v>
      </c>
      <c r="AE7" s="6">
        <v>24</v>
      </c>
      <c r="AF7" s="6">
        <v>15</v>
      </c>
      <c r="AG7" s="6">
        <v>10</v>
      </c>
      <c r="AH7" s="6">
        <v>7</v>
      </c>
      <c r="AI7" s="6">
        <v>0</v>
      </c>
      <c r="AJ7" s="6">
        <v>0</v>
      </c>
      <c r="AK7" s="6">
        <v>0</v>
      </c>
      <c r="AL7" s="6">
        <v>17</v>
      </c>
    </row>
    <row r="8" spans="2:38" ht="18.75" customHeight="1" x14ac:dyDescent="0.15">
      <c r="B8" s="11" t="s">
        <v>149</v>
      </c>
      <c r="C8" s="6">
        <v>204</v>
      </c>
      <c r="D8" s="6">
        <v>71</v>
      </c>
      <c r="E8" s="6">
        <v>10</v>
      </c>
      <c r="F8" s="6">
        <v>2</v>
      </c>
      <c r="G8" s="6">
        <v>0</v>
      </c>
      <c r="H8" s="6">
        <v>0</v>
      </c>
      <c r="I8" s="6">
        <v>0</v>
      </c>
      <c r="J8" s="6">
        <v>1</v>
      </c>
      <c r="K8" s="6">
        <v>0</v>
      </c>
      <c r="L8" s="6">
        <v>0</v>
      </c>
      <c r="M8" s="6">
        <v>0</v>
      </c>
      <c r="N8" s="6">
        <v>1</v>
      </c>
      <c r="O8" s="6">
        <v>3</v>
      </c>
      <c r="P8" s="6">
        <v>2</v>
      </c>
      <c r="Q8" s="6">
        <v>0</v>
      </c>
      <c r="R8" s="6">
        <v>0</v>
      </c>
      <c r="S8" s="6">
        <v>0</v>
      </c>
      <c r="T8" s="6">
        <v>0</v>
      </c>
      <c r="U8" s="6">
        <v>0</v>
      </c>
      <c r="V8" s="6">
        <v>0</v>
      </c>
      <c r="W8" s="6">
        <v>0</v>
      </c>
      <c r="X8" s="6">
        <v>1</v>
      </c>
      <c r="Y8" s="6">
        <v>0</v>
      </c>
      <c r="Z8" s="6">
        <v>7</v>
      </c>
      <c r="AA8" s="6">
        <v>40</v>
      </c>
      <c r="AB8" s="6">
        <v>0</v>
      </c>
      <c r="AC8" s="6">
        <v>1</v>
      </c>
      <c r="AD8" s="6">
        <v>1</v>
      </c>
      <c r="AE8" s="6">
        <v>9</v>
      </c>
      <c r="AF8" s="6">
        <v>25</v>
      </c>
      <c r="AG8" s="6">
        <v>8</v>
      </c>
      <c r="AH8" s="6">
        <v>10</v>
      </c>
      <c r="AI8" s="6">
        <v>0</v>
      </c>
      <c r="AJ8" s="6">
        <v>0</v>
      </c>
      <c r="AK8" s="6">
        <v>0</v>
      </c>
      <c r="AL8" s="6">
        <v>12</v>
      </c>
    </row>
    <row r="9" spans="2:38" ht="18.75" customHeight="1" x14ac:dyDescent="0.15">
      <c r="B9" s="11" t="s">
        <v>150</v>
      </c>
      <c r="C9" s="6">
        <v>50</v>
      </c>
      <c r="D9" s="6">
        <v>7</v>
      </c>
      <c r="E9" s="6">
        <v>2</v>
      </c>
      <c r="F9" s="6">
        <v>0</v>
      </c>
      <c r="G9" s="6">
        <v>0</v>
      </c>
      <c r="H9" s="6">
        <v>0</v>
      </c>
      <c r="I9" s="6">
        <v>0</v>
      </c>
      <c r="J9" s="6">
        <v>0</v>
      </c>
      <c r="K9" s="6">
        <v>0</v>
      </c>
      <c r="L9" s="6">
        <v>0</v>
      </c>
      <c r="M9" s="6">
        <v>0</v>
      </c>
      <c r="N9" s="6">
        <v>0</v>
      </c>
      <c r="O9" s="6">
        <v>3</v>
      </c>
      <c r="P9" s="6">
        <v>1</v>
      </c>
      <c r="Q9" s="6">
        <v>0</v>
      </c>
      <c r="R9" s="6">
        <v>0</v>
      </c>
      <c r="S9" s="6">
        <v>0</v>
      </c>
      <c r="T9" s="6">
        <v>0</v>
      </c>
      <c r="U9" s="6">
        <v>1</v>
      </c>
      <c r="V9" s="6">
        <v>0</v>
      </c>
      <c r="W9" s="6">
        <v>0</v>
      </c>
      <c r="X9" s="6">
        <v>0</v>
      </c>
      <c r="Y9" s="6">
        <v>0</v>
      </c>
      <c r="Z9" s="6">
        <v>0</v>
      </c>
      <c r="AA9" s="6">
        <v>22</v>
      </c>
      <c r="AB9" s="6">
        <v>0</v>
      </c>
      <c r="AC9" s="6">
        <v>0</v>
      </c>
      <c r="AD9" s="6">
        <v>0</v>
      </c>
      <c r="AE9" s="6">
        <v>6</v>
      </c>
      <c r="AF9" s="6">
        <v>7</v>
      </c>
      <c r="AG9" s="6">
        <v>0</v>
      </c>
      <c r="AH9" s="6">
        <v>1</v>
      </c>
      <c r="AI9" s="6">
        <v>0</v>
      </c>
      <c r="AJ9" s="6">
        <v>0</v>
      </c>
      <c r="AK9" s="6">
        <v>0</v>
      </c>
      <c r="AL9" s="6">
        <v>0</v>
      </c>
    </row>
    <row r="10" spans="2:38" ht="18.75" customHeight="1" x14ac:dyDescent="0.15">
      <c r="B10" s="11" t="s">
        <v>151</v>
      </c>
      <c r="C10" s="6">
        <v>12</v>
      </c>
      <c r="D10" s="6">
        <v>1</v>
      </c>
      <c r="E10" s="6">
        <v>0</v>
      </c>
      <c r="F10" s="6">
        <v>0</v>
      </c>
      <c r="G10" s="6">
        <v>0</v>
      </c>
      <c r="H10" s="6">
        <v>0</v>
      </c>
      <c r="I10" s="6">
        <v>0</v>
      </c>
      <c r="J10" s="6">
        <v>0</v>
      </c>
      <c r="K10" s="6">
        <v>0</v>
      </c>
      <c r="L10" s="6">
        <v>0</v>
      </c>
      <c r="M10" s="6">
        <v>0</v>
      </c>
      <c r="N10" s="6">
        <v>0</v>
      </c>
      <c r="O10" s="6">
        <v>0</v>
      </c>
      <c r="P10" s="6">
        <v>1</v>
      </c>
      <c r="Q10" s="6">
        <v>0</v>
      </c>
      <c r="R10" s="6">
        <v>0</v>
      </c>
      <c r="S10" s="6">
        <v>0</v>
      </c>
      <c r="T10" s="6">
        <v>0</v>
      </c>
      <c r="U10" s="6">
        <v>0</v>
      </c>
      <c r="V10" s="6">
        <v>0</v>
      </c>
      <c r="W10" s="6">
        <v>0</v>
      </c>
      <c r="X10" s="6">
        <v>0</v>
      </c>
      <c r="Y10" s="6">
        <v>0</v>
      </c>
      <c r="Z10" s="6">
        <v>0</v>
      </c>
      <c r="AA10" s="6">
        <v>7</v>
      </c>
      <c r="AB10" s="6">
        <v>0</v>
      </c>
      <c r="AC10" s="6">
        <v>0</v>
      </c>
      <c r="AD10" s="6">
        <v>0</v>
      </c>
      <c r="AE10" s="6">
        <v>2</v>
      </c>
      <c r="AF10" s="6">
        <v>1</v>
      </c>
      <c r="AG10" s="6">
        <v>0</v>
      </c>
      <c r="AH10" s="6">
        <v>0</v>
      </c>
      <c r="AI10" s="6">
        <v>0</v>
      </c>
      <c r="AJ10" s="6">
        <v>0</v>
      </c>
      <c r="AK10" s="6">
        <v>0</v>
      </c>
      <c r="AL10" s="6">
        <v>0</v>
      </c>
    </row>
    <row r="11" spans="2:38" ht="18.75" customHeight="1" x14ac:dyDescent="0.15">
      <c r="B11" s="10" t="s">
        <v>152</v>
      </c>
      <c r="C11" s="4">
        <v>14</v>
      </c>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4">
        <v>0</v>
      </c>
      <c r="V11" s="4">
        <v>0</v>
      </c>
      <c r="W11" s="4">
        <v>0</v>
      </c>
      <c r="X11" s="4">
        <v>0</v>
      </c>
      <c r="Y11" s="4">
        <v>0</v>
      </c>
      <c r="Z11" s="4">
        <v>1</v>
      </c>
      <c r="AA11" s="4">
        <v>6</v>
      </c>
      <c r="AB11" s="4">
        <v>0</v>
      </c>
      <c r="AC11" s="4">
        <v>1</v>
      </c>
      <c r="AD11" s="4">
        <v>0</v>
      </c>
      <c r="AE11" s="4">
        <v>1</v>
      </c>
      <c r="AF11" s="4">
        <v>3</v>
      </c>
      <c r="AG11" s="4">
        <v>0</v>
      </c>
      <c r="AH11" s="4">
        <v>0</v>
      </c>
      <c r="AI11" s="4">
        <v>0</v>
      </c>
      <c r="AJ11" s="4">
        <v>0</v>
      </c>
      <c r="AK11" s="4">
        <v>0</v>
      </c>
      <c r="AL11" s="4">
        <v>2</v>
      </c>
    </row>
    <row r="12" spans="2:38" ht="18.75" customHeight="1" x14ac:dyDescent="0.15">
      <c r="B12" s="26" t="s">
        <v>77</v>
      </c>
      <c r="C12" s="3">
        <v>20974</v>
      </c>
      <c r="D12" s="3">
        <v>8087</v>
      </c>
      <c r="E12" s="3">
        <v>313</v>
      </c>
      <c r="F12" s="3">
        <v>3712</v>
      </c>
      <c r="G12" s="3">
        <v>11</v>
      </c>
      <c r="H12" s="3">
        <v>34</v>
      </c>
      <c r="I12" s="3">
        <v>3</v>
      </c>
      <c r="J12" s="3">
        <v>32</v>
      </c>
      <c r="K12" s="3">
        <v>0</v>
      </c>
      <c r="L12" s="3">
        <v>7</v>
      </c>
      <c r="M12" s="3">
        <v>10</v>
      </c>
      <c r="N12" s="3">
        <v>604</v>
      </c>
      <c r="O12" s="3">
        <v>308</v>
      </c>
      <c r="P12" s="3">
        <v>186</v>
      </c>
      <c r="Q12" s="3">
        <v>69</v>
      </c>
      <c r="R12" s="3">
        <v>86</v>
      </c>
      <c r="S12" s="3">
        <v>100</v>
      </c>
      <c r="T12" s="3">
        <v>7</v>
      </c>
      <c r="U12" s="3">
        <v>168</v>
      </c>
      <c r="V12" s="3">
        <v>10</v>
      </c>
      <c r="W12" s="3">
        <v>4</v>
      </c>
      <c r="X12" s="3">
        <v>5</v>
      </c>
      <c r="Y12" s="3">
        <v>24</v>
      </c>
      <c r="Z12" s="3">
        <v>59</v>
      </c>
      <c r="AA12" s="3">
        <v>1905</v>
      </c>
      <c r="AB12" s="3">
        <v>3</v>
      </c>
      <c r="AC12" s="3">
        <v>51</v>
      </c>
      <c r="AD12" s="3">
        <v>2</v>
      </c>
      <c r="AE12" s="3">
        <v>605</v>
      </c>
      <c r="AF12" s="3">
        <v>912</v>
      </c>
      <c r="AG12" s="3">
        <v>2139</v>
      </c>
      <c r="AH12" s="3">
        <v>724</v>
      </c>
      <c r="AI12" s="3">
        <v>14</v>
      </c>
      <c r="AJ12" s="3">
        <v>0</v>
      </c>
      <c r="AK12" s="3">
        <v>4</v>
      </c>
      <c r="AL12" s="3">
        <v>776</v>
      </c>
    </row>
    <row r="13" spans="2:38" ht="40.5" customHeight="1" x14ac:dyDescent="0.15"/>
    <row r="14" spans="2:38" ht="40.5" customHeight="1" x14ac:dyDescent="0.15"/>
    <row r="15" spans="2:38" ht="40.5" customHeight="1" x14ac:dyDescent="0.15"/>
    <row r="16" spans="2:38" ht="42" customHeight="1" x14ac:dyDescent="0.15"/>
    <row r="17" ht="18.75" customHeight="1" x14ac:dyDescent="0.15"/>
    <row r="18" ht="18.75" customHeight="1" x14ac:dyDescent="0.15"/>
    <row r="19" ht="18.75" customHeight="1" x14ac:dyDescent="0.15"/>
    <row r="20" ht="18.75" customHeight="1" x14ac:dyDescent="0.15"/>
    <row r="21" ht="18.75" customHeight="1" x14ac:dyDescent="0.15"/>
    <row r="22" ht="18.75" customHeight="1" x14ac:dyDescent="0.15"/>
    <row r="23" ht="18.75" customHeight="1" x14ac:dyDescent="0.15"/>
    <row r="24" ht="18.75" customHeight="1" x14ac:dyDescent="0.15"/>
    <row r="25" ht="18.75" customHeight="1" x14ac:dyDescent="0.15"/>
    <row r="26" ht="18.75" customHeight="1" x14ac:dyDescent="0.15"/>
  </sheetData>
  <mergeCells count="2">
    <mergeCell ref="AC1:AL1"/>
    <mergeCell ref="P1:AB1"/>
  </mergeCells>
  <phoneticPr fontId="3"/>
  <pageMargins left="0.70866141732283472" right="0.70866141732283472" top="0.74803149606299213" bottom="0.74803149606299213" header="0.31496062992125984" footer="0.31496062992125984"/>
  <pageSetup paperSize="9" fitToWidth="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B1:AL26"/>
  <sheetViews>
    <sheetView zoomScaleNormal="100" zoomScaleSheetLayoutView="100" workbookViewId="0">
      <pane xSplit="2" ySplit="2" topLeftCell="C3" activePane="bottomRight" state="frozen"/>
      <selection activeCell="B1" sqref="B1"/>
      <selection pane="topRight" activeCell="B1" sqref="B1"/>
      <selection pane="bottomLeft" activeCell="B1" sqref="B1"/>
      <selection pane="bottomRight" activeCell="B1" sqref="B1"/>
    </sheetView>
  </sheetViews>
  <sheetFormatPr defaultColWidth="9" defaultRowHeight="13.5" x14ac:dyDescent="0.15"/>
  <cols>
    <col min="1" max="1" width="0.375" style="1" customWidth="1"/>
    <col min="2" max="2" width="13.125" style="1" customWidth="1"/>
    <col min="3" max="8" width="8.625" style="1" customWidth="1"/>
    <col min="9" max="9" width="8.75" style="1" customWidth="1"/>
    <col min="10" max="10" width="8.5" style="1" customWidth="1"/>
    <col min="11" max="11" width="8.625" style="1" customWidth="1"/>
    <col min="12" max="20" width="9.375" style="1" customWidth="1"/>
    <col min="21" max="16384" width="9" style="1"/>
  </cols>
  <sheetData>
    <row r="1" spans="2:38" ht="18" thickBot="1" x14ac:dyDescent="0.2">
      <c r="B1" s="29" t="str">
        <f>"統計表_第１－４表　建物火災の損害額程度別・用途別出火件数【令和"&amp;IF(LEN(年の入力!$B$1-2018)&gt;=2,年の入力!$B$1-2018, DBCS(年の入力!$B$1-2018))&amp;"年】"</f>
        <v>統計表_第１－４表　建物火災の損害額程度別・用途別出火件数【令和５年】</v>
      </c>
      <c r="C1" s="29"/>
      <c r="D1" s="29"/>
      <c r="E1" s="29"/>
      <c r="F1" s="29"/>
      <c r="G1" s="29"/>
      <c r="H1" s="29"/>
      <c r="I1" s="29"/>
      <c r="J1" s="29"/>
      <c r="K1" s="29"/>
      <c r="L1" s="29"/>
      <c r="M1" s="29"/>
      <c r="N1" s="29"/>
      <c r="O1" s="29"/>
      <c r="P1" s="65"/>
      <c r="Q1" s="65"/>
      <c r="R1" s="65"/>
      <c r="S1" s="65"/>
      <c r="T1" s="65"/>
      <c r="U1" s="65"/>
      <c r="V1" s="65"/>
      <c r="W1" s="65"/>
      <c r="X1" s="65"/>
      <c r="Y1" s="65"/>
      <c r="Z1" s="65"/>
      <c r="AA1" s="65"/>
      <c r="AB1" s="65"/>
      <c r="AC1" s="65"/>
      <c r="AD1" s="65"/>
      <c r="AE1" s="65"/>
      <c r="AF1" s="65"/>
      <c r="AG1" s="65"/>
      <c r="AH1" s="65"/>
      <c r="AI1" s="65"/>
      <c r="AJ1" s="65"/>
      <c r="AK1" s="65"/>
      <c r="AL1" s="65"/>
    </row>
    <row r="2" spans="2:38" ht="45" customHeight="1" thickTop="1" x14ac:dyDescent="0.15">
      <c r="B2" s="15" t="s">
        <v>93</v>
      </c>
      <c r="C2" s="13" t="s">
        <v>77</v>
      </c>
      <c r="D2" s="13" t="s">
        <v>76</v>
      </c>
      <c r="E2" s="13" t="s">
        <v>75</v>
      </c>
      <c r="F2" s="13" t="s">
        <v>74</v>
      </c>
      <c r="G2" s="13" t="s">
        <v>73</v>
      </c>
      <c r="H2" s="13" t="s">
        <v>72</v>
      </c>
      <c r="I2" s="14" t="s">
        <v>92</v>
      </c>
      <c r="J2" s="13" t="s">
        <v>70</v>
      </c>
      <c r="K2" s="14" t="s">
        <v>91</v>
      </c>
      <c r="L2" s="14" t="s">
        <v>90</v>
      </c>
      <c r="M2" s="13" t="s">
        <v>67</v>
      </c>
      <c r="N2" s="13" t="s">
        <v>66</v>
      </c>
      <c r="O2" s="14" t="s">
        <v>89</v>
      </c>
      <c r="P2" s="14" t="s">
        <v>88</v>
      </c>
      <c r="Q2" s="13" t="s">
        <v>63</v>
      </c>
      <c r="R2" s="14" t="s">
        <v>213</v>
      </c>
      <c r="S2" s="14" t="s">
        <v>214</v>
      </c>
      <c r="T2" s="13" t="s">
        <v>62</v>
      </c>
      <c r="U2" s="13" t="s">
        <v>61</v>
      </c>
      <c r="V2" s="13" t="s">
        <v>60</v>
      </c>
      <c r="W2" s="13" t="s">
        <v>59</v>
      </c>
      <c r="X2" s="13" t="s">
        <v>58</v>
      </c>
      <c r="Y2" s="13" t="s">
        <v>57</v>
      </c>
      <c r="Z2" s="14" t="s">
        <v>56</v>
      </c>
      <c r="AA2" s="14" t="s">
        <v>87</v>
      </c>
      <c r="AB2" s="13" t="s">
        <v>54</v>
      </c>
      <c r="AC2" s="13" t="s">
        <v>53</v>
      </c>
      <c r="AD2" s="14" t="s">
        <v>86</v>
      </c>
      <c r="AE2" s="13" t="s">
        <v>51</v>
      </c>
      <c r="AF2" s="13" t="s">
        <v>50</v>
      </c>
      <c r="AG2" s="14" t="s">
        <v>85</v>
      </c>
      <c r="AH2" s="14" t="s">
        <v>84</v>
      </c>
      <c r="AI2" s="13" t="s">
        <v>47</v>
      </c>
      <c r="AJ2" s="13" t="s">
        <v>46</v>
      </c>
      <c r="AK2" s="13" t="s">
        <v>45</v>
      </c>
      <c r="AL2" s="13" t="s">
        <v>22</v>
      </c>
    </row>
    <row r="3" spans="2:38" ht="18.75" customHeight="1" x14ac:dyDescent="0.15">
      <c r="B3" s="12" t="s">
        <v>83</v>
      </c>
      <c r="C3" s="8">
        <v>11850</v>
      </c>
      <c r="D3" s="8">
        <v>3638</v>
      </c>
      <c r="E3" s="8">
        <v>119</v>
      </c>
      <c r="F3" s="8">
        <v>2705</v>
      </c>
      <c r="G3" s="8">
        <v>10</v>
      </c>
      <c r="H3" s="8">
        <v>19</v>
      </c>
      <c r="I3" s="8">
        <v>3</v>
      </c>
      <c r="J3" s="8">
        <v>22</v>
      </c>
      <c r="K3" s="8">
        <v>0</v>
      </c>
      <c r="L3" s="8">
        <v>4</v>
      </c>
      <c r="M3" s="8">
        <v>6</v>
      </c>
      <c r="N3" s="8">
        <v>391</v>
      </c>
      <c r="O3" s="8">
        <v>214</v>
      </c>
      <c r="P3" s="8">
        <v>112</v>
      </c>
      <c r="Q3" s="8">
        <v>52</v>
      </c>
      <c r="R3" s="8">
        <v>72</v>
      </c>
      <c r="S3" s="8">
        <v>81</v>
      </c>
      <c r="T3" s="8">
        <v>7</v>
      </c>
      <c r="U3" s="8">
        <v>138</v>
      </c>
      <c r="V3" s="8">
        <v>9</v>
      </c>
      <c r="W3" s="8">
        <v>2</v>
      </c>
      <c r="X3" s="8">
        <v>2</v>
      </c>
      <c r="Y3" s="8">
        <v>23</v>
      </c>
      <c r="Z3" s="8">
        <v>20</v>
      </c>
      <c r="AA3" s="8">
        <v>864</v>
      </c>
      <c r="AB3" s="8">
        <v>1</v>
      </c>
      <c r="AC3" s="8">
        <v>26</v>
      </c>
      <c r="AD3" s="8">
        <v>1</v>
      </c>
      <c r="AE3" s="8">
        <v>246</v>
      </c>
      <c r="AF3" s="8">
        <v>511</v>
      </c>
      <c r="AG3" s="8">
        <v>1672</v>
      </c>
      <c r="AH3" s="8">
        <v>478</v>
      </c>
      <c r="AI3" s="8">
        <v>12</v>
      </c>
      <c r="AJ3" s="8">
        <v>0</v>
      </c>
      <c r="AK3" s="8">
        <v>3</v>
      </c>
      <c r="AL3" s="8">
        <v>387</v>
      </c>
    </row>
    <row r="4" spans="2:38" ht="18.75" customHeight="1" x14ac:dyDescent="0.15">
      <c r="B4" s="11" t="s">
        <v>82</v>
      </c>
      <c r="C4" s="6">
        <v>2310</v>
      </c>
      <c r="D4" s="6">
        <v>816</v>
      </c>
      <c r="E4" s="6">
        <v>30</v>
      </c>
      <c r="F4" s="6">
        <v>319</v>
      </c>
      <c r="G4" s="6">
        <v>1</v>
      </c>
      <c r="H4" s="6">
        <v>7</v>
      </c>
      <c r="I4" s="6">
        <v>0</v>
      </c>
      <c r="J4" s="6">
        <v>4</v>
      </c>
      <c r="K4" s="6">
        <v>0</v>
      </c>
      <c r="L4" s="6">
        <v>1</v>
      </c>
      <c r="M4" s="6">
        <v>1</v>
      </c>
      <c r="N4" s="6">
        <v>81</v>
      </c>
      <c r="O4" s="6">
        <v>37</v>
      </c>
      <c r="P4" s="6">
        <v>27</v>
      </c>
      <c r="Q4" s="6">
        <v>8</v>
      </c>
      <c r="R4" s="6">
        <v>10</v>
      </c>
      <c r="S4" s="6">
        <v>11</v>
      </c>
      <c r="T4" s="6">
        <v>0</v>
      </c>
      <c r="U4" s="6">
        <v>17</v>
      </c>
      <c r="V4" s="6">
        <v>1</v>
      </c>
      <c r="W4" s="6">
        <v>0</v>
      </c>
      <c r="X4" s="6">
        <v>0</v>
      </c>
      <c r="Y4" s="6">
        <v>1</v>
      </c>
      <c r="Z4" s="6">
        <v>9</v>
      </c>
      <c r="AA4" s="6">
        <v>291</v>
      </c>
      <c r="AB4" s="6">
        <v>2</v>
      </c>
      <c r="AC4" s="6">
        <v>5</v>
      </c>
      <c r="AD4" s="6">
        <v>0</v>
      </c>
      <c r="AE4" s="6">
        <v>110</v>
      </c>
      <c r="AF4" s="6">
        <v>112</v>
      </c>
      <c r="AG4" s="6">
        <v>177</v>
      </c>
      <c r="AH4" s="6">
        <v>72</v>
      </c>
      <c r="AI4" s="6">
        <v>2</v>
      </c>
      <c r="AJ4" s="6">
        <v>0</v>
      </c>
      <c r="AK4" s="6">
        <v>0</v>
      </c>
      <c r="AL4" s="6">
        <v>158</v>
      </c>
    </row>
    <row r="5" spans="2:38" ht="18.75" customHeight="1" x14ac:dyDescent="0.15">
      <c r="B5" s="11" t="s">
        <v>81</v>
      </c>
      <c r="C5" s="6">
        <v>1003</v>
      </c>
      <c r="D5" s="6">
        <v>394</v>
      </c>
      <c r="E5" s="6">
        <v>20</v>
      </c>
      <c r="F5" s="6">
        <v>134</v>
      </c>
      <c r="G5" s="6">
        <v>0</v>
      </c>
      <c r="H5" s="6">
        <v>2</v>
      </c>
      <c r="I5" s="6">
        <v>0</v>
      </c>
      <c r="J5" s="6">
        <v>1</v>
      </c>
      <c r="K5" s="6">
        <v>0</v>
      </c>
      <c r="L5" s="6">
        <v>1</v>
      </c>
      <c r="M5" s="6">
        <v>2</v>
      </c>
      <c r="N5" s="6">
        <v>24</v>
      </c>
      <c r="O5" s="6">
        <v>12</v>
      </c>
      <c r="P5" s="6">
        <v>10</v>
      </c>
      <c r="Q5" s="6">
        <v>1</v>
      </c>
      <c r="R5" s="6">
        <v>1</v>
      </c>
      <c r="S5" s="6">
        <v>2</v>
      </c>
      <c r="T5" s="6">
        <v>0</v>
      </c>
      <c r="U5" s="6">
        <v>3</v>
      </c>
      <c r="V5" s="6">
        <v>0</v>
      </c>
      <c r="W5" s="6">
        <v>0</v>
      </c>
      <c r="X5" s="6">
        <v>1</v>
      </c>
      <c r="Y5" s="6">
        <v>0</v>
      </c>
      <c r="Z5" s="6">
        <v>4</v>
      </c>
      <c r="AA5" s="6">
        <v>130</v>
      </c>
      <c r="AB5" s="6">
        <v>0</v>
      </c>
      <c r="AC5" s="6">
        <v>5</v>
      </c>
      <c r="AD5" s="6">
        <v>0</v>
      </c>
      <c r="AE5" s="6">
        <v>41</v>
      </c>
      <c r="AF5" s="6">
        <v>60</v>
      </c>
      <c r="AG5" s="6">
        <v>55</v>
      </c>
      <c r="AH5" s="6">
        <v>34</v>
      </c>
      <c r="AI5" s="6">
        <v>0</v>
      </c>
      <c r="AJ5" s="6">
        <v>0</v>
      </c>
      <c r="AK5" s="6">
        <v>0</v>
      </c>
      <c r="AL5" s="6">
        <v>66</v>
      </c>
    </row>
    <row r="6" spans="2:38" ht="18.75" customHeight="1" x14ac:dyDescent="0.15">
      <c r="B6" s="11" t="s">
        <v>80</v>
      </c>
      <c r="C6" s="6">
        <v>2844</v>
      </c>
      <c r="D6" s="6">
        <v>1559</v>
      </c>
      <c r="E6" s="6">
        <v>62</v>
      </c>
      <c r="F6" s="6">
        <v>335</v>
      </c>
      <c r="G6" s="6">
        <v>0</v>
      </c>
      <c r="H6" s="6">
        <v>5</v>
      </c>
      <c r="I6" s="6">
        <v>0</v>
      </c>
      <c r="J6" s="6">
        <v>1</v>
      </c>
      <c r="K6" s="6">
        <v>0</v>
      </c>
      <c r="L6" s="6">
        <v>0</v>
      </c>
      <c r="M6" s="6">
        <v>0</v>
      </c>
      <c r="N6" s="6">
        <v>56</v>
      </c>
      <c r="O6" s="6">
        <v>20</v>
      </c>
      <c r="P6" s="6">
        <v>17</v>
      </c>
      <c r="Q6" s="6">
        <v>3</v>
      </c>
      <c r="R6" s="6">
        <v>3</v>
      </c>
      <c r="S6" s="6">
        <v>2</v>
      </c>
      <c r="T6" s="6">
        <v>0</v>
      </c>
      <c r="U6" s="6">
        <v>5</v>
      </c>
      <c r="V6" s="6">
        <v>0</v>
      </c>
      <c r="W6" s="6">
        <v>1</v>
      </c>
      <c r="X6" s="6">
        <v>1</v>
      </c>
      <c r="Y6" s="6">
        <v>0</v>
      </c>
      <c r="Z6" s="6">
        <v>6</v>
      </c>
      <c r="AA6" s="6">
        <v>278</v>
      </c>
      <c r="AB6" s="6">
        <v>0</v>
      </c>
      <c r="AC6" s="6">
        <v>9</v>
      </c>
      <c r="AD6" s="6">
        <v>0</v>
      </c>
      <c r="AE6" s="6">
        <v>110</v>
      </c>
      <c r="AF6" s="6">
        <v>101</v>
      </c>
      <c r="AG6" s="6">
        <v>108</v>
      </c>
      <c r="AH6" s="6">
        <v>60</v>
      </c>
      <c r="AI6" s="6">
        <v>0</v>
      </c>
      <c r="AJ6" s="6">
        <v>0</v>
      </c>
      <c r="AK6" s="6">
        <v>1</v>
      </c>
      <c r="AL6" s="6">
        <v>101</v>
      </c>
    </row>
    <row r="7" spans="2:38" ht="18.75" customHeight="1" x14ac:dyDescent="0.15">
      <c r="B7" s="11" t="s">
        <v>79</v>
      </c>
      <c r="C7" s="6">
        <v>1263</v>
      </c>
      <c r="D7" s="6">
        <v>750</v>
      </c>
      <c r="E7" s="6">
        <v>34</v>
      </c>
      <c r="F7" s="6">
        <v>116</v>
      </c>
      <c r="G7" s="6">
        <v>0</v>
      </c>
      <c r="H7" s="6">
        <v>0</v>
      </c>
      <c r="I7" s="6">
        <v>0</v>
      </c>
      <c r="J7" s="6">
        <v>1</v>
      </c>
      <c r="K7" s="6">
        <v>0</v>
      </c>
      <c r="L7" s="6">
        <v>0</v>
      </c>
      <c r="M7" s="6">
        <v>1</v>
      </c>
      <c r="N7" s="6">
        <v>23</v>
      </c>
      <c r="O7" s="6">
        <v>10</v>
      </c>
      <c r="P7" s="6">
        <v>10</v>
      </c>
      <c r="Q7" s="6">
        <v>0</v>
      </c>
      <c r="R7" s="6">
        <v>0</v>
      </c>
      <c r="S7" s="6">
        <v>1</v>
      </c>
      <c r="T7" s="6">
        <v>0</v>
      </c>
      <c r="U7" s="6">
        <v>2</v>
      </c>
      <c r="V7" s="6">
        <v>0</v>
      </c>
      <c r="W7" s="6">
        <v>0</v>
      </c>
      <c r="X7" s="6">
        <v>0</v>
      </c>
      <c r="Y7" s="6">
        <v>0</v>
      </c>
      <c r="Z7" s="6">
        <v>3</v>
      </c>
      <c r="AA7" s="6">
        <v>106</v>
      </c>
      <c r="AB7" s="6">
        <v>0</v>
      </c>
      <c r="AC7" s="6">
        <v>1</v>
      </c>
      <c r="AD7" s="6">
        <v>0</v>
      </c>
      <c r="AE7" s="6">
        <v>35</v>
      </c>
      <c r="AF7" s="6">
        <v>49</v>
      </c>
      <c r="AG7" s="6">
        <v>60</v>
      </c>
      <c r="AH7" s="6">
        <v>32</v>
      </c>
      <c r="AI7" s="6">
        <v>0</v>
      </c>
      <c r="AJ7" s="6">
        <v>0</v>
      </c>
      <c r="AK7" s="6">
        <v>0</v>
      </c>
      <c r="AL7" s="6">
        <v>29</v>
      </c>
    </row>
    <row r="8" spans="2:38" ht="18.75" customHeight="1" x14ac:dyDescent="0.15">
      <c r="B8" s="11" t="s">
        <v>153</v>
      </c>
      <c r="C8" s="6">
        <v>868</v>
      </c>
      <c r="D8" s="6">
        <v>530</v>
      </c>
      <c r="E8" s="6">
        <v>29</v>
      </c>
      <c r="F8" s="6">
        <v>68</v>
      </c>
      <c r="G8" s="6">
        <v>0</v>
      </c>
      <c r="H8" s="6">
        <v>1</v>
      </c>
      <c r="I8" s="6">
        <v>0</v>
      </c>
      <c r="J8" s="6">
        <v>1</v>
      </c>
      <c r="K8" s="6">
        <v>0</v>
      </c>
      <c r="L8" s="6">
        <v>0</v>
      </c>
      <c r="M8" s="6">
        <v>0</v>
      </c>
      <c r="N8" s="6">
        <v>14</v>
      </c>
      <c r="O8" s="6">
        <v>5</v>
      </c>
      <c r="P8" s="6">
        <v>2</v>
      </c>
      <c r="Q8" s="6">
        <v>1</v>
      </c>
      <c r="R8" s="6">
        <v>0</v>
      </c>
      <c r="S8" s="6">
        <v>1</v>
      </c>
      <c r="T8" s="6">
        <v>0</v>
      </c>
      <c r="U8" s="6">
        <v>0</v>
      </c>
      <c r="V8" s="6">
        <v>0</v>
      </c>
      <c r="W8" s="6">
        <v>1</v>
      </c>
      <c r="X8" s="6">
        <v>0</v>
      </c>
      <c r="Y8" s="6">
        <v>0</v>
      </c>
      <c r="Z8" s="6">
        <v>6</v>
      </c>
      <c r="AA8" s="6">
        <v>75</v>
      </c>
      <c r="AB8" s="6">
        <v>0</v>
      </c>
      <c r="AC8" s="6">
        <v>1</v>
      </c>
      <c r="AD8" s="6">
        <v>0</v>
      </c>
      <c r="AE8" s="6">
        <v>30</v>
      </c>
      <c r="AF8" s="6">
        <v>30</v>
      </c>
      <c r="AG8" s="6">
        <v>33</v>
      </c>
      <c r="AH8" s="6">
        <v>22</v>
      </c>
      <c r="AI8" s="6">
        <v>0</v>
      </c>
      <c r="AJ8" s="6">
        <v>0</v>
      </c>
      <c r="AK8" s="6">
        <v>0</v>
      </c>
      <c r="AL8" s="6">
        <v>18</v>
      </c>
    </row>
    <row r="9" spans="2:38" ht="18.75" customHeight="1" x14ac:dyDescent="0.15">
      <c r="B9" s="11" t="s">
        <v>154</v>
      </c>
      <c r="C9" s="6">
        <v>372</v>
      </c>
      <c r="D9" s="6">
        <v>220</v>
      </c>
      <c r="E9" s="6">
        <v>6</v>
      </c>
      <c r="F9" s="6">
        <v>19</v>
      </c>
      <c r="G9" s="6">
        <v>0</v>
      </c>
      <c r="H9" s="6">
        <v>0</v>
      </c>
      <c r="I9" s="6">
        <v>0</v>
      </c>
      <c r="J9" s="6">
        <v>0</v>
      </c>
      <c r="K9" s="6">
        <v>0</v>
      </c>
      <c r="L9" s="6">
        <v>0</v>
      </c>
      <c r="M9" s="6">
        <v>0</v>
      </c>
      <c r="N9" s="6">
        <v>11</v>
      </c>
      <c r="O9" s="6">
        <v>3</v>
      </c>
      <c r="P9" s="6">
        <v>1</v>
      </c>
      <c r="Q9" s="6">
        <v>4</v>
      </c>
      <c r="R9" s="6">
        <v>0</v>
      </c>
      <c r="S9" s="6">
        <v>1</v>
      </c>
      <c r="T9" s="6">
        <v>0</v>
      </c>
      <c r="U9" s="6">
        <v>0</v>
      </c>
      <c r="V9" s="6">
        <v>0</v>
      </c>
      <c r="W9" s="6">
        <v>0</v>
      </c>
      <c r="X9" s="6">
        <v>1</v>
      </c>
      <c r="Y9" s="6">
        <v>0</v>
      </c>
      <c r="Z9" s="6">
        <v>3</v>
      </c>
      <c r="AA9" s="6">
        <v>50</v>
      </c>
      <c r="AB9" s="6">
        <v>0</v>
      </c>
      <c r="AC9" s="6">
        <v>2</v>
      </c>
      <c r="AD9" s="6">
        <v>0</v>
      </c>
      <c r="AE9" s="6">
        <v>8</v>
      </c>
      <c r="AF9" s="6">
        <v>13</v>
      </c>
      <c r="AG9" s="6">
        <v>13</v>
      </c>
      <c r="AH9" s="6">
        <v>12</v>
      </c>
      <c r="AI9" s="6">
        <v>0</v>
      </c>
      <c r="AJ9" s="6">
        <v>0</v>
      </c>
      <c r="AK9" s="6">
        <v>0</v>
      </c>
      <c r="AL9" s="6">
        <v>5</v>
      </c>
    </row>
    <row r="10" spans="2:38" ht="18.75" customHeight="1" x14ac:dyDescent="0.15">
      <c r="B10" s="11" t="s">
        <v>155</v>
      </c>
      <c r="C10" s="6">
        <v>256</v>
      </c>
      <c r="D10" s="6">
        <v>131</v>
      </c>
      <c r="E10" s="6">
        <v>9</v>
      </c>
      <c r="F10" s="6">
        <v>11</v>
      </c>
      <c r="G10" s="6">
        <v>0</v>
      </c>
      <c r="H10" s="6">
        <v>0</v>
      </c>
      <c r="I10" s="6">
        <v>0</v>
      </c>
      <c r="J10" s="6">
        <v>0</v>
      </c>
      <c r="K10" s="6">
        <v>0</v>
      </c>
      <c r="L10" s="6">
        <v>0</v>
      </c>
      <c r="M10" s="6">
        <v>0</v>
      </c>
      <c r="N10" s="6">
        <v>4</v>
      </c>
      <c r="O10" s="6">
        <v>2</v>
      </c>
      <c r="P10" s="6">
        <v>2</v>
      </c>
      <c r="Q10" s="6">
        <v>0</v>
      </c>
      <c r="R10" s="6">
        <v>0</v>
      </c>
      <c r="S10" s="6">
        <v>0</v>
      </c>
      <c r="T10" s="6">
        <v>0</v>
      </c>
      <c r="U10" s="6">
        <v>0</v>
      </c>
      <c r="V10" s="6">
        <v>0</v>
      </c>
      <c r="W10" s="6">
        <v>0</v>
      </c>
      <c r="X10" s="6">
        <v>0</v>
      </c>
      <c r="Y10" s="6">
        <v>0</v>
      </c>
      <c r="Z10" s="6">
        <v>5</v>
      </c>
      <c r="AA10" s="6">
        <v>38</v>
      </c>
      <c r="AB10" s="6">
        <v>0</v>
      </c>
      <c r="AC10" s="6">
        <v>1</v>
      </c>
      <c r="AD10" s="6">
        <v>1</v>
      </c>
      <c r="AE10" s="6">
        <v>9</v>
      </c>
      <c r="AF10" s="6">
        <v>16</v>
      </c>
      <c r="AG10" s="6">
        <v>16</v>
      </c>
      <c r="AH10" s="6">
        <v>7</v>
      </c>
      <c r="AI10" s="6">
        <v>0</v>
      </c>
      <c r="AJ10" s="6">
        <v>0</v>
      </c>
      <c r="AK10" s="6">
        <v>0</v>
      </c>
      <c r="AL10" s="6">
        <v>4</v>
      </c>
    </row>
    <row r="11" spans="2:38" ht="18.75" customHeight="1" x14ac:dyDescent="0.15">
      <c r="B11" s="10" t="s">
        <v>78</v>
      </c>
      <c r="C11" s="4">
        <v>208</v>
      </c>
      <c r="D11" s="4">
        <v>49</v>
      </c>
      <c r="E11" s="4">
        <v>4</v>
      </c>
      <c r="F11" s="4">
        <v>5</v>
      </c>
      <c r="G11" s="4">
        <v>0</v>
      </c>
      <c r="H11" s="4">
        <v>0</v>
      </c>
      <c r="I11" s="4">
        <v>0</v>
      </c>
      <c r="J11" s="4">
        <v>2</v>
      </c>
      <c r="K11" s="4">
        <v>0</v>
      </c>
      <c r="L11" s="4">
        <v>1</v>
      </c>
      <c r="M11" s="4">
        <v>0</v>
      </c>
      <c r="N11" s="4">
        <v>0</v>
      </c>
      <c r="O11" s="4">
        <v>5</v>
      </c>
      <c r="P11" s="4">
        <v>5</v>
      </c>
      <c r="Q11" s="4">
        <v>0</v>
      </c>
      <c r="R11" s="4">
        <v>0</v>
      </c>
      <c r="S11" s="4">
        <v>1</v>
      </c>
      <c r="T11" s="4">
        <v>0</v>
      </c>
      <c r="U11" s="4">
        <v>3</v>
      </c>
      <c r="V11" s="4">
        <v>0</v>
      </c>
      <c r="W11" s="4">
        <v>0</v>
      </c>
      <c r="X11" s="4">
        <v>0</v>
      </c>
      <c r="Y11" s="4">
        <v>0</v>
      </c>
      <c r="Z11" s="4">
        <v>3</v>
      </c>
      <c r="AA11" s="4">
        <v>73</v>
      </c>
      <c r="AB11" s="4">
        <v>0</v>
      </c>
      <c r="AC11" s="4">
        <v>1</v>
      </c>
      <c r="AD11" s="4">
        <v>0</v>
      </c>
      <c r="AE11" s="4">
        <v>16</v>
      </c>
      <c r="AF11" s="4">
        <v>20</v>
      </c>
      <c r="AG11" s="4">
        <v>5</v>
      </c>
      <c r="AH11" s="4">
        <v>7</v>
      </c>
      <c r="AI11" s="4">
        <v>0</v>
      </c>
      <c r="AJ11" s="4">
        <v>0</v>
      </c>
      <c r="AK11" s="4">
        <v>0</v>
      </c>
      <c r="AL11" s="4">
        <v>8</v>
      </c>
    </row>
    <row r="12" spans="2:38" ht="18.75" customHeight="1" x14ac:dyDescent="0.15">
      <c r="B12" s="26" t="s">
        <v>77</v>
      </c>
      <c r="C12" s="3">
        <v>20974</v>
      </c>
      <c r="D12" s="3">
        <v>8087</v>
      </c>
      <c r="E12" s="3">
        <v>313</v>
      </c>
      <c r="F12" s="3">
        <v>3712</v>
      </c>
      <c r="G12" s="3">
        <v>11</v>
      </c>
      <c r="H12" s="3">
        <v>34</v>
      </c>
      <c r="I12" s="3">
        <v>3</v>
      </c>
      <c r="J12" s="3">
        <v>32</v>
      </c>
      <c r="K12" s="3">
        <v>0</v>
      </c>
      <c r="L12" s="3">
        <v>7</v>
      </c>
      <c r="M12" s="3">
        <v>10</v>
      </c>
      <c r="N12" s="3">
        <v>604</v>
      </c>
      <c r="O12" s="3">
        <v>308</v>
      </c>
      <c r="P12" s="3">
        <v>186</v>
      </c>
      <c r="Q12" s="3">
        <v>69</v>
      </c>
      <c r="R12" s="3">
        <v>86</v>
      </c>
      <c r="S12" s="3">
        <v>100</v>
      </c>
      <c r="T12" s="3">
        <v>7</v>
      </c>
      <c r="U12" s="3">
        <v>168</v>
      </c>
      <c r="V12" s="3">
        <v>10</v>
      </c>
      <c r="W12" s="3">
        <v>4</v>
      </c>
      <c r="X12" s="3">
        <v>5</v>
      </c>
      <c r="Y12" s="3">
        <v>24</v>
      </c>
      <c r="Z12" s="3">
        <v>59</v>
      </c>
      <c r="AA12" s="3">
        <v>1905</v>
      </c>
      <c r="AB12" s="3">
        <v>3</v>
      </c>
      <c r="AC12" s="3">
        <v>51</v>
      </c>
      <c r="AD12" s="3">
        <v>2</v>
      </c>
      <c r="AE12" s="3">
        <v>605</v>
      </c>
      <c r="AF12" s="3">
        <v>912</v>
      </c>
      <c r="AG12" s="3">
        <v>2139</v>
      </c>
      <c r="AH12" s="3">
        <v>724</v>
      </c>
      <c r="AI12" s="3">
        <v>14</v>
      </c>
      <c r="AJ12" s="3">
        <v>0</v>
      </c>
      <c r="AK12" s="3">
        <v>4</v>
      </c>
      <c r="AL12" s="3">
        <v>776</v>
      </c>
    </row>
    <row r="13" spans="2:38" ht="37.5" customHeight="1" x14ac:dyDescent="0.15"/>
    <row r="14" spans="2:38" ht="37.5" customHeight="1" x14ac:dyDescent="0.15"/>
    <row r="15" spans="2:38" ht="37.5" customHeight="1" x14ac:dyDescent="0.15"/>
    <row r="16" spans="2:38" ht="45" customHeight="1" x14ac:dyDescent="0.15"/>
    <row r="17" ht="18.75" customHeight="1" x14ac:dyDescent="0.15"/>
    <row r="18" ht="18.75" customHeight="1" x14ac:dyDescent="0.15"/>
    <row r="19" ht="18.75" customHeight="1" x14ac:dyDescent="0.15"/>
    <row r="20" ht="18.75" customHeight="1" x14ac:dyDescent="0.15"/>
    <row r="21" ht="18.75" customHeight="1" x14ac:dyDescent="0.15"/>
    <row r="22" ht="18.75" customHeight="1" x14ac:dyDescent="0.15"/>
    <row r="23" ht="18.75" customHeight="1" x14ac:dyDescent="0.15"/>
    <row r="24" ht="18.75" customHeight="1" x14ac:dyDescent="0.15"/>
    <row r="25" ht="18.75" customHeight="1" x14ac:dyDescent="0.15"/>
    <row r="26" ht="18.75" customHeight="1" x14ac:dyDescent="0.15"/>
  </sheetData>
  <mergeCells count="2">
    <mergeCell ref="AC1:AL1"/>
    <mergeCell ref="P1:AB1"/>
  </mergeCells>
  <phoneticPr fontId="3"/>
  <pageMargins left="0.70866141732283472" right="0.70866141732283472" top="0.74803149606299213" bottom="0.74803149606299213" header="0.31496062992125984" footer="0.31496062992125984"/>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F0"/>
  </sheetPr>
  <dimension ref="B1:Z21"/>
  <sheetViews>
    <sheetView zoomScaleNormal="100" zoomScaleSheetLayoutView="100" workbookViewId="0">
      <pane xSplit="2" ySplit="3" topLeftCell="C4" activePane="bottomRight" state="frozen"/>
      <selection activeCell="B1" sqref="B1"/>
      <selection pane="topRight" activeCell="B1" sqref="B1"/>
      <selection pane="bottomLeft" activeCell="B1" sqref="B1"/>
      <selection pane="bottomRight" activeCell="B2" sqref="B2:B3"/>
    </sheetView>
  </sheetViews>
  <sheetFormatPr defaultColWidth="9" defaultRowHeight="13.5" x14ac:dyDescent="0.15"/>
  <cols>
    <col min="1" max="1" width="0.375" style="1" customWidth="1"/>
    <col min="2" max="2" width="12.125" style="1" customWidth="1"/>
    <col min="3" max="3" width="7.5" style="1" customWidth="1"/>
    <col min="4" max="5" width="9.25" style="1" customWidth="1"/>
    <col min="6" max="7" width="10.75" style="1" customWidth="1"/>
    <col min="8" max="8" width="11.25" style="1" customWidth="1"/>
    <col min="9" max="13" width="6.875" style="1" customWidth="1"/>
    <col min="14" max="14" width="8.75" style="1" customWidth="1"/>
    <col min="15" max="19" width="7.125" style="1" customWidth="1"/>
    <col min="20" max="26" width="7.5" style="1" customWidth="1"/>
    <col min="27" max="16384" width="9" style="1"/>
  </cols>
  <sheetData>
    <row r="1" spans="2:26" ht="18" thickBot="1" x14ac:dyDescent="0.2">
      <c r="B1" s="29" t="str">
        <f>"統計表_第１－５表　建物に関する火災の階数別損害状況【令和"&amp;IF(LEN(年の入力!$B$1-2018)&gt;=2,年の入力!$B$1-2018, DBCS(年の入力!$B$1-2018))&amp;"年】"</f>
        <v>統計表_第１－５表　建物に関する火災の階数別損害状況【令和５年】</v>
      </c>
      <c r="C1" s="29"/>
      <c r="D1" s="29"/>
      <c r="E1" s="29"/>
      <c r="F1" s="29"/>
      <c r="G1" s="29"/>
      <c r="H1" s="29"/>
      <c r="I1" s="29"/>
      <c r="J1" s="29"/>
      <c r="K1" s="29"/>
      <c r="L1" s="29"/>
      <c r="M1" s="29"/>
      <c r="N1" s="65"/>
      <c r="O1" s="65"/>
      <c r="P1" s="65"/>
      <c r="Q1" s="65"/>
      <c r="R1" s="65"/>
      <c r="S1" s="65"/>
      <c r="T1" s="65"/>
      <c r="U1" s="65"/>
      <c r="V1" s="65"/>
      <c r="W1" s="65"/>
      <c r="X1" s="65"/>
      <c r="Y1" s="65"/>
      <c r="Z1" s="65"/>
    </row>
    <row r="2" spans="2:26" ht="18.75" customHeight="1" thickTop="1" x14ac:dyDescent="0.15">
      <c r="B2" s="66" t="s">
        <v>216</v>
      </c>
      <c r="C2" s="68" t="s">
        <v>110</v>
      </c>
      <c r="D2" s="59" t="s">
        <v>109</v>
      </c>
      <c r="E2" s="59"/>
      <c r="F2" s="59" t="s">
        <v>38</v>
      </c>
      <c r="G2" s="59"/>
      <c r="H2" s="59"/>
      <c r="I2" s="59" t="s">
        <v>108</v>
      </c>
      <c r="J2" s="59"/>
      <c r="K2" s="59"/>
      <c r="L2" s="59"/>
      <c r="M2" s="59"/>
      <c r="N2" s="68" t="s">
        <v>107</v>
      </c>
      <c r="O2" s="59" t="s">
        <v>106</v>
      </c>
      <c r="P2" s="59"/>
      <c r="Q2" s="59"/>
      <c r="R2" s="59"/>
      <c r="S2" s="59"/>
      <c r="T2" s="59" t="s">
        <v>40</v>
      </c>
      <c r="U2" s="59"/>
      <c r="V2" s="59"/>
      <c r="W2" s="59"/>
      <c r="X2" s="68" t="s">
        <v>105</v>
      </c>
      <c r="Y2" s="59" t="s">
        <v>104</v>
      </c>
      <c r="Z2" s="59"/>
    </row>
    <row r="3" spans="2:26" ht="18.75" customHeight="1" x14ac:dyDescent="0.15">
      <c r="B3" s="67"/>
      <c r="C3" s="60"/>
      <c r="D3" s="26" t="s">
        <v>103</v>
      </c>
      <c r="E3" s="26" t="s">
        <v>102</v>
      </c>
      <c r="F3" s="26" t="s">
        <v>101</v>
      </c>
      <c r="G3" s="26" t="s">
        <v>16</v>
      </c>
      <c r="H3" s="26" t="s">
        <v>77</v>
      </c>
      <c r="I3" s="26" t="s">
        <v>100</v>
      </c>
      <c r="J3" s="26" t="s">
        <v>36</v>
      </c>
      <c r="K3" s="26" t="s">
        <v>35</v>
      </c>
      <c r="L3" s="26" t="s">
        <v>34</v>
      </c>
      <c r="M3" s="26" t="s">
        <v>77</v>
      </c>
      <c r="N3" s="60"/>
      <c r="O3" s="26" t="s">
        <v>99</v>
      </c>
      <c r="P3" s="26" t="s">
        <v>36</v>
      </c>
      <c r="Q3" s="26" t="s">
        <v>35</v>
      </c>
      <c r="R3" s="26" t="s">
        <v>34</v>
      </c>
      <c r="S3" s="26" t="s">
        <v>77</v>
      </c>
      <c r="T3" s="26" t="s">
        <v>98</v>
      </c>
      <c r="U3" s="26" t="s">
        <v>30</v>
      </c>
      <c r="V3" s="26" t="s">
        <v>29</v>
      </c>
      <c r="W3" s="26" t="s">
        <v>77</v>
      </c>
      <c r="X3" s="60"/>
      <c r="Y3" s="26" t="s">
        <v>97</v>
      </c>
      <c r="Z3" s="26" t="s">
        <v>96</v>
      </c>
    </row>
    <row r="4" spans="2:26" ht="18.75" customHeight="1" x14ac:dyDescent="0.15">
      <c r="B4" s="9" t="s">
        <v>156</v>
      </c>
      <c r="C4" s="8">
        <v>5117</v>
      </c>
      <c r="D4" s="8">
        <v>326526</v>
      </c>
      <c r="E4" s="8">
        <v>28143</v>
      </c>
      <c r="F4" s="8">
        <v>12144460</v>
      </c>
      <c r="G4" s="8">
        <v>8240478</v>
      </c>
      <c r="H4" s="8">
        <v>20384938</v>
      </c>
      <c r="I4" s="8">
        <v>2103</v>
      </c>
      <c r="J4" s="8">
        <v>288</v>
      </c>
      <c r="K4" s="8">
        <v>942</v>
      </c>
      <c r="L4" s="8">
        <v>1768</v>
      </c>
      <c r="M4" s="8">
        <v>5101</v>
      </c>
      <c r="N4" s="8">
        <v>1367</v>
      </c>
      <c r="O4" s="8">
        <v>1106</v>
      </c>
      <c r="P4" s="8">
        <v>152</v>
      </c>
      <c r="Q4" s="8">
        <v>993</v>
      </c>
      <c r="R4" s="8">
        <v>795</v>
      </c>
      <c r="S4" s="8">
        <v>3046</v>
      </c>
      <c r="T4" s="8">
        <v>948</v>
      </c>
      <c r="U4" s="8">
        <v>141</v>
      </c>
      <c r="V4" s="8">
        <v>1573</v>
      </c>
      <c r="W4" s="8">
        <v>2662</v>
      </c>
      <c r="X4" s="8">
        <v>5229</v>
      </c>
      <c r="Y4" s="8">
        <v>8608</v>
      </c>
      <c r="Z4" s="8">
        <v>3806</v>
      </c>
    </row>
    <row r="5" spans="2:26" ht="18.75" customHeight="1" x14ac:dyDescent="0.15">
      <c r="B5" s="7" t="s">
        <v>157</v>
      </c>
      <c r="C5" s="6">
        <v>8921</v>
      </c>
      <c r="D5" s="6">
        <v>585413</v>
      </c>
      <c r="E5" s="6">
        <v>64837</v>
      </c>
      <c r="F5" s="6">
        <v>32913215</v>
      </c>
      <c r="G5" s="6">
        <v>11163887</v>
      </c>
      <c r="H5" s="6">
        <v>44077102</v>
      </c>
      <c r="I5" s="6">
        <v>2066</v>
      </c>
      <c r="J5" s="6">
        <v>650</v>
      </c>
      <c r="K5" s="6">
        <v>1820</v>
      </c>
      <c r="L5" s="6">
        <v>4364</v>
      </c>
      <c r="M5" s="6">
        <v>8900</v>
      </c>
      <c r="N5" s="6">
        <v>1781</v>
      </c>
      <c r="O5" s="6">
        <v>1045</v>
      </c>
      <c r="P5" s="6">
        <v>270</v>
      </c>
      <c r="Q5" s="6">
        <v>1950</v>
      </c>
      <c r="R5" s="6">
        <v>1630</v>
      </c>
      <c r="S5" s="6">
        <v>4895</v>
      </c>
      <c r="T5" s="6">
        <v>2595</v>
      </c>
      <c r="U5" s="6">
        <v>731</v>
      </c>
      <c r="V5" s="6">
        <v>7217</v>
      </c>
      <c r="W5" s="6">
        <v>10543</v>
      </c>
      <c r="X5" s="6">
        <v>23305</v>
      </c>
      <c r="Y5" s="6">
        <v>13613</v>
      </c>
      <c r="Z5" s="6">
        <v>5330</v>
      </c>
    </row>
    <row r="6" spans="2:26" ht="18.75" customHeight="1" x14ac:dyDescent="0.15">
      <c r="B6" s="7" t="s">
        <v>158</v>
      </c>
      <c r="C6" s="6">
        <v>1877</v>
      </c>
      <c r="D6" s="6">
        <v>54910</v>
      </c>
      <c r="E6" s="6">
        <v>9345</v>
      </c>
      <c r="F6" s="6">
        <v>4284942</v>
      </c>
      <c r="G6" s="6">
        <v>4230643</v>
      </c>
      <c r="H6" s="6">
        <v>8515585</v>
      </c>
      <c r="I6" s="6">
        <v>47</v>
      </c>
      <c r="J6" s="6">
        <v>72</v>
      </c>
      <c r="K6" s="6">
        <v>475</v>
      </c>
      <c r="L6" s="6">
        <v>1282</v>
      </c>
      <c r="M6" s="6">
        <v>1876</v>
      </c>
      <c r="N6" s="6">
        <v>72</v>
      </c>
      <c r="O6" s="6">
        <v>16</v>
      </c>
      <c r="P6" s="6">
        <v>12</v>
      </c>
      <c r="Q6" s="6">
        <v>73</v>
      </c>
      <c r="R6" s="6">
        <v>70</v>
      </c>
      <c r="S6" s="6">
        <v>171</v>
      </c>
      <c r="T6" s="6">
        <v>161</v>
      </c>
      <c r="U6" s="6">
        <v>112</v>
      </c>
      <c r="V6" s="6">
        <v>1362</v>
      </c>
      <c r="W6" s="6">
        <v>1635</v>
      </c>
      <c r="X6" s="6">
        <v>3286</v>
      </c>
      <c r="Y6" s="6">
        <v>1493</v>
      </c>
      <c r="Z6" s="6">
        <v>202</v>
      </c>
    </row>
    <row r="7" spans="2:26" ht="18.75" customHeight="1" x14ac:dyDescent="0.15">
      <c r="B7" s="7" t="s">
        <v>159</v>
      </c>
      <c r="C7" s="6">
        <v>994</v>
      </c>
      <c r="D7" s="6">
        <v>15158</v>
      </c>
      <c r="E7" s="6">
        <v>2811</v>
      </c>
      <c r="F7" s="6">
        <v>1753112</v>
      </c>
      <c r="G7" s="6">
        <v>1508145</v>
      </c>
      <c r="H7" s="6">
        <v>3261257</v>
      </c>
      <c r="I7" s="6">
        <v>3</v>
      </c>
      <c r="J7" s="6">
        <v>7</v>
      </c>
      <c r="K7" s="6">
        <v>265</v>
      </c>
      <c r="L7" s="6">
        <v>714</v>
      </c>
      <c r="M7" s="6">
        <v>989</v>
      </c>
      <c r="N7" s="6">
        <v>17</v>
      </c>
      <c r="O7" s="6">
        <v>9</v>
      </c>
      <c r="P7" s="6">
        <v>3</v>
      </c>
      <c r="Q7" s="6">
        <v>10</v>
      </c>
      <c r="R7" s="6">
        <v>10</v>
      </c>
      <c r="S7" s="6">
        <v>32</v>
      </c>
      <c r="T7" s="6">
        <v>67</v>
      </c>
      <c r="U7" s="6">
        <v>38</v>
      </c>
      <c r="V7" s="6">
        <v>676</v>
      </c>
      <c r="W7" s="6">
        <v>781</v>
      </c>
      <c r="X7" s="6">
        <v>1259</v>
      </c>
      <c r="Y7" s="6">
        <v>628</v>
      </c>
      <c r="Z7" s="6">
        <v>49</v>
      </c>
    </row>
    <row r="8" spans="2:26" ht="18.75" customHeight="1" x14ac:dyDescent="0.15">
      <c r="B8" s="7" t="s">
        <v>160</v>
      </c>
      <c r="C8" s="6">
        <v>873</v>
      </c>
      <c r="D8" s="6">
        <v>7887</v>
      </c>
      <c r="E8" s="6">
        <v>2248</v>
      </c>
      <c r="F8" s="6">
        <v>1104072</v>
      </c>
      <c r="G8" s="6">
        <v>719353</v>
      </c>
      <c r="H8" s="6">
        <v>1823425</v>
      </c>
      <c r="I8" s="6">
        <v>2</v>
      </c>
      <c r="J8" s="6">
        <v>1</v>
      </c>
      <c r="K8" s="6">
        <v>206</v>
      </c>
      <c r="L8" s="6">
        <v>661</v>
      </c>
      <c r="M8" s="6">
        <v>870</v>
      </c>
      <c r="N8" s="6">
        <v>11</v>
      </c>
      <c r="O8" s="6">
        <v>0</v>
      </c>
      <c r="P8" s="6">
        <v>0</v>
      </c>
      <c r="Q8" s="6">
        <v>7</v>
      </c>
      <c r="R8" s="6">
        <v>6</v>
      </c>
      <c r="S8" s="6">
        <v>13</v>
      </c>
      <c r="T8" s="6">
        <v>74</v>
      </c>
      <c r="U8" s="6">
        <v>44</v>
      </c>
      <c r="V8" s="6">
        <v>610</v>
      </c>
      <c r="W8" s="6">
        <v>728</v>
      </c>
      <c r="X8" s="6">
        <v>1212</v>
      </c>
      <c r="Y8" s="6">
        <v>521</v>
      </c>
      <c r="Z8" s="6">
        <v>27</v>
      </c>
    </row>
    <row r="9" spans="2:26" ht="18.75" customHeight="1" x14ac:dyDescent="0.15">
      <c r="B9" s="7" t="s">
        <v>161</v>
      </c>
      <c r="C9" s="6">
        <v>435</v>
      </c>
      <c r="D9" s="6">
        <v>2216</v>
      </c>
      <c r="E9" s="6">
        <v>1298</v>
      </c>
      <c r="F9" s="6">
        <v>336641</v>
      </c>
      <c r="G9" s="6">
        <v>134544</v>
      </c>
      <c r="H9" s="6">
        <v>471185</v>
      </c>
      <c r="I9" s="6">
        <v>0</v>
      </c>
      <c r="J9" s="6">
        <v>1</v>
      </c>
      <c r="K9" s="6">
        <v>87</v>
      </c>
      <c r="L9" s="6">
        <v>347</v>
      </c>
      <c r="M9" s="6">
        <v>435</v>
      </c>
      <c r="N9" s="6">
        <v>1</v>
      </c>
      <c r="O9" s="6">
        <v>0</v>
      </c>
      <c r="P9" s="6">
        <v>0</v>
      </c>
      <c r="Q9" s="6">
        <v>1</v>
      </c>
      <c r="R9" s="6">
        <v>0</v>
      </c>
      <c r="S9" s="6">
        <v>1</v>
      </c>
      <c r="T9" s="6">
        <v>21</v>
      </c>
      <c r="U9" s="6">
        <v>23</v>
      </c>
      <c r="V9" s="6">
        <v>305</v>
      </c>
      <c r="W9" s="6">
        <v>349</v>
      </c>
      <c r="X9" s="6">
        <v>603</v>
      </c>
      <c r="Y9" s="6">
        <v>189</v>
      </c>
      <c r="Z9" s="6">
        <v>3</v>
      </c>
    </row>
    <row r="10" spans="2:26" ht="18.75" customHeight="1" x14ac:dyDescent="0.15">
      <c r="B10" s="7" t="s">
        <v>162</v>
      </c>
      <c r="C10" s="6">
        <v>358</v>
      </c>
      <c r="D10" s="6">
        <v>1171</v>
      </c>
      <c r="E10" s="6">
        <v>474</v>
      </c>
      <c r="F10" s="6">
        <v>210926</v>
      </c>
      <c r="G10" s="6">
        <v>187923</v>
      </c>
      <c r="H10" s="6">
        <v>398849</v>
      </c>
      <c r="I10" s="6">
        <v>0</v>
      </c>
      <c r="J10" s="6">
        <v>0</v>
      </c>
      <c r="K10" s="6">
        <v>58</v>
      </c>
      <c r="L10" s="6">
        <v>299</v>
      </c>
      <c r="M10" s="6">
        <v>357</v>
      </c>
      <c r="N10" s="6">
        <v>1</v>
      </c>
      <c r="O10" s="6">
        <v>0</v>
      </c>
      <c r="P10" s="6">
        <v>0</v>
      </c>
      <c r="Q10" s="6">
        <v>0</v>
      </c>
      <c r="R10" s="6">
        <v>7</v>
      </c>
      <c r="S10" s="6">
        <v>7</v>
      </c>
      <c r="T10" s="6">
        <v>9</v>
      </c>
      <c r="U10" s="6">
        <v>2</v>
      </c>
      <c r="V10" s="6">
        <v>245</v>
      </c>
      <c r="W10" s="6">
        <v>256</v>
      </c>
      <c r="X10" s="6">
        <v>448</v>
      </c>
      <c r="Y10" s="6">
        <v>162</v>
      </c>
      <c r="Z10" s="6">
        <v>0</v>
      </c>
    </row>
    <row r="11" spans="2:26" ht="18.75" customHeight="1" x14ac:dyDescent="0.15">
      <c r="B11" s="7" t="s">
        <v>163</v>
      </c>
      <c r="C11" s="6">
        <v>355</v>
      </c>
      <c r="D11" s="6">
        <v>1628</v>
      </c>
      <c r="E11" s="6">
        <v>677</v>
      </c>
      <c r="F11" s="6">
        <v>278357</v>
      </c>
      <c r="G11" s="6">
        <v>347123</v>
      </c>
      <c r="H11" s="6">
        <v>625480</v>
      </c>
      <c r="I11" s="6">
        <v>0</v>
      </c>
      <c r="J11" s="6">
        <v>2</v>
      </c>
      <c r="K11" s="6">
        <v>63</v>
      </c>
      <c r="L11" s="6">
        <v>290</v>
      </c>
      <c r="M11" s="6">
        <v>355</v>
      </c>
      <c r="N11" s="6">
        <v>1</v>
      </c>
      <c r="O11" s="6">
        <v>0</v>
      </c>
      <c r="P11" s="6">
        <v>0</v>
      </c>
      <c r="Q11" s="6">
        <v>0</v>
      </c>
      <c r="R11" s="6">
        <v>1</v>
      </c>
      <c r="S11" s="6">
        <v>1</v>
      </c>
      <c r="T11" s="6">
        <v>20</v>
      </c>
      <c r="U11" s="6">
        <v>18</v>
      </c>
      <c r="V11" s="6">
        <v>218</v>
      </c>
      <c r="W11" s="6">
        <v>256</v>
      </c>
      <c r="X11" s="6">
        <v>482</v>
      </c>
      <c r="Y11" s="6">
        <v>159</v>
      </c>
      <c r="Z11" s="6">
        <v>8</v>
      </c>
    </row>
    <row r="12" spans="2:26" ht="18.75" customHeight="1" x14ac:dyDescent="0.15">
      <c r="B12" s="7" t="s">
        <v>164</v>
      </c>
      <c r="C12" s="6">
        <v>277</v>
      </c>
      <c r="D12" s="6">
        <v>991</v>
      </c>
      <c r="E12" s="6">
        <v>490</v>
      </c>
      <c r="F12" s="6">
        <v>132323</v>
      </c>
      <c r="G12" s="6">
        <v>48882</v>
      </c>
      <c r="H12" s="6">
        <v>181205</v>
      </c>
      <c r="I12" s="6">
        <v>1</v>
      </c>
      <c r="J12" s="6">
        <v>0</v>
      </c>
      <c r="K12" s="6">
        <v>60</v>
      </c>
      <c r="L12" s="6">
        <v>216</v>
      </c>
      <c r="M12" s="6">
        <v>277</v>
      </c>
      <c r="N12" s="6">
        <v>3</v>
      </c>
      <c r="O12" s="6">
        <v>0</v>
      </c>
      <c r="P12" s="6">
        <v>0</v>
      </c>
      <c r="Q12" s="6">
        <v>0</v>
      </c>
      <c r="R12" s="6">
        <v>3</v>
      </c>
      <c r="S12" s="6">
        <v>3</v>
      </c>
      <c r="T12" s="6">
        <v>15</v>
      </c>
      <c r="U12" s="6">
        <v>2</v>
      </c>
      <c r="V12" s="6">
        <v>216</v>
      </c>
      <c r="W12" s="6">
        <v>233</v>
      </c>
      <c r="X12" s="6">
        <v>402</v>
      </c>
      <c r="Y12" s="6">
        <v>128</v>
      </c>
      <c r="Z12" s="6">
        <v>6</v>
      </c>
    </row>
    <row r="13" spans="2:26" ht="18.75" customHeight="1" x14ac:dyDescent="0.15">
      <c r="B13" s="7" t="s">
        <v>165</v>
      </c>
      <c r="C13" s="6">
        <v>276</v>
      </c>
      <c r="D13" s="6">
        <v>804</v>
      </c>
      <c r="E13" s="6">
        <v>385</v>
      </c>
      <c r="F13" s="6">
        <v>120076</v>
      </c>
      <c r="G13" s="6">
        <v>48405</v>
      </c>
      <c r="H13" s="6">
        <v>168481</v>
      </c>
      <c r="I13" s="6">
        <v>0</v>
      </c>
      <c r="J13" s="6">
        <v>0</v>
      </c>
      <c r="K13" s="6">
        <v>52</v>
      </c>
      <c r="L13" s="6">
        <v>224</v>
      </c>
      <c r="M13" s="6">
        <v>276</v>
      </c>
      <c r="N13" s="6">
        <v>2</v>
      </c>
      <c r="O13" s="6">
        <v>0</v>
      </c>
      <c r="P13" s="6">
        <v>0</v>
      </c>
      <c r="Q13" s="6">
        <v>2</v>
      </c>
      <c r="R13" s="6">
        <v>0</v>
      </c>
      <c r="S13" s="6">
        <v>2</v>
      </c>
      <c r="T13" s="6">
        <v>11</v>
      </c>
      <c r="U13" s="6">
        <v>10</v>
      </c>
      <c r="V13" s="6">
        <v>239</v>
      </c>
      <c r="W13" s="6">
        <v>260</v>
      </c>
      <c r="X13" s="6">
        <v>434</v>
      </c>
      <c r="Y13" s="6">
        <v>94</v>
      </c>
      <c r="Z13" s="6">
        <v>8</v>
      </c>
    </row>
    <row r="14" spans="2:26" ht="18.75" customHeight="1" x14ac:dyDescent="0.15">
      <c r="B14" s="7" t="s">
        <v>166</v>
      </c>
      <c r="C14" s="6">
        <v>735</v>
      </c>
      <c r="D14" s="6">
        <v>2714</v>
      </c>
      <c r="E14" s="6">
        <v>1196</v>
      </c>
      <c r="F14" s="6">
        <v>473314</v>
      </c>
      <c r="G14" s="6">
        <v>80690</v>
      </c>
      <c r="H14" s="6">
        <v>554004</v>
      </c>
      <c r="I14" s="6">
        <v>0</v>
      </c>
      <c r="J14" s="6">
        <v>0</v>
      </c>
      <c r="K14" s="6">
        <v>131</v>
      </c>
      <c r="L14" s="6">
        <v>604</v>
      </c>
      <c r="M14" s="6">
        <v>735</v>
      </c>
      <c r="N14" s="6">
        <v>1</v>
      </c>
      <c r="O14" s="6">
        <v>0</v>
      </c>
      <c r="P14" s="6">
        <v>0</v>
      </c>
      <c r="Q14" s="6">
        <v>0</v>
      </c>
      <c r="R14" s="6">
        <v>1</v>
      </c>
      <c r="S14" s="6">
        <v>1</v>
      </c>
      <c r="T14" s="6">
        <v>39</v>
      </c>
      <c r="U14" s="6">
        <v>20</v>
      </c>
      <c r="V14" s="6">
        <v>760</v>
      </c>
      <c r="W14" s="6">
        <v>819</v>
      </c>
      <c r="X14" s="6">
        <v>1671</v>
      </c>
      <c r="Y14" s="6">
        <v>232</v>
      </c>
      <c r="Z14" s="6">
        <v>8</v>
      </c>
    </row>
    <row r="15" spans="2:26" ht="18.75" customHeight="1" x14ac:dyDescent="0.15">
      <c r="B15" s="7" t="s">
        <v>167</v>
      </c>
      <c r="C15" s="6">
        <v>86</v>
      </c>
      <c r="D15" s="6">
        <v>8</v>
      </c>
      <c r="E15" s="6">
        <v>5</v>
      </c>
      <c r="F15" s="6">
        <v>4431</v>
      </c>
      <c r="G15" s="6">
        <v>13446</v>
      </c>
      <c r="H15" s="6">
        <v>17877</v>
      </c>
      <c r="I15" s="6">
        <v>0</v>
      </c>
      <c r="J15" s="6">
        <v>0</v>
      </c>
      <c r="K15" s="6">
        <v>4</v>
      </c>
      <c r="L15" s="6">
        <v>82</v>
      </c>
      <c r="M15" s="6">
        <v>86</v>
      </c>
      <c r="N15" s="6">
        <v>0</v>
      </c>
      <c r="O15" s="6">
        <v>0</v>
      </c>
      <c r="P15" s="6">
        <v>0</v>
      </c>
      <c r="Q15" s="6">
        <v>0</v>
      </c>
      <c r="R15" s="6">
        <v>0</v>
      </c>
      <c r="S15" s="6">
        <v>0</v>
      </c>
      <c r="T15" s="6">
        <v>0</v>
      </c>
      <c r="U15" s="6">
        <v>0</v>
      </c>
      <c r="V15" s="6">
        <v>26</v>
      </c>
      <c r="W15" s="6">
        <v>26</v>
      </c>
      <c r="X15" s="6">
        <v>56</v>
      </c>
      <c r="Y15" s="6">
        <v>5</v>
      </c>
      <c r="Z15" s="6">
        <v>0</v>
      </c>
    </row>
    <row r="16" spans="2:26" ht="18.75" customHeight="1" x14ac:dyDescent="0.15">
      <c r="B16" s="7" t="s">
        <v>168</v>
      </c>
      <c r="C16" s="6">
        <v>281</v>
      </c>
      <c r="D16" s="6">
        <v>5</v>
      </c>
      <c r="E16" s="6">
        <v>11</v>
      </c>
      <c r="F16" s="6">
        <v>36395</v>
      </c>
      <c r="G16" s="6">
        <v>24830</v>
      </c>
      <c r="H16" s="6">
        <v>61225</v>
      </c>
      <c r="I16" s="6">
        <v>0</v>
      </c>
      <c r="J16" s="6">
        <v>0</v>
      </c>
      <c r="K16" s="6">
        <v>3</v>
      </c>
      <c r="L16" s="6">
        <v>278</v>
      </c>
      <c r="M16" s="6">
        <v>281</v>
      </c>
      <c r="N16" s="6">
        <v>0</v>
      </c>
      <c r="O16" s="6">
        <v>0</v>
      </c>
      <c r="P16" s="6">
        <v>0</v>
      </c>
      <c r="Q16" s="6">
        <v>0</v>
      </c>
      <c r="R16" s="6">
        <v>0</v>
      </c>
      <c r="S16" s="6">
        <v>0</v>
      </c>
      <c r="T16" s="6">
        <v>0</v>
      </c>
      <c r="U16" s="6">
        <v>1</v>
      </c>
      <c r="V16" s="6">
        <v>71</v>
      </c>
      <c r="W16" s="6">
        <v>72</v>
      </c>
      <c r="X16" s="6">
        <v>172</v>
      </c>
      <c r="Y16" s="6">
        <v>16</v>
      </c>
      <c r="Z16" s="6">
        <v>0</v>
      </c>
    </row>
    <row r="17" spans="2:26" ht="18.75" customHeight="1" x14ac:dyDescent="0.15">
      <c r="B17" s="7" t="s">
        <v>95</v>
      </c>
      <c r="C17" s="6">
        <v>9</v>
      </c>
      <c r="D17" s="6">
        <v>104</v>
      </c>
      <c r="E17" s="6">
        <v>0</v>
      </c>
      <c r="F17" s="6">
        <v>100000</v>
      </c>
      <c r="G17" s="6">
        <v>1082</v>
      </c>
      <c r="H17" s="6">
        <v>101082</v>
      </c>
      <c r="I17" s="6">
        <v>0</v>
      </c>
      <c r="J17" s="6">
        <v>0</v>
      </c>
      <c r="K17" s="6">
        <v>1</v>
      </c>
      <c r="L17" s="6">
        <v>8</v>
      </c>
      <c r="M17" s="6">
        <v>9</v>
      </c>
      <c r="N17" s="6">
        <v>0</v>
      </c>
      <c r="O17" s="6">
        <v>0</v>
      </c>
      <c r="P17" s="6">
        <v>0</v>
      </c>
      <c r="Q17" s="6">
        <v>0</v>
      </c>
      <c r="R17" s="6">
        <v>0</v>
      </c>
      <c r="S17" s="6">
        <v>0</v>
      </c>
      <c r="T17" s="6">
        <v>0</v>
      </c>
      <c r="U17" s="6">
        <v>0</v>
      </c>
      <c r="V17" s="6">
        <v>0</v>
      </c>
      <c r="W17" s="6">
        <v>0</v>
      </c>
      <c r="X17" s="6">
        <v>0</v>
      </c>
      <c r="Y17" s="6">
        <v>0</v>
      </c>
      <c r="Z17" s="6">
        <v>0</v>
      </c>
    </row>
    <row r="18" spans="2:26" ht="18.75" customHeight="1" x14ac:dyDescent="0.15">
      <c r="B18" s="5" t="s">
        <v>94</v>
      </c>
      <c r="C18" s="4">
        <v>380</v>
      </c>
      <c r="D18" s="4">
        <v>22905</v>
      </c>
      <c r="E18" s="4">
        <v>12951</v>
      </c>
      <c r="F18" s="4">
        <v>912637</v>
      </c>
      <c r="G18" s="4">
        <v>486010</v>
      </c>
      <c r="H18" s="4">
        <v>1398647</v>
      </c>
      <c r="I18" s="4">
        <v>0</v>
      </c>
      <c r="J18" s="4">
        <v>0</v>
      </c>
      <c r="K18" s="4">
        <v>0</v>
      </c>
      <c r="L18" s="4">
        <v>0</v>
      </c>
      <c r="M18" s="4">
        <v>0</v>
      </c>
      <c r="N18" s="4">
        <v>377</v>
      </c>
      <c r="O18" s="4">
        <v>294</v>
      </c>
      <c r="P18" s="4">
        <v>26</v>
      </c>
      <c r="Q18" s="4">
        <v>291</v>
      </c>
      <c r="R18" s="4">
        <v>326</v>
      </c>
      <c r="S18" s="4">
        <v>937</v>
      </c>
      <c r="T18" s="4">
        <v>34</v>
      </c>
      <c r="U18" s="4">
        <v>10</v>
      </c>
      <c r="V18" s="4">
        <v>218</v>
      </c>
      <c r="W18" s="4">
        <v>262</v>
      </c>
      <c r="X18" s="4">
        <v>588</v>
      </c>
      <c r="Y18" s="4">
        <v>684</v>
      </c>
      <c r="Z18" s="4">
        <v>233</v>
      </c>
    </row>
    <row r="19" spans="2:26" ht="18.75" customHeight="1" x14ac:dyDescent="0.15">
      <c r="B19" s="26" t="s">
        <v>77</v>
      </c>
      <c r="C19" s="3">
        <v>20974</v>
      </c>
      <c r="D19" s="3">
        <v>1022440</v>
      </c>
      <c r="E19" s="3">
        <v>124871</v>
      </c>
      <c r="F19" s="3">
        <v>54804901</v>
      </c>
      <c r="G19" s="3">
        <v>27235441</v>
      </c>
      <c r="H19" s="3">
        <v>82040342</v>
      </c>
      <c r="I19" s="3">
        <v>4222</v>
      </c>
      <c r="J19" s="3">
        <v>1021</v>
      </c>
      <c r="K19" s="3">
        <v>4167</v>
      </c>
      <c r="L19" s="3">
        <v>11137</v>
      </c>
      <c r="M19" s="3">
        <v>20547</v>
      </c>
      <c r="N19" s="3">
        <v>3634</v>
      </c>
      <c r="O19" s="3">
        <v>2470</v>
      </c>
      <c r="P19" s="3">
        <v>463</v>
      </c>
      <c r="Q19" s="3">
        <v>3327</v>
      </c>
      <c r="R19" s="3">
        <v>2849</v>
      </c>
      <c r="S19" s="3">
        <v>9109</v>
      </c>
      <c r="T19" s="3">
        <v>3994</v>
      </c>
      <c r="U19" s="3">
        <v>1152</v>
      </c>
      <c r="V19" s="3">
        <v>13736</v>
      </c>
      <c r="W19" s="3">
        <v>18882</v>
      </c>
      <c r="X19" s="3">
        <v>39147</v>
      </c>
      <c r="Y19" s="3">
        <v>26532</v>
      </c>
      <c r="Z19" s="3">
        <v>9680</v>
      </c>
    </row>
    <row r="20" spans="2:26" ht="45" customHeight="1" x14ac:dyDescent="0.15"/>
    <row r="21" spans="2:26" ht="45" customHeight="1" x14ac:dyDescent="0.15"/>
  </sheetData>
  <mergeCells count="11">
    <mergeCell ref="N1:Z1"/>
    <mergeCell ref="Y2:Z2"/>
    <mergeCell ref="B2:B3"/>
    <mergeCell ref="D2:E2"/>
    <mergeCell ref="F2:H2"/>
    <mergeCell ref="C2:C3"/>
    <mergeCell ref="N2:N3"/>
    <mergeCell ref="X2:X3"/>
    <mergeCell ref="I2:M2"/>
    <mergeCell ref="O2:S2"/>
    <mergeCell ref="T2:W2"/>
  </mergeCells>
  <phoneticPr fontId="3"/>
  <pageMargins left="0.7" right="0.7" top="0.75" bottom="0.75" header="0.3" footer="0.3"/>
  <pageSetup paperSize="9" orientation="landscape" r:id="rId1"/>
  <colBreaks count="1" manualBreakCount="1">
    <brk id="1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F0"/>
  </sheetPr>
  <dimension ref="B1:Z17"/>
  <sheetViews>
    <sheetView zoomScaleNormal="100" zoomScaleSheetLayoutView="100" workbookViewId="0">
      <pane xSplit="2" ySplit="3" topLeftCell="C4" activePane="bottomRight" state="frozen"/>
      <selection activeCell="B1" sqref="B1"/>
      <selection pane="topRight" activeCell="B1" sqref="B1"/>
      <selection pane="bottomLeft" activeCell="B1" sqref="B1"/>
      <selection pane="bottomRight" activeCell="B1" sqref="B1"/>
    </sheetView>
  </sheetViews>
  <sheetFormatPr defaultColWidth="9" defaultRowHeight="13.5" x14ac:dyDescent="0.15"/>
  <cols>
    <col min="1" max="1" width="0.375" style="1" customWidth="1"/>
    <col min="2" max="2" width="15.75" style="1" customWidth="1"/>
    <col min="3" max="3" width="9.125" style="1" bestFit="1" customWidth="1"/>
    <col min="4" max="4" width="9.25" style="1" bestFit="1" customWidth="1"/>
    <col min="5" max="5" width="9.125" style="1" bestFit="1" customWidth="1"/>
    <col min="6" max="8" width="11" style="1" bestFit="1" customWidth="1"/>
    <col min="9" max="26" width="9.125" style="1" bestFit="1" customWidth="1"/>
    <col min="27" max="16384" width="9" style="1"/>
  </cols>
  <sheetData>
    <row r="1" spans="2:26" ht="17.25" customHeight="1" thickBot="1" x14ac:dyDescent="0.25">
      <c r="B1" s="29" t="str">
        <f>"統計表_第１－６表　建物に関する火災の鎮火所要時間別損害状況【令和"&amp;IF(LEN(年の入力!$B$1-2018)&gt;=2,年の入力!$B$1-2018, DBCS(年の入力!$B$1-2018))&amp;"年】"</f>
        <v>統計表_第１－６表　建物に関する火災の鎮火所要時間別損害状況【令和５年】</v>
      </c>
      <c r="C1" s="31"/>
      <c r="D1" s="31"/>
      <c r="E1" s="31"/>
      <c r="F1" s="31"/>
      <c r="G1" s="31"/>
      <c r="H1" s="31"/>
      <c r="I1" s="31"/>
      <c r="J1" s="31"/>
      <c r="K1" s="31"/>
      <c r="L1" s="31"/>
      <c r="M1" s="31"/>
      <c r="N1" s="69"/>
      <c r="O1" s="69"/>
      <c r="P1" s="69"/>
      <c r="Q1" s="69"/>
      <c r="R1" s="69"/>
      <c r="S1" s="69"/>
      <c r="T1" s="69"/>
      <c r="U1" s="69"/>
      <c r="V1" s="69"/>
      <c r="W1" s="69"/>
      <c r="X1" s="69"/>
      <c r="Y1" s="69"/>
      <c r="Z1" s="69"/>
    </row>
    <row r="2" spans="2:26" ht="21" customHeight="1" thickTop="1" x14ac:dyDescent="0.15">
      <c r="B2" s="66" t="s">
        <v>120</v>
      </c>
      <c r="C2" s="68" t="s">
        <v>119</v>
      </c>
      <c r="D2" s="59" t="s">
        <v>109</v>
      </c>
      <c r="E2" s="59"/>
      <c r="F2" s="59" t="s">
        <v>38</v>
      </c>
      <c r="G2" s="59"/>
      <c r="H2" s="59"/>
      <c r="I2" s="59" t="s">
        <v>108</v>
      </c>
      <c r="J2" s="59"/>
      <c r="K2" s="59"/>
      <c r="L2" s="59"/>
      <c r="M2" s="59"/>
      <c r="N2" s="68" t="s">
        <v>107</v>
      </c>
      <c r="O2" s="59" t="s">
        <v>106</v>
      </c>
      <c r="P2" s="59"/>
      <c r="Q2" s="59"/>
      <c r="R2" s="59"/>
      <c r="S2" s="59"/>
      <c r="T2" s="59" t="s">
        <v>40</v>
      </c>
      <c r="U2" s="59"/>
      <c r="V2" s="59"/>
      <c r="W2" s="59"/>
      <c r="X2" s="68" t="s">
        <v>118</v>
      </c>
      <c r="Y2" s="59" t="s">
        <v>104</v>
      </c>
      <c r="Z2" s="59"/>
    </row>
    <row r="3" spans="2:26" ht="21" customHeight="1" x14ac:dyDescent="0.15">
      <c r="B3" s="67"/>
      <c r="C3" s="60"/>
      <c r="D3" s="26" t="s">
        <v>20</v>
      </c>
      <c r="E3" s="26" t="s">
        <v>102</v>
      </c>
      <c r="F3" s="26" t="s">
        <v>117</v>
      </c>
      <c r="G3" s="26" t="s">
        <v>16</v>
      </c>
      <c r="H3" s="26" t="s">
        <v>77</v>
      </c>
      <c r="I3" s="26" t="s">
        <v>116</v>
      </c>
      <c r="J3" s="26" t="s">
        <v>36</v>
      </c>
      <c r="K3" s="26" t="s">
        <v>35</v>
      </c>
      <c r="L3" s="26" t="s">
        <v>34</v>
      </c>
      <c r="M3" s="26" t="s">
        <v>77</v>
      </c>
      <c r="N3" s="60"/>
      <c r="O3" s="26" t="s">
        <v>116</v>
      </c>
      <c r="P3" s="26" t="s">
        <v>36</v>
      </c>
      <c r="Q3" s="26" t="s">
        <v>35</v>
      </c>
      <c r="R3" s="26" t="s">
        <v>34</v>
      </c>
      <c r="S3" s="26" t="s">
        <v>77</v>
      </c>
      <c r="T3" s="26" t="s">
        <v>115</v>
      </c>
      <c r="U3" s="26" t="s">
        <v>30</v>
      </c>
      <c r="V3" s="26" t="s">
        <v>29</v>
      </c>
      <c r="W3" s="26" t="s">
        <v>77</v>
      </c>
      <c r="X3" s="60"/>
      <c r="Y3" s="26" t="s">
        <v>114</v>
      </c>
      <c r="Z3" s="26" t="s">
        <v>96</v>
      </c>
    </row>
    <row r="4" spans="2:26" ht="18.75" customHeight="1" x14ac:dyDescent="0.15">
      <c r="B4" s="9" t="s">
        <v>169</v>
      </c>
      <c r="C4" s="8">
        <v>260</v>
      </c>
      <c r="D4" s="8">
        <v>550</v>
      </c>
      <c r="E4" s="8">
        <v>302</v>
      </c>
      <c r="F4" s="8">
        <v>45923</v>
      </c>
      <c r="G4" s="8">
        <v>65322</v>
      </c>
      <c r="H4" s="8">
        <v>111245</v>
      </c>
      <c r="I4" s="8">
        <v>11</v>
      </c>
      <c r="J4" s="8">
        <v>4</v>
      </c>
      <c r="K4" s="8">
        <v>80</v>
      </c>
      <c r="L4" s="8">
        <v>156</v>
      </c>
      <c r="M4" s="8">
        <v>251</v>
      </c>
      <c r="N4" s="8">
        <v>16</v>
      </c>
      <c r="O4" s="8">
        <v>3</v>
      </c>
      <c r="P4" s="8">
        <v>0</v>
      </c>
      <c r="Q4" s="8">
        <v>8</v>
      </c>
      <c r="R4" s="8">
        <v>24</v>
      </c>
      <c r="S4" s="8">
        <v>35</v>
      </c>
      <c r="T4" s="8">
        <v>3</v>
      </c>
      <c r="U4" s="8">
        <v>2</v>
      </c>
      <c r="V4" s="8">
        <v>122</v>
      </c>
      <c r="W4" s="8">
        <v>127</v>
      </c>
      <c r="X4" s="8">
        <v>289</v>
      </c>
      <c r="Y4" s="8">
        <v>334</v>
      </c>
      <c r="Z4" s="8">
        <v>14</v>
      </c>
    </row>
    <row r="5" spans="2:26" ht="18.75" customHeight="1" x14ac:dyDescent="0.15">
      <c r="B5" s="7" t="s">
        <v>170</v>
      </c>
      <c r="C5" s="6">
        <v>310</v>
      </c>
      <c r="D5" s="6">
        <v>1110</v>
      </c>
      <c r="E5" s="6">
        <v>970</v>
      </c>
      <c r="F5" s="6">
        <v>84379</v>
      </c>
      <c r="G5" s="6">
        <v>44116</v>
      </c>
      <c r="H5" s="6">
        <v>128495</v>
      </c>
      <c r="I5" s="6">
        <v>24</v>
      </c>
      <c r="J5" s="6">
        <v>8</v>
      </c>
      <c r="K5" s="6">
        <v>124</v>
      </c>
      <c r="L5" s="6">
        <v>138</v>
      </c>
      <c r="M5" s="6">
        <v>294</v>
      </c>
      <c r="N5" s="6">
        <v>32</v>
      </c>
      <c r="O5" s="6">
        <v>7</v>
      </c>
      <c r="P5" s="6">
        <v>2</v>
      </c>
      <c r="Q5" s="6">
        <v>24</v>
      </c>
      <c r="R5" s="6">
        <v>27</v>
      </c>
      <c r="S5" s="6">
        <v>60</v>
      </c>
      <c r="T5" s="6">
        <v>4</v>
      </c>
      <c r="U5" s="6">
        <v>14</v>
      </c>
      <c r="V5" s="6">
        <v>144</v>
      </c>
      <c r="W5" s="6">
        <v>162</v>
      </c>
      <c r="X5" s="6">
        <v>310</v>
      </c>
      <c r="Y5" s="6">
        <v>405</v>
      </c>
      <c r="Z5" s="6">
        <v>16</v>
      </c>
    </row>
    <row r="6" spans="2:26" ht="18.75" customHeight="1" x14ac:dyDescent="0.15">
      <c r="B6" s="7" t="s">
        <v>171</v>
      </c>
      <c r="C6" s="6">
        <v>843</v>
      </c>
      <c r="D6" s="6">
        <v>5753</v>
      </c>
      <c r="E6" s="6">
        <v>3022</v>
      </c>
      <c r="F6" s="6">
        <v>340479</v>
      </c>
      <c r="G6" s="6">
        <v>228835</v>
      </c>
      <c r="H6" s="6">
        <v>569314</v>
      </c>
      <c r="I6" s="6">
        <v>116</v>
      </c>
      <c r="J6" s="6">
        <v>30</v>
      </c>
      <c r="K6" s="6">
        <v>336</v>
      </c>
      <c r="L6" s="6">
        <v>316</v>
      </c>
      <c r="M6" s="6">
        <v>798</v>
      </c>
      <c r="N6" s="6">
        <v>100</v>
      </c>
      <c r="O6" s="6">
        <v>21</v>
      </c>
      <c r="P6" s="6">
        <v>2</v>
      </c>
      <c r="Q6" s="6">
        <v>84</v>
      </c>
      <c r="R6" s="6">
        <v>76</v>
      </c>
      <c r="S6" s="6">
        <v>183</v>
      </c>
      <c r="T6" s="6">
        <v>16</v>
      </c>
      <c r="U6" s="6">
        <v>28</v>
      </c>
      <c r="V6" s="6">
        <v>368</v>
      </c>
      <c r="W6" s="6">
        <v>412</v>
      </c>
      <c r="X6" s="6">
        <v>816</v>
      </c>
      <c r="Y6" s="6">
        <v>1250</v>
      </c>
      <c r="Z6" s="6">
        <v>135</v>
      </c>
    </row>
    <row r="7" spans="2:26" ht="18.75" customHeight="1" x14ac:dyDescent="0.15">
      <c r="B7" s="7" t="s">
        <v>172</v>
      </c>
      <c r="C7" s="6">
        <v>805</v>
      </c>
      <c r="D7" s="6">
        <v>11362</v>
      </c>
      <c r="E7" s="6">
        <v>10928</v>
      </c>
      <c r="F7" s="6">
        <v>470613</v>
      </c>
      <c r="G7" s="6">
        <v>231474</v>
      </c>
      <c r="H7" s="6">
        <v>702087</v>
      </c>
      <c r="I7" s="6">
        <v>163</v>
      </c>
      <c r="J7" s="6">
        <v>52</v>
      </c>
      <c r="K7" s="6">
        <v>322</v>
      </c>
      <c r="L7" s="6">
        <v>227</v>
      </c>
      <c r="M7" s="6">
        <v>764</v>
      </c>
      <c r="N7" s="6">
        <v>126</v>
      </c>
      <c r="O7" s="6">
        <v>39</v>
      </c>
      <c r="P7" s="6">
        <v>8</v>
      </c>
      <c r="Q7" s="6">
        <v>100</v>
      </c>
      <c r="R7" s="6">
        <v>84</v>
      </c>
      <c r="S7" s="6">
        <v>231</v>
      </c>
      <c r="T7" s="6">
        <v>35</v>
      </c>
      <c r="U7" s="6">
        <v>42</v>
      </c>
      <c r="V7" s="6">
        <v>397</v>
      </c>
      <c r="W7" s="6">
        <v>474</v>
      </c>
      <c r="X7" s="6">
        <v>900</v>
      </c>
      <c r="Y7" s="6">
        <v>1386</v>
      </c>
      <c r="Z7" s="6">
        <v>239</v>
      </c>
    </row>
    <row r="8" spans="2:26" ht="18.75" customHeight="1" x14ac:dyDescent="0.15">
      <c r="B8" s="7" t="s">
        <v>173</v>
      </c>
      <c r="C8" s="6">
        <v>746</v>
      </c>
      <c r="D8" s="6">
        <v>19919</v>
      </c>
      <c r="E8" s="6">
        <v>2823</v>
      </c>
      <c r="F8" s="6">
        <v>962952</v>
      </c>
      <c r="G8" s="6">
        <v>408145</v>
      </c>
      <c r="H8" s="6">
        <v>1371097</v>
      </c>
      <c r="I8" s="6">
        <v>159</v>
      </c>
      <c r="J8" s="6">
        <v>71</v>
      </c>
      <c r="K8" s="6">
        <v>324</v>
      </c>
      <c r="L8" s="6">
        <v>172</v>
      </c>
      <c r="M8" s="6">
        <v>726</v>
      </c>
      <c r="N8" s="6">
        <v>116</v>
      </c>
      <c r="O8" s="6">
        <v>37</v>
      </c>
      <c r="P8" s="6">
        <v>7</v>
      </c>
      <c r="Q8" s="6">
        <v>87</v>
      </c>
      <c r="R8" s="6">
        <v>78</v>
      </c>
      <c r="S8" s="6">
        <v>209</v>
      </c>
      <c r="T8" s="6">
        <v>67</v>
      </c>
      <c r="U8" s="6">
        <v>57</v>
      </c>
      <c r="V8" s="6">
        <v>361</v>
      </c>
      <c r="W8" s="6">
        <v>485</v>
      </c>
      <c r="X8" s="6">
        <v>910</v>
      </c>
      <c r="Y8" s="6">
        <v>1414</v>
      </c>
      <c r="Z8" s="6">
        <v>220</v>
      </c>
    </row>
    <row r="9" spans="2:26" ht="18.75" customHeight="1" x14ac:dyDescent="0.15">
      <c r="B9" s="7" t="s">
        <v>174</v>
      </c>
      <c r="C9" s="6">
        <v>637</v>
      </c>
      <c r="D9" s="6">
        <v>21940</v>
      </c>
      <c r="E9" s="6">
        <v>3386</v>
      </c>
      <c r="F9" s="6">
        <v>967902</v>
      </c>
      <c r="G9" s="6">
        <v>434471</v>
      </c>
      <c r="H9" s="6">
        <v>1402373</v>
      </c>
      <c r="I9" s="6">
        <v>168</v>
      </c>
      <c r="J9" s="6">
        <v>69</v>
      </c>
      <c r="K9" s="6">
        <v>253</v>
      </c>
      <c r="L9" s="6">
        <v>118</v>
      </c>
      <c r="M9" s="6">
        <v>608</v>
      </c>
      <c r="N9" s="6">
        <v>139</v>
      </c>
      <c r="O9" s="6">
        <v>64</v>
      </c>
      <c r="P9" s="6">
        <v>7</v>
      </c>
      <c r="Q9" s="6">
        <v>97</v>
      </c>
      <c r="R9" s="6">
        <v>69</v>
      </c>
      <c r="S9" s="6">
        <v>237</v>
      </c>
      <c r="T9" s="6">
        <v>106</v>
      </c>
      <c r="U9" s="6">
        <v>54</v>
      </c>
      <c r="V9" s="6">
        <v>321</v>
      </c>
      <c r="W9" s="6">
        <v>481</v>
      </c>
      <c r="X9" s="6">
        <v>916</v>
      </c>
      <c r="Y9" s="6">
        <v>1355</v>
      </c>
      <c r="Z9" s="6">
        <v>285</v>
      </c>
    </row>
    <row r="10" spans="2:26" ht="18.75" customHeight="1" x14ac:dyDescent="0.15">
      <c r="B10" s="7" t="s">
        <v>175</v>
      </c>
      <c r="C10" s="6">
        <v>596</v>
      </c>
      <c r="D10" s="6">
        <v>27160</v>
      </c>
      <c r="E10" s="6">
        <v>3630</v>
      </c>
      <c r="F10" s="6">
        <v>1409748</v>
      </c>
      <c r="G10" s="6">
        <v>595068</v>
      </c>
      <c r="H10" s="6">
        <v>2004816</v>
      </c>
      <c r="I10" s="6">
        <v>186</v>
      </c>
      <c r="J10" s="6">
        <v>59</v>
      </c>
      <c r="K10" s="6">
        <v>253</v>
      </c>
      <c r="L10" s="6">
        <v>79</v>
      </c>
      <c r="M10" s="6">
        <v>577</v>
      </c>
      <c r="N10" s="6">
        <v>154</v>
      </c>
      <c r="O10" s="6">
        <v>85</v>
      </c>
      <c r="P10" s="6">
        <v>13</v>
      </c>
      <c r="Q10" s="6">
        <v>123</v>
      </c>
      <c r="R10" s="6">
        <v>80</v>
      </c>
      <c r="S10" s="6">
        <v>301</v>
      </c>
      <c r="T10" s="6">
        <v>134</v>
      </c>
      <c r="U10" s="6">
        <v>65</v>
      </c>
      <c r="V10" s="6">
        <v>339</v>
      </c>
      <c r="W10" s="6">
        <v>538</v>
      </c>
      <c r="X10" s="6">
        <v>983</v>
      </c>
      <c r="Y10" s="6">
        <v>1351</v>
      </c>
      <c r="Z10" s="6">
        <v>422</v>
      </c>
    </row>
    <row r="11" spans="2:26" ht="18.75" customHeight="1" x14ac:dyDescent="0.15">
      <c r="B11" s="7" t="s">
        <v>176</v>
      </c>
      <c r="C11" s="6">
        <v>1508</v>
      </c>
      <c r="D11" s="6">
        <v>101786</v>
      </c>
      <c r="E11" s="6">
        <v>10943</v>
      </c>
      <c r="F11" s="6">
        <v>4827970</v>
      </c>
      <c r="G11" s="6">
        <v>1701453</v>
      </c>
      <c r="H11" s="6">
        <v>6529423</v>
      </c>
      <c r="I11" s="6">
        <v>615</v>
      </c>
      <c r="J11" s="6">
        <v>186</v>
      </c>
      <c r="K11" s="6">
        <v>486</v>
      </c>
      <c r="L11" s="6">
        <v>169</v>
      </c>
      <c r="M11" s="6">
        <v>1456</v>
      </c>
      <c r="N11" s="6">
        <v>494</v>
      </c>
      <c r="O11" s="6">
        <v>278</v>
      </c>
      <c r="P11" s="6">
        <v>50</v>
      </c>
      <c r="Q11" s="6">
        <v>374</v>
      </c>
      <c r="R11" s="6">
        <v>294</v>
      </c>
      <c r="S11" s="6">
        <v>996</v>
      </c>
      <c r="T11" s="6">
        <v>481</v>
      </c>
      <c r="U11" s="6">
        <v>173</v>
      </c>
      <c r="V11" s="6">
        <v>910</v>
      </c>
      <c r="W11" s="6">
        <v>1564</v>
      </c>
      <c r="X11" s="6">
        <v>2940</v>
      </c>
      <c r="Y11" s="6">
        <v>3766</v>
      </c>
      <c r="Z11" s="6">
        <v>1471</v>
      </c>
    </row>
    <row r="12" spans="2:26" ht="18.75" customHeight="1" x14ac:dyDescent="0.15">
      <c r="B12" s="7" t="s">
        <v>177</v>
      </c>
      <c r="C12" s="6">
        <v>4193</v>
      </c>
      <c r="D12" s="6">
        <v>716853</v>
      </c>
      <c r="E12" s="6">
        <v>77685</v>
      </c>
      <c r="F12" s="6">
        <v>37965071</v>
      </c>
      <c r="G12" s="6">
        <v>13985190</v>
      </c>
      <c r="H12" s="6">
        <v>51950261</v>
      </c>
      <c r="I12" s="6">
        <v>2659</v>
      </c>
      <c r="J12" s="6">
        <v>496</v>
      </c>
      <c r="K12" s="6">
        <v>768</v>
      </c>
      <c r="L12" s="6">
        <v>197</v>
      </c>
      <c r="M12" s="6">
        <v>4120</v>
      </c>
      <c r="N12" s="6">
        <v>2270</v>
      </c>
      <c r="O12" s="6">
        <v>1815</v>
      </c>
      <c r="P12" s="6">
        <v>361</v>
      </c>
      <c r="Q12" s="6">
        <v>2286</v>
      </c>
      <c r="R12" s="6">
        <v>1951</v>
      </c>
      <c r="S12" s="6">
        <v>6413</v>
      </c>
      <c r="T12" s="6">
        <v>3036</v>
      </c>
      <c r="U12" s="6">
        <v>660</v>
      </c>
      <c r="V12" s="6">
        <v>4097</v>
      </c>
      <c r="W12" s="6">
        <v>7793</v>
      </c>
      <c r="X12" s="6">
        <v>15792</v>
      </c>
      <c r="Y12" s="6">
        <v>14456</v>
      </c>
      <c r="Z12" s="6">
        <v>6548</v>
      </c>
    </row>
    <row r="13" spans="2:26" ht="18.75" customHeight="1" x14ac:dyDescent="0.15">
      <c r="B13" s="7" t="s">
        <v>113</v>
      </c>
      <c r="C13" s="6">
        <v>5393</v>
      </c>
      <c r="D13" s="6">
        <v>1905</v>
      </c>
      <c r="E13" s="6">
        <v>2364</v>
      </c>
      <c r="F13" s="6">
        <v>239223</v>
      </c>
      <c r="G13" s="6">
        <v>379251</v>
      </c>
      <c r="H13" s="6">
        <v>618474</v>
      </c>
      <c r="I13" s="6">
        <v>10</v>
      </c>
      <c r="J13" s="6">
        <v>12</v>
      </c>
      <c r="K13" s="6">
        <v>379</v>
      </c>
      <c r="L13" s="6">
        <v>4944</v>
      </c>
      <c r="M13" s="6">
        <v>5345</v>
      </c>
      <c r="N13" s="6">
        <v>34</v>
      </c>
      <c r="O13" s="6">
        <v>0</v>
      </c>
      <c r="P13" s="6">
        <v>1</v>
      </c>
      <c r="Q13" s="6">
        <v>13</v>
      </c>
      <c r="R13" s="6">
        <v>46</v>
      </c>
      <c r="S13" s="6">
        <v>60</v>
      </c>
      <c r="T13" s="6">
        <v>6</v>
      </c>
      <c r="U13" s="6">
        <v>14</v>
      </c>
      <c r="V13" s="6">
        <v>3102</v>
      </c>
      <c r="W13" s="6">
        <v>3122</v>
      </c>
      <c r="X13" s="6">
        <v>7391</v>
      </c>
      <c r="Y13" s="6">
        <v>0</v>
      </c>
      <c r="Z13" s="6">
        <v>0</v>
      </c>
    </row>
    <row r="14" spans="2:26" ht="18.75" customHeight="1" x14ac:dyDescent="0.15">
      <c r="B14" s="7" t="s">
        <v>112</v>
      </c>
      <c r="C14" s="6">
        <v>5558</v>
      </c>
      <c r="D14" s="6">
        <v>4762</v>
      </c>
      <c r="E14" s="6">
        <v>3324</v>
      </c>
      <c r="F14" s="6">
        <v>954692</v>
      </c>
      <c r="G14" s="6">
        <v>1329990</v>
      </c>
      <c r="H14" s="6">
        <v>2284682</v>
      </c>
      <c r="I14" s="6">
        <v>26</v>
      </c>
      <c r="J14" s="6">
        <v>23</v>
      </c>
      <c r="K14" s="6">
        <v>826</v>
      </c>
      <c r="L14" s="6">
        <v>4611</v>
      </c>
      <c r="M14" s="6">
        <v>5486</v>
      </c>
      <c r="N14" s="6">
        <v>75</v>
      </c>
      <c r="O14" s="6">
        <v>3</v>
      </c>
      <c r="P14" s="6">
        <v>1</v>
      </c>
      <c r="Q14" s="6">
        <v>34</v>
      </c>
      <c r="R14" s="6">
        <v>66</v>
      </c>
      <c r="S14" s="6">
        <v>104</v>
      </c>
      <c r="T14" s="6">
        <v>25</v>
      </c>
      <c r="U14" s="6">
        <v>33</v>
      </c>
      <c r="V14" s="6">
        <v>3462</v>
      </c>
      <c r="W14" s="6">
        <v>3520</v>
      </c>
      <c r="X14" s="6">
        <v>7532</v>
      </c>
      <c r="Y14" s="6">
        <v>0</v>
      </c>
      <c r="Z14" s="6">
        <v>0</v>
      </c>
    </row>
    <row r="15" spans="2:26" ht="18.75" customHeight="1" x14ac:dyDescent="0.15">
      <c r="B15" s="16" t="s">
        <v>215</v>
      </c>
      <c r="C15" s="4">
        <v>125</v>
      </c>
      <c r="D15" s="4">
        <v>109340</v>
      </c>
      <c r="E15" s="4">
        <v>5494</v>
      </c>
      <c r="F15" s="4">
        <v>6535949</v>
      </c>
      <c r="G15" s="4">
        <v>7832126</v>
      </c>
      <c r="H15" s="4">
        <v>14368075</v>
      </c>
      <c r="I15" s="4">
        <v>85</v>
      </c>
      <c r="J15" s="4">
        <v>11</v>
      </c>
      <c r="K15" s="4">
        <v>16</v>
      </c>
      <c r="L15" s="4">
        <v>10</v>
      </c>
      <c r="M15" s="4">
        <v>122</v>
      </c>
      <c r="N15" s="4">
        <v>78</v>
      </c>
      <c r="O15" s="4">
        <v>118</v>
      </c>
      <c r="P15" s="4">
        <v>11</v>
      </c>
      <c r="Q15" s="4">
        <v>97</v>
      </c>
      <c r="R15" s="4">
        <v>54</v>
      </c>
      <c r="S15" s="4">
        <v>280</v>
      </c>
      <c r="T15" s="4">
        <v>81</v>
      </c>
      <c r="U15" s="4">
        <v>10</v>
      </c>
      <c r="V15" s="4">
        <v>113</v>
      </c>
      <c r="W15" s="4">
        <v>204</v>
      </c>
      <c r="X15" s="4">
        <v>368</v>
      </c>
      <c r="Y15" s="4">
        <v>815</v>
      </c>
      <c r="Z15" s="4">
        <v>330</v>
      </c>
    </row>
    <row r="16" spans="2:26" ht="18.75" customHeight="1" x14ac:dyDescent="0.15">
      <c r="B16" s="26" t="s">
        <v>77</v>
      </c>
      <c r="C16" s="3">
        <v>20974</v>
      </c>
      <c r="D16" s="3">
        <v>1022440</v>
      </c>
      <c r="E16" s="3">
        <v>124871</v>
      </c>
      <c r="F16" s="3">
        <v>54804901</v>
      </c>
      <c r="G16" s="3">
        <v>27235441</v>
      </c>
      <c r="H16" s="3">
        <v>82040342</v>
      </c>
      <c r="I16" s="3">
        <v>4222</v>
      </c>
      <c r="J16" s="3">
        <v>1021</v>
      </c>
      <c r="K16" s="3">
        <v>4167</v>
      </c>
      <c r="L16" s="3">
        <v>11137</v>
      </c>
      <c r="M16" s="3">
        <v>20547</v>
      </c>
      <c r="N16" s="3">
        <v>3634</v>
      </c>
      <c r="O16" s="3">
        <v>2470</v>
      </c>
      <c r="P16" s="3">
        <v>463</v>
      </c>
      <c r="Q16" s="3">
        <v>3327</v>
      </c>
      <c r="R16" s="3">
        <v>2849</v>
      </c>
      <c r="S16" s="3">
        <v>9109</v>
      </c>
      <c r="T16" s="3">
        <v>3994</v>
      </c>
      <c r="U16" s="3">
        <v>1152</v>
      </c>
      <c r="V16" s="3">
        <v>13736</v>
      </c>
      <c r="W16" s="3">
        <v>18882</v>
      </c>
      <c r="X16" s="3">
        <v>39147</v>
      </c>
      <c r="Y16" s="3">
        <v>26532</v>
      </c>
      <c r="Z16" s="3">
        <v>9680</v>
      </c>
    </row>
    <row r="17" spans="2:2" x14ac:dyDescent="0.15">
      <c r="B17" s="2" t="s">
        <v>111</v>
      </c>
    </row>
  </sheetData>
  <mergeCells count="11">
    <mergeCell ref="B2:B3"/>
    <mergeCell ref="C2:C3"/>
    <mergeCell ref="D2:E2"/>
    <mergeCell ref="F2:H2"/>
    <mergeCell ref="O2:S2"/>
    <mergeCell ref="N1:Z1"/>
    <mergeCell ref="X2:X3"/>
    <mergeCell ref="Y2:Z2"/>
    <mergeCell ref="I2:M2"/>
    <mergeCell ref="N2:N3"/>
    <mergeCell ref="T2:W2"/>
  </mergeCells>
  <phoneticPr fontId="3"/>
  <pageMargins left="0.70866141732283472" right="0.70866141732283472" top="0.74803149606299213" bottom="0.74803149606299213" header="0.31496062992125984" footer="0.31496062992125984"/>
  <pageSetup paperSize="9" scale="90" orientation="landscape" verticalDpi="1200" r:id="rId1"/>
  <colBreaks count="1" manualBreakCount="1">
    <brk id="1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F0"/>
  </sheetPr>
  <dimension ref="B1:AB18"/>
  <sheetViews>
    <sheetView topLeftCell="B1" zoomScaleNormal="100" zoomScaleSheetLayoutView="100" workbookViewId="0">
      <selection activeCell="B1" sqref="B1"/>
    </sheetView>
  </sheetViews>
  <sheetFormatPr defaultColWidth="9" defaultRowHeight="13.5" x14ac:dyDescent="0.15"/>
  <cols>
    <col min="1" max="1" width="0" style="1" hidden="1" customWidth="1"/>
    <col min="2" max="2" width="9" style="1" customWidth="1"/>
    <col min="3" max="28" width="7.5" style="1" customWidth="1"/>
    <col min="29" max="16384" width="9" style="1"/>
  </cols>
  <sheetData>
    <row r="1" spans="2:28" ht="18" thickBot="1" x14ac:dyDescent="0.2">
      <c r="B1" s="29" t="str">
        <f>"統計表_第１－７表　月別・火災種別・死傷者区分別死傷者数【令和"&amp;IF(LEN(年の入力!$B$1-2018)&gt;=2,年の入力!$B$1-2018, DBCS(年の入力!$B$1-2018))&amp;"年】"</f>
        <v>統計表_第１－７表　月別・火災種別・死傷者区分別死傷者数【令和５年】</v>
      </c>
      <c r="C1" s="29"/>
      <c r="D1" s="29"/>
      <c r="E1" s="29"/>
      <c r="F1" s="29"/>
      <c r="G1" s="29"/>
      <c r="H1" s="29"/>
      <c r="I1" s="29"/>
      <c r="J1" s="29"/>
      <c r="K1" s="29"/>
      <c r="L1" s="29"/>
      <c r="M1" s="29"/>
      <c r="N1" s="29"/>
      <c r="O1" s="29"/>
      <c r="P1" s="29"/>
      <c r="Q1" s="65"/>
      <c r="R1" s="65"/>
      <c r="S1" s="65"/>
      <c r="T1" s="65"/>
      <c r="U1" s="65"/>
      <c r="V1" s="65"/>
      <c r="W1" s="65"/>
      <c r="X1" s="65"/>
      <c r="Y1" s="65"/>
      <c r="Z1" s="65"/>
      <c r="AA1" s="65"/>
      <c r="AB1" s="65"/>
    </row>
    <row r="2" spans="2:28" ht="18.75" customHeight="1" thickTop="1" x14ac:dyDescent="0.15">
      <c r="B2" s="59" t="s">
        <v>137</v>
      </c>
      <c r="C2" s="59" t="s">
        <v>136</v>
      </c>
      <c r="D2" s="59"/>
      <c r="E2" s="59"/>
      <c r="F2" s="59"/>
      <c r="G2" s="59"/>
      <c r="H2" s="59"/>
      <c r="I2" s="59"/>
      <c r="J2" s="59"/>
      <c r="K2" s="59"/>
      <c r="L2" s="59"/>
      <c r="M2" s="59"/>
      <c r="N2" s="59"/>
      <c r="O2" s="59"/>
      <c r="P2" s="59"/>
      <c r="Q2" s="70" t="s">
        <v>135</v>
      </c>
      <c r="R2" s="70"/>
      <c r="S2" s="70"/>
      <c r="T2" s="70"/>
      <c r="U2" s="70"/>
      <c r="V2" s="70"/>
      <c r="W2" s="70"/>
      <c r="X2" s="70"/>
      <c r="Y2" s="70"/>
      <c r="Z2" s="70"/>
      <c r="AA2" s="70"/>
      <c r="AB2" s="70"/>
    </row>
    <row r="3" spans="2:28" ht="18.75" customHeight="1" x14ac:dyDescent="0.15">
      <c r="B3" s="60"/>
      <c r="C3" s="60" t="s">
        <v>129</v>
      </c>
      <c r="D3" s="60"/>
      <c r="E3" s="60" t="s">
        <v>134</v>
      </c>
      <c r="F3" s="60"/>
      <c r="G3" s="60" t="s">
        <v>133</v>
      </c>
      <c r="H3" s="60"/>
      <c r="I3" s="60" t="s">
        <v>132</v>
      </c>
      <c r="J3" s="60"/>
      <c r="K3" s="60" t="s">
        <v>131</v>
      </c>
      <c r="L3" s="60"/>
      <c r="M3" s="60" t="s">
        <v>130</v>
      </c>
      <c r="N3" s="60"/>
      <c r="O3" s="60" t="s">
        <v>124</v>
      </c>
      <c r="P3" s="60"/>
      <c r="Q3" s="60" t="s">
        <v>129</v>
      </c>
      <c r="R3" s="60"/>
      <c r="S3" s="60" t="s">
        <v>128</v>
      </c>
      <c r="T3" s="60"/>
      <c r="U3" s="60" t="s">
        <v>127</v>
      </c>
      <c r="V3" s="60"/>
      <c r="W3" s="60" t="s">
        <v>126</v>
      </c>
      <c r="X3" s="60"/>
      <c r="Y3" s="60" t="s">
        <v>125</v>
      </c>
      <c r="Z3" s="60"/>
      <c r="AA3" s="60" t="s">
        <v>124</v>
      </c>
      <c r="AB3" s="60"/>
    </row>
    <row r="4" spans="2:28" ht="18.75" customHeight="1" x14ac:dyDescent="0.15">
      <c r="B4" s="60"/>
      <c r="C4" s="26" t="s">
        <v>123</v>
      </c>
      <c r="D4" s="26" t="s">
        <v>122</v>
      </c>
      <c r="E4" s="26" t="s">
        <v>123</v>
      </c>
      <c r="F4" s="26" t="s">
        <v>122</v>
      </c>
      <c r="G4" s="26" t="s">
        <v>123</v>
      </c>
      <c r="H4" s="26" t="s">
        <v>122</v>
      </c>
      <c r="I4" s="26" t="s">
        <v>123</v>
      </c>
      <c r="J4" s="26" t="s">
        <v>122</v>
      </c>
      <c r="K4" s="26" t="s">
        <v>123</v>
      </c>
      <c r="L4" s="26" t="s">
        <v>122</v>
      </c>
      <c r="M4" s="26" t="s">
        <v>123</v>
      </c>
      <c r="N4" s="26" t="s">
        <v>122</v>
      </c>
      <c r="O4" s="26" t="s">
        <v>123</v>
      </c>
      <c r="P4" s="26" t="s">
        <v>122</v>
      </c>
      <c r="Q4" s="26" t="s">
        <v>123</v>
      </c>
      <c r="R4" s="26" t="s">
        <v>122</v>
      </c>
      <c r="S4" s="26" t="s">
        <v>123</v>
      </c>
      <c r="T4" s="26" t="s">
        <v>122</v>
      </c>
      <c r="U4" s="26" t="s">
        <v>123</v>
      </c>
      <c r="V4" s="26" t="s">
        <v>122</v>
      </c>
      <c r="W4" s="26" t="s">
        <v>123</v>
      </c>
      <c r="X4" s="26" t="s">
        <v>122</v>
      </c>
      <c r="Y4" s="26" t="s">
        <v>123</v>
      </c>
      <c r="Z4" s="26" t="s">
        <v>122</v>
      </c>
      <c r="AA4" s="26" t="s">
        <v>123</v>
      </c>
      <c r="AB4" s="26" t="s">
        <v>122</v>
      </c>
    </row>
    <row r="5" spans="2:28" ht="18.75" customHeight="1" x14ac:dyDescent="0.15">
      <c r="B5" s="26" t="s">
        <v>15</v>
      </c>
      <c r="C5" s="3">
        <v>219</v>
      </c>
      <c r="D5" s="3">
        <v>590</v>
      </c>
      <c r="E5" s="3">
        <v>186</v>
      </c>
      <c r="F5" s="3">
        <v>530</v>
      </c>
      <c r="G5" s="3">
        <v>1</v>
      </c>
      <c r="H5" s="3">
        <v>9</v>
      </c>
      <c r="I5" s="3">
        <v>11</v>
      </c>
      <c r="J5" s="3">
        <v>12</v>
      </c>
      <c r="K5" s="3">
        <v>0</v>
      </c>
      <c r="L5" s="3">
        <v>0</v>
      </c>
      <c r="M5" s="3">
        <v>0</v>
      </c>
      <c r="N5" s="3">
        <v>0</v>
      </c>
      <c r="O5" s="3">
        <v>21</v>
      </c>
      <c r="P5" s="3">
        <v>39</v>
      </c>
      <c r="Q5" s="3">
        <v>219</v>
      </c>
      <c r="R5" s="3">
        <v>590</v>
      </c>
      <c r="S5" s="3">
        <v>0</v>
      </c>
      <c r="T5" s="3">
        <v>13</v>
      </c>
      <c r="U5" s="3">
        <v>0</v>
      </c>
      <c r="V5" s="3">
        <v>11</v>
      </c>
      <c r="W5" s="3">
        <v>140</v>
      </c>
      <c r="X5" s="3">
        <v>445</v>
      </c>
      <c r="Y5" s="3">
        <v>0</v>
      </c>
      <c r="Z5" s="3">
        <v>19</v>
      </c>
      <c r="AA5" s="3">
        <v>79</v>
      </c>
      <c r="AB5" s="3">
        <v>102</v>
      </c>
    </row>
    <row r="6" spans="2:28" ht="18.75" customHeight="1" x14ac:dyDescent="0.15">
      <c r="B6" s="26" t="s">
        <v>14</v>
      </c>
      <c r="C6" s="3">
        <v>161</v>
      </c>
      <c r="D6" s="3">
        <v>561</v>
      </c>
      <c r="E6" s="3">
        <v>144</v>
      </c>
      <c r="F6" s="3">
        <v>477</v>
      </c>
      <c r="G6" s="3">
        <v>0</v>
      </c>
      <c r="H6" s="3">
        <v>9</v>
      </c>
      <c r="I6" s="3">
        <v>6</v>
      </c>
      <c r="J6" s="3">
        <v>11</v>
      </c>
      <c r="K6" s="3">
        <v>0</v>
      </c>
      <c r="L6" s="3">
        <v>0</v>
      </c>
      <c r="M6" s="3">
        <v>0</v>
      </c>
      <c r="N6" s="3">
        <v>0</v>
      </c>
      <c r="O6" s="3">
        <v>11</v>
      </c>
      <c r="P6" s="3">
        <v>64</v>
      </c>
      <c r="Q6" s="3">
        <v>161</v>
      </c>
      <c r="R6" s="3">
        <v>561</v>
      </c>
      <c r="S6" s="3">
        <v>0</v>
      </c>
      <c r="T6" s="3">
        <v>13</v>
      </c>
      <c r="U6" s="3">
        <v>0</v>
      </c>
      <c r="V6" s="3">
        <v>8</v>
      </c>
      <c r="W6" s="3">
        <v>112</v>
      </c>
      <c r="X6" s="3">
        <v>446</v>
      </c>
      <c r="Y6" s="3">
        <v>0</v>
      </c>
      <c r="Z6" s="3">
        <v>8</v>
      </c>
      <c r="AA6" s="3">
        <v>49</v>
      </c>
      <c r="AB6" s="3">
        <v>86</v>
      </c>
    </row>
    <row r="7" spans="2:28" ht="18.75" customHeight="1" x14ac:dyDescent="0.15">
      <c r="B7" s="26" t="s">
        <v>13</v>
      </c>
      <c r="C7" s="3">
        <v>191</v>
      </c>
      <c r="D7" s="3">
        <v>610</v>
      </c>
      <c r="E7" s="3">
        <v>136</v>
      </c>
      <c r="F7" s="3">
        <v>449</v>
      </c>
      <c r="G7" s="3">
        <v>4</v>
      </c>
      <c r="H7" s="3">
        <v>41</v>
      </c>
      <c r="I7" s="3">
        <v>18</v>
      </c>
      <c r="J7" s="3">
        <v>7</v>
      </c>
      <c r="K7" s="3">
        <v>0</v>
      </c>
      <c r="L7" s="3">
        <v>0</v>
      </c>
      <c r="M7" s="3">
        <v>0</v>
      </c>
      <c r="N7" s="3">
        <v>0</v>
      </c>
      <c r="O7" s="3">
        <v>33</v>
      </c>
      <c r="P7" s="3">
        <v>113</v>
      </c>
      <c r="Q7" s="3">
        <v>191</v>
      </c>
      <c r="R7" s="3">
        <v>610</v>
      </c>
      <c r="S7" s="3">
        <v>0</v>
      </c>
      <c r="T7" s="3">
        <v>12</v>
      </c>
      <c r="U7" s="3">
        <v>0</v>
      </c>
      <c r="V7" s="3">
        <v>11</v>
      </c>
      <c r="W7" s="3">
        <v>117</v>
      </c>
      <c r="X7" s="3">
        <v>495</v>
      </c>
      <c r="Y7" s="3">
        <v>0</v>
      </c>
      <c r="Z7" s="3">
        <v>13</v>
      </c>
      <c r="AA7" s="3">
        <v>74</v>
      </c>
      <c r="AB7" s="3">
        <v>79</v>
      </c>
    </row>
    <row r="8" spans="2:28" ht="18.75" customHeight="1" x14ac:dyDescent="0.15">
      <c r="B8" s="26" t="s">
        <v>12</v>
      </c>
      <c r="C8" s="3">
        <v>130</v>
      </c>
      <c r="D8" s="3">
        <v>529</v>
      </c>
      <c r="E8" s="3">
        <v>103</v>
      </c>
      <c r="F8" s="3">
        <v>431</v>
      </c>
      <c r="G8" s="3">
        <v>2</v>
      </c>
      <c r="H8" s="3">
        <v>18</v>
      </c>
      <c r="I8" s="3">
        <v>10</v>
      </c>
      <c r="J8" s="3">
        <v>23</v>
      </c>
      <c r="K8" s="3">
        <v>0</v>
      </c>
      <c r="L8" s="3">
        <v>0</v>
      </c>
      <c r="M8" s="3">
        <v>0</v>
      </c>
      <c r="N8" s="3">
        <v>0</v>
      </c>
      <c r="O8" s="3">
        <v>15</v>
      </c>
      <c r="P8" s="3">
        <v>57</v>
      </c>
      <c r="Q8" s="3">
        <v>130</v>
      </c>
      <c r="R8" s="3">
        <v>529</v>
      </c>
      <c r="S8" s="3">
        <v>0</v>
      </c>
      <c r="T8" s="3">
        <v>14</v>
      </c>
      <c r="U8" s="3">
        <v>0</v>
      </c>
      <c r="V8" s="3">
        <v>4</v>
      </c>
      <c r="W8" s="3">
        <v>81</v>
      </c>
      <c r="X8" s="3">
        <v>398</v>
      </c>
      <c r="Y8" s="3">
        <v>0</v>
      </c>
      <c r="Z8" s="3">
        <v>18</v>
      </c>
      <c r="AA8" s="3">
        <v>49</v>
      </c>
      <c r="AB8" s="3">
        <v>95</v>
      </c>
    </row>
    <row r="9" spans="2:28" ht="18.75" customHeight="1" x14ac:dyDescent="0.15">
      <c r="B9" s="26" t="s">
        <v>11</v>
      </c>
      <c r="C9" s="3">
        <v>117</v>
      </c>
      <c r="D9" s="3">
        <v>431</v>
      </c>
      <c r="E9" s="3">
        <v>91</v>
      </c>
      <c r="F9" s="3">
        <v>347</v>
      </c>
      <c r="G9" s="3">
        <v>0</v>
      </c>
      <c r="H9" s="3">
        <v>7</v>
      </c>
      <c r="I9" s="3">
        <v>10</v>
      </c>
      <c r="J9" s="3">
        <v>22</v>
      </c>
      <c r="K9" s="3">
        <v>0</v>
      </c>
      <c r="L9" s="3">
        <v>5</v>
      </c>
      <c r="M9" s="3">
        <v>0</v>
      </c>
      <c r="N9" s="3">
        <v>0</v>
      </c>
      <c r="O9" s="3">
        <v>16</v>
      </c>
      <c r="P9" s="3">
        <v>50</v>
      </c>
      <c r="Q9" s="3">
        <v>117</v>
      </c>
      <c r="R9" s="3">
        <v>431</v>
      </c>
      <c r="S9" s="3">
        <v>0</v>
      </c>
      <c r="T9" s="3">
        <v>10</v>
      </c>
      <c r="U9" s="3">
        <v>0</v>
      </c>
      <c r="V9" s="3">
        <v>9</v>
      </c>
      <c r="W9" s="3">
        <v>71</v>
      </c>
      <c r="X9" s="3">
        <v>326</v>
      </c>
      <c r="Y9" s="3">
        <v>1</v>
      </c>
      <c r="Z9" s="3">
        <v>6</v>
      </c>
      <c r="AA9" s="3">
        <v>45</v>
      </c>
      <c r="AB9" s="3">
        <v>80</v>
      </c>
    </row>
    <row r="10" spans="2:28" ht="18.75" customHeight="1" x14ac:dyDescent="0.15">
      <c r="B10" s="26" t="s">
        <v>10</v>
      </c>
      <c r="C10" s="3">
        <v>85</v>
      </c>
      <c r="D10" s="3">
        <v>376</v>
      </c>
      <c r="E10" s="3">
        <v>66</v>
      </c>
      <c r="F10" s="3">
        <v>313</v>
      </c>
      <c r="G10" s="3">
        <v>0</v>
      </c>
      <c r="H10" s="3">
        <v>2</v>
      </c>
      <c r="I10" s="3">
        <v>8</v>
      </c>
      <c r="J10" s="3">
        <v>19</v>
      </c>
      <c r="K10" s="3">
        <v>0</v>
      </c>
      <c r="L10" s="3">
        <v>0</v>
      </c>
      <c r="M10" s="3">
        <v>0</v>
      </c>
      <c r="N10" s="3">
        <v>0</v>
      </c>
      <c r="O10" s="3">
        <v>11</v>
      </c>
      <c r="P10" s="3">
        <v>42</v>
      </c>
      <c r="Q10" s="3">
        <v>85</v>
      </c>
      <c r="R10" s="3">
        <v>376</v>
      </c>
      <c r="S10" s="3">
        <v>0</v>
      </c>
      <c r="T10" s="3">
        <v>14</v>
      </c>
      <c r="U10" s="3">
        <v>0</v>
      </c>
      <c r="V10" s="3">
        <v>3</v>
      </c>
      <c r="W10" s="3">
        <v>50</v>
      </c>
      <c r="X10" s="3">
        <v>279</v>
      </c>
      <c r="Y10" s="3">
        <v>0</v>
      </c>
      <c r="Z10" s="3">
        <v>4</v>
      </c>
      <c r="AA10" s="3">
        <v>35</v>
      </c>
      <c r="AB10" s="3">
        <v>76</v>
      </c>
    </row>
    <row r="11" spans="2:28" ht="18.75" customHeight="1" x14ac:dyDescent="0.15">
      <c r="B11" s="26" t="s">
        <v>9</v>
      </c>
      <c r="C11" s="3">
        <v>68</v>
      </c>
      <c r="D11" s="3">
        <v>452</v>
      </c>
      <c r="E11" s="3">
        <v>53</v>
      </c>
      <c r="F11" s="3">
        <v>367</v>
      </c>
      <c r="G11" s="3">
        <v>0</v>
      </c>
      <c r="H11" s="3">
        <v>3</v>
      </c>
      <c r="I11" s="3">
        <v>5</v>
      </c>
      <c r="J11" s="3">
        <v>25</v>
      </c>
      <c r="K11" s="3">
        <v>0</v>
      </c>
      <c r="L11" s="3">
        <v>14</v>
      </c>
      <c r="M11" s="3">
        <v>0</v>
      </c>
      <c r="N11" s="3">
        <v>0</v>
      </c>
      <c r="O11" s="3">
        <v>10</v>
      </c>
      <c r="P11" s="3">
        <v>43</v>
      </c>
      <c r="Q11" s="3">
        <v>68</v>
      </c>
      <c r="R11" s="3">
        <v>452</v>
      </c>
      <c r="S11" s="3">
        <v>1</v>
      </c>
      <c r="T11" s="3">
        <v>25</v>
      </c>
      <c r="U11" s="3">
        <v>0</v>
      </c>
      <c r="V11" s="3">
        <v>13</v>
      </c>
      <c r="W11" s="3">
        <v>42</v>
      </c>
      <c r="X11" s="3">
        <v>330</v>
      </c>
      <c r="Y11" s="3">
        <v>0</v>
      </c>
      <c r="Z11" s="3">
        <v>1</v>
      </c>
      <c r="AA11" s="3">
        <v>25</v>
      </c>
      <c r="AB11" s="3">
        <v>83</v>
      </c>
    </row>
    <row r="12" spans="2:28" ht="18.75" customHeight="1" x14ac:dyDescent="0.15">
      <c r="B12" s="26" t="s">
        <v>8</v>
      </c>
      <c r="C12" s="3">
        <v>56</v>
      </c>
      <c r="D12" s="3">
        <v>402</v>
      </c>
      <c r="E12" s="3">
        <v>45</v>
      </c>
      <c r="F12" s="3">
        <v>330</v>
      </c>
      <c r="G12" s="3">
        <v>0</v>
      </c>
      <c r="H12" s="3">
        <v>10</v>
      </c>
      <c r="I12" s="3">
        <v>6</v>
      </c>
      <c r="J12" s="3">
        <v>19</v>
      </c>
      <c r="K12" s="3">
        <v>0</v>
      </c>
      <c r="L12" s="3">
        <v>0</v>
      </c>
      <c r="M12" s="3">
        <v>0</v>
      </c>
      <c r="N12" s="3">
        <v>0</v>
      </c>
      <c r="O12" s="3">
        <v>5</v>
      </c>
      <c r="P12" s="3">
        <v>43</v>
      </c>
      <c r="Q12" s="3">
        <v>56</v>
      </c>
      <c r="R12" s="3">
        <v>402</v>
      </c>
      <c r="S12" s="3">
        <v>0</v>
      </c>
      <c r="T12" s="3">
        <v>34</v>
      </c>
      <c r="U12" s="3">
        <v>0</v>
      </c>
      <c r="V12" s="3">
        <v>13</v>
      </c>
      <c r="W12" s="3">
        <v>36</v>
      </c>
      <c r="X12" s="3">
        <v>275</v>
      </c>
      <c r="Y12" s="3">
        <v>0</v>
      </c>
      <c r="Z12" s="3">
        <v>10</v>
      </c>
      <c r="AA12" s="3">
        <v>20</v>
      </c>
      <c r="AB12" s="3">
        <v>70</v>
      </c>
    </row>
    <row r="13" spans="2:28" ht="18.75" customHeight="1" x14ac:dyDescent="0.15">
      <c r="B13" s="26" t="s">
        <v>7</v>
      </c>
      <c r="C13" s="3">
        <v>69</v>
      </c>
      <c r="D13" s="3">
        <v>352</v>
      </c>
      <c r="E13" s="3">
        <v>51</v>
      </c>
      <c r="F13" s="3">
        <v>299</v>
      </c>
      <c r="G13" s="3">
        <v>0</v>
      </c>
      <c r="H13" s="3">
        <v>0</v>
      </c>
      <c r="I13" s="3">
        <v>9</v>
      </c>
      <c r="J13" s="3">
        <v>21</v>
      </c>
      <c r="K13" s="3">
        <v>0</v>
      </c>
      <c r="L13" s="3">
        <v>0</v>
      </c>
      <c r="M13" s="3">
        <v>0</v>
      </c>
      <c r="N13" s="3">
        <v>0</v>
      </c>
      <c r="O13" s="3">
        <v>9</v>
      </c>
      <c r="P13" s="3">
        <v>32</v>
      </c>
      <c r="Q13" s="3">
        <v>69</v>
      </c>
      <c r="R13" s="3">
        <v>352</v>
      </c>
      <c r="S13" s="3">
        <v>0</v>
      </c>
      <c r="T13" s="3">
        <v>20</v>
      </c>
      <c r="U13" s="3">
        <v>0</v>
      </c>
      <c r="V13" s="3">
        <v>7</v>
      </c>
      <c r="W13" s="3">
        <v>40</v>
      </c>
      <c r="X13" s="3">
        <v>244</v>
      </c>
      <c r="Y13" s="3">
        <v>0</v>
      </c>
      <c r="Z13" s="3">
        <v>6</v>
      </c>
      <c r="AA13" s="3">
        <v>29</v>
      </c>
      <c r="AB13" s="3">
        <v>75</v>
      </c>
    </row>
    <row r="14" spans="2:28" ht="18.75" customHeight="1" x14ac:dyDescent="0.15">
      <c r="B14" s="26" t="s">
        <v>6</v>
      </c>
      <c r="C14" s="3">
        <v>105</v>
      </c>
      <c r="D14" s="3">
        <v>388</v>
      </c>
      <c r="E14" s="3">
        <v>76</v>
      </c>
      <c r="F14" s="3">
        <v>320</v>
      </c>
      <c r="G14" s="3">
        <v>0</v>
      </c>
      <c r="H14" s="3">
        <v>3</v>
      </c>
      <c r="I14" s="3">
        <v>6</v>
      </c>
      <c r="J14" s="3">
        <v>10</v>
      </c>
      <c r="K14" s="3">
        <v>0</v>
      </c>
      <c r="L14" s="3">
        <v>0</v>
      </c>
      <c r="M14" s="3">
        <v>0</v>
      </c>
      <c r="N14" s="3">
        <v>0</v>
      </c>
      <c r="O14" s="3">
        <v>23</v>
      </c>
      <c r="P14" s="3">
        <v>55</v>
      </c>
      <c r="Q14" s="3">
        <v>105</v>
      </c>
      <c r="R14" s="3">
        <v>388</v>
      </c>
      <c r="S14" s="3">
        <v>0</v>
      </c>
      <c r="T14" s="3">
        <v>5</v>
      </c>
      <c r="U14" s="3">
        <v>0</v>
      </c>
      <c r="V14" s="3">
        <v>5</v>
      </c>
      <c r="W14" s="3">
        <v>65</v>
      </c>
      <c r="X14" s="3">
        <v>294</v>
      </c>
      <c r="Y14" s="3">
        <v>0</v>
      </c>
      <c r="Z14" s="3">
        <v>7</v>
      </c>
      <c r="AA14" s="3">
        <v>40</v>
      </c>
      <c r="AB14" s="3">
        <v>77</v>
      </c>
    </row>
    <row r="15" spans="2:28" ht="18.75" customHeight="1" x14ac:dyDescent="0.15">
      <c r="B15" s="26" t="s">
        <v>5</v>
      </c>
      <c r="C15" s="3">
        <v>134</v>
      </c>
      <c r="D15" s="3">
        <v>495</v>
      </c>
      <c r="E15" s="3">
        <v>117</v>
      </c>
      <c r="F15" s="3">
        <v>397</v>
      </c>
      <c r="G15" s="3">
        <v>0</v>
      </c>
      <c r="H15" s="3">
        <v>8</v>
      </c>
      <c r="I15" s="3">
        <v>6</v>
      </c>
      <c r="J15" s="3">
        <v>32</v>
      </c>
      <c r="K15" s="3">
        <v>0</v>
      </c>
      <c r="L15" s="3">
        <v>1</v>
      </c>
      <c r="M15" s="3">
        <v>0</v>
      </c>
      <c r="N15" s="3">
        <v>0</v>
      </c>
      <c r="O15" s="3">
        <v>11</v>
      </c>
      <c r="P15" s="3">
        <v>57</v>
      </c>
      <c r="Q15" s="3">
        <v>134</v>
      </c>
      <c r="R15" s="3">
        <v>495</v>
      </c>
      <c r="S15" s="3">
        <v>0</v>
      </c>
      <c r="T15" s="3">
        <v>9</v>
      </c>
      <c r="U15" s="3">
        <v>0</v>
      </c>
      <c r="V15" s="3">
        <v>4</v>
      </c>
      <c r="W15" s="3">
        <v>90</v>
      </c>
      <c r="X15" s="3">
        <v>372</v>
      </c>
      <c r="Y15" s="3">
        <v>0</v>
      </c>
      <c r="Z15" s="3">
        <v>9</v>
      </c>
      <c r="AA15" s="3">
        <v>44</v>
      </c>
      <c r="AB15" s="3">
        <v>101</v>
      </c>
    </row>
    <row r="16" spans="2:28" ht="18.75" customHeight="1" x14ac:dyDescent="0.15">
      <c r="B16" s="26" t="s">
        <v>4</v>
      </c>
      <c r="C16" s="3">
        <v>168</v>
      </c>
      <c r="D16" s="3">
        <v>580</v>
      </c>
      <c r="E16" s="3">
        <v>142</v>
      </c>
      <c r="F16" s="3">
        <v>515</v>
      </c>
      <c r="G16" s="3">
        <v>1</v>
      </c>
      <c r="H16" s="3">
        <v>7</v>
      </c>
      <c r="I16" s="3">
        <v>10</v>
      </c>
      <c r="J16" s="3">
        <v>17</v>
      </c>
      <c r="K16" s="3">
        <v>0</v>
      </c>
      <c r="L16" s="3">
        <v>1</v>
      </c>
      <c r="M16" s="3">
        <v>0</v>
      </c>
      <c r="N16" s="3">
        <v>0</v>
      </c>
      <c r="O16" s="3">
        <v>15</v>
      </c>
      <c r="P16" s="3">
        <v>40</v>
      </c>
      <c r="Q16" s="3">
        <v>168</v>
      </c>
      <c r="R16" s="3">
        <v>580</v>
      </c>
      <c r="S16" s="3">
        <v>0</v>
      </c>
      <c r="T16" s="3">
        <v>17</v>
      </c>
      <c r="U16" s="3">
        <v>0</v>
      </c>
      <c r="V16" s="3">
        <v>4</v>
      </c>
      <c r="W16" s="3">
        <v>117</v>
      </c>
      <c r="X16" s="3">
        <v>446</v>
      </c>
      <c r="Y16" s="3">
        <v>0</v>
      </c>
      <c r="Z16" s="3">
        <v>16</v>
      </c>
      <c r="AA16" s="3">
        <v>51</v>
      </c>
      <c r="AB16" s="3">
        <v>97</v>
      </c>
    </row>
    <row r="17" spans="2:28" ht="18.75" customHeight="1" x14ac:dyDescent="0.15">
      <c r="B17" s="26" t="s">
        <v>77</v>
      </c>
      <c r="C17" s="3">
        <v>1503</v>
      </c>
      <c r="D17" s="3">
        <v>5766</v>
      </c>
      <c r="E17" s="3">
        <v>1210</v>
      </c>
      <c r="F17" s="3">
        <v>4775</v>
      </c>
      <c r="G17" s="3">
        <v>8</v>
      </c>
      <c r="H17" s="3">
        <v>117</v>
      </c>
      <c r="I17" s="3">
        <v>105</v>
      </c>
      <c r="J17" s="3">
        <v>218</v>
      </c>
      <c r="K17" s="3">
        <v>0</v>
      </c>
      <c r="L17" s="3">
        <v>21</v>
      </c>
      <c r="M17" s="3">
        <v>0</v>
      </c>
      <c r="N17" s="3">
        <v>0</v>
      </c>
      <c r="O17" s="3">
        <v>180</v>
      </c>
      <c r="P17" s="3">
        <v>635</v>
      </c>
      <c r="Q17" s="3">
        <v>1503</v>
      </c>
      <c r="R17" s="3">
        <v>5766</v>
      </c>
      <c r="S17" s="3">
        <v>1</v>
      </c>
      <c r="T17" s="3">
        <v>186</v>
      </c>
      <c r="U17" s="3">
        <v>0</v>
      </c>
      <c r="V17" s="3">
        <v>92</v>
      </c>
      <c r="W17" s="3">
        <v>961</v>
      </c>
      <c r="X17" s="3">
        <v>4350</v>
      </c>
      <c r="Y17" s="3">
        <v>1</v>
      </c>
      <c r="Z17" s="3">
        <v>117</v>
      </c>
      <c r="AA17" s="3">
        <v>540</v>
      </c>
      <c r="AB17" s="3">
        <v>1021</v>
      </c>
    </row>
    <row r="18" spans="2:28" x14ac:dyDescent="0.15">
      <c r="B18" s="2" t="s">
        <v>121</v>
      </c>
    </row>
  </sheetData>
  <mergeCells count="17">
    <mergeCell ref="B2:B4"/>
    <mergeCell ref="C3:D3"/>
    <mergeCell ref="E3:F3"/>
    <mergeCell ref="G3:H3"/>
    <mergeCell ref="I3:J3"/>
    <mergeCell ref="Q1:AB1"/>
    <mergeCell ref="Y3:Z3"/>
    <mergeCell ref="AA3:AB3"/>
    <mergeCell ref="C2:P2"/>
    <mergeCell ref="Q2:AB2"/>
    <mergeCell ref="K3:L3"/>
    <mergeCell ref="M3:N3"/>
    <mergeCell ref="O3:P3"/>
    <mergeCell ref="Q3:R3"/>
    <mergeCell ref="S3:T3"/>
    <mergeCell ref="U3:V3"/>
    <mergeCell ref="W3:X3"/>
  </mergeCells>
  <phoneticPr fontId="3"/>
  <pageMargins left="0.70866141732283472" right="0.70866141732283472" top="0.74803149606299213" bottom="0.74803149606299213" header="0.31496062992125984" footer="0.31496062992125984"/>
  <pageSetup paperSize="9" orientation="landscape" r:id="rId1"/>
  <colBreaks count="1" manualBreakCount="1">
    <brk id="16"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B0F0"/>
    <pageSetUpPr fitToPage="1"/>
  </sheetPr>
  <dimension ref="B1:P34"/>
  <sheetViews>
    <sheetView zoomScale="90" zoomScaleNormal="90" zoomScaleSheetLayoutView="100" workbookViewId="0">
      <pane xSplit="2" ySplit="4" topLeftCell="C5" activePane="bottomRight" state="frozen"/>
      <selection activeCell="B1" sqref="B1"/>
      <selection pane="topRight" activeCell="B1" sqref="B1"/>
      <selection pane="bottomLeft" activeCell="B1" sqref="B1"/>
      <selection pane="bottomRight" activeCell="B1" sqref="B1"/>
    </sheetView>
  </sheetViews>
  <sheetFormatPr defaultColWidth="9" defaultRowHeight="13.5" x14ac:dyDescent="0.15"/>
  <cols>
    <col min="1" max="1" width="0.375" style="1" customWidth="1"/>
    <col min="2" max="2" width="17.5" style="1" customWidth="1"/>
    <col min="3" max="9" width="6.875" style="1" customWidth="1"/>
    <col min="10" max="10" width="9.375" style="1" customWidth="1"/>
    <col min="11" max="12" width="7.625" style="1" customWidth="1"/>
    <col min="13" max="14" width="7.875" style="1" customWidth="1"/>
    <col min="15" max="15" width="12.5" style="1" customWidth="1"/>
    <col min="16" max="16" width="89.75" style="1" customWidth="1"/>
    <col min="17" max="17" width="9" style="1" customWidth="1"/>
    <col min="18" max="16384" width="9" style="1"/>
  </cols>
  <sheetData>
    <row r="1" spans="2:16" ht="18.75" x14ac:dyDescent="0.15">
      <c r="B1" s="33" t="str">
        <f>"統計表_第１－８表　全火災の総合出火原因別・主な経過別損害状況【令和"&amp;IF(LEN(年の入力!$B$1-2018)&gt;=2,年の入力!$B$1-2018, DBCS(年の入力!$B$1-2018))&amp;"年】"</f>
        <v>統計表_第１－８表　全火災の総合出火原因別・主な経過別損害状況【令和５年】</v>
      </c>
      <c r="C1" s="32"/>
      <c r="D1" s="32"/>
      <c r="E1" s="32"/>
      <c r="F1" s="32"/>
      <c r="G1" s="32"/>
      <c r="H1" s="32"/>
      <c r="I1" s="32"/>
      <c r="J1" s="32"/>
      <c r="K1" s="32"/>
      <c r="L1" s="32"/>
      <c r="M1" s="32"/>
      <c r="N1" s="32"/>
      <c r="O1" s="32"/>
      <c r="P1" s="32"/>
    </row>
    <row r="2" spans="2:16" ht="15" customHeight="1" x14ac:dyDescent="0.15">
      <c r="B2" s="60"/>
      <c r="C2" s="60" t="s">
        <v>43</v>
      </c>
      <c r="D2" s="60"/>
      <c r="E2" s="60"/>
      <c r="F2" s="60"/>
      <c r="G2" s="60"/>
      <c r="H2" s="60"/>
      <c r="I2" s="60"/>
      <c r="J2" s="60" t="s">
        <v>41</v>
      </c>
      <c r="K2" s="60"/>
      <c r="L2" s="60"/>
      <c r="M2" s="71" t="s">
        <v>142</v>
      </c>
      <c r="N2" s="71" t="s">
        <v>141</v>
      </c>
      <c r="O2" s="71" t="s">
        <v>140</v>
      </c>
      <c r="P2" s="60" t="s">
        <v>139</v>
      </c>
    </row>
    <row r="3" spans="2:16" ht="15" customHeight="1" x14ac:dyDescent="0.15">
      <c r="B3" s="60"/>
      <c r="C3" s="60" t="s">
        <v>3</v>
      </c>
      <c r="D3" s="60" t="s">
        <v>17</v>
      </c>
      <c r="E3" s="60" t="s">
        <v>26</v>
      </c>
      <c r="F3" s="60" t="s">
        <v>25</v>
      </c>
      <c r="G3" s="60" t="s">
        <v>24</v>
      </c>
      <c r="H3" s="60" t="s">
        <v>23</v>
      </c>
      <c r="I3" s="60" t="s">
        <v>22</v>
      </c>
      <c r="J3" s="60" t="s">
        <v>33</v>
      </c>
      <c r="K3" s="60"/>
      <c r="L3" s="60" t="s">
        <v>138</v>
      </c>
      <c r="M3" s="60"/>
      <c r="N3" s="60"/>
      <c r="O3" s="60"/>
      <c r="P3" s="60"/>
    </row>
    <row r="4" spans="2:16" ht="15" customHeight="1" x14ac:dyDescent="0.15">
      <c r="B4" s="60"/>
      <c r="C4" s="60"/>
      <c r="D4" s="60"/>
      <c r="E4" s="60"/>
      <c r="F4" s="60"/>
      <c r="G4" s="60"/>
      <c r="H4" s="60"/>
      <c r="I4" s="60"/>
      <c r="J4" s="26" t="s">
        <v>20</v>
      </c>
      <c r="K4" s="26" t="s">
        <v>102</v>
      </c>
      <c r="L4" s="60"/>
      <c r="M4" s="60"/>
      <c r="N4" s="60"/>
      <c r="O4" s="60"/>
      <c r="P4" s="60"/>
    </row>
    <row r="5" spans="2:16" ht="25.5" customHeight="1" x14ac:dyDescent="0.15">
      <c r="B5" s="25" t="s">
        <v>217</v>
      </c>
      <c r="C5" s="24">
        <v>3498</v>
      </c>
      <c r="D5" s="24">
        <v>1925</v>
      </c>
      <c r="E5" s="24">
        <v>49</v>
      </c>
      <c r="F5" s="24">
        <v>153</v>
      </c>
      <c r="G5" s="24">
        <v>2</v>
      </c>
      <c r="H5" s="24">
        <v>0</v>
      </c>
      <c r="I5" s="24">
        <v>1369</v>
      </c>
      <c r="J5" s="24">
        <v>52525</v>
      </c>
      <c r="K5" s="24">
        <v>8160</v>
      </c>
      <c r="L5" s="24">
        <v>7977</v>
      </c>
      <c r="M5" s="24">
        <v>2517</v>
      </c>
      <c r="N5" s="24">
        <v>2352</v>
      </c>
      <c r="O5" s="24">
        <v>4637919</v>
      </c>
      <c r="P5" s="23" t="s">
        <v>245</v>
      </c>
    </row>
    <row r="6" spans="2:16" ht="25.5" customHeight="1" x14ac:dyDescent="0.15">
      <c r="B6" s="22" t="s">
        <v>218</v>
      </c>
      <c r="C6" s="6">
        <v>3473</v>
      </c>
      <c r="D6" s="6">
        <v>475</v>
      </c>
      <c r="E6" s="6">
        <v>416</v>
      </c>
      <c r="F6" s="6">
        <v>32</v>
      </c>
      <c r="G6" s="6">
        <v>0</v>
      </c>
      <c r="H6" s="6">
        <v>0</v>
      </c>
      <c r="I6" s="6">
        <v>2550</v>
      </c>
      <c r="J6" s="6">
        <v>30818</v>
      </c>
      <c r="K6" s="6">
        <v>3812</v>
      </c>
      <c r="L6" s="6">
        <v>29637</v>
      </c>
      <c r="M6" s="6">
        <v>898</v>
      </c>
      <c r="N6" s="6">
        <v>189</v>
      </c>
      <c r="O6" s="6">
        <v>1081384</v>
      </c>
      <c r="P6" s="21" t="s">
        <v>246</v>
      </c>
    </row>
    <row r="7" spans="2:16" ht="25.5" customHeight="1" x14ac:dyDescent="0.15">
      <c r="B7" s="22" t="s">
        <v>219</v>
      </c>
      <c r="C7" s="6">
        <v>2838</v>
      </c>
      <c r="D7" s="6">
        <v>2769</v>
      </c>
      <c r="E7" s="6">
        <v>1</v>
      </c>
      <c r="F7" s="6">
        <v>20</v>
      </c>
      <c r="G7" s="6">
        <v>0</v>
      </c>
      <c r="H7" s="6">
        <v>0</v>
      </c>
      <c r="I7" s="6">
        <v>48</v>
      </c>
      <c r="J7" s="6">
        <v>31404</v>
      </c>
      <c r="K7" s="6">
        <v>5629</v>
      </c>
      <c r="L7" s="6">
        <v>74</v>
      </c>
      <c r="M7" s="6">
        <v>3056</v>
      </c>
      <c r="N7" s="6">
        <v>2511</v>
      </c>
      <c r="O7" s="6">
        <v>2624871</v>
      </c>
      <c r="P7" s="21" t="s">
        <v>247</v>
      </c>
    </row>
    <row r="8" spans="2:16" ht="25.5" customHeight="1" x14ac:dyDescent="0.15">
      <c r="B8" s="22" t="s">
        <v>220</v>
      </c>
      <c r="C8" s="6">
        <v>2495</v>
      </c>
      <c r="D8" s="6">
        <v>1140</v>
      </c>
      <c r="E8" s="6">
        <v>34</v>
      </c>
      <c r="F8" s="6">
        <v>140</v>
      </c>
      <c r="G8" s="6">
        <v>0</v>
      </c>
      <c r="H8" s="6">
        <v>0</v>
      </c>
      <c r="I8" s="6">
        <v>1181</v>
      </c>
      <c r="J8" s="6">
        <v>26790</v>
      </c>
      <c r="K8" s="6">
        <v>3834</v>
      </c>
      <c r="L8" s="6">
        <v>216</v>
      </c>
      <c r="M8" s="6">
        <v>1483</v>
      </c>
      <c r="N8" s="6">
        <v>1022</v>
      </c>
      <c r="O8" s="6">
        <v>2269628</v>
      </c>
      <c r="P8" s="21" t="s">
        <v>248</v>
      </c>
    </row>
    <row r="9" spans="2:16" ht="25.5" customHeight="1" x14ac:dyDescent="0.15">
      <c r="B9" s="22" t="s">
        <v>221</v>
      </c>
      <c r="C9" s="6">
        <v>2205</v>
      </c>
      <c r="D9" s="6">
        <v>1688</v>
      </c>
      <c r="E9" s="6">
        <v>1</v>
      </c>
      <c r="F9" s="6">
        <v>332</v>
      </c>
      <c r="G9" s="6">
        <v>5</v>
      </c>
      <c r="H9" s="6">
        <v>0</v>
      </c>
      <c r="I9" s="6">
        <v>179</v>
      </c>
      <c r="J9" s="6">
        <v>29969</v>
      </c>
      <c r="K9" s="6">
        <v>4893</v>
      </c>
      <c r="L9" s="6">
        <v>29</v>
      </c>
      <c r="M9" s="6">
        <v>1914</v>
      </c>
      <c r="N9" s="6">
        <v>1085</v>
      </c>
      <c r="O9" s="6">
        <v>6087805</v>
      </c>
      <c r="P9" s="21" t="s">
        <v>249</v>
      </c>
    </row>
    <row r="10" spans="2:16" ht="25.5" customHeight="1" x14ac:dyDescent="0.15">
      <c r="B10" s="22" t="s">
        <v>222</v>
      </c>
      <c r="C10" s="6">
        <v>2175</v>
      </c>
      <c r="D10" s="6">
        <v>205</v>
      </c>
      <c r="E10" s="6">
        <v>247</v>
      </c>
      <c r="F10" s="6">
        <v>20</v>
      </c>
      <c r="G10" s="6">
        <v>2</v>
      </c>
      <c r="H10" s="6">
        <v>0</v>
      </c>
      <c r="I10" s="6">
        <v>1701</v>
      </c>
      <c r="J10" s="6">
        <v>10085</v>
      </c>
      <c r="K10" s="6">
        <v>1070</v>
      </c>
      <c r="L10" s="6">
        <v>9867</v>
      </c>
      <c r="M10" s="6">
        <v>335</v>
      </c>
      <c r="N10" s="6">
        <v>57</v>
      </c>
      <c r="O10" s="6">
        <v>509140</v>
      </c>
      <c r="P10" s="21" t="s">
        <v>250</v>
      </c>
    </row>
    <row r="11" spans="2:16" ht="25.5" customHeight="1" x14ac:dyDescent="0.15">
      <c r="B11" s="22" t="s">
        <v>225</v>
      </c>
      <c r="C11" s="6">
        <v>1616</v>
      </c>
      <c r="D11" s="6">
        <v>556</v>
      </c>
      <c r="E11" s="6">
        <v>64</v>
      </c>
      <c r="F11" s="6">
        <v>60</v>
      </c>
      <c r="G11" s="6">
        <v>3</v>
      </c>
      <c r="H11" s="6">
        <v>0</v>
      </c>
      <c r="I11" s="6">
        <v>933</v>
      </c>
      <c r="J11" s="6">
        <v>29668</v>
      </c>
      <c r="K11" s="6">
        <v>3764</v>
      </c>
      <c r="L11" s="6">
        <v>944</v>
      </c>
      <c r="M11" s="6">
        <v>872</v>
      </c>
      <c r="N11" s="6">
        <v>485</v>
      </c>
      <c r="O11" s="6">
        <v>2132198</v>
      </c>
      <c r="P11" s="21" t="s">
        <v>251</v>
      </c>
    </row>
    <row r="12" spans="2:16" ht="25.5" customHeight="1" x14ac:dyDescent="0.15">
      <c r="B12" s="22" t="s">
        <v>223</v>
      </c>
      <c r="C12" s="6">
        <v>1520</v>
      </c>
      <c r="D12" s="6">
        <v>998</v>
      </c>
      <c r="E12" s="6">
        <v>7</v>
      </c>
      <c r="F12" s="6">
        <v>33</v>
      </c>
      <c r="G12" s="6">
        <v>5</v>
      </c>
      <c r="H12" s="6">
        <v>0</v>
      </c>
      <c r="I12" s="6">
        <v>477</v>
      </c>
      <c r="J12" s="6">
        <v>63111</v>
      </c>
      <c r="K12" s="6">
        <v>10940</v>
      </c>
      <c r="L12" s="6">
        <v>457</v>
      </c>
      <c r="M12" s="6">
        <v>1556</v>
      </c>
      <c r="N12" s="6">
        <v>1150</v>
      </c>
      <c r="O12" s="6">
        <v>4654188</v>
      </c>
      <c r="P12" s="21" t="s">
        <v>252</v>
      </c>
    </row>
    <row r="13" spans="2:16" ht="25.5" customHeight="1" x14ac:dyDescent="0.15">
      <c r="B13" s="22" t="s">
        <v>224</v>
      </c>
      <c r="C13" s="6">
        <v>1481</v>
      </c>
      <c r="D13" s="6">
        <v>1310</v>
      </c>
      <c r="E13" s="6">
        <v>1</v>
      </c>
      <c r="F13" s="6">
        <v>73</v>
      </c>
      <c r="G13" s="6">
        <v>6</v>
      </c>
      <c r="H13" s="6">
        <v>0</v>
      </c>
      <c r="I13" s="6">
        <v>91</v>
      </c>
      <c r="J13" s="6">
        <v>39534</v>
      </c>
      <c r="K13" s="6">
        <v>4723</v>
      </c>
      <c r="L13" s="6">
        <v>2527</v>
      </c>
      <c r="M13" s="6">
        <v>1686</v>
      </c>
      <c r="N13" s="6">
        <v>1168</v>
      </c>
      <c r="O13" s="6">
        <v>3676150</v>
      </c>
      <c r="P13" s="21" t="s">
        <v>253</v>
      </c>
    </row>
    <row r="14" spans="2:16" ht="25.5" customHeight="1" x14ac:dyDescent="0.15">
      <c r="B14" s="22" t="s">
        <v>226</v>
      </c>
      <c r="C14" s="6">
        <v>997</v>
      </c>
      <c r="D14" s="6">
        <v>977</v>
      </c>
      <c r="E14" s="6">
        <v>1</v>
      </c>
      <c r="F14" s="6">
        <v>3</v>
      </c>
      <c r="G14" s="6">
        <v>0</v>
      </c>
      <c r="H14" s="6">
        <v>0</v>
      </c>
      <c r="I14" s="6">
        <v>16</v>
      </c>
      <c r="J14" s="6">
        <v>61393</v>
      </c>
      <c r="K14" s="6">
        <v>6418</v>
      </c>
      <c r="L14" s="6">
        <v>4</v>
      </c>
      <c r="M14" s="6">
        <v>1610</v>
      </c>
      <c r="N14" s="6">
        <v>1415</v>
      </c>
      <c r="O14" s="6">
        <v>3717770</v>
      </c>
      <c r="P14" s="21" t="s">
        <v>254</v>
      </c>
    </row>
    <row r="15" spans="2:16" ht="25.5" customHeight="1" x14ac:dyDescent="0.15">
      <c r="B15" s="22" t="s">
        <v>227</v>
      </c>
      <c r="C15" s="6">
        <v>776</v>
      </c>
      <c r="D15" s="6">
        <v>56</v>
      </c>
      <c r="E15" s="6">
        <v>3</v>
      </c>
      <c r="F15" s="6">
        <v>652</v>
      </c>
      <c r="G15" s="6">
        <v>4</v>
      </c>
      <c r="H15" s="6">
        <v>0</v>
      </c>
      <c r="I15" s="6">
        <v>61</v>
      </c>
      <c r="J15" s="6">
        <v>7769</v>
      </c>
      <c r="K15" s="6">
        <v>1080</v>
      </c>
      <c r="L15" s="6">
        <v>897</v>
      </c>
      <c r="M15" s="6">
        <v>78</v>
      </c>
      <c r="N15" s="6">
        <v>16</v>
      </c>
      <c r="O15" s="6">
        <v>2648053</v>
      </c>
      <c r="P15" s="21" t="s">
        <v>255</v>
      </c>
    </row>
    <row r="16" spans="2:16" ht="25.5" customHeight="1" x14ac:dyDescent="0.15">
      <c r="B16" s="22" t="s">
        <v>228</v>
      </c>
      <c r="C16" s="6">
        <v>693</v>
      </c>
      <c r="D16" s="6">
        <v>474</v>
      </c>
      <c r="E16" s="6">
        <v>1</v>
      </c>
      <c r="F16" s="6">
        <v>111</v>
      </c>
      <c r="G16" s="6">
        <v>3</v>
      </c>
      <c r="H16" s="6">
        <v>0</v>
      </c>
      <c r="I16" s="6">
        <v>104</v>
      </c>
      <c r="J16" s="6">
        <v>11215</v>
      </c>
      <c r="K16" s="6">
        <v>1116</v>
      </c>
      <c r="L16" s="6">
        <v>207</v>
      </c>
      <c r="M16" s="6">
        <v>555</v>
      </c>
      <c r="N16" s="6">
        <v>132</v>
      </c>
      <c r="O16" s="6">
        <v>1296800</v>
      </c>
      <c r="P16" s="21" t="s">
        <v>256</v>
      </c>
    </row>
    <row r="17" spans="2:16" ht="25.5" customHeight="1" x14ac:dyDescent="0.15">
      <c r="B17" s="22" t="s">
        <v>229</v>
      </c>
      <c r="C17" s="6">
        <v>591</v>
      </c>
      <c r="D17" s="6">
        <v>261</v>
      </c>
      <c r="E17" s="6">
        <v>32</v>
      </c>
      <c r="F17" s="6">
        <v>64</v>
      </c>
      <c r="G17" s="6">
        <v>0</v>
      </c>
      <c r="H17" s="6">
        <v>0</v>
      </c>
      <c r="I17" s="6">
        <v>234</v>
      </c>
      <c r="J17" s="6">
        <v>5108</v>
      </c>
      <c r="K17" s="6">
        <v>2013</v>
      </c>
      <c r="L17" s="6">
        <v>355</v>
      </c>
      <c r="M17" s="6">
        <v>328</v>
      </c>
      <c r="N17" s="6">
        <v>268</v>
      </c>
      <c r="O17" s="6">
        <v>325400</v>
      </c>
      <c r="P17" s="21" t="s">
        <v>257</v>
      </c>
    </row>
    <row r="18" spans="2:16" ht="25.5" customHeight="1" x14ac:dyDescent="0.15">
      <c r="B18" s="22" t="s">
        <v>230</v>
      </c>
      <c r="C18" s="6">
        <v>400</v>
      </c>
      <c r="D18" s="6">
        <v>388</v>
      </c>
      <c r="E18" s="6">
        <v>0</v>
      </c>
      <c r="F18" s="6">
        <v>2</v>
      </c>
      <c r="G18" s="6">
        <v>0</v>
      </c>
      <c r="H18" s="6">
        <v>0</v>
      </c>
      <c r="I18" s="6">
        <v>10</v>
      </c>
      <c r="J18" s="6">
        <v>16844</v>
      </c>
      <c r="K18" s="6">
        <v>1677</v>
      </c>
      <c r="L18" s="6">
        <v>0</v>
      </c>
      <c r="M18" s="6">
        <v>592</v>
      </c>
      <c r="N18" s="6">
        <v>524</v>
      </c>
      <c r="O18" s="6">
        <v>1201167</v>
      </c>
      <c r="P18" s="21" t="s">
        <v>258</v>
      </c>
    </row>
    <row r="19" spans="2:16" ht="25.5" customHeight="1" x14ac:dyDescent="0.15">
      <c r="B19" s="22" t="s">
        <v>233</v>
      </c>
      <c r="C19" s="6">
        <v>364</v>
      </c>
      <c r="D19" s="6">
        <v>130</v>
      </c>
      <c r="E19" s="6">
        <v>7</v>
      </c>
      <c r="F19" s="6">
        <v>5</v>
      </c>
      <c r="G19" s="6">
        <v>0</v>
      </c>
      <c r="H19" s="6">
        <v>0</v>
      </c>
      <c r="I19" s="6">
        <v>222</v>
      </c>
      <c r="J19" s="6">
        <v>1811</v>
      </c>
      <c r="K19" s="6">
        <v>139</v>
      </c>
      <c r="L19" s="6">
        <v>7</v>
      </c>
      <c r="M19" s="6">
        <v>149</v>
      </c>
      <c r="N19" s="6">
        <v>88</v>
      </c>
      <c r="O19" s="6">
        <v>108223</v>
      </c>
      <c r="P19" s="21" t="s">
        <v>259</v>
      </c>
    </row>
    <row r="20" spans="2:16" ht="25.5" customHeight="1" x14ac:dyDescent="0.15">
      <c r="B20" s="22" t="s">
        <v>231</v>
      </c>
      <c r="C20" s="6">
        <v>350</v>
      </c>
      <c r="D20" s="6">
        <v>40</v>
      </c>
      <c r="E20" s="6">
        <v>0</v>
      </c>
      <c r="F20" s="6">
        <v>298</v>
      </c>
      <c r="G20" s="6">
        <v>5</v>
      </c>
      <c r="H20" s="6">
        <v>0</v>
      </c>
      <c r="I20" s="6">
        <v>7</v>
      </c>
      <c r="J20" s="6">
        <v>1979</v>
      </c>
      <c r="K20" s="6">
        <v>304</v>
      </c>
      <c r="L20" s="6">
        <v>0</v>
      </c>
      <c r="M20" s="6">
        <v>63</v>
      </c>
      <c r="N20" s="6">
        <v>21</v>
      </c>
      <c r="O20" s="6">
        <v>343868</v>
      </c>
      <c r="P20" s="21" t="s">
        <v>260</v>
      </c>
    </row>
    <row r="21" spans="2:16" ht="25.5" customHeight="1" x14ac:dyDescent="0.15">
      <c r="B21" s="22" t="s">
        <v>234</v>
      </c>
      <c r="C21" s="6">
        <v>342</v>
      </c>
      <c r="D21" s="6">
        <v>135</v>
      </c>
      <c r="E21" s="6">
        <v>19</v>
      </c>
      <c r="F21" s="6">
        <v>8</v>
      </c>
      <c r="G21" s="6">
        <v>0</v>
      </c>
      <c r="H21" s="6">
        <v>0</v>
      </c>
      <c r="I21" s="6">
        <v>180</v>
      </c>
      <c r="J21" s="6">
        <v>10470</v>
      </c>
      <c r="K21" s="6">
        <v>1098</v>
      </c>
      <c r="L21" s="6">
        <v>206</v>
      </c>
      <c r="M21" s="6">
        <v>252</v>
      </c>
      <c r="N21" s="6">
        <v>41</v>
      </c>
      <c r="O21" s="6">
        <v>471313</v>
      </c>
      <c r="P21" s="21" t="s">
        <v>261</v>
      </c>
    </row>
    <row r="22" spans="2:16" ht="25.5" customHeight="1" x14ac:dyDescent="0.15">
      <c r="B22" s="22" t="s">
        <v>232</v>
      </c>
      <c r="C22" s="6">
        <v>333</v>
      </c>
      <c r="D22" s="6">
        <v>197</v>
      </c>
      <c r="E22" s="6">
        <v>1</v>
      </c>
      <c r="F22" s="6">
        <v>10</v>
      </c>
      <c r="G22" s="6">
        <v>3</v>
      </c>
      <c r="H22" s="6">
        <v>0</v>
      </c>
      <c r="I22" s="6">
        <v>122</v>
      </c>
      <c r="J22" s="6">
        <v>6811</v>
      </c>
      <c r="K22" s="6">
        <v>2826</v>
      </c>
      <c r="L22" s="6">
        <v>289</v>
      </c>
      <c r="M22" s="6">
        <v>250</v>
      </c>
      <c r="N22" s="6">
        <v>27</v>
      </c>
      <c r="O22" s="6">
        <v>876334</v>
      </c>
      <c r="P22" s="21" t="s">
        <v>262</v>
      </c>
    </row>
    <row r="23" spans="2:16" ht="25.5" customHeight="1" x14ac:dyDescent="0.15">
      <c r="B23" s="22" t="s">
        <v>235</v>
      </c>
      <c r="C23" s="6">
        <v>264</v>
      </c>
      <c r="D23" s="6">
        <v>150</v>
      </c>
      <c r="E23" s="6">
        <v>11</v>
      </c>
      <c r="F23" s="6">
        <v>8</v>
      </c>
      <c r="G23" s="6">
        <v>0</v>
      </c>
      <c r="H23" s="6">
        <v>0</v>
      </c>
      <c r="I23" s="6">
        <v>95</v>
      </c>
      <c r="J23" s="6">
        <v>7911</v>
      </c>
      <c r="K23" s="6">
        <v>858</v>
      </c>
      <c r="L23" s="6">
        <v>102</v>
      </c>
      <c r="M23" s="6">
        <v>238</v>
      </c>
      <c r="N23" s="6">
        <v>85</v>
      </c>
      <c r="O23" s="6">
        <v>434363</v>
      </c>
      <c r="P23" s="21" t="s">
        <v>263</v>
      </c>
    </row>
    <row r="24" spans="2:16" ht="25.5" customHeight="1" x14ac:dyDescent="0.15">
      <c r="B24" s="22" t="s">
        <v>236</v>
      </c>
      <c r="C24" s="6">
        <v>141</v>
      </c>
      <c r="D24" s="6">
        <v>130</v>
      </c>
      <c r="E24" s="6">
        <v>1</v>
      </c>
      <c r="F24" s="6">
        <v>1</v>
      </c>
      <c r="G24" s="6">
        <v>0</v>
      </c>
      <c r="H24" s="6">
        <v>0</v>
      </c>
      <c r="I24" s="6">
        <v>9</v>
      </c>
      <c r="J24" s="6">
        <v>12341</v>
      </c>
      <c r="K24" s="6">
        <v>861</v>
      </c>
      <c r="L24" s="6">
        <v>142</v>
      </c>
      <c r="M24" s="6">
        <v>215</v>
      </c>
      <c r="N24" s="6">
        <v>114</v>
      </c>
      <c r="O24" s="6">
        <v>517988</v>
      </c>
      <c r="P24" s="21" t="s">
        <v>264</v>
      </c>
    </row>
    <row r="25" spans="2:16" ht="25.5" customHeight="1" x14ac:dyDescent="0.15">
      <c r="B25" s="22" t="s">
        <v>237</v>
      </c>
      <c r="C25" s="6">
        <v>130</v>
      </c>
      <c r="D25" s="6">
        <v>15</v>
      </c>
      <c r="E25" s="6">
        <v>0</v>
      </c>
      <c r="F25" s="6">
        <v>106</v>
      </c>
      <c r="G25" s="6">
        <v>2</v>
      </c>
      <c r="H25" s="6">
        <v>0</v>
      </c>
      <c r="I25" s="6">
        <v>7</v>
      </c>
      <c r="J25" s="6">
        <v>1018</v>
      </c>
      <c r="K25" s="6">
        <v>60</v>
      </c>
      <c r="L25" s="6">
        <v>7</v>
      </c>
      <c r="M25" s="6">
        <v>25</v>
      </c>
      <c r="N25" s="6">
        <v>9</v>
      </c>
      <c r="O25" s="6">
        <v>141398</v>
      </c>
      <c r="P25" s="21" t="s">
        <v>265</v>
      </c>
    </row>
    <row r="26" spans="2:16" ht="25.5" customHeight="1" x14ac:dyDescent="0.15">
      <c r="B26" s="22" t="s">
        <v>238</v>
      </c>
      <c r="C26" s="6">
        <v>115</v>
      </c>
      <c r="D26" s="6">
        <v>112</v>
      </c>
      <c r="E26" s="6">
        <v>0</v>
      </c>
      <c r="F26" s="6">
        <v>0</v>
      </c>
      <c r="G26" s="6">
        <v>0</v>
      </c>
      <c r="H26" s="6">
        <v>0</v>
      </c>
      <c r="I26" s="6">
        <v>3</v>
      </c>
      <c r="J26" s="6">
        <v>9032</v>
      </c>
      <c r="K26" s="6">
        <v>416</v>
      </c>
      <c r="L26" s="6">
        <v>19</v>
      </c>
      <c r="M26" s="6">
        <v>200</v>
      </c>
      <c r="N26" s="6">
        <v>124</v>
      </c>
      <c r="O26" s="6">
        <v>251643</v>
      </c>
      <c r="P26" s="21" t="s">
        <v>266</v>
      </c>
    </row>
    <row r="27" spans="2:16" ht="25.5" customHeight="1" x14ac:dyDescent="0.15">
      <c r="B27" s="22" t="s">
        <v>239</v>
      </c>
      <c r="C27" s="6">
        <v>113</v>
      </c>
      <c r="D27" s="6">
        <v>98</v>
      </c>
      <c r="E27" s="6">
        <v>0</v>
      </c>
      <c r="F27" s="6">
        <v>4</v>
      </c>
      <c r="G27" s="6">
        <v>0</v>
      </c>
      <c r="H27" s="6">
        <v>0</v>
      </c>
      <c r="I27" s="6">
        <v>11</v>
      </c>
      <c r="J27" s="6">
        <v>1462</v>
      </c>
      <c r="K27" s="6">
        <v>290</v>
      </c>
      <c r="L27" s="6">
        <v>0</v>
      </c>
      <c r="M27" s="6">
        <v>100</v>
      </c>
      <c r="N27" s="6">
        <v>9</v>
      </c>
      <c r="O27" s="6">
        <v>681659</v>
      </c>
      <c r="P27" s="21" t="s">
        <v>267</v>
      </c>
    </row>
    <row r="28" spans="2:16" ht="25.5" customHeight="1" x14ac:dyDescent="0.15">
      <c r="B28" s="22" t="s">
        <v>240</v>
      </c>
      <c r="C28" s="6">
        <v>97</v>
      </c>
      <c r="D28" s="6">
        <v>0</v>
      </c>
      <c r="E28" s="6">
        <v>0</v>
      </c>
      <c r="F28" s="6">
        <v>91</v>
      </c>
      <c r="G28" s="6">
        <v>0</v>
      </c>
      <c r="H28" s="6">
        <v>0</v>
      </c>
      <c r="I28" s="6">
        <v>6</v>
      </c>
      <c r="J28" s="6">
        <v>0</v>
      </c>
      <c r="K28" s="6">
        <v>1</v>
      </c>
      <c r="L28" s="6">
        <v>0</v>
      </c>
      <c r="M28" s="6">
        <v>1</v>
      </c>
      <c r="N28" s="6">
        <v>0</v>
      </c>
      <c r="O28" s="6">
        <v>42460</v>
      </c>
      <c r="P28" s="21" t="s">
        <v>268</v>
      </c>
    </row>
    <row r="29" spans="2:16" ht="25.5" customHeight="1" x14ac:dyDescent="0.15">
      <c r="B29" s="22" t="s">
        <v>241</v>
      </c>
      <c r="C29" s="6">
        <v>63</v>
      </c>
      <c r="D29" s="6">
        <v>55</v>
      </c>
      <c r="E29" s="6">
        <v>0</v>
      </c>
      <c r="F29" s="6">
        <v>0</v>
      </c>
      <c r="G29" s="6">
        <v>0</v>
      </c>
      <c r="H29" s="6">
        <v>0</v>
      </c>
      <c r="I29" s="6">
        <v>8</v>
      </c>
      <c r="J29" s="6">
        <v>4208</v>
      </c>
      <c r="K29" s="6">
        <v>314</v>
      </c>
      <c r="L29" s="6">
        <v>6</v>
      </c>
      <c r="M29" s="6">
        <v>85</v>
      </c>
      <c r="N29" s="6">
        <v>25</v>
      </c>
      <c r="O29" s="6">
        <v>292711</v>
      </c>
      <c r="P29" s="21" t="s">
        <v>269</v>
      </c>
    </row>
    <row r="30" spans="2:16" ht="25.5" customHeight="1" x14ac:dyDescent="0.15">
      <c r="B30" s="22" t="s">
        <v>242</v>
      </c>
      <c r="C30" s="6">
        <v>38</v>
      </c>
      <c r="D30" s="6">
        <v>34</v>
      </c>
      <c r="E30" s="6">
        <v>0</v>
      </c>
      <c r="F30" s="6">
        <v>1</v>
      </c>
      <c r="G30" s="6">
        <v>0</v>
      </c>
      <c r="H30" s="6">
        <v>0</v>
      </c>
      <c r="I30" s="6">
        <v>3</v>
      </c>
      <c r="J30" s="6">
        <v>591</v>
      </c>
      <c r="K30" s="6">
        <v>88</v>
      </c>
      <c r="L30" s="6">
        <v>0</v>
      </c>
      <c r="M30" s="6">
        <v>40</v>
      </c>
      <c r="N30" s="6">
        <v>38</v>
      </c>
      <c r="O30" s="6">
        <v>59062</v>
      </c>
      <c r="P30" s="21" t="s">
        <v>270</v>
      </c>
    </row>
    <row r="31" spans="2:16" ht="25.5" customHeight="1" x14ac:dyDescent="0.15">
      <c r="B31" s="22" t="s">
        <v>243</v>
      </c>
      <c r="C31" s="6">
        <v>34</v>
      </c>
      <c r="D31" s="6">
        <v>34</v>
      </c>
      <c r="E31" s="6">
        <v>0</v>
      </c>
      <c r="F31" s="6">
        <v>0</v>
      </c>
      <c r="G31" s="6">
        <v>0</v>
      </c>
      <c r="H31" s="6">
        <v>0</v>
      </c>
      <c r="I31" s="6">
        <v>0</v>
      </c>
      <c r="J31" s="6">
        <v>2899</v>
      </c>
      <c r="K31" s="6">
        <v>143</v>
      </c>
      <c r="L31" s="6">
        <v>2</v>
      </c>
      <c r="M31" s="6">
        <v>78</v>
      </c>
      <c r="N31" s="6">
        <v>61</v>
      </c>
      <c r="O31" s="6">
        <v>111393</v>
      </c>
      <c r="P31" s="21" t="s">
        <v>271</v>
      </c>
    </row>
    <row r="32" spans="2:16" ht="25.5" customHeight="1" x14ac:dyDescent="0.15">
      <c r="B32" s="22" t="s">
        <v>22</v>
      </c>
      <c r="C32" s="6">
        <v>7242</v>
      </c>
      <c r="D32" s="6">
        <v>3966</v>
      </c>
      <c r="E32" s="6">
        <v>262</v>
      </c>
      <c r="F32" s="6">
        <v>835</v>
      </c>
      <c r="G32" s="6">
        <v>6</v>
      </c>
      <c r="H32" s="6">
        <v>1</v>
      </c>
      <c r="I32" s="6">
        <v>2172</v>
      </c>
      <c r="J32" s="6">
        <v>166689</v>
      </c>
      <c r="K32" s="6">
        <v>25090</v>
      </c>
      <c r="L32" s="6">
        <v>8552</v>
      </c>
      <c r="M32" s="6">
        <v>5008</v>
      </c>
      <c r="N32" s="6">
        <v>2189</v>
      </c>
      <c r="O32" s="6">
        <v>21611163</v>
      </c>
      <c r="P32" s="21" t="s">
        <v>272</v>
      </c>
    </row>
    <row r="33" spans="2:16" ht="25.5" customHeight="1" x14ac:dyDescent="0.15">
      <c r="B33" s="20" t="s">
        <v>94</v>
      </c>
      <c r="C33" s="19">
        <v>4288</v>
      </c>
      <c r="D33" s="19">
        <v>2656</v>
      </c>
      <c r="E33" s="19">
        <v>141</v>
      </c>
      <c r="F33" s="19">
        <v>459</v>
      </c>
      <c r="G33" s="19">
        <v>12</v>
      </c>
      <c r="H33" s="19">
        <v>0</v>
      </c>
      <c r="I33" s="19">
        <v>1020</v>
      </c>
      <c r="J33" s="19">
        <v>378985</v>
      </c>
      <c r="K33" s="19">
        <v>33254</v>
      </c>
      <c r="L33" s="19">
        <v>21856</v>
      </c>
      <c r="M33" s="19">
        <v>5472</v>
      </c>
      <c r="N33" s="19">
        <v>3677</v>
      </c>
      <c r="O33" s="19">
        <v>31402419</v>
      </c>
      <c r="P33" s="18" t="s">
        <v>273</v>
      </c>
    </row>
    <row r="34" spans="2:16" ht="25.5" customHeight="1" x14ac:dyDescent="0.15">
      <c r="B34" s="26" t="s">
        <v>77</v>
      </c>
      <c r="C34" s="3">
        <v>38672</v>
      </c>
      <c r="D34" s="3">
        <v>20974</v>
      </c>
      <c r="E34" s="3">
        <v>1299</v>
      </c>
      <c r="F34" s="3">
        <v>3521</v>
      </c>
      <c r="G34" s="3">
        <v>58</v>
      </c>
      <c r="H34" s="3">
        <v>1</v>
      </c>
      <c r="I34" s="3">
        <v>12819</v>
      </c>
      <c r="J34" s="3">
        <v>1022440</v>
      </c>
      <c r="K34" s="3">
        <v>124871</v>
      </c>
      <c r="L34" s="3">
        <v>84379</v>
      </c>
      <c r="M34" s="3">
        <v>29656</v>
      </c>
      <c r="N34" s="3">
        <v>18882</v>
      </c>
      <c r="O34" s="3">
        <v>94208470</v>
      </c>
      <c r="P34" s="17"/>
    </row>
  </sheetData>
  <mergeCells count="16">
    <mergeCell ref="P2:P4"/>
    <mergeCell ref="M2:M4"/>
    <mergeCell ref="N2:N4"/>
    <mergeCell ref="O2:O4"/>
    <mergeCell ref="L3:L4"/>
    <mergeCell ref="B2:B4"/>
    <mergeCell ref="C2:I2"/>
    <mergeCell ref="J2:L2"/>
    <mergeCell ref="J3:K3"/>
    <mergeCell ref="C3:C4"/>
    <mergeCell ref="D3:D4"/>
    <mergeCell ref="E3:E4"/>
    <mergeCell ref="F3:F4"/>
    <mergeCell ref="G3:G4"/>
    <mergeCell ref="H3:H4"/>
    <mergeCell ref="I3:I4"/>
  </mergeCells>
  <phoneticPr fontId="3"/>
  <pageMargins left="0.70866141732283472" right="0.70866141732283472" top="0.74803149606299213" bottom="0.74803149606299213" header="0.31496062992125984" footer="0.31496062992125984"/>
  <pageSetup paperSize="9" scale="61" fitToWidth="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7</vt:i4>
      </vt:variant>
    </vt:vector>
  </HeadingPairs>
  <TitlesOfParts>
    <vt:vector size="16" baseType="lpstr">
      <vt:lpstr>年の入力</vt:lpstr>
      <vt:lpstr>統計表_第１－１表</vt:lpstr>
      <vt:lpstr>統計表_第１－２表</vt:lpstr>
      <vt:lpstr>統計表_第１－３表</vt:lpstr>
      <vt:lpstr>統計表_第１－４表</vt:lpstr>
      <vt:lpstr>統計表_第１－５表</vt:lpstr>
      <vt:lpstr>統計表_第１－６表</vt:lpstr>
      <vt:lpstr>統計表_第１－７表</vt:lpstr>
      <vt:lpstr>統計表_第１－８表</vt:lpstr>
      <vt:lpstr>'統計表_第１－２表'!Print_Titles</vt:lpstr>
      <vt:lpstr>'統計表_第１－３表'!Print_Titles</vt:lpstr>
      <vt:lpstr>'統計表_第１－４表'!Print_Titles</vt:lpstr>
      <vt:lpstr>'統計表_第１－５表'!Print_Titles</vt:lpstr>
      <vt:lpstr>'統計表_第１－６表'!Print_Titles</vt:lpstr>
      <vt:lpstr>'統計表_第１－７表'!Print_Titles</vt:lpstr>
      <vt:lpstr>'統計表_第１－８表'!Print_Titles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2025-03-10T09:29:28Z</dcterms:modified>
</cp:coreProperties>
</file>