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D45FC6B4-387B-4954-901F-5172B515B475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3-1" sheetId="14" r:id="rId1"/>
    <sheet name="2-3-2" sheetId="15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'2-3-1'!$A$1:$L$45</definedName>
    <definedName name="_xlnm.Print_Area" localSheetId="1">'2-3-2'!$A$1:$X$60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60" i="15" l="1"/>
  <c r="V59" i="15"/>
  <c r="S59" i="15"/>
  <c r="P59" i="15"/>
  <c r="M59" i="15"/>
  <c r="H59" i="15"/>
  <c r="J59" i="15" s="1"/>
  <c r="V58" i="15"/>
  <c r="S58" i="15"/>
  <c r="P58" i="15"/>
  <c r="M58" i="15"/>
  <c r="H58" i="15"/>
  <c r="J58" i="15" s="1"/>
  <c r="V57" i="15"/>
  <c r="S57" i="15"/>
  <c r="P57" i="15"/>
  <c r="M57" i="15"/>
  <c r="H57" i="15"/>
  <c r="J57" i="15" s="1"/>
  <c r="V56" i="15"/>
  <c r="S56" i="15"/>
  <c r="P56" i="15"/>
  <c r="M56" i="15"/>
  <c r="H56" i="15"/>
  <c r="J56" i="15" s="1"/>
  <c r="V55" i="15"/>
  <c r="S55" i="15"/>
  <c r="P55" i="15"/>
  <c r="M55" i="15"/>
  <c r="H55" i="15"/>
  <c r="J55" i="15" s="1"/>
  <c r="V54" i="15"/>
  <c r="S54" i="15"/>
  <c r="P54" i="15"/>
  <c r="M54" i="15"/>
  <c r="H54" i="15"/>
  <c r="J54" i="15" s="1"/>
  <c r="V53" i="15"/>
  <c r="S53" i="15"/>
  <c r="P53" i="15"/>
  <c r="M53" i="15"/>
  <c r="H53" i="15"/>
  <c r="J53" i="15" s="1"/>
  <c r="V52" i="15"/>
  <c r="S52" i="15"/>
  <c r="P52" i="15"/>
  <c r="M52" i="15"/>
  <c r="H52" i="15"/>
  <c r="J52" i="15" s="1"/>
  <c r="V51" i="15"/>
  <c r="S51" i="15"/>
  <c r="P51" i="15"/>
  <c r="M51" i="15"/>
  <c r="H51" i="15"/>
  <c r="J51" i="15" s="1"/>
  <c r="V50" i="15"/>
  <c r="S50" i="15"/>
  <c r="P50" i="15"/>
  <c r="M50" i="15"/>
  <c r="H50" i="15"/>
  <c r="J50" i="15" s="1"/>
  <c r="V49" i="15"/>
  <c r="S49" i="15"/>
  <c r="P49" i="15"/>
  <c r="M49" i="15"/>
  <c r="H49" i="15"/>
  <c r="J49" i="15" s="1"/>
  <c r="V48" i="15"/>
  <c r="S48" i="15"/>
  <c r="P48" i="15"/>
  <c r="M48" i="15"/>
  <c r="H48" i="15"/>
  <c r="J48" i="15" s="1"/>
  <c r="V47" i="15"/>
  <c r="S47" i="15"/>
  <c r="P47" i="15"/>
  <c r="M47" i="15"/>
  <c r="H47" i="15"/>
  <c r="J47" i="15" s="1"/>
  <c r="V46" i="15"/>
  <c r="S46" i="15"/>
  <c r="P46" i="15"/>
  <c r="M46" i="15"/>
  <c r="H46" i="15"/>
  <c r="J46" i="15" s="1"/>
  <c r="V45" i="15"/>
  <c r="S45" i="15"/>
  <c r="P45" i="15"/>
  <c r="M45" i="15"/>
  <c r="H45" i="15"/>
  <c r="J45" i="15" s="1"/>
  <c r="V44" i="15"/>
  <c r="S44" i="15"/>
  <c r="P44" i="15"/>
  <c r="M44" i="15"/>
  <c r="H44" i="15"/>
  <c r="J44" i="15" s="1"/>
  <c r="V43" i="15"/>
  <c r="S43" i="15"/>
  <c r="P43" i="15"/>
  <c r="M43" i="15"/>
  <c r="H43" i="15"/>
  <c r="J43" i="15" s="1"/>
  <c r="V42" i="15"/>
  <c r="S42" i="15"/>
  <c r="P42" i="15"/>
  <c r="M42" i="15"/>
  <c r="H42" i="15"/>
  <c r="J42" i="15" s="1"/>
  <c r="V41" i="15"/>
  <c r="S41" i="15"/>
  <c r="P41" i="15"/>
  <c r="M41" i="15"/>
  <c r="H41" i="15"/>
  <c r="J41" i="15" s="1"/>
  <c r="V40" i="15"/>
  <c r="S40" i="15"/>
  <c r="P40" i="15"/>
  <c r="M40" i="15"/>
  <c r="H40" i="15"/>
  <c r="J40" i="15" s="1"/>
  <c r="V39" i="15"/>
  <c r="S39" i="15"/>
  <c r="P39" i="15"/>
  <c r="M39" i="15"/>
  <c r="H39" i="15"/>
  <c r="J39" i="15" s="1"/>
  <c r="V38" i="15"/>
  <c r="S38" i="15"/>
  <c r="P38" i="15"/>
  <c r="M38" i="15"/>
  <c r="H38" i="15"/>
  <c r="J38" i="15" s="1"/>
  <c r="H37" i="15"/>
  <c r="J37" i="15" s="1"/>
  <c r="V36" i="15"/>
  <c r="S36" i="15"/>
  <c r="P36" i="15"/>
  <c r="M36" i="15"/>
  <c r="H36" i="15"/>
  <c r="J36" i="15" s="1"/>
  <c r="V35" i="15"/>
  <c r="S35" i="15"/>
  <c r="P35" i="15"/>
  <c r="M35" i="15"/>
  <c r="H35" i="15"/>
  <c r="J35" i="15" s="1"/>
  <c r="V34" i="15"/>
  <c r="S34" i="15"/>
  <c r="P34" i="15"/>
  <c r="M34" i="15"/>
  <c r="H34" i="15"/>
  <c r="J34" i="15" s="1"/>
  <c r="V33" i="15"/>
  <c r="S33" i="15"/>
  <c r="P33" i="15"/>
  <c r="M33" i="15"/>
  <c r="H33" i="15"/>
  <c r="J33" i="15" s="1"/>
  <c r="V32" i="15"/>
  <c r="S32" i="15"/>
  <c r="P32" i="15"/>
  <c r="M32" i="15"/>
  <c r="H32" i="15"/>
  <c r="J32" i="15" s="1"/>
  <c r="V31" i="15"/>
  <c r="S31" i="15"/>
  <c r="P31" i="15"/>
  <c r="M31" i="15"/>
  <c r="H31" i="15"/>
  <c r="J31" i="15" s="1"/>
  <c r="V30" i="15"/>
  <c r="S30" i="15"/>
  <c r="P30" i="15"/>
  <c r="M30" i="15"/>
  <c r="H30" i="15"/>
  <c r="J30" i="15" s="1"/>
  <c r="V29" i="15"/>
  <c r="S29" i="15"/>
  <c r="P29" i="15"/>
  <c r="M29" i="15"/>
  <c r="H29" i="15"/>
  <c r="J29" i="15" s="1"/>
  <c r="V28" i="15"/>
  <c r="S28" i="15"/>
  <c r="P28" i="15"/>
  <c r="M28" i="15"/>
  <c r="H28" i="15"/>
  <c r="J28" i="15" s="1"/>
  <c r="V27" i="15"/>
  <c r="S27" i="15"/>
  <c r="P27" i="15"/>
  <c r="M27" i="15"/>
  <c r="H27" i="15"/>
  <c r="J27" i="15" s="1"/>
  <c r="V26" i="15"/>
  <c r="S26" i="15"/>
  <c r="P26" i="15"/>
  <c r="M26" i="15"/>
  <c r="H26" i="15"/>
  <c r="J26" i="15" s="1"/>
  <c r="V25" i="15"/>
  <c r="S25" i="15"/>
  <c r="P25" i="15"/>
  <c r="M25" i="15"/>
  <c r="H25" i="15"/>
  <c r="J25" i="15" s="1"/>
  <c r="V24" i="15"/>
  <c r="S24" i="15"/>
  <c r="P24" i="15"/>
  <c r="M24" i="15"/>
  <c r="H24" i="15"/>
  <c r="J24" i="15" s="1"/>
  <c r="V23" i="15"/>
  <c r="S23" i="15"/>
  <c r="P23" i="15"/>
  <c r="M23" i="15"/>
  <c r="H23" i="15"/>
  <c r="J23" i="15" s="1"/>
  <c r="K18" i="15"/>
  <c r="V15" i="15"/>
  <c r="T15" i="15"/>
  <c r="R15" i="15"/>
  <c r="P15" i="15"/>
  <c r="N15" i="15"/>
  <c r="L15" i="15"/>
  <c r="J15" i="15"/>
  <c r="H15" i="15"/>
  <c r="F15" i="15"/>
  <c r="V13" i="15"/>
  <c r="T13" i="15"/>
  <c r="R13" i="15"/>
  <c r="P13" i="15"/>
  <c r="N13" i="15"/>
  <c r="L13" i="15"/>
  <c r="J13" i="15"/>
  <c r="H13" i="15"/>
  <c r="F13" i="15"/>
  <c r="V11" i="15"/>
  <c r="T11" i="15"/>
  <c r="R11" i="15"/>
  <c r="P11" i="15"/>
  <c r="N11" i="15"/>
  <c r="L11" i="15"/>
  <c r="J11" i="15"/>
  <c r="H11" i="15"/>
  <c r="F11" i="15"/>
  <c r="V9" i="15"/>
  <c r="T9" i="15"/>
  <c r="R9" i="15"/>
  <c r="P9" i="15"/>
  <c r="N9" i="15"/>
  <c r="L9" i="15"/>
  <c r="J9" i="15"/>
  <c r="H9" i="15"/>
  <c r="F9" i="15"/>
  <c r="U6" i="15"/>
  <c r="V7" i="15" s="1"/>
  <c r="S6" i="15"/>
  <c r="T7" i="15" s="1"/>
  <c r="Q6" i="15"/>
  <c r="R7" i="15" s="1"/>
  <c r="O6" i="15"/>
  <c r="P7" i="15" s="1"/>
  <c r="M6" i="15"/>
  <c r="N7" i="15" s="1"/>
  <c r="K6" i="15"/>
  <c r="L7" i="15" s="1"/>
  <c r="I6" i="15"/>
  <c r="J7" i="15" s="1"/>
  <c r="G6" i="15"/>
  <c r="H7" i="15" s="1"/>
  <c r="E6" i="15"/>
  <c r="F7" i="15" s="1"/>
</calcChain>
</file>

<file path=xl/sharedStrings.xml><?xml version="1.0" encoding="utf-8"?>
<sst xmlns="http://schemas.openxmlformats.org/spreadsheetml/2006/main" count="197" uniqueCount="100">
  <si>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</si>
  <si>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</si>
  <si>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</si>
  <si>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</si>
  <si>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</si>
  <si>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</si>
  <si>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</si>
  <si>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</si>
  <si>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</si>
  <si>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</si>
  <si>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</si>
  <si>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</si>
  <si>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</si>
  <si>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</si>
  <si>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</si>
  <si>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</si>
  <si>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</si>
  <si>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</si>
  <si>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</si>
  <si>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</si>
  <si>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</si>
  <si>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</si>
  <si>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</si>
  <si>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</si>
  <si>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</si>
  <si>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</si>
  <si>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</si>
  <si>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</si>
  <si>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5"/>
  </si>
  <si>
    <t>年度</t>
    <rPh sb="0" eb="2">
      <t>ネンド</t>
    </rPh>
    <phoneticPr fontId="5"/>
  </si>
  <si>
    <t>R01年度</t>
  </si>
  <si>
    <t>増減</t>
    <rPh sb="0" eb="2">
      <t>ゾウゲン</t>
    </rPh>
    <phoneticPr fontId="9"/>
  </si>
  <si>
    <t>H26年度</t>
    <phoneticPr fontId="5"/>
  </si>
  <si>
    <t>H23年度</t>
    <phoneticPr fontId="5"/>
  </si>
  <si>
    <t>H20年度</t>
    <phoneticPr fontId="5"/>
  </si>
  <si>
    <t>H17年度</t>
    <phoneticPr fontId="5"/>
  </si>
  <si>
    <t>業種</t>
    <rPh sb="0" eb="2">
      <t>ギョウシュ</t>
    </rPh>
    <phoneticPr fontId="5"/>
  </si>
  <si>
    <t>木造建築工事業</t>
  </si>
  <si>
    <t>とび・土工・コンクリート工事業</t>
    <rPh sb="4" eb="5">
      <t>コウ</t>
    </rPh>
    <phoneticPr fontId="9"/>
  </si>
  <si>
    <t>-</t>
    <phoneticPr fontId="4"/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</si>
  <si>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</si>
  <si>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</si>
  <si>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</si>
  <si>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</si>
  <si>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</si>
  <si>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</si>
  <si>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</si>
  <si>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</si>
  <si>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個　人</t>
    <phoneticPr fontId="5"/>
  </si>
  <si>
    <t>法　　　　　　　人</t>
    <phoneticPr fontId="5"/>
  </si>
  <si>
    <t>小　計</t>
    <phoneticPr fontId="5"/>
  </si>
  <si>
    <t>タイル・れんが・ブロック工事業</t>
    <phoneticPr fontId="5"/>
  </si>
  <si>
    <t>仕上関係計　</t>
    <phoneticPr fontId="5"/>
  </si>
  <si>
    <t>（注）</t>
    <rPh sb="1" eb="2">
      <t>チュウ</t>
    </rPh>
    <phoneticPr fontId="5"/>
  </si>
  <si>
    <t>合　計</t>
    <phoneticPr fontId="5"/>
  </si>
  <si>
    <t>500万円未満</t>
    <phoneticPr fontId="9"/>
  </si>
  <si>
    <t>1000万円以上 3000万円未満</t>
    <phoneticPr fontId="9"/>
  </si>
  <si>
    <t>合　　　　　計</t>
    <phoneticPr fontId="5"/>
  </si>
  <si>
    <t>（注）　</t>
    <rPh sb="1" eb="2">
      <t>チュウ</t>
    </rPh>
    <phoneticPr fontId="5"/>
  </si>
  <si>
    <t>2. 個人経営企業は集計に含まれていない。</t>
    <rPh sb="3" eb="5">
      <t>コジン</t>
    </rPh>
    <rPh sb="5" eb="7">
      <t>ケイエイ</t>
    </rPh>
    <rPh sb="7" eb="9">
      <t>キギョウ</t>
    </rPh>
    <rPh sb="10" eb="12">
      <t>シュウケイ</t>
    </rPh>
    <rPh sb="13" eb="14">
      <t>フク</t>
    </rPh>
    <phoneticPr fontId="5"/>
  </si>
  <si>
    <t>R01年度</t>
    <rPh sb="3" eb="5">
      <t>ネンド</t>
    </rPh>
    <phoneticPr fontId="5"/>
  </si>
  <si>
    <t>増減</t>
    <rPh sb="0" eb="2">
      <t>ゾウゲン</t>
    </rPh>
    <phoneticPr fontId="5"/>
  </si>
  <si>
    <t>H26年度</t>
    <rPh sb="3" eb="5">
      <t>ネンド</t>
    </rPh>
    <phoneticPr fontId="5"/>
  </si>
  <si>
    <t>H23年度</t>
    <rPh sb="3" eb="5">
      <t>ネンド</t>
    </rPh>
    <phoneticPr fontId="5"/>
  </si>
  <si>
    <t>H20年度</t>
    <rPh sb="3" eb="5">
      <t>ネンド</t>
    </rPh>
    <phoneticPr fontId="5"/>
  </si>
  <si>
    <t>H17年度</t>
    <rPh sb="3" eb="5">
      <t>ネンド</t>
    </rPh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</si>
  <si>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</si>
  <si>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</si>
  <si>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</si>
  <si>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10億円以上</t>
    <phoneticPr fontId="5"/>
  </si>
  <si>
    <t>表2－3－1　総資本回転率</t>
    <rPh sb="0" eb="1">
      <t>ヒョウ</t>
    </rPh>
    <rPh sb="7" eb="8">
      <t>ソウ</t>
    </rPh>
    <rPh sb="8" eb="10">
      <t>シホン</t>
    </rPh>
    <rPh sb="10" eb="12">
      <t>カイテン</t>
    </rPh>
    <rPh sb="12" eb="13">
      <t>リツ</t>
    </rPh>
    <phoneticPr fontId="5"/>
  </si>
  <si>
    <t>（単位：回）</t>
    <rPh sb="1" eb="3">
      <t>タンイ</t>
    </rPh>
    <rPh sb="4" eb="5">
      <t>カイ</t>
    </rPh>
    <phoneticPr fontId="5"/>
  </si>
  <si>
    <t>個　人</t>
    <phoneticPr fontId="5"/>
  </si>
  <si>
    <t>法　　　　　　　人</t>
    <phoneticPr fontId="5"/>
  </si>
  <si>
    <t>合　計</t>
    <phoneticPr fontId="5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</si>
  <si>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</si>
  <si>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</si>
  <si>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</si>
  <si>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</si>
  <si>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</si>
  <si>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小　計</t>
    <phoneticPr fontId="5"/>
  </si>
  <si>
    <t>建築工事業</t>
    <phoneticPr fontId="5"/>
  </si>
  <si>
    <t>小　計</t>
    <phoneticPr fontId="5"/>
  </si>
  <si>
    <t>タイル・れんが・ブロック工事業</t>
    <phoneticPr fontId="5"/>
  </si>
  <si>
    <t>仕上関係計　</t>
    <phoneticPr fontId="5"/>
  </si>
  <si>
    <t>小　計</t>
    <phoneticPr fontId="5"/>
  </si>
  <si>
    <t>小　計</t>
    <phoneticPr fontId="5"/>
  </si>
  <si>
    <t>合　　　　　計</t>
    <phoneticPr fontId="5"/>
  </si>
  <si>
    <t>1. 総資本回転率＝総売上高（国内・海外完工高＋兼業売上高）／総資本額</t>
    <rPh sb="3" eb="4">
      <t>ソウ</t>
    </rPh>
    <rPh sb="4" eb="6">
      <t>シホン</t>
    </rPh>
    <rPh sb="6" eb="8">
      <t>カイテン</t>
    </rPh>
    <rPh sb="8" eb="9">
      <t>リツ</t>
    </rPh>
    <rPh sb="10" eb="14">
      <t>ソウウリアゲダカ</t>
    </rPh>
    <rPh sb="15" eb="17">
      <t>コクナイ</t>
    </rPh>
    <rPh sb="18" eb="20">
      <t>カイガイ</t>
    </rPh>
    <rPh sb="20" eb="23">
      <t>カンコウダカ</t>
    </rPh>
    <rPh sb="24" eb="26">
      <t>ケンギョウ</t>
    </rPh>
    <rPh sb="26" eb="29">
      <t>ウリアゲダカ</t>
    </rPh>
    <rPh sb="31" eb="32">
      <t>ソウ</t>
    </rPh>
    <rPh sb="32" eb="34">
      <t>シホン</t>
    </rPh>
    <rPh sb="34" eb="35">
      <t>ガク</t>
    </rPh>
    <phoneticPr fontId="5"/>
  </si>
  <si>
    <t>表2－3－2　総資本回転率（経年変化）</t>
    <rPh sb="0" eb="1">
      <t>ヒョウ</t>
    </rPh>
    <rPh sb="7" eb="8">
      <t>ソウ</t>
    </rPh>
    <rPh sb="8" eb="10">
      <t>シホン</t>
    </rPh>
    <rPh sb="10" eb="12">
      <t>カイテン</t>
    </rPh>
    <rPh sb="12" eb="13">
      <t>リツ</t>
    </rPh>
    <rPh sb="14" eb="16">
      <t>ケイネン</t>
    </rPh>
    <rPh sb="16" eb="18">
      <t>ヘンカ</t>
    </rPh>
    <phoneticPr fontId="5"/>
  </si>
  <si>
    <t>5000万円以上
1億円未満</t>
    <phoneticPr fontId="5"/>
  </si>
  <si>
    <t>1億円以上         3億円未満</t>
    <phoneticPr fontId="5"/>
  </si>
  <si>
    <t>3億円以上         10億円未満</t>
    <phoneticPr fontId="5"/>
  </si>
  <si>
    <t>1．総資本回転率＝総売上高（国内・海外完工高＋兼業売上高）／総資本額</t>
    <rPh sb="9" eb="10">
      <t>ソウ</t>
    </rPh>
    <rPh sb="10" eb="12">
      <t>ウリアゲ</t>
    </rPh>
    <rPh sb="12" eb="13">
      <t>ダカ</t>
    </rPh>
    <phoneticPr fontId="9"/>
  </si>
  <si>
    <t>建築工事業</t>
    <phoneticPr fontId="5"/>
  </si>
  <si>
    <t>-</t>
    <phoneticPr fontId="4"/>
  </si>
  <si>
    <t>-</t>
    <phoneticPr fontId="4"/>
  </si>
  <si>
    <t>R06年度</t>
    <phoneticPr fontId="4"/>
  </si>
  <si>
    <t>R06年度</t>
    <rPh sb="3" eb="5">
      <t>ネンド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</si>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</sst>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17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3" xfId="1" applyNumberFormat="1" applyFont="1" applyBorder="1" applyAlignment="1">
      <alignment vertical="center"/>
    </xf>
    <xf numFmtId="176" fontId="6" fillId="0" borderId="45" xfId="1" applyNumberFormat="1" applyFont="1" applyBorder="1" applyAlignment="1">
      <alignment vertical="center"/>
    </xf>
    <xf numFmtId="176" fontId="6" fillId="0" borderId="40" xfId="1" applyNumberFormat="1" applyFont="1" applyBorder="1" applyAlignment="1">
      <alignment vertical="center"/>
    </xf>
    <xf numFmtId="176" fontId="6" fillId="0" borderId="46" xfId="1" applyNumberFormat="1" applyFont="1" applyBorder="1" applyAlignment="1">
      <alignment vertical="center"/>
    </xf>
    <xf numFmtId="176" fontId="6" fillId="0" borderId="47" xfId="1" applyNumberFormat="1" applyFont="1" applyBorder="1" applyAlignment="1">
      <alignment vertical="center"/>
    </xf>
    <xf numFmtId="176" fontId="6" fillId="0" borderId="48" xfId="1" applyNumberFormat="1" applyFont="1" applyBorder="1" applyAlignment="1">
      <alignment vertical="center"/>
    </xf>
    <xf numFmtId="176" fontId="6" fillId="0" borderId="49" xfId="1" applyNumberFormat="1" applyFont="1" applyBorder="1" applyAlignment="1">
      <alignment vertical="center"/>
    </xf>
    <xf numFmtId="176" fontId="6" fillId="0" borderId="50" xfId="1" applyNumberFormat="1" applyFont="1" applyBorder="1" applyAlignment="1">
      <alignment vertical="center"/>
    </xf>
    <xf numFmtId="176" fontId="6" fillId="0" borderId="51" xfId="1" applyNumberFormat="1" applyFont="1" applyBorder="1" applyAlignment="1">
      <alignment vertical="center"/>
    </xf>
    <xf numFmtId="176" fontId="6" fillId="0" borderId="52" xfId="1" applyNumberFormat="1" applyFont="1" applyBorder="1" applyAlignment="1">
      <alignment vertical="center"/>
    </xf>
    <xf numFmtId="176" fontId="6" fillId="0" borderId="53" xfId="1" applyNumberFormat="1" applyFont="1" applyBorder="1" applyAlignment="1">
      <alignment vertical="center"/>
    </xf>
    <xf numFmtId="176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vertical="center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8" xfId="3" applyNumberFormat="1" applyFont="1" applyBorder="1" applyAlignment="1">
      <alignment horizontal="left" vertical="center" wrapText="1"/>
    </xf>
    <xf numFmtId="176" fontId="7" fillId="0" borderId="0" xfId="3" applyNumberFormat="1" applyFont="1" applyAlignment="1">
      <alignment horizontal="center" vertical="center" wrapText="1"/>
    </xf>
    <xf numFmtId="176" fontId="7" fillId="0" borderId="7" xfId="3" applyNumberFormat="1" applyFont="1" applyBorder="1" applyAlignment="1">
      <alignment vertical="center"/>
    </xf>
    <xf numFmtId="176" fontId="7" fillId="0" borderId="8" xfId="3" applyNumberFormat="1" applyFont="1" applyBorder="1" applyAlignment="1">
      <alignment horizontal="left" vertical="center" wrapText="1"/>
    </xf>
    <xf numFmtId="176" fontId="7" fillId="0" borderId="1" xfId="3" applyNumberFormat="1" applyFont="1" applyBorder="1" applyAlignment="1">
      <alignment horizontal="centerContinuous" vertical="center" wrapText="1"/>
    </xf>
    <xf numFmtId="176" fontId="7" fillId="0" borderId="2" xfId="3" applyNumberFormat="1" applyFont="1" applyBorder="1" applyAlignment="1">
      <alignment horizontal="centerContinuous" vertical="center" wrapText="1"/>
    </xf>
    <xf numFmtId="176" fontId="7" fillId="0" borderId="1" xfId="3" applyNumberFormat="1" applyFont="1" applyBorder="1" applyAlignment="1">
      <alignment horizontal="centerContinuous" vertical="center"/>
    </xf>
    <xf numFmtId="176" fontId="7" fillId="0" borderId="2" xfId="3" applyNumberFormat="1" applyFont="1" applyBorder="1" applyAlignment="1">
      <alignment horizontal="centerContinuous" vertical="center"/>
    </xf>
    <xf numFmtId="176" fontId="7" fillId="0" borderId="10" xfId="3" applyNumberFormat="1" applyFont="1" applyBorder="1" applyAlignment="1">
      <alignment horizontal="left" vertical="center" wrapText="1"/>
    </xf>
    <xf numFmtId="176" fontId="7" fillId="0" borderId="9" xfId="3" applyNumberFormat="1" applyFont="1" applyBorder="1" applyAlignment="1">
      <alignment horizontal="center" vertical="center"/>
    </xf>
    <xf numFmtId="176" fontId="7" fillId="0" borderId="46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 wrapText="1"/>
    </xf>
    <xf numFmtId="176" fontId="7" fillId="0" borderId="17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6" fontId="6" fillId="0" borderId="29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7" xfId="3" applyNumberFormat="1" applyFont="1" applyBorder="1" applyAlignment="1">
      <alignment vertical="center"/>
    </xf>
    <xf numFmtId="176" fontId="6" fillId="0" borderId="28" xfId="3" applyNumberFormat="1" applyFont="1" applyBorder="1" applyAlignment="1">
      <alignment vertical="center"/>
    </xf>
    <xf numFmtId="176" fontId="6" fillId="0" borderId="18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/>
    </xf>
    <xf numFmtId="176" fontId="6" fillId="0" borderId="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4" xfId="3" applyNumberFormat="1" applyFont="1" applyBorder="1" applyAlignment="1">
      <alignment horizontal="centerContinuous" vertical="center"/>
    </xf>
    <xf numFmtId="176" fontId="6" fillId="0" borderId="6" xfId="3" applyNumberFormat="1" applyFont="1" applyBorder="1" applyAlignment="1">
      <alignment horizontal="centerContinuous" vertical="center"/>
    </xf>
    <xf numFmtId="176" fontId="6" fillId="0" borderId="10" xfId="3" applyNumberFormat="1" applyFont="1" applyBorder="1" applyAlignment="1">
      <alignment vertical="center" shrinkToFit="1"/>
    </xf>
    <xf numFmtId="176" fontId="6" fillId="0" borderId="11" xfId="3" applyNumberFormat="1" applyFont="1" applyBorder="1" applyAlignment="1">
      <alignment vertical="center"/>
    </xf>
    <xf numFmtId="176" fontId="6" fillId="0" borderId="30" xfId="3" applyNumberFormat="1" applyFont="1" applyBorder="1" applyAlignment="1">
      <alignment vertical="center"/>
    </xf>
    <xf numFmtId="176" fontId="6" fillId="0" borderId="31" xfId="3" applyNumberFormat="1" applyFont="1" applyBorder="1" applyAlignment="1">
      <alignment vertical="center"/>
    </xf>
    <xf numFmtId="176" fontId="6" fillId="0" borderId="12" xfId="3" applyNumberFormat="1" applyFont="1" applyBorder="1" applyAlignment="1">
      <alignment horizontal="centerContinuous" vertical="center"/>
    </xf>
    <xf numFmtId="176" fontId="6" fillId="0" borderId="31" xfId="3" applyNumberFormat="1" applyFont="1" applyBorder="1" applyAlignment="1">
      <alignment horizontal="centerContinuous" vertical="center"/>
    </xf>
    <xf numFmtId="176" fontId="6" fillId="0" borderId="11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vertical="center"/>
    </xf>
    <xf numFmtId="176" fontId="6" fillId="0" borderId="32" xfId="3" applyNumberFormat="1" applyFont="1" applyBorder="1" applyAlignment="1">
      <alignment vertical="center"/>
    </xf>
    <xf numFmtId="176" fontId="6" fillId="0" borderId="33" xfId="3" applyNumberFormat="1" applyFont="1" applyBorder="1" applyAlignment="1">
      <alignment vertical="center"/>
    </xf>
    <xf numFmtId="176" fontId="6" fillId="0" borderId="14" xfId="3" applyNumberFormat="1" applyFont="1" applyBorder="1" applyAlignment="1">
      <alignment horizontal="centerContinuous" vertical="center"/>
    </xf>
    <xf numFmtId="176" fontId="6" fillId="0" borderId="33" xfId="3" applyNumberFormat="1" applyFont="1" applyBorder="1" applyAlignment="1">
      <alignment horizontal="centerContinuous"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vertical="center"/>
    </xf>
    <xf numFmtId="176" fontId="6" fillId="0" borderId="34" xfId="3" applyNumberFormat="1" applyFont="1" applyBorder="1" applyAlignment="1">
      <alignment vertical="center"/>
    </xf>
    <xf numFmtId="176" fontId="6" fillId="0" borderId="35" xfId="3" applyNumberFormat="1" applyFont="1" applyBorder="1" applyAlignment="1">
      <alignment vertical="center"/>
    </xf>
    <xf numFmtId="176" fontId="6" fillId="0" borderId="16" xfId="3" applyNumberFormat="1" applyFont="1" applyBorder="1" applyAlignment="1">
      <alignment horizontal="centerContinuous" vertical="center"/>
    </xf>
    <xf numFmtId="176" fontId="6" fillId="0" borderId="35" xfId="3" applyNumberFormat="1" applyFont="1" applyBorder="1" applyAlignment="1">
      <alignment horizontal="centerContinuous" vertical="center"/>
    </xf>
    <xf numFmtId="176" fontId="6" fillId="0" borderId="15" xfId="3" applyNumberFormat="1" applyFont="1" applyBorder="1" applyAlignment="1">
      <alignment vertical="center" shrinkToFit="1"/>
    </xf>
    <xf numFmtId="176" fontId="6" fillId="0" borderId="20" xfId="3" applyNumberFormat="1" applyFont="1" applyBorder="1" applyAlignment="1">
      <alignment vertical="center"/>
    </xf>
    <xf numFmtId="176" fontId="6" fillId="0" borderId="36" xfId="3" applyNumberFormat="1" applyFont="1" applyBorder="1" applyAlignment="1">
      <alignment vertical="center"/>
    </xf>
    <xf numFmtId="176" fontId="6" fillId="0" borderId="37" xfId="3" applyNumberFormat="1" applyFont="1" applyBorder="1" applyAlignment="1">
      <alignment vertical="center"/>
    </xf>
    <xf numFmtId="176" fontId="6" fillId="0" borderId="21" xfId="3" applyNumberFormat="1" applyFont="1" applyBorder="1" applyAlignment="1">
      <alignment horizontal="centerContinuous" vertical="center"/>
    </xf>
    <xf numFmtId="176" fontId="6" fillId="0" borderId="37" xfId="3" applyNumberFormat="1" applyFont="1" applyBorder="1" applyAlignment="1">
      <alignment horizontal="centerContinuous" vertical="center"/>
    </xf>
    <xf numFmtId="176" fontId="6" fillId="0" borderId="20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horizontal="center" vertical="center" shrinkToFit="1"/>
    </xf>
    <xf numFmtId="176" fontId="6" fillId="0" borderId="19" xfId="3" applyNumberFormat="1" applyFont="1" applyBorder="1" applyAlignment="1">
      <alignment horizontal="right" vertical="center"/>
    </xf>
    <xf numFmtId="176" fontId="6" fillId="0" borderId="9" xfId="3" applyNumberFormat="1" applyFont="1" applyBorder="1" applyAlignment="1">
      <alignment horizontal="right" vertical="center"/>
    </xf>
    <xf numFmtId="176" fontId="6" fillId="0" borderId="22" xfId="3" applyNumberFormat="1" applyFont="1" applyBorder="1" applyAlignment="1">
      <alignment vertical="center"/>
    </xf>
    <xf numFmtId="176" fontId="6" fillId="0" borderId="38" xfId="3" applyNumberFormat="1" applyFont="1" applyBorder="1" applyAlignment="1">
      <alignment vertical="center"/>
    </xf>
    <xf numFmtId="176" fontId="6" fillId="0" borderId="39" xfId="3" applyNumberFormat="1" applyFont="1" applyBorder="1" applyAlignment="1">
      <alignment vertical="center"/>
    </xf>
    <xf numFmtId="176" fontId="6" fillId="0" borderId="25" xfId="3" applyNumberFormat="1" applyFont="1" applyBorder="1" applyAlignment="1">
      <alignment horizontal="centerContinuous" vertical="center"/>
    </xf>
    <xf numFmtId="176" fontId="6" fillId="0" borderId="43" xfId="3" applyNumberFormat="1" applyFont="1" applyBorder="1" applyAlignment="1">
      <alignment horizontal="centerContinuous" vertical="center"/>
    </xf>
    <xf numFmtId="176" fontId="6" fillId="0" borderId="24" xfId="3" applyNumberFormat="1" applyFont="1" applyBorder="1" applyAlignment="1">
      <alignment vertical="center" shrinkToFit="1"/>
    </xf>
    <xf numFmtId="176" fontId="6" fillId="0" borderId="26" xfId="3" applyNumberFormat="1" applyFont="1" applyBorder="1" applyAlignment="1">
      <alignment horizontal="centerContinuous" vertical="center"/>
    </xf>
    <xf numFmtId="176" fontId="6" fillId="0" borderId="27" xfId="3" applyNumberFormat="1" applyFont="1" applyBorder="1" applyAlignment="1">
      <alignment horizontal="centerContinuous" vertical="center"/>
    </xf>
    <xf numFmtId="176" fontId="6" fillId="0" borderId="44" xfId="3" applyNumberFormat="1" applyFont="1" applyBorder="1" applyAlignment="1">
      <alignment vertical="center" shrinkToFit="1"/>
    </xf>
    <xf numFmtId="176" fontId="8" fillId="0" borderId="0" xfId="3" applyNumberFormat="1" applyFont="1" applyAlignment="1">
      <alignment vertical="center"/>
    </xf>
    <xf numFmtId="176" fontId="7" fillId="0" borderId="7" xfId="1" applyNumberFormat="1" applyFont="1" applyBorder="1" applyAlignment="1">
      <alignment horizontal="left" vertical="center" wrapText="1"/>
    </xf>
    <xf numFmtId="176" fontId="7" fillId="0" borderId="4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left" vertical="center" wrapText="1"/>
    </xf>
    <xf numFmtId="0" fontId="10" fillId="0" borderId="0" xfId="3"/>
    <xf numFmtId="176" fontId="7" fillId="0" borderId="0" xfId="3" applyNumberFormat="1" applyFont="1" applyAlignment="1">
      <alignment horizontal="left" vertical="center"/>
    </xf>
    <xf numFmtId="176" fontId="7" fillId="0" borderId="0" xfId="3" applyNumberFormat="1" applyFont="1" applyAlignment="1">
      <alignment horizontal="left" vertical="center" shrinkToFit="1"/>
    </xf>
    <xf numFmtId="0" fontId="7" fillId="0" borderId="0" xfId="3" applyFont="1" applyAlignment="1">
      <alignment vertical="top"/>
    </xf>
    <xf numFmtId="176" fontId="6" fillId="0" borderId="0" xfId="1" applyNumberFormat="1" applyFont="1" applyAlignment="1">
      <alignment horizontal="left" vertical="center"/>
    </xf>
    <xf numFmtId="176" fontId="7" fillId="0" borderId="10" xfId="3" applyNumberFormat="1" applyFont="1" applyBorder="1" applyAlignment="1">
      <alignment horizontal="centerContinuous" vertical="center" wrapText="1"/>
    </xf>
    <xf numFmtId="176" fontId="7" fillId="0" borderId="10" xfId="3" applyNumberFormat="1" applyFont="1" applyBorder="1" applyAlignment="1">
      <alignment horizontal="centerContinuous" vertical="center"/>
    </xf>
    <xf numFmtId="176" fontId="7" fillId="0" borderId="40" xfId="1" applyNumberFormat="1" applyFont="1" applyBorder="1" applyAlignment="1">
      <alignment horizontal="center" vertical="center"/>
    </xf>
    <xf numFmtId="176" fontId="7" fillId="0" borderId="42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28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40" xfId="3" applyNumberFormat="1" applyFont="1" applyBorder="1" applyAlignment="1">
      <alignment horizontal="center" vertical="center"/>
    </xf>
    <xf numFmtId="176" fontId="6" fillId="0" borderId="41" xfId="3" applyNumberFormat="1" applyFont="1" applyBorder="1" applyAlignment="1">
      <alignment horizontal="center" vertical="center"/>
    </xf>
    <xf numFmtId="176" fontId="6" fillId="0" borderId="42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0" fontId="10" fillId="0" borderId="29" xfId="3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56" xfId="3" applyNumberFormat="1" applyFont="1" applyBorder="1" applyAlignment="1">
      <alignment horizontal="center" vertical="center"/>
    </xf>
    <xf numFmtId="176" fontId="6" fillId="0" borderId="57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54" xfId="3" applyNumberFormat="1" applyFont="1" applyBorder="1" applyAlignment="1">
      <alignment horizontal="center" vertical="center"/>
    </xf>
    <xf numFmtId="176" fontId="7" fillId="0" borderId="55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29" xfId="3" applyNumberFormat="1" applyFont="1" applyBorder="1" applyAlignment="1">
      <alignment horizontal="center" vertical="center" wrapText="1"/>
    </xf>
    <xf numFmtId="176" fontId="7" fillId="0" borderId="2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9">
    <pageSetUpPr fitToPage="1"/>
  </sheetPr>
  <dimension ref="A1:N45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4.36328125" style="2" customWidth="1"/>
    <col min="3" max="3" width="10" style="2" customWidth="1"/>
    <col min="4" max="7" width="10.90625" style="2" customWidth="1"/>
    <col min="8" max="8" width="10.6328125" style="2" customWidth="1"/>
    <col min="9" max="12" width="10" style="2" customWidth="1"/>
    <col min="13" max="13" width="8.90625" style="2"/>
    <col min="14" max="14" width="11.453125" style="2" bestFit="1" customWidth="1"/>
    <col min="15" max="16384" width="8.90625" style="2"/>
  </cols>
  <sheetData>
    <row r="1" spans="1:14" ht="17.25" customHeight="1" x14ac:dyDescent="0.2">
      <c r="A1" s="1" t="s">
        <v>70</v>
      </c>
    </row>
    <row r="2" spans="1:14" ht="16.5" x14ac:dyDescent="0.2">
      <c r="A2" s="1"/>
    </row>
    <row r="3" spans="1:14" ht="17.25" customHeight="1" x14ac:dyDescent="0.2">
      <c r="L3" s="3" t="s">
        <v>71</v>
      </c>
    </row>
    <row r="4" spans="1:14" ht="15.75" customHeight="1" x14ac:dyDescent="0.2">
      <c r="A4" s="4"/>
      <c r="B4" s="5" t="s">
        <v>0</v>
      </c>
      <c r="C4" s="134" t="s">
        <v>72</v>
      </c>
      <c r="D4" s="136" t="s">
        <v>73</v>
      </c>
      <c r="E4" s="137"/>
      <c r="F4" s="137"/>
      <c r="G4" s="137"/>
      <c r="H4" s="137"/>
      <c r="I4" s="137"/>
      <c r="J4" s="137"/>
      <c r="K4" s="138"/>
      <c r="L4" s="134" t="s">
        <v>74</v>
      </c>
    </row>
    <row r="5" spans="1:14" s="8" customFormat="1" ht="34.5" customHeight="1" x14ac:dyDescent="0.2">
      <c r="A5" s="120" t="s">
        <v>1</v>
      </c>
      <c r="B5" s="6"/>
      <c r="C5" s="135"/>
      <c r="D5" s="7" t="s">
        <v>55</v>
      </c>
      <c r="E5" s="7" t="s">
        <v>2</v>
      </c>
      <c r="F5" s="7" t="s">
        <v>56</v>
      </c>
      <c r="G5" s="7" t="s">
        <v>75</v>
      </c>
      <c r="H5" s="7" t="s">
        <v>76</v>
      </c>
      <c r="I5" s="29" t="s">
        <v>77</v>
      </c>
      <c r="J5" s="29" t="s">
        <v>78</v>
      </c>
      <c r="K5" s="7" t="s">
        <v>79</v>
      </c>
      <c r="L5" s="135"/>
      <c r="N5" s="127"/>
    </row>
    <row r="6" spans="1:14" ht="25" customHeight="1" x14ac:dyDescent="0.2">
      <c r="A6" s="30" t="s">
        <v>3</v>
      </c>
      <c r="B6" s="9" t="s">
        <v>4</v>
      </c>
      <c r="C6" s="39"/>
      <c r="D6" s="20">
        <v>2.1069182389937109</v>
      </c>
      <c r="E6" s="20">
        <v>0.89194577551495779</v>
      </c>
      <c r="F6" s="20">
        <v>1.1633162870729776</v>
      </c>
      <c r="G6" s="20">
        <v>1.0908607524242198</v>
      </c>
      <c r="H6" s="20">
        <v>1.1681297360591787</v>
      </c>
      <c r="I6" s="20">
        <v>0.98036821943514885</v>
      </c>
      <c r="J6" s="20">
        <v>0.99443009309135888</v>
      </c>
      <c r="K6" s="20">
        <v>1.1073431429291545</v>
      </c>
      <c r="L6" s="23">
        <v>1.2094670600826576</v>
      </c>
    </row>
    <row r="7" spans="1:14" ht="25" customHeight="1" x14ac:dyDescent="0.2">
      <c r="A7" s="4" t="s">
        <v>5</v>
      </c>
      <c r="B7" s="10" t="s">
        <v>6</v>
      </c>
      <c r="C7" s="40"/>
      <c r="D7" s="19">
        <v>1.5877660335813597</v>
      </c>
      <c r="E7" s="19">
        <v>1.331795529569398</v>
      </c>
      <c r="F7" s="19">
        <v>0.96287233165263775</v>
      </c>
      <c r="G7" s="19">
        <v>0.99796647344762079</v>
      </c>
      <c r="H7" s="19">
        <v>0.78703690276137483</v>
      </c>
      <c r="I7" s="19">
        <v>0.97046612406690314</v>
      </c>
      <c r="J7" s="19">
        <v>0.76463236223534448</v>
      </c>
      <c r="K7" s="19">
        <v>1.0769048629424722</v>
      </c>
      <c r="L7" s="24">
        <v>1.170744902478112</v>
      </c>
    </row>
    <row r="8" spans="1:14" ht="25" customHeight="1" x14ac:dyDescent="0.2">
      <c r="A8" s="11"/>
      <c r="B8" s="12" t="s">
        <v>7</v>
      </c>
      <c r="C8" s="41"/>
      <c r="D8" s="32">
        <v>2.1489015459723353</v>
      </c>
      <c r="E8" s="32">
        <v>1.5153066340446013</v>
      </c>
      <c r="F8" s="32">
        <v>1.1572640499955171</v>
      </c>
      <c r="G8" s="32">
        <v>1.1285636540621604</v>
      </c>
      <c r="H8" s="32">
        <v>1.1402119017785999</v>
      </c>
      <c r="I8" s="32">
        <v>1.0564127680683779</v>
      </c>
      <c r="J8" s="32" t="s">
        <v>99</v>
      </c>
      <c r="K8" s="25">
        <v>0.91198242681761987</v>
      </c>
      <c r="L8" s="25">
        <v>1.4800935472001928</v>
      </c>
    </row>
    <row r="9" spans="1:14" ht="25" customHeight="1" x14ac:dyDescent="0.2">
      <c r="A9" s="11"/>
      <c r="B9" s="12" t="s">
        <v>8</v>
      </c>
      <c r="C9" s="41"/>
      <c r="D9" s="32" t="s">
        <v>99</v>
      </c>
      <c r="E9" s="32">
        <v>0.61764705882352944</v>
      </c>
      <c r="F9" s="32">
        <v>1.1584070796460177</v>
      </c>
      <c r="G9" s="32">
        <v>1.0123076923076924</v>
      </c>
      <c r="H9" s="32">
        <v>0.86829498880966804</v>
      </c>
      <c r="I9" s="32" t="s">
        <v>99</v>
      </c>
      <c r="J9" s="32" t="s">
        <v>99</v>
      </c>
      <c r="K9" s="25" t="s">
        <v>99</v>
      </c>
      <c r="L9" s="25">
        <v>0.86788693550216922</v>
      </c>
    </row>
    <row r="10" spans="1:14" ht="25" customHeight="1" x14ac:dyDescent="0.2">
      <c r="A10" s="11"/>
      <c r="B10" s="12" t="s">
        <v>9</v>
      </c>
      <c r="C10" s="41"/>
      <c r="D10" s="32">
        <v>1.3655737704918032</v>
      </c>
      <c r="E10" s="32">
        <v>1.3248778467240534</v>
      </c>
      <c r="F10" s="32">
        <v>1.2820608642214604</v>
      </c>
      <c r="G10" s="32">
        <v>1.3885206013946507</v>
      </c>
      <c r="H10" s="32">
        <v>0.96244868862744715</v>
      </c>
      <c r="I10" s="32" t="s">
        <v>99</v>
      </c>
      <c r="J10" s="32" t="s">
        <v>99</v>
      </c>
      <c r="K10" s="25" t="s">
        <v>99</v>
      </c>
      <c r="L10" s="25">
        <v>1.3212753949541147</v>
      </c>
    </row>
    <row r="11" spans="1:14" ht="25" customHeight="1" x14ac:dyDescent="0.2">
      <c r="A11" s="11"/>
      <c r="B11" s="13" t="s">
        <v>10</v>
      </c>
      <c r="C11" s="42"/>
      <c r="D11" s="22">
        <v>1.6243996157540825</v>
      </c>
      <c r="E11" s="22">
        <v>1.4072475738178813</v>
      </c>
      <c r="F11" s="22">
        <v>1.1678164800691284</v>
      </c>
      <c r="G11" s="22">
        <v>0.78724544074167135</v>
      </c>
      <c r="H11" s="22">
        <v>0.65172405830086355</v>
      </c>
      <c r="I11" s="22">
        <v>8.2149342335001752</v>
      </c>
      <c r="J11" s="22" t="s">
        <v>99</v>
      </c>
      <c r="K11" s="22" t="s">
        <v>99</v>
      </c>
      <c r="L11" s="26">
        <v>1.2958529317725129</v>
      </c>
    </row>
    <row r="12" spans="1:14" ht="25" customHeight="1" x14ac:dyDescent="0.2">
      <c r="A12" s="132" t="s">
        <v>80</v>
      </c>
      <c r="B12" s="133"/>
      <c r="C12" s="43"/>
      <c r="D12" s="22">
        <v>1.6858628293891238</v>
      </c>
      <c r="E12" s="22">
        <v>1.3755498651174747</v>
      </c>
      <c r="F12" s="22">
        <v>1.0858621248051226</v>
      </c>
      <c r="G12" s="22">
        <v>1.0269000201373997</v>
      </c>
      <c r="H12" s="22">
        <v>0.87972025588324576</v>
      </c>
      <c r="I12" s="34">
        <v>0.98521748554945199</v>
      </c>
      <c r="J12" s="34">
        <v>0.76463236223534448</v>
      </c>
      <c r="K12" s="34">
        <v>1.0635280325406236</v>
      </c>
      <c r="L12" s="34">
        <v>1.2660104620117523</v>
      </c>
    </row>
    <row r="13" spans="1:14" ht="25" customHeight="1" x14ac:dyDescent="0.2">
      <c r="A13" s="4" t="s">
        <v>11</v>
      </c>
      <c r="B13" s="10" t="s">
        <v>81</v>
      </c>
      <c r="C13" s="40"/>
      <c r="D13" s="31">
        <v>2.2933581568813026</v>
      </c>
      <c r="E13" s="31">
        <v>1.7677516008930791</v>
      </c>
      <c r="F13" s="31">
        <v>1.2027898318452273</v>
      </c>
      <c r="G13" s="31">
        <v>1.127494029099082</v>
      </c>
      <c r="H13" s="31">
        <v>0.86371059212335555</v>
      </c>
      <c r="I13" s="24">
        <v>1.3701000062502475</v>
      </c>
      <c r="J13" s="24">
        <v>1.3741443773534801</v>
      </c>
      <c r="K13" s="24">
        <v>1.2553381905107546</v>
      </c>
      <c r="L13" s="24">
        <v>1.6359527388682968</v>
      </c>
    </row>
    <row r="14" spans="1:14" ht="25" customHeight="1" x14ac:dyDescent="0.2">
      <c r="A14" s="11"/>
      <c r="B14" s="13" t="s">
        <v>37</v>
      </c>
      <c r="C14" s="42"/>
      <c r="D14" s="33">
        <v>1.7390418085508892</v>
      </c>
      <c r="E14" s="33">
        <v>2.2814016869229219</v>
      </c>
      <c r="F14" s="33">
        <v>1.3285715310859474</v>
      </c>
      <c r="G14" s="33">
        <v>1.2550369544126156</v>
      </c>
      <c r="H14" s="33">
        <v>1.135881953612089</v>
      </c>
      <c r="I14" s="26">
        <v>1.6608488053914809</v>
      </c>
      <c r="J14" s="26">
        <v>1.3056549749463136</v>
      </c>
      <c r="K14" s="26">
        <v>2.3670029269307364</v>
      </c>
      <c r="L14" s="26">
        <v>1.7377069827448541</v>
      </c>
    </row>
    <row r="15" spans="1:14" ht="25" customHeight="1" x14ac:dyDescent="0.2">
      <c r="A15" s="132" t="s">
        <v>82</v>
      </c>
      <c r="B15" s="133"/>
      <c r="C15" s="43"/>
      <c r="D15" s="22">
        <v>2.0023255568341667</v>
      </c>
      <c r="E15" s="22">
        <v>2.0549907304730266</v>
      </c>
      <c r="F15" s="22">
        <v>1.2420874274976756</v>
      </c>
      <c r="G15" s="22">
        <v>1.1700942667792793</v>
      </c>
      <c r="H15" s="22">
        <v>0.90955464562960686</v>
      </c>
      <c r="I15" s="34">
        <v>1.4315572213443346</v>
      </c>
      <c r="J15" s="34">
        <v>1.3736500734126087</v>
      </c>
      <c r="K15" s="34">
        <v>1.4360107765562016</v>
      </c>
      <c r="L15" s="34">
        <v>1.6497350718700485</v>
      </c>
    </row>
    <row r="16" spans="1:14" ht="25" customHeight="1" x14ac:dyDescent="0.2">
      <c r="A16" s="14" t="s">
        <v>12</v>
      </c>
      <c r="B16" s="10" t="s">
        <v>13</v>
      </c>
      <c r="C16" s="40"/>
      <c r="D16" s="31">
        <v>2.0187704620831601</v>
      </c>
      <c r="E16" s="31">
        <v>1.5048422087845679</v>
      </c>
      <c r="F16" s="31">
        <v>1.3608810310596875</v>
      </c>
      <c r="G16" s="31">
        <v>0.80676199645492463</v>
      </c>
      <c r="H16" s="31">
        <v>1.5363962957882891</v>
      </c>
      <c r="I16" s="24">
        <v>1.7386365995756115</v>
      </c>
      <c r="J16" s="24" t="s">
        <v>99</v>
      </c>
      <c r="K16" s="24" t="s">
        <v>99</v>
      </c>
      <c r="L16" s="24">
        <v>1.6820726489604394</v>
      </c>
    </row>
    <row r="17" spans="1:12" ht="25" customHeight="1" x14ac:dyDescent="0.2">
      <c r="A17" s="15"/>
      <c r="B17" s="12" t="s">
        <v>14</v>
      </c>
      <c r="C17" s="41"/>
      <c r="D17" s="32">
        <v>1.5808774786898638</v>
      </c>
      <c r="E17" s="32">
        <v>1.5077081742521636</v>
      </c>
      <c r="F17" s="32">
        <v>1.3666102028303939</v>
      </c>
      <c r="G17" s="32">
        <v>1.130341331175275</v>
      </c>
      <c r="H17" s="32">
        <v>0.83567380921637513</v>
      </c>
      <c r="I17" s="25">
        <v>1.27419568359743</v>
      </c>
      <c r="J17" s="25">
        <v>1.4888422079975512</v>
      </c>
      <c r="K17" s="25">
        <v>0.96724045840369599</v>
      </c>
      <c r="L17" s="25">
        <v>1.4975375214933655</v>
      </c>
    </row>
    <row r="18" spans="1:12" ht="25" customHeight="1" x14ac:dyDescent="0.2">
      <c r="A18" s="15"/>
      <c r="B18" s="12" t="s">
        <v>15</v>
      </c>
      <c r="C18" s="41"/>
      <c r="D18" s="32">
        <v>1.7141277613556876</v>
      </c>
      <c r="E18" s="32">
        <v>1.3981684243981363</v>
      </c>
      <c r="F18" s="32">
        <v>0.85969386636067435</v>
      </c>
      <c r="G18" s="32">
        <v>1.0839163777012386</v>
      </c>
      <c r="H18" s="32">
        <v>0.92349211079988802</v>
      </c>
      <c r="I18" s="25">
        <v>1.0545135859803516</v>
      </c>
      <c r="J18" s="25">
        <v>1.0966035222731982</v>
      </c>
      <c r="K18" s="25">
        <v>0.64414639759011627</v>
      </c>
      <c r="L18" s="25">
        <v>1.2614417569916199</v>
      </c>
    </row>
    <row r="19" spans="1:12" ht="25" customHeight="1" x14ac:dyDescent="0.2">
      <c r="A19" s="15"/>
      <c r="B19" s="16" t="s">
        <v>16</v>
      </c>
      <c r="C19" s="44"/>
      <c r="D19" s="35">
        <v>1.5274633638026727</v>
      </c>
      <c r="E19" s="35">
        <v>1.6132792597087733</v>
      </c>
      <c r="F19" s="35">
        <v>1.1286157565585173</v>
      </c>
      <c r="G19" s="35">
        <v>1.0170444326813153</v>
      </c>
      <c r="H19" s="35">
        <v>0.97479409135643524</v>
      </c>
      <c r="I19" s="27" t="s">
        <v>99</v>
      </c>
      <c r="J19" s="27" t="s">
        <v>99</v>
      </c>
      <c r="K19" s="27" t="s">
        <v>99</v>
      </c>
      <c r="L19" s="27">
        <v>1.4350816401707547</v>
      </c>
    </row>
    <row r="20" spans="1:12" ht="25" customHeight="1" x14ac:dyDescent="0.2">
      <c r="A20" s="15"/>
      <c r="B20" s="13" t="s">
        <v>17</v>
      </c>
      <c r="C20" s="42"/>
      <c r="D20" s="33">
        <v>1.2817660455742927</v>
      </c>
      <c r="E20" s="33">
        <v>1.0265981152045158</v>
      </c>
      <c r="F20" s="33">
        <v>0.9258717125367254</v>
      </c>
      <c r="G20" s="33">
        <v>1.2096669947999987</v>
      </c>
      <c r="H20" s="33">
        <v>1.1687305540400261</v>
      </c>
      <c r="I20" s="26">
        <v>0.3104256835035083</v>
      </c>
      <c r="J20" s="26" t="s">
        <v>99</v>
      </c>
      <c r="K20" s="26" t="s">
        <v>99</v>
      </c>
      <c r="L20" s="26">
        <v>1.1275012310722163</v>
      </c>
    </row>
    <row r="21" spans="1:12" ht="25" customHeight="1" x14ac:dyDescent="0.2">
      <c r="A21" s="15"/>
      <c r="B21" s="17" t="s">
        <v>18</v>
      </c>
      <c r="C21" s="39"/>
      <c r="D21" s="20">
        <v>1.6374930485200967</v>
      </c>
      <c r="E21" s="20">
        <v>1.4414218914505312</v>
      </c>
      <c r="F21" s="20">
        <v>1.0500295984676642</v>
      </c>
      <c r="G21" s="20">
        <v>1.0731753954142884</v>
      </c>
      <c r="H21" s="20">
        <v>0.93448529341193975</v>
      </c>
      <c r="I21" s="23">
        <v>1.2530686431737166</v>
      </c>
      <c r="J21" s="23">
        <v>1.2717199764912572</v>
      </c>
      <c r="K21" s="23">
        <v>0.78586586297058281</v>
      </c>
      <c r="L21" s="23">
        <v>1.413379155425023</v>
      </c>
    </row>
    <row r="22" spans="1:12" ht="25" customHeight="1" x14ac:dyDescent="0.2">
      <c r="A22" s="11"/>
      <c r="B22" s="10" t="s">
        <v>19</v>
      </c>
      <c r="C22" s="40"/>
      <c r="D22" s="31">
        <v>4.3025636662696387</v>
      </c>
      <c r="E22" s="31">
        <v>1.3493150684931507</v>
      </c>
      <c r="F22" s="31">
        <v>1.1990589326182262</v>
      </c>
      <c r="G22" s="31">
        <v>0.99590054222834856</v>
      </c>
      <c r="H22" s="31">
        <v>1.104201680672269</v>
      </c>
      <c r="I22" s="24" t="s">
        <v>99</v>
      </c>
      <c r="J22" s="24" t="s">
        <v>99</v>
      </c>
      <c r="K22" s="24" t="s">
        <v>99</v>
      </c>
      <c r="L22" s="24">
        <v>2.9923649444995934</v>
      </c>
    </row>
    <row r="23" spans="1:12" ht="25" customHeight="1" x14ac:dyDescent="0.2">
      <c r="A23" s="11"/>
      <c r="B23" s="12" t="s">
        <v>20</v>
      </c>
      <c r="C23" s="41"/>
      <c r="D23" s="32">
        <v>1.1247155211652253</v>
      </c>
      <c r="E23" s="32">
        <v>0.76270418065649492</v>
      </c>
      <c r="F23" s="32">
        <v>0.7953606808413386</v>
      </c>
      <c r="G23" s="32">
        <v>0.39852516832318052</v>
      </c>
      <c r="H23" s="32">
        <v>1.0759618546530747</v>
      </c>
      <c r="I23" s="25" t="s">
        <v>99</v>
      </c>
      <c r="J23" s="25" t="s">
        <v>99</v>
      </c>
      <c r="K23" s="25" t="s">
        <v>99</v>
      </c>
      <c r="L23" s="25">
        <v>0.93219792677463109</v>
      </c>
    </row>
    <row r="24" spans="1:12" ht="25" customHeight="1" x14ac:dyDescent="0.2">
      <c r="A24" s="11"/>
      <c r="B24" s="12" t="s">
        <v>21</v>
      </c>
      <c r="C24" s="41"/>
      <c r="D24" s="32">
        <v>1.6355491193291691</v>
      </c>
      <c r="E24" s="32">
        <v>1.6167838861477497</v>
      </c>
      <c r="F24" s="32">
        <v>0.88038203995887576</v>
      </c>
      <c r="G24" s="32">
        <v>1.058142379560757</v>
      </c>
      <c r="H24" s="32">
        <v>1.4987264184950644</v>
      </c>
      <c r="I24" s="25" t="s">
        <v>99</v>
      </c>
      <c r="J24" s="25" t="s">
        <v>99</v>
      </c>
      <c r="K24" s="25" t="s">
        <v>99</v>
      </c>
      <c r="L24" s="25">
        <v>1.4248681023897811</v>
      </c>
    </row>
    <row r="25" spans="1:12" ht="25" customHeight="1" x14ac:dyDescent="0.2">
      <c r="A25" s="11"/>
      <c r="B25" s="12" t="s">
        <v>83</v>
      </c>
      <c r="C25" s="41"/>
      <c r="D25" s="32">
        <v>1.3248165542199484</v>
      </c>
      <c r="E25" s="32">
        <v>1.4094707520891365</v>
      </c>
      <c r="F25" s="32">
        <v>1.0801446875536331</v>
      </c>
      <c r="G25" s="32">
        <v>1.2807179471998824</v>
      </c>
      <c r="H25" s="32">
        <v>0.68080878347907536</v>
      </c>
      <c r="I25" s="25">
        <v>3.2104377104377106</v>
      </c>
      <c r="J25" s="25" t="s">
        <v>99</v>
      </c>
      <c r="K25" s="25" t="s">
        <v>99</v>
      </c>
      <c r="L25" s="25">
        <v>1.2154243840927761</v>
      </c>
    </row>
    <row r="26" spans="1:12" ht="25" customHeight="1" x14ac:dyDescent="0.2">
      <c r="A26" s="11"/>
      <c r="B26" s="12" t="s">
        <v>22</v>
      </c>
      <c r="C26" s="41"/>
      <c r="D26" s="32">
        <v>1.5445384386613468</v>
      </c>
      <c r="E26" s="32">
        <v>1.5413893056965347</v>
      </c>
      <c r="F26" s="32">
        <v>1.0953723151768919</v>
      </c>
      <c r="G26" s="32">
        <v>0.86517616084667248</v>
      </c>
      <c r="H26" s="32">
        <v>1.0891882684280272</v>
      </c>
      <c r="I26" s="25">
        <v>1.0129705480787985</v>
      </c>
      <c r="J26" s="25" t="s">
        <v>99</v>
      </c>
      <c r="K26" s="25" t="s">
        <v>99</v>
      </c>
      <c r="L26" s="25">
        <v>1.3981693689333097</v>
      </c>
    </row>
    <row r="27" spans="1:12" ht="25" customHeight="1" x14ac:dyDescent="0.2">
      <c r="A27" s="11"/>
      <c r="B27" s="12" t="s">
        <v>40</v>
      </c>
      <c r="C27" s="41"/>
      <c r="D27" s="32">
        <v>2.2787878787878788</v>
      </c>
      <c r="E27" s="32">
        <v>1.7647058823529411</v>
      </c>
      <c r="F27" s="32">
        <v>1.0498413770611663</v>
      </c>
      <c r="G27" s="32">
        <v>1.4925575101488497</v>
      </c>
      <c r="H27" s="32">
        <v>1.1133760434867017</v>
      </c>
      <c r="I27" s="25" t="s">
        <v>99</v>
      </c>
      <c r="J27" s="25" t="s">
        <v>99</v>
      </c>
      <c r="K27" s="25" t="s">
        <v>99</v>
      </c>
      <c r="L27" s="25">
        <v>1.5055572770390202</v>
      </c>
    </row>
    <row r="28" spans="1:12" ht="25" customHeight="1" x14ac:dyDescent="0.2">
      <c r="A28" s="11"/>
      <c r="B28" s="12" t="s">
        <v>41</v>
      </c>
      <c r="C28" s="41"/>
      <c r="D28" s="32">
        <v>1.62762619823782</v>
      </c>
      <c r="E28" s="32">
        <v>1.5397033253176884</v>
      </c>
      <c r="F28" s="32">
        <v>1.1852581609135746</v>
      </c>
      <c r="G28" s="32">
        <v>0.95807295968317741</v>
      </c>
      <c r="H28" s="32">
        <v>1.0307347722340001</v>
      </c>
      <c r="I28" s="25">
        <v>1.6311410887408446</v>
      </c>
      <c r="J28" s="25">
        <v>1.1532509766018284</v>
      </c>
      <c r="K28" s="25" t="s">
        <v>99</v>
      </c>
      <c r="L28" s="25">
        <v>1.4842275746769804</v>
      </c>
    </row>
    <row r="29" spans="1:12" ht="25" customHeight="1" x14ac:dyDescent="0.2">
      <c r="A29" s="11"/>
      <c r="B29" s="12" t="s">
        <v>42</v>
      </c>
      <c r="C29" s="41"/>
      <c r="D29" s="32">
        <v>1.8426666457221663</v>
      </c>
      <c r="E29" s="32">
        <v>2.0153592687074831</v>
      </c>
      <c r="F29" s="32">
        <v>1.3759643591348278</v>
      </c>
      <c r="G29" s="32">
        <v>1.0682451199537419</v>
      </c>
      <c r="H29" s="32">
        <v>1.4907103361608889</v>
      </c>
      <c r="I29" s="25">
        <v>1.7079576041285296</v>
      </c>
      <c r="J29" s="25" t="s">
        <v>99</v>
      </c>
      <c r="K29" s="25" t="s">
        <v>99</v>
      </c>
      <c r="L29" s="25">
        <v>1.7561476297126744</v>
      </c>
    </row>
    <row r="30" spans="1:12" ht="25" customHeight="1" x14ac:dyDescent="0.2">
      <c r="A30" s="11"/>
      <c r="B30" s="12" t="s">
        <v>43</v>
      </c>
      <c r="C30" s="41"/>
      <c r="D30" s="32">
        <v>1.8965378987133492</v>
      </c>
      <c r="E30" s="32">
        <v>1.6653449012410688</v>
      </c>
      <c r="F30" s="32">
        <v>1.4203213437286386</v>
      </c>
      <c r="G30" s="32">
        <v>1.4116288335509704</v>
      </c>
      <c r="H30" s="32">
        <v>1.399703511244532</v>
      </c>
      <c r="I30" s="25">
        <v>1.7475446005394533</v>
      </c>
      <c r="J30" s="25">
        <v>1.5783130880258227</v>
      </c>
      <c r="K30" s="25">
        <v>1.3813818376161942</v>
      </c>
      <c r="L30" s="25">
        <v>1.6901432008192356</v>
      </c>
    </row>
    <row r="31" spans="1:12" ht="25" customHeight="1" x14ac:dyDescent="0.2">
      <c r="A31" s="11"/>
      <c r="B31" s="13" t="s">
        <v>23</v>
      </c>
      <c r="C31" s="42"/>
      <c r="D31" s="33">
        <v>1.4170035571904731</v>
      </c>
      <c r="E31" s="33">
        <v>5.9135024293560994</v>
      </c>
      <c r="F31" s="33">
        <v>1.1625345677534662</v>
      </c>
      <c r="G31" s="33">
        <v>1.1299418037872491</v>
      </c>
      <c r="H31" s="33">
        <v>1.3062174079781064</v>
      </c>
      <c r="I31" s="26">
        <v>1.9679046050967419</v>
      </c>
      <c r="J31" s="26" t="s">
        <v>99</v>
      </c>
      <c r="K31" s="26" t="s">
        <v>99</v>
      </c>
      <c r="L31" s="26">
        <v>2.4770547233414342</v>
      </c>
    </row>
    <row r="32" spans="1:12" ht="25" customHeight="1" x14ac:dyDescent="0.2">
      <c r="A32" s="11"/>
      <c r="B32" s="17" t="s">
        <v>84</v>
      </c>
      <c r="C32" s="39"/>
      <c r="D32" s="20">
        <v>1.7210036721591211</v>
      </c>
      <c r="E32" s="20">
        <v>1.9792034611682181</v>
      </c>
      <c r="F32" s="20">
        <v>1.161210984514631</v>
      </c>
      <c r="G32" s="20">
        <v>1.1412042259747097</v>
      </c>
      <c r="H32" s="20">
        <v>1.167623371416689</v>
      </c>
      <c r="I32" s="23">
        <v>1.6759356528569425</v>
      </c>
      <c r="J32" s="23">
        <v>1.535435152848621</v>
      </c>
      <c r="K32" s="23">
        <v>1.3813818376161942</v>
      </c>
      <c r="L32" s="23">
        <v>1.6155481976523063</v>
      </c>
    </row>
    <row r="33" spans="1:12" ht="25" customHeight="1" x14ac:dyDescent="0.2">
      <c r="A33" s="132" t="s">
        <v>85</v>
      </c>
      <c r="B33" s="133"/>
      <c r="C33" s="43"/>
      <c r="D33" s="22">
        <v>1.679643009077767</v>
      </c>
      <c r="E33" s="22">
        <v>1.6839589426512334</v>
      </c>
      <c r="F33" s="22">
        <v>1.1041390506754809</v>
      </c>
      <c r="G33" s="22">
        <v>1.1119210464409588</v>
      </c>
      <c r="H33" s="22">
        <v>1.0154696337722873</v>
      </c>
      <c r="I33" s="34">
        <v>1.4404929031779228</v>
      </c>
      <c r="J33" s="34">
        <v>1.3807559981024351</v>
      </c>
      <c r="K33" s="34">
        <v>0.87416866220365108</v>
      </c>
      <c r="L33" s="34">
        <v>1.5077581751309754</v>
      </c>
    </row>
    <row r="34" spans="1:12" ht="25" customHeight="1" x14ac:dyDescent="0.2">
      <c r="A34" s="11" t="s">
        <v>24</v>
      </c>
      <c r="B34" s="18" t="s">
        <v>25</v>
      </c>
      <c r="C34" s="45"/>
      <c r="D34" s="36">
        <v>1.3366429088954324</v>
      </c>
      <c r="E34" s="36">
        <v>1.218894727810107</v>
      </c>
      <c r="F34" s="36">
        <v>0.97312204385797285</v>
      </c>
      <c r="G34" s="36">
        <v>0.86913773009224471</v>
      </c>
      <c r="H34" s="36">
        <v>0.86560130174719085</v>
      </c>
      <c r="I34" s="28">
        <v>0.78994251352023637</v>
      </c>
      <c r="J34" s="28">
        <v>0.42467103323587918</v>
      </c>
      <c r="K34" s="28">
        <v>0.18485564049016856</v>
      </c>
      <c r="L34" s="28">
        <v>1.1633650701359584</v>
      </c>
    </row>
    <row r="35" spans="1:12" ht="25" customHeight="1" x14ac:dyDescent="0.2">
      <c r="A35" s="11"/>
      <c r="B35" s="12" t="s">
        <v>26</v>
      </c>
      <c r="C35" s="41"/>
      <c r="D35" s="32">
        <v>1.4553713421976613</v>
      </c>
      <c r="E35" s="32">
        <v>1.3503949963054414</v>
      </c>
      <c r="F35" s="32">
        <v>1.1752784482378167</v>
      </c>
      <c r="G35" s="32">
        <v>1.1690770765431067</v>
      </c>
      <c r="H35" s="32">
        <v>0.84627441455191266</v>
      </c>
      <c r="I35" s="25">
        <v>0.89029685996140873</v>
      </c>
      <c r="J35" s="25">
        <v>1.1576804656737592</v>
      </c>
      <c r="K35" s="25">
        <v>1.0764176816437301</v>
      </c>
      <c r="L35" s="25">
        <v>1.3241639482889713</v>
      </c>
    </row>
    <row r="36" spans="1:12" ht="25" customHeight="1" x14ac:dyDescent="0.2">
      <c r="A36" s="11"/>
      <c r="B36" s="12" t="s">
        <v>44</v>
      </c>
      <c r="C36" s="41"/>
      <c r="D36" s="32">
        <v>1.4364052482014564</v>
      </c>
      <c r="E36" s="32">
        <v>1.1592027852361533</v>
      </c>
      <c r="F36" s="32">
        <v>0.94644484353903535</v>
      </c>
      <c r="G36" s="32">
        <v>0.88132148254377685</v>
      </c>
      <c r="H36" s="32">
        <v>0.90713045321111485</v>
      </c>
      <c r="I36" s="25">
        <v>1.2309064611882412</v>
      </c>
      <c r="J36" s="25">
        <v>0.79653766506586676</v>
      </c>
      <c r="K36" s="25">
        <v>0.93837374295330533</v>
      </c>
      <c r="L36" s="25">
        <v>1.1306476814884616</v>
      </c>
    </row>
    <row r="37" spans="1:12" ht="25" customHeight="1" x14ac:dyDescent="0.2">
      <c r="A37" s="11"/>
      <c r="B37" s="12" t="s">
        <v>45</v>
      </c>
      <c r="C37" s="41"/>
      <c r="D37" s="32">
        <v>1.3101062302612689</v>
      </c>
      <c r="E37" s="32">
        <v>1.3646341463414635</v>
      </c>
      <c r="F37" s="32">
        <v>1.2195134584289162</v>
      </c>
      <c r="G37" s="32">
        <v>0.5781279314504858</v>
      </c>
      <c r="H37" s="32">
        <v>1.4491552142437758</v>
      </c>
      <c r="I37" s="25" t="s">
        <v>99</v>
      </c>
      <c r="J37" s="25">
        <v>1.3143912487569256</v>
      </c>
      <c r="K37" s="25" t="s">
        <v>99</v>
      </c>
      <c r="L37" s="25">
        <v>1.2907810813540042</v>
      </c>
    </row>
    <row r="38" spans="1:12" ht="25" customHeight="1" x14ac:dyDescent="0.2">
      <c r="A38" s="11"/>
      <c r="B38" s="12" t="s">
        <v>46</v>
      </c>
      <c r="C38" s="41"/>
      <c r="D38" s="32">
        <v>1.1996825069106345</v>
      </c>
      <c r="E38" s="32">
        <v>1.8242916432628098</v>
      </c>
      <c r="F38" s="32">
        <v>1.2725318239535539</v>
      </c>
      <c r="G38" s="32">
        <v>1.1275790534163994</v>
      </c>
      <c r="H38" s="32">
        <v>1.356920538239208</v>
      </c>
      <c r="I38" s="25">
        <v>1.3586182351336433</v>
      </c>
      <c r="J38" s="25">
        <v>1.0935757392137524</v>
      </c>
      <c r="K38" s="25">
        <v>0.64655517657333517</v>
      </c>
      <c r="L38" s="25">
        <v>1.3381414000956702</v>
      </c>
    </row>
    <row r="39" spans="1:12" ht="25" customHeight="1" x14ac:dyDescent="0.2">
      <c r="A39" s="11"/>
      <c r="B39" s="12" t="s">
        <v>47</v>
      </c>
      <c r="C39" s="41"/>
      <c r="D39" s="32">
        <v>1.5237412198283722</v>
      </c>
      <c r="E39" s="32">
        <v>1.6130314580979461</v>
      </c>
      <c r="F39" s="32">
        <v>0.96035816143025265</v>
      </c>
      <c r="G39" s="32">
        <v>1.1465085847756995</v>
      </c>
      <c r="H39" s="32">
        <v>2.2826086956521738</v>
      </c>
      <c r="I39" s="25" t="s">
        <v>99</v>
      </c>
      <c r="J39" s="25" t="s">
        <v>99</v>
      </c>
      <c r="K39" s="25" t="s">
        <v>99</v>
      </c>
      <c r="L39" s="25">
        <v>1.3080335668107019</v>
      </c>
    </row>
    <row r="40" spans="1:12" ht="25" customHeight="1" x14ac:dyDescent="0.2">
      <c r="A40" s="11"/>
      <c r="B40" s="13" t="s">
        <v>27</v>
      </c>
      <c r="C40" s="42"/>
      <c r="D40" s="33">
        <v>1.6714975845410629</v>
      </c>
      <c r="E40" s="33">
        <v>2.1785714285714284</v>
      </c>
      <c r="F40" s="33">
        <v>3.8332220599622318</v>
      </c>
      <c r="G40" s="33">
        <v>1.1917999492256919</v>
      </c>
      <c r="H40" s="33">
        <v>0.8195272240881547</v>
      </c>
      <c r="I40" s="26">
        <v>0.77256317689530685</v>
      </c>
      <c r="J40" s="26" t="s">
        <v>99</v>
      </c>
      <c r="K40" s="26" t="s">
        <v>99</v>
      </c>
      <c r="L40" s="26">
        <v>2.6056777634715451</v>
      </c>
    </row>
    <row r="41" spans="1:12" ht="25" customHeight="1" thickBot="1" x14ac:dyDescent="0.25">
      <c r="A41" s="130" t="s">
        <v>86</v>
      </c>
      <c r="B41" s="131"/>
      <c r="C41" s="46"/>
      <c r="D41" s="38">
        <v>1.3676082447063218</v>
      </c>
      <c r="E41" s="38">
        <v>1.3489436778552102</v>
      </c>
      <c r="F41" s="38">
        <v>1.1454615403516211</v>
      </c>
      <c r="G41" s="38">
        <v>0.91284356806963929</v>
      </c>
      <c r="H41" s="38">
        <v>0.95877314083265275</v>
      </c>
      <c r="I41" s="37">
        <v>0.93287143436447217</v>
      </c>
      <c r="J41" s="37">
        <v>0.84933001698874788</v>
      </c>
      <c r="K41" s="37">
        <v>0.37550285733625904</v>
      </c>
      <c r="L41" s="37">
        <v>1.2642126954805202</v>
      </c>
    </row>
    <row r="42" spans="1:12" ht="25" customHeight="1" thickTop="1" x14ac:dyDescent="0.2">
      <c r="A42" s="132" t="s">
        <v>87</v>
      </c>
      <c r="B42" s="133"/>
      <c r="C42" s="43"/>
      <c r="D42" s="22">
        <v>1.6331911186488457</v>
      </c>
      <c r="E42" s="22">
        <v>1.5888500316499139</v>
      </c>
      <c r="F42" s="22">
        <v>1.1254683236394041</v>
      </c>
      <c r="G42" s="22">
        <v>1.0410286499173591</v>
      </c>
      <c r="H42" s="22">
        <v>0.97917296833657919</v>
      </c>
      <c r="I42" s="34">
        <v>1.100840833156286</v>
      </c>
      <c r="J42" s="34">
        <v>1.0825911367732497</v>
      </c>
      <c r="K42" s="34">
        <v>0.77470818920032514</v>
      </c>
      <c r="L42" s="34">
        <v>1.4023672421444222</v>
      </c>
    </row>
    <row r="43" spans="1:12" ht="25" customHeight="1" x14ac:dyDescent="0.2">
      <c r="A43" s="21"/>
      <c r="E43" s="3" t="s">
        <v>58</v>
      </c>
      <c r="F43" s="47" t="s">
        <v>88</v>
      </c>
      <c r="L43" s="3"/>
    </row>
    <row r="44" spans="1:12" ht="25" customHeight="1" x14ac:dyDescent="0.2">
      <c r="A44" s="21"/>
      <c r="E44" s="47"/>
      <c r="F44" s="47" t="s">
        <v>59</v>
      </c>
    </row>
    <row r="45" spans="1:12" ht="25" customHeight="1" x14ac:dyDescent="0.2">
      <c r="A45" s="21"/>
      <c r="E45" s="47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0"/>
  <dimension ref="A1:Y66"/>
  <sheetViews>
    <sheetView zoomScale="85" zoomScaleNormal="85" workbookViewId="0"/>
  </sheetViews>
  <sheetFormatPr defaultColWidth="8.90625" defaultRowHeight="13" x14ac:dyDescent="0.2"/>
  <cols>
    <col min="1" max="1" width="7.26953125" style="49" customWidth="1"/>
    <col min="2" max="2" width="5.08984375" style="49" customWidth="1"/>
    <col min="3" max="3" width="4.6328125" style="49" customWidth="1"/>
    <col min="4" max="4" width="7.26953125" style="49" customWidth="1"/>
    <col min="5" max="5" width="4.6328125" style="49" customWidth="1"/>
    <col min="6" max="6" width="7.26953125" style="49" customWidth="1"/>
    <col min="7" max="7" width="4.6328125" style="49" customWidth="1"/>
    <col min="8" max="8" width="7.26953125" style="49" customWidth="1"/>
    <col min="9" max="9" width="4.6328125" style="49" customWidth="1"/>
    <col min="10" max="10" width="7.26953125" style="49" customWidth="1"/>
    <col min="11" max="11" width="4.6328125" style="49" customWidth="1"/>
    <col min="12" max="12" width="7.26953125" style="49" customWidth="1"/>
    <col min="13" max="13" width="6.6328125" style="49" customWidth="1"/>
    <col min="14" max="14" width="7.26953125" style="49" customWidth="1"/>
    <col min="15" max="15" width="4.6328125" style="49" customWidth="1"/>
    <col min="16" max="16" width="6.6328125" style="49" customWidth="1"/>
    <col min="17" max="17" width="4.6328125" style="49" customWidth="1"/>
    <col min="18" max="18" width="7.26953125" style="49" customWidth="1"/>
    <col min="19" max="19" width="7.453125" style="49" customWidth="1"/>
    <col min="20" max="20" width="7.26953125" style="49" customWidth="1"/>
    <col min="21" max="21" width="4.6328125" style="49" customWidth="1"/>
    <col min="22" max="22" width="6.6328125" style="49" customWidth="1"/>
    <col min="23" max="23" width="4.6328125" style="49" customWidth="1"/>
    <col min="24" max="24" width="7.26953125" style="49" customWidth="1"/>
    <col min="25" max="16384" width="8.90625" style="49"/>
  </cols>
  <sheetData>
    <row r="1" spans="1:22" ht="17.25" customHeight="1" x14ac:dyDescent="0.2">
      <c r="A1" s="48" t="s">
        <v>89</v>
      </c>
    </row>
    <row r="2" spans="1:22" ht="16.5" x14ac:dyDescent="0.2">
      <c r="B2" s="48"/>
    </row>
    <row r="3" spans="1:22" ht="17.25" customHeight="1" x14ac:dyDescent="0.2">
      <c r="V3" s="50" t="s">
        <v>71</v>
      </c>
    </row>
    <row r="4" spans="1:22" s="53" customFormat="1" ht="15.75" customHeight="1" x14ac:dyDescent="0.2">
      <c r="A4" s="51"/>
      <c r="B4" s="52" t="s">
        <v>28</v>
      </c>
      <c r="C4" s="155" t="s">
        <v>48</v>
      </c>
      <c r="D4" s="156"/>
      <c r="E4" s="159" t="s">
        <v>49</v>
      </c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1"/>
      <c r="U4" s="155" t="s">
        <v>54</v>
      </c>
      <c r="V4" s="156"/>
    </row>
    <row r="5" spans="1:22" s="56" customFormat="1" ht="34.5" customHeight="1" x14ac:dyDescent="0.2">
      <c r="A5" s="54" t="s">
        <v>29</v>
      </c>
      <c r="B5" s="55"/>
      <c r="C5" s="157"/>
      <c r="D5" s="158"/>
      <c r="E5" s="162" t="s">
        <v>66</v>
      </c>
      <c r="F5" s="163"/>
      <c r="G5" s="164" t="s">
        <v>2</v>
      </c>
      <c r="H5" s="163"/>
      <c r="I5" s="164" t="s">
        <v>67</v>
      </c>
      <c r="J5" s="163"/>
      <c r="K5" s="164" t="s">
        <v>68</v>
      </c>
      <c r="L5" s="163"/>
      <c r="M5" s="164" t="s">
        <v>90</v>
      </c>
      <c r="N5" s="163"/>
      <c r="O5" s="164" t="s">
        <v>91</v>
      </c>
      <c r="P5" s="163"/>
      <c r="Q5" s="164" t="s">
        <v>92</v>
      </c>
      <c r="R5" s="163"/>
      <c r="S5" s="165" t="s">
        <v>69</v>
      </c>
      <c r="T5" s="166"/>
      <c r="U5" s="157"/>
      <c r="V5" s="158"/>
    </row>
    <row r="6" spans="1:22" s="56" customFormat="1" ht="24.75" customHeight="1" x14ac:dyDescent="0.2">
      <c r="A6" s="57" t="s">
        <v>98</v>
      </c>
      <c r="B6" s="58"/>
      <c r="C6" s="153"/>
      <c r="D6" s="154"/>
      <c r="E6" s="59">
        <f>'2-3-1'!D42</f>
        <v>1.6331911186488457</v>
      </c>
      <c r="F6" s="60"/>
      <c r="G6" s="59">
        <f>'2-3-1'!$E$42</f>
        <v>1.5888500316499139</v>
      </c>
      <c r="H6" s="60"/>
      <c r="I6" s="59">
        <f>'2-3-1'!$F$42</f>
        <v>1.1254683236394041</v>
      </c>
      <c r="J6" s="60"/>
      <c r="K6" s="59">
        <f>'2-3-1'!$G$42</f>
        <v>1.0410286499173591</v>
      </c>
      <c r="L6" s="60"/>
      <c r="M6" s="59">
        <f>'2-3-1'!$H$42</f>
        <v>0.97917296833657919</v>
      </c>
      <c r="N6" s="60"/>
      <c r="O6" s="59">
        <f>'2-3-1'!$I$42</f>
        <v>1.100840833156286</v>
      </c>
      <c r="P6" s="60"/>
      <c r="Q6" s="59">
        <f>'2-3-1'!$J$42</f>
        <v>1.0825911367732497</v>
      </c>
      <c r="R6" s="60"/>
      <c r="S6" s="59">
        <f>'2-3-1'!$K$42</f>
        <v>0.77470818920032514</v>
      </c>
      <c r="T6" s="60"/>
      <c r="U6" s="61">
        <f>'2-3-1'!$L$42</f>
        <v>1.4023672421444222</v>
      </c>
      <c r="V6" s="62"/>
    </row>
    <row r="7" spans="1:22" s="56" customFormat="1" ht="24.75" customHeight="1" x14ac:dyDescent="0.2">
      <c r="A7" s="54"/>
      <c r="B7" s="63" t="s">
        <v>61</v>
      </c>
      <c r="C7" s="64"/>
      <c r="D7" s="65"/>
      <c r="E7" s="54"/>
      <c r="F7" s="66">
        <f>E6-E8</f>
        <v>-7.8938726388543046E-2</v>
      </c>
      <c r="G7" s="54"/>
      <c r="H7" s="66">
        <f>G6-G8</f>
        <v>-0.32936996102319793</v>
      </c>
      <c r="I7" s="54"/>
      <c r="J7" s="66">
        <f>I6-I8</f>
        <v>5.3630440880780839E-3</v>
      </c>
      <c r="K7" s="54"/>
      <c r="L7" s="66">
        <f>K6-K8</f>
        <v>-0.42423399100652137</v>
      </c>
      <c r="M7" s="54"/>
      <c r="N7" s="66">
        <f>M6-M8</f>
        <v>-0.18157068967164702</v>
      </c>
      <c r="O7" s="54"/>
      <c r="P7" s="66">
        <f>O6-O8</f>
        <v>-0.26027670445894358</v>
      </c>
      <c r="Q7" s="54"/>
      <c r="R7" s="66">
        <f>Q6-Q8</f>
        <v>-0.19583714681353848</v>
      </c>
      <c r="S7" s="54"/>
      <c r="T7" s="66">
        <f>S6-S8</f>
        <v>-5.5007502300586264E-2</v>
      </c>
      <c r="U7" s="67"/>
      <c r="V7" s="66">
        <f>U6-U8</f>
        <v>0.28867317677129067</v>
      </c>
    </row>
    <row r="8" spans="1:22" s="56" customFormat="1" ht="24.75" customHeight="1" x14ac:dyDescent="0.2">
      <c r="A8" s="57" t="s">
        <v>60</v>
      </c>
      <c r="B8" s="58"/>
      <c r="C8" s="153"/>
      <c r="D8" s="154"/>
      <c r="E8" s="59">
        <v>1.7121298450373887</v>
      </c>
      <c r="F8" s="60"/>
      <c r="G8" s="59">
        <v>1.9182199926731118</v>
      </c>
      <c r="H8" s="60"/>
      <c r="I8" s="59">
        <v>1.120105279551326</v>
      </c>
      <c r="J8" s="60"/>
      <c r="K8" s="59">
        <v>1.4652626409238805</v>
      </c>
      <c r="L8" s="60"/>
      <c r="M8" s="59">
        <v>1.1607436580082262</v>
      </c>
      <c r="N8" s="60"/>
      <c r="O8" s="59">
        <v>1.3611175376152296</v>
      </c>
      <c r="P8" s="60"/>
      <c r="Q8" s="59">
        <v>1.2784282835867882</v>
      </c>
      <c r="R8" s="60"/>
      <c r="S8" s="59">
        <v>0.8297156915009114</v>
      </c>
      <c r="T8" s="60"/>
      <c r="U8" s="61">
        <v>1.1136940653731315</v>
      </c>
      <c r="V8" s="62"/>
    </row>
    <row r="9" spans="1:22" s="56" customFormat="1" ht="24.75" customHeight="1" x14ac:dyDescent="0.2">
      <c r="A9" s="54"/>
      <c r="B9" s="63" t="s">
        <v>61</v>
      </c>
      <c r="C9" s="64"/>
      <c r="D9" s="65"/>
      <c r="E9" s="54"/>
      <c r="F9" s="66">
        <f>E8-E10</f>
        <v>-0.46510404517549309</v>
      </c>
      <c r="G9" s="54"/>
      <c r="H9" s="66">
        <f>G8-G10</f>
        <v>0.56967045811711547</v>
      </c>
      <c r="I9" s="54"/>
      <c r="J9" s="66">
        <f>I8-I10</f>
        <v>1.076743579828835</v>
      </c>
      <c r="K9" s="54"/>
      <c r="L9" s="66">
        <f>K8-K10</f>
        <v>0.22993713613893552</v>
      </c>
      <c r="M9" s="54"/>
      <c r="N9" s="66">
        <f>M8-M10</f>
        <v>-0.13206125601803698</v>
      </c>
      <c r="O9" s="54"/>
      <c r="P9" s="66">
        <f>O8-O10</f>
        <v>-4.6421409092894432</v>
      </c>
      <c r="Q9" s="54"/>
      <c r="R9" s="66">
        <f>Q8-Q10</f>
        <v>-0.51744651475324321</v>
      </c>
      <c r="S9" s="54"/>
      <c r="T9" s="66">
        <f>S8-S10</f>
        <v>-0.17189435425850075</v>
      </c>
      <c r="U9" s="67"/>
      <c r="V9" s="66">
        <f>U8-U10</f>
        <v>0.95512272551740696</v>
      </c>
    </row>
    <row r="10" spans="1:22" s="56" customFormat="1" ht="24.75" customHeight="1" x14ac:dyDescent="0.2">
      <c r="A10" s="57" t="s">
        <v>62</v>
      </c>
      <c r="B10" s="58"/>
      <c r="C10" s="153"/>
      <c r="D10" s="154"/>
      <c r="E10" s="59">
        <v>2.1772338902128818</v>
      </c>
      <c r="F10" s="60"/>
      <c r="G10" s="59">
        <v>1.3485495345559964</v>
      </c>
      <c r="H10" s="60"/>
      <c r="I10" s="59">
        <v>4.3361699722490994E-2</v>
      </c>
      <c r="J10" s="60"/>
      <c r="K10" s="59">
        <v>1.235325504784945</v>
      </c>
      <c r="L10" s="60"/>
      <c r="M10" s="59">
        <v>1.2928049140262632</v>
      </c>
      <c r="N10" s="60"/>
      <c r="O10" s="59">
        <v>6.003258446904673</v>
      </c>
      <c r="P10" s="60"/>
      <c r="Q10" s="59">
        <v>1.7958747983400314</v>
      </c>
      <c r="R10" s="60"/>
      <c r="S10" s="59">
        <v>1.0016100457594121</v>
      </c>
      <c r="T10" s="60"/>
      <c r="U10" s="61">
        <v>0.15857133985572461</v>
      </c>
      <c r="V10" s="62"/>
    </row>
    <row r="11" spans="1:22" s="56" customFormat="1" ht="24.75" customHeight="1" x14ac:dyDescent="0.2">
      <c r="A11" s="54"/>
      <c r="B11" s="63" t="s">
        <v>61</v>
      </c>
      <c r="C11" s="64"/>
      <c r="D11" s="65"/>
      <c r="E11" s="54"/>
      <c r="F11" s="66">
        <f>E10-E12</f>
        <v>9.7992146212881881E-2</v>
      </c>
      <c r="G11" s="54"/>
      <c r="H11" s="66">
        <f>G10-G12</f>
        <v>-0.60013944944400355</v>
      </c>
      <c r="I11" s="54"/>
      <c r="J11" s="66">
        <f>I10-I12</f>
        <v>-1.1931502552775091</v>
      </c>
      <c r="K11" s="54"/>
      <c r="L11" s="66">
        <f>K10-K12</f>
        <v>-1.3190842215055065E-2</v>
      </c>
      <c r="M11" s="54"/>
      <c r="N11" s="66">
        <f>M10-M12</f>
        <v>0.10447983002626327</v>
      </c>
      <c r="O11" s="54"/>
      <c r="P11" s="66">
        <f>O10-O12</f>
        <v>4.8222278739046729</v>
      </c>
      <c r="Q11" s="54"/>
      <c r="R11" s="66">
        <f>Q10-Q12</f>
        <v>0.40985195734003144</v>
      </c>
      <c r="S11" s="54"/>
      <c r="T11" s="66">
        <f>S10-S12</f>
        <v>-5.9735239240587878E-2</v>
      </c>
      <c r="U11" s="67"/>
      <c r="V11" s="66">
        <f>U10-U12</f>
        <v>-1.0600780631442752</v>
      </c>
    </row>
    <row r="12" spans="1:22" s="56" customFormat="1" ht="24.75" customHeight="1" x14ac:dyDescent="0.2">
      <c r="A12" s="57" t="s">
        <v>63</v>
      </c>
      <c r="B12" s="58"/>
      <c r="C12" s="153"/>
      <c r="D12" s="154"/>
      <c r="E12" s="59">
        <v>2.0792417439999999</v>
      </c>
      <c r="F12" s="60"/>
      <c r="G12" s="59">
        <v>1.9486889839999999</v>
      </c>
      <c r="H12" s="60"/>
      <c r="I12" s="59">
        <v>1.2365119550000001</v>
      </c>
      <c r="J12" s="60"/>
      <c r="K12" s="59">
        <v>1.248516347</v>
      </c>
      <c r="L12" s="60"/>
      <c r="M12" s="59">
        <v>1.1883250839999999</v>
      </c>
      <c r="N12" s="60"/>
      <c r="O12" s="59">
        <v>1.1810305729999999</v>
      </c>
      <c r="P12" s="60"/>
      <c r="Q12" s="59">
        <v>1.3860228409999999</v>
      </c>
      <c r="R12" s="60"/>
      <c r="S12" s="59">
        <v>1.061345285</v>
      </c>
      <c r="T12" s="60"/>
      <c r="U12" s="61">
        <v>1.2186494029999999</v>
      </c>
      <c r="V12" s="62"/>
    </row>
    <row r="13" spans="1:22" s="56" customFormat="1" ht="24.75" customHeight="1" x14ac:dyDescent="0.2">
      <c r="A13" s="54"/>
      <c r="B13" s="63" t="s">
        <v>61</v>
      </c>
      <c r="C13" s="64"/>
      <c r="D13" s="65"/>
      <c r="E13" s="54"/>
      <c r="F13" s="66">
        <f>E12-E14</f>
        <v>-0.12075825600000023</v>
      </c>
      <c r="G13" s="54"/>
      <c r="H13" s="66">
        <f>G12-G14</f>
        <v>-5.1311016000000098E-2</v>
      </c>
      <c r="I13" s="54"/>
      <c r="J13" s="66">
        <f>I12-I14</f>
        <v>-0.26348804499999989</v>
      </c>
      <c r="K13" s="54"/>
      <c r="L13" s="66">
        <f>K12-K14</f>
        <v>-0.15148365299999988</v>
      </c>
      <c r="M13" s="54"/>
      <c r="N13" s="66">
        <f>M12-M14</f>
        <v>-0.11167491600000012</v>
      </c>
      <c r="O13" s="54"/>
      <c r="P13" s="66">
        <f>O12-O14</f>
        <v>-0.21896942699999999</v>
      </c>
      <c r="Q13" s="54"/>
      <c r="R13" s="66">
        <f>Q12-Q14</f>
        <v>-1.3977158999999961E-2</v>
      </c>
      <c r="S13" s="54"/>
      <c r="T13" s="66">
        <f>S12-S14</f>
        <v>-3.8654715000000062E-2</v>
      </c>
      <c r="U13" s="67"/>
      <c r="V13" s="66">
        <f>U12-U14</f>
        <v>-8.1350597000000135E-2</v>
      </c>
    </row>
    <row r="14" spans="1:22" s="56" customFormat="1" ht="24.75" customHeight="1" x14ac:dyDescent="0.2">
      <c r="A14" s="57" t="s">
        <v>64</v>
      </c>
      <c r="B14" s="58"/>
      <c r="C14" s="153"/>
      <c r="D14" s="154"/>
      <c r="E14" s="59">
        <v>2.2000000000000002</v>
      </c>
      <c r="F14" s="60"/>
      <c r="G14" s="59">
        <v>2</v>
      </c>
      <c r="H14" s="60"/>
      <c r="I14" s="59">
        <v>1.5</v>
      </c>
      <c r="J14" s="60"/>
      <c r="K14" s="59">
        <v>1.4</v>
      </c>
      <c r="L14" s="60"/>
      <c r="M14" s="59">
        <v>1.3</v>
      </c>
      <c r="N14" s="60"/>
      <c r="O14" s="59">
        <v>1.4</v>
      </c>
      <c r="P14" s="60"/>
      <c r="Q14" s="59">
        <v>1.4</v>
      </c>
      <c r="R14" s="60"/>
      <c r="S14" s="59">
        <v>1.1000000000000001</v>
      </c>
      <c r="T14" s="60"/>
      <c r="U14" s="61">
        <v>1.3</v>
      </c>
      <c r="V14" s="62"/>
    </row>
    <row r="15" spans="1:22" s="56" customFormat="1" ht="24.75" customHeight="1" x14ac:dyDescent="0.2">
      <c r="A15" s="54"/>
      <c r="B15" s="63" t="s">
        <v>61</v>
      </c>
      <c r="C15" s="64"/>
      <c r="D15" s="65"/>
      <c r="E15" s="54"/>
      <c r="F15" s="66">
        <f>E14-E16</f>
        <v>-0.39999999999999991</v>
      </c>
      <c r="G15" s="54"/>
      <c r="H15" s="66">
        <f>G14-G16</f>
        <v>-0.60000000000000009</v>
      </c>
      <c r="I15" s="54"/>
      <c r="J15" s="66">
        <f>I14-I16</f>
        <v>-1.1000000000000001</v>
      </c>
      <c r="K15" s="54"/>
      <c r="L15" s="66">
        <f>K14-K16</f>
        <v>-0.80000000000000027</v>
      </c>
      <c r="M15" s="54"/>
      <c r="N15" s="66">
        <f>M14-M16</f>
        <v>-0.7</v>
      </c>
      <c r="O15" s="54"/>
      <c r="P15" s="66">
        <f>O14-O16</f>
        <v>-0.60000000000000009</v>
      </c>
      <c r="Q15" s="54"/>
      <c r="R15" s="66">
        <f>Q14-Q16</f>
        <v>-0.10000000000000009</v>
      </c>
      <c r="S15" s="54"/>
      <c r="T15" s="66">
        <f>S14-S16</f>
        <v>-9.9999999999999867E-2</v>
      </c>
      <c r="U15" s="67"/>
      <c r="V15" s="66">
        <f>U14-U16</f>
        <v>-1.2</v>
      </c>
    </row>
    <row r="16" spans="1:22" s="56" customFormat="1" ht="24.75" customHeight="1" x14ac:dyDescent="0.2">
      <c r="A16" s="121" t="s">
        <v>65</v>
      </c>
      <c r="B16" s="122"/>
      <c r="C16" s="149"/>
      <c r="D16" s="150"/>
      <c r="E16" s="151">
        <v>2.6</v>
      </c>
      <c r="F16" s="152"/>
      <c r="G16" s="128">
        <v>2.6</v>
      </c>
      <c r="H16" s="128"/>
      <c r="I16" s="128">
        <v>2.6</v>
      </c>
      <c r="J16" s="128"/>
      <c r="K16" s="128">
        <v>2.2000000000000002</v>
      </c>
      <c r="L16" s="128"/>
      <c r="M16" s="128">
        <v>2</v>
      </c>
      <c r="N16" s="128"/>
      <c r="O16" s="128">
        <v>2</v>
      </c>
      <c r="P16" s="128"/>
      <c r="Q16" s="128">
        <v>1.5</v>
      </c>
      <c r="R16" s="128"/>
      <c r="S16" s="128">
        <v>1.2</v>
      </c>
      <c r="T16" s="128"/>
      <c r="U16" s="129">
        <v>2.5</v>
      </c>
      <c r="V16" s="129"/>
    </row>
    <row r="17" spans="1:25" s="53" customFormat="1" ht="18" customHeight="1" x14ac:dyDescent="0.2">
      <c r="J17" s="50" t="s">
        <v>53</v>
      </c>
      <c r="K17" s="53" t="s">
        <v>93</v>
      </c>
    </row>
    <row r="18" spans="1:25" s="53" customFormat="1" ht="18" customHeight="1" x14ac:dyDescent="0.2">
      <c r="C18" s="123"/>
      <c r="D18" s="123"/>
      <c r="E18" s="123"/>
      <c r="F18" s="123"/>
      <c r="G18" s="123"/>
      <c r="H18" s="123"/>
      <c r="I18" s="123"/>
      <c r="J18" s="123"/>
      <c r="K18" s="124" t="str">
        <f>SUBSTITUTE('2-3-1'!F45,"3．","2．")</f>
        <v/>
      </c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3"/>
      <c r="X18" s="123"/>
    </row>
    <row r="19" spans="1:25" s="53" customFormat="1" ht="18" customHeight="1" x14ac:dyDescent="0.2">
      <c r="C19" s="123"/>
      <c r="D19" s="123"/>
      <c r="E19" s="123"/>
      <c r="F19" s="123"/>
      <c r="G19" s="123"/>
      <c r="H19" s="123"/>
      <c r="I19" s="123"/>
      <c r="J19" s="123"/>
      <c r="K19" s="126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</row>
    <row r="20" spans="1:25" ht="17.25" customHeight="1" x14ac:dyDescent="0.2">
      <c r="A20" s="119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M20" s="119"/>
      <c r="N20" s="119"/>
      <c r="P20" s="119"/>
      <c r="Q20" s="119"/>
      <c r="R20" s="119"/>
      <c r="T20" s="119"/>
      <c r="X20" s="50" t="s">
        <v>71</v>
      </c>
    </row>
    <row r="21" spans="1:25" ht="19" customHeight="1" x14ac:dyDescent="0.2">
      <c r="A21" s="70"/>
      <c r="B21" s="71"/>
      <c r="C21" s="71"/>
      <c r="D21" s="71"/>
      <c r="E21" s="71"/>
      <c r="F21" s="71"/>
      <c r="G21" s="72" t="s">
        <v>29</v>
      </c>
      <c r="H21" s="145" t="s">
        <v>97</v>
      </c>
      <c r="I21" s="146"/>
      <c r="J21" s="72"/>
      <c r="K21" s="145" t="s">
        <v>30</v>
      </c>
      <c r="L21" s="146"/>
      <c r="M21" s="72"/>
      <c r="N21" s="145" t="s">
        <v>32</v>
      </c>
      <c r="O21" s="146"/>
      <c r="P21" s="72"/>
      <c r="Q21" s="145" t="s">
        <v>33</v>
      </c>
      <c r="R21" s="146"/>
      <c r="S21" s="72"/>
      <c r="T21" s="145" t="s">
        <v>34</v>
      </c>
      <c r="U21" s="146"/>
      <c r="V21" s="72"/>
      <c r="W21" s="145" t="s">
        <v>35</v>
      </c>
      <c r="X21" s="146"/>
      <c r="Y21" s="73"/>
    </row>
    <row r="22" spans="1:25" ht="19" customHeight="1" x14ac:dyDescent="0.2">
      <c r="A22" s="74" t="s">
        <v>36</v>
      </c>
      <c r="B22" s="75"/>
      <c r="C22" s="75"/>
      <c r="D22" s="75"/>
      <c r="E22" s="75"/>
      <c r="F22" s="75"/>
      <c r="G22" s="76"/>
      <c r="H22" s="74"/>
      <c r="I22" s="75"/>
      <c r="J22" s="77" t="s">
        <v>31</v>
      </c>
      <c r="K22" s="74"/>
      <c r="L22" s="75"/>
      <c r="M22" s="77" t="s">
        <v>31</v>
      </c>
      <c r="N22" s="74"/>
      <c r="O22" s="75"/>
      <c r="P22" s="77" t="s">
        <v>31</v>
      </c>
      <c r="Q22" s="74"/>
      <c r="R22" s="75"/>
      <c r="S22" s="77" t="s">
        <v>31</v>
      </c>
      <c r="T22" s="74"/>
      <c r="U22" s="75"/>
      <c r="V22" s="77" t="s">
        <v>31</v>
      </c>
      <c r="W22" s="74"/>
      <c r="X22" s="75"/>
      <c r="Y22" s="73"/>
    </row>
    <row r="23" spans="1:25" ht="19" customHeight="1" x14ac:dyDescent="0.2">
      <c r="A23" s="68" t="s">
        <v>3</v>
      </c>
      <c r="B23" s="78"/>
      <c r="C23" s="79" t="s">
        <v>4</v>
      </c>
      <c r="D23" s="78"/>
      <c r="E23" s="78"/>
      <c r="F23" s="78"/>
      <c r="G23" s="69"/>
      <c r="H23" s="80">
        <f>'2-3-1'!L6</f>
        <v>1.2094670600826576</v>
      </c>
      <c r="I23" s="81"/>
      <c r="J23" s="82">
        <f>H23-K23</f>
        <v>0.29710801054333469</v>
      </c>
      <c r="K23" s="80">
        <v>0.9123590495393229</v>
      </c>
      <c r="L23" s="81"/>
      <c r="M23" s="82">
        <f>K23-N23</f>
        <v>-0.23025734230563633</v>
      </c>
      <c r="N23" s="80">
        <v>1.1426163918449592</v>
      </c>
      <c r="O23" s="81"/>
      <c r="P23" s="82">
        <f>N23-Q23</f>
        <v>9.8279096844959168E-2</v>
      </c>
      <c r="Q23" s="80">
        <v>1.0443372950000001</v>
      </c>
      <c r="R23" s="81"/>
      <c r="S23" s="82">
        <f>Q23-T23</f>
        <v>-0.1556627049999999</v>
      </c>
      <c r="T23" s="80">
        <v>1.2</v>
      </c>
      <c r="U23" s="81"/>
      <c r="V23" s="82">
        <f>T23-W23</f>
        <v>-1.0000000000000002</v>
      </c>
      <c r="W23" s="80">
        <v>2.2000000000000002</v>
      </c>
      <c r="X23" s="81"/>
      <c r="Y23" s="73"/>
    </row>
    <row r="24" spans="1:25" ht="19" customHeight="1" x14ac:dyDescent="0.2">
      <c r="A24" s="73" t="s">
        <v>5</v>
      </c>
      <c r="C24" s="83" t="s">
        <v>6</v>
      </c>
      <c r="D24" s="84"/>
      <c r="E24" s="84"/>
      <c r="F24" s="84"/>
      <c r="G24" s="85"/>
      <c r="H24" s="86">
        <f>'2-3-1'!L7</f>
        <v>1.170744902478112</v>
      </c>
      <c r="I24" s="87"/>
      <c r="J24" s="88">
        <f t="shared" ref="J24:J59" si="0">H24-K24</f>
        <v>0.17635482527773627</v>
      </c>
      <c r="K24" s="86">
        <v>0.99439007720037575</v>
      </c>
      <c r="L24" s="87"/>
      <c r="M24" s="88">
        <f t="shared" ref="M24:M58" si="1">K24-N24</f>
        <v>-0.13755561190613586</v>
      </c>
      <c r="N24" s="86">
        <v>1.1319456891065116</v>
      </c>
      <c r="O24" s="87"/>
      <c r="P24" s="88">
        <f t="shared" ref="P24:P58" si="2">N24-Q24</f>
        <v>-0.13801007889348837</v>
      </c>
      <c r="Q24" s="86">
        <v>1.269955768</v>
      </c>
      <c r="R24" s="87"/>
      <c r="S24" s="88">
        <f t="shared" ref="S24:S58" si="3">Q24-T24</f>
        <v>-3.004423200000006E-2</v>
      </c>
      <c r="T24" s="86">
        <v>1.3</v>
      </c>
      <c r="U24" s="87"/>
      <c r="V24" s="88">
        <f t="shared" ref="V24:V58" si="4">T24-W24</f>
        <v>-0.90000000000000013</v>
      </c>
      <c r="W24" s="86">
        <v>2.2000000000000002</v>
      </c>
      <c r="X24" s="87"/>
      <c r="Y24" s="73"/>
    </row>
    <row r="25" spans="1:25" ht="19" customHeight="1" x14ac:dyDescent="0.2">
      <c r="A25" s="73"/>
      <c r="C25" s="89" t="s">
        <v>7</v>
      </c>
      <c r="D25" s="90"/>
      <c r="E25" s="90"/>
      <c r="F25" s="90"/>
      <c r="G25" s="91"/>
      <c r="H25" s="92">
        <f>'2-3-1'!L8</f>
        <v>1.4800935472001928</v>
      </c>
      <c r="I25" s="93"/>
      <c r="J25" s="94">
        <f t="shared" si="0"/>
        <v>5.3903038310544771E-2</v>
      </c>
      <c r="K25" s="92">
        <v>1.426190508889648</v>
      </c>
      <c r="L25" s="93"/>
      <c r="M25" s="94">
        <f t="shared" si="1"/>
        <v>-4.9407059867402126E-2</v>
      </c>
      <c r="N25" s="92">
        <v>1.4755975687570502</v>
      </c>
      <c r="O25" s="93"/>
      <c r="P25" s="94">
        <f t="shared" si="2"/>
        <v>9.7722986757050156E-2</v>
      </c>
      <c r="Q25" s="92">
        <v>1.377874582</v>
      </c>
      <c r="R25" s="93"/>
      <c r="S25" s="94">
        <f t="shared" si="3"/>
        <v>-0.12212541799999999</v>
      </c>
      <c r="T25" s="92">
        <v>1.5</v>
      </c>
      <c r="U25" s="93"/>
      <c r="V25" s="94">
        <f t="shared" si="4"/>
        <v>-1.1000000000000001</v>
      </c>
      <c r="W25" s="92">
        <v>2.6</v>
      </c>
      <c r="X25" s="93"/>
      <c r="Y25" s="73"/>
    </row>
    <row r="26" spans="1:25" ht="19" customHeight="1" x14ac:dyDescent="0.2">
      <c r="A26" s="73"/>
      <c r="C26" s="89" t="s">
        <v>8</v>
      </c>
      <c r="D26" s="90"/>
      <c r="E26" s="90"/>
      <c r="F26" s="90"/>
      <c r="G26" s="91"/>
      <c r="H26" s="92">
        <f>'2-3-1'!L9</f>
        <v>0.86788693550216922</v>
      </c>
      <c r="I26" s="93"/>
      <c r="J26" s="94">
        <f t="shared" si="0"/>
        <v>-9.8653417886997108E-2</v>
      </c>
      <c r="K26" s="92">
        <v>0.96654035338916633</v>
      </c>
      <c r="L26" s="93"/>
      <c r="M26" s="94">
        <f t="shared" si="1"/>
        <v>0.10721228186580245</v>
      </c>
      <c r="N26" s="92">
        <v>0.85932807152336388</v>
      </c>
      <c r="O26" s="93"/>
      <c r="P26" s="94">
        <f t="shared" si="2"/>
        <v>-0.28937852747663617</v>
      </c>
      <c r="Q26" s="92">
        <v>1.1487065990000001</v>
      </c>
      <c r="R26" s="93"/>
      <c r="S26" s="94">
        <f t="shared" si="3"/>
        <v>4.8706598999999962E-2</v>
      </c>
      <c r="T26" s="92">
        <v>1.1000000000000001</v>
      </c>
      <c r="U26" s="93"/>
      <c r="V26" s="94">
        <f t="shared" si="4"/>
        <v>-1</v>
      </c>
      <c r="W26" s="92">
        <v>2.1</v>
      </c>
      <c r="X26" s="93"/>
      <c r="Y26" s="73"/>
    </row>
    <row r="27" spans="1:25" ht="19" customHeight="1" x14ac:dyDescent="0.2">
      <c r="A27" s="73"/>
      <c r="C27" s="89" t="s">
        <v>9</v>
      </c>
      <c r="D27" s="90"/>
      <c r="E27" s="90"/>
      <c r="F27" s="90"/>
      <c r="G27" s="91"/>
      <c r="H27" s="92">
        <f>'2-3-1'!L10</f>
        <v>1.3212753949541147</v>
      </c>
      <c r="I27" s="93"/>
      <c r="J27" s="94">
        <f t="shared" si="0"/>
        <v>5.9335905758882701E-2</v>
      </c>
      <c r="K27" s="92">
        <v>1.261939489195232</v>
      </c>
      <c r="L27" s="93"/>
      <c r="M27" s="94">
        <f t="shared" si="1"/>
        <v>-0.26505726966797338</v>
      </c>
      <c r="N27" s="92">
        <v>1.5269967588632054</v>
      </c>
      <c r="O27" s="93"/>
      <c r="P27" s="94">
        <f t="shared" si="2"/>
        <v>0.13350199986320543</v>
      </c>
      <c r="Q27" s="92">
        <v>1.393494759</v>
      </c>
      <c r="R27" s="93"/>
      <c r="S27" s="94">
        <f t="shared" si="3"/>
        <v>-6.5052409999999394E-3</v>
      </c>
      <c r="T27" s="92">
        <v>1.4</v>
      </c>
      <c r="U27" s="93"/>
      <c r="V27" s="94">
        <f t="shared" si="4"/>
        <v>-0.70000000000000018</v>
      </c>
      <c r="W27" s="92">
        <v>2.1</v>
      </c>
      <c r="X27" s="93"/>
      <c r="Y27" s="73"/>
    </row>
    <row r="28" spans="1:25" ht="19" customHeight="1" x14ac:dyDescent="0.2">
      <c r="A28" s="73"/>
      <c r="C28" s="95" t="s">
        <v>10</v>
      </c>
      <c r="D28" s="96"/>
      <c r="E28" s="96"/>
      <c r="F28" s="96"/>
      <c r="G28" s="97"/>
      <c r="H28" s="98">
        <f>'2-3-1'!L11</f>
        <v>1.2958529317725129</v>
      </c>
      <c r="I28" s="99"/>
      <c r="J28" s="100">
        <f t="shared" si="0"/>
        <v>0.77094800528564367</v>
      </c>
      <c r="K28" s="98">
        <v>0.52490492648686926</v>
      </c>
      <c r="L28" s="99"/>
      <c r="M28" s="100">
        <f t="shared" si="1"/>
        <v>-0.98938316338704468</v>
      </c>
      <c r="N28" s="98">
        <v>1.5142880898739139</v>
      </c>
      <c r="O28" s="99"/>
      <c r="P28" s="100">
        <f t="shared" si="2"/>
        <v>-0.16225276512608611</v>
      </c>
      <c r="Q28" s="98">
        <v>1.6765408550000001</v>
      </c>
      <c r="R28" s="99"/>
      <c r="S28" s="100">
        <f t="shared" si="3"/>
        <v>0.4765408550000001</v>
      </c>
      <c r="T28" s="98">
        <v>1.2</v>
      </c>
      <c r="U28" s="99"/>
      <c r="V28" s="100">
        <f t="shared" si="4"/>
        <v>-1.0999999999999999</v>
      </c>
      <c r="W28" s="98">
        <v>2.2999999999999998</v>
      </c>
      <c r="X28" s="99"/>
      <c r="Y28" s="73"/>
    </row>
    <row r="29" spans="1:25" ht="19" customHeight="1" x14ac:dyDescent="0.2">
      <c r="A29" s="139" t="s">
        <v>86</v>
      </c>
      <c r="B29" s="140"/>
      <c r="C29" s="140"/>
      <c r="D29" s="140"/>
      <c r="E29" s="140"/>
      <c r="F29" s="140"/>
      <c r="G29" s="141"/>
      <c r="H29" s="80">
        <f>'2-3-1'!L12</f>
        <v>1.2660104620117523</v>
      </c>
      <c r="I29" s="81"/>
      <c r="J29" s="82">
        <f t="shared" si="0"/>
        <v>0.2716836199105207</v>
      </c>
      <c r="K29" s="80">
        <v>0.99432684210123157</v>
      </c>
      <c r="L29" s="81"/>
      <c r="M29" s="82">
        <f t="shared" si="1"/>
        <v>-0.18347925764342776</v>
      </c>
      <c r="N29" s="80">
        <v>1.1778060997446593</v>
      </c>
      <c r="O29" s="81"/>
      <c r="P29" s="82">
        <f t="shared" si="2"/>
        <v>-0.11463290625534062</v>
      </c>
      <c r="Q29" s="80">
        <v>1.2924390059999999</v>
      </c>
      <c r="R29" s="81"/>
      <c r="S29" s="82">
        <f t="shared" si="3"/>
        <v>-7.5609940000000986E-3</v>
      </c>
      <c r="T29" s="80">
        <v>1.3</v>
      </c>
      <c r="U29" s="81"/>
      <c r="V29" s="82">
        <f t="shared" si="4"/>
        <v>-0.90000000000000013</v>
      </c>
      <c r="W29" s="80">
        <v>2.2000000000000002</v>
      </c>
      <c r="X29" s="81"/>
      <c r="Y29" s="73"/>
    </row>
    <row r="30" spans="1:25" ht="19" customHeight="1" x14ac:dyDescent="0.2">
      <c r="A30" s="73" t="s">
        <v>11</v>
      </c>
      <c r="C30" s="83" t="s">
        <v>94</v>
      </c>
      <c r="D30" s="84"/>
      <c r="E30" s="84"/>
      <c r="F30" s="84"/>
      <c r="G30" s="85"/>
      <c r="H30" s="86">
        <f>'2-3-1'!L13</f>
        <v>1.6359527388682968</v>
      </c>
      <c r="I30" s="87"/>
      <c r="J30" s="88">
        <f t="shared" si="0"/>
        <v>0.40797310111806473</v>
      </c>
      <c r="K30" s="86">
        <v>1.2279796377502321</v>
      </c>
      <c r="L30" s="87"/>
      <c r="M30" s="88">
        <f t="shared" si="1"/>
        <v>1.1822752234797815</v>
      </c>
      <c r="N30" s="86">
        <v>4.5704414270450647E-2</v>
      </c>
      <c r="O30" s="87"/>
      <c r="P30" s="88">
        <f t="shared" si="2"/>
        <v>-1.3797242737295494</v>
      </c>
      <c r="Q30" s="86">
        <v>1.425428688</v>
      </c>
      <c r="R30" s="87"/>
      <c r="S30" s="88">
        <f t="shared" si="3"/>
        <v>0.22542868800000004</v>
      </c>
      <c r="T30" s="86">
        <v>1.2</v>
      </c>
      <c r="U30" s="87"/>
      <c r="V30" s="88">
        <f t="shared" si="4"/>
        <v>-1.5999999999999999</v>
      </c>
      <c r="W30" s="86">
        <v>2.8</v>
      </c>
      <c r="X30" s="87"/>
      <c r="Y30" s="73"/>
    </row>
    <row r="31" spans="1:25" ht="19" customHeight="1" x14ac:dyDescent="0.2">
      <c r="A31" s="73"/>
      <c r="C31" s="95" t="s">
        <v>37</v>
      </c>
      <c r="D31" s="96"/>
      <c r="E31" s="96"/>
      <c r="F31" s="96"/>
      <c r="G31" s="97"/>
      <c r="H31" s="98">
        <f>'2-3-1'!L14</f>
        <v>1.7377069827448541</v>
      </c>
      <c r="I31" s="99"/>
      <c r="J31" s="100">
        <f t="shared" si="0"/>
        <v>0.22877511782454141</v>
      </c>
      <c r="K31" s="98">
        <v>1.5089318649203127</v>
      </c>
      <c r="L31" s="99"/>
      <c r="M31" s="100">
        <f t="shared" si="1"/>
        <v>-0.17339636024487604</v>
      </c>
      <c r="N31" s="98">
        <v>1.6823282251651888</v>
      </c>
      <c r="O31" s="99"/>
      <c r="P31" s="100">
        <f t="shared" si="2"/>
        <v>0.17754400716518881</v>
      </c>
      <c r="Q31" s="98">
        <v>1.504784218</v>
      </c>
      <c r="R31" s="99"/>
      <c r="S31" s="100">
        <f t="shared" si="3"/>
        <v>-0.195215782</v>
      </c>
      <c r="T31" s="98">
        <v>1.7</v>
      </c>
      <c r="U31" s="99"/>
      <c r="V31" s="100">
        <f t="shared" si="4"/>
        <v>-1.0999999999999999</v>
      </c>
      <c r="W31" s="98">
        <v>2.8</v>
      </c>
      <c r="X31" s="99"/>
      <c r="Y31" s="73"/>
    </row>
    <row r="32" spans="1:25" ht="19" customHeight="1" x14ac:dyDescent="0.2">
      <c r="A32" s="139" t="s">
        <v>85</v>
      </c>
      <c r="B32" s="140"/>
      <c r="C32" s="147"/>
      <c r="D32" s="147"/>
      <c r="E32" s="147"/>
      <c r="F32" s="147"/>
      <c r="G32" s="148"/>
      <c r="H32" s="80">
        <f>'2-3-1'!L15</f>
        <v>1.6497350718700485</v>
      </c>
      <c r="I32" s="81"/>
      <c r="J32" s="82">
        <f t="shared" si="0"/>
        <v>0.39860237773137519</v>
      </c>
      <c r="K32" s="80">
        <v>1.2511326941386733</v>
      </c>
      <c r="L32" s="81"/>
      <c r="M32" s="82">
        <f t="shared" si="1"/>
        <v>1.1995615706241143</v>
      </c>
      <c r="N32" s="80">
        <v>5.1571123514559142E-2</v>
      </c>
      <c r="O32" s="81"/>
      <c r="P32" s="82">
        <f t="shared" si="2"/>
        <v>-1.3845863364854409</v>
      </c>
      <c r="Q32" s="80">
        <v>1.43615746</v>
      </c>
      <c r="R32" s="81"/>
      <c r="S32" s="82">
        <f t="shared" si="3"/>
        <v>0.13615745999999995</v>
      </c>
      <c r="T32" s="80">
        <v>1.3</v>
      </c>
      <c r="U32" s="81"/>
      <c r="V32" s="82">
        <f t="shared" si="4"/>
        <v>-1.4999999999999998</v>
      </c>
      <c r="W32" s="80">
        <v>2.8</v>
      </c>
      <c r="X32" s="81"/>
      <c r="Y32" s="73"/>
    </row>
    <row r="33" spans="1:25" ht="19" customHeight="1" x14ac:dyDescent="0.2">
      <c r="A33" s="70" t="s">
        <v>12</v>
      </c>
      <c r="B33" s="71"/>
      <c r="C33" s="83" t="s">
        <v>13</v>
      </c>
      <c r="D33" s="84"/>
      <c r="E33" s="84"/>
      <c r="F33" s="84"/>
      <c r="G33" s="85"/>
      <c r="H33" s="86">
        <f>'2-3-1'!L16</f>
        <v>1.6820726489604394</v>
      </c>
      <c r="I33" s="87"/>
      <c r="J33" s="88">
        <f t="shared" si="0"/>
        <v>8.05214005014534E-2</v>
      </c>
      <c r="K33" s="86">
        <v>1.601551248458986</v>
      </c>
      <c r="L33" s="87"/>
      <c r="M33" s="88">
        <f t="shared" si="1"/>
        <v>-0.20125043075349858</v>
      </c>
      <c r="N33" s="86">
        <v>1.8028016792124846</v>
      </c>
      <c r="O33" s="87"/>
      <c r="P33" s="88">
        <f t="shared" si="2"/>
        <v>0.48845040821248453</v>
      </c>
      <c r="Q33" s="86">
        <v>1.314351271</v>
      </c>
      <c r="R33" s="87"/>
      <c r="S33" s="88">
        <f t="shared" si="3"/>
        <v>-0.485648729</v>
      </c>
      <c r="T33" s="86">
        <v>1.8</v>
      </c>
      <c r="U33" s="87"/>
      <c r="V33" s="88">
        <f t="shared" si="4"/>
        <v>-0.90000000000000013</v>
      </c>
      <c r="W33" s="86">
        <v>2.7</v>
      </c>
      <c r="X33" s="87"/>
      <c r="Y33" s="73"/>
    </row>
    <row r="34" spans="1:25" ht="19" customHeight="1" x14ac:dyDescent="0.2">
      <c r="A34" s="73"/>
      <c r="C34" s="89" t="s">
        <v>38</v>
      </c>
      <c r="D34" s="90"/>
      <c r="E34" s="90"/>
      <c r="F34" s="90"/>
      <c r="G34" s="91"/>
      <c r="H34" s="92">
        <f>'2-3-1'!L17</f>
        <v>1.4975375214933655</v>
      </c>
      <c r="I34" s="93"/>
      <c r="J34" s="94">
        <f t="shared" si="0"/>
        <v>0.20029626760702279</v>
      </c>
      <c r="K34" s="92">
        <v>1.2972412538863427</v>
      </c>
      <c r="L34" s="93"/>
      <c r="M34" s="94">
        <f t="shared" si="1"/>
        <v>-0.39142244465153642</v>
      </c>
      <c r="N34" s="92">
        <v>1.6886636985378791</v>
      </c>
      <c r="O34" s="93"/>
      <c r="P34" s="94">
        <f t="shared" si="2"/>
        <v>2.7361872537879028E-2</v>
      </c>
      <c r="Q34" s="92">
        <v>1.6613018260000001</v>
      </c>
      <c r="R34" s="93"/>
      <c r="S34" s="94">
        <f t="shared" si="3"/>
        <v>-3.8698173999999863E-2</v>
      </c>
      <c r="T34" s="92">
        <v>1.7</v>
      </c>
      <c r="U34" s="93"/>
      <c r="V34" s="94">
        <f t="shared" si="4"/>
        <v>-1.0000000000000002</v>
      </c>
      <c r="W34" s="92">
        <v>2.7</v>
      </c>
      <c r="X34" s="93"/>
      <c r="Y34" s="73"/>
    </row>
    <row r="35" spans="1:25" ht="19" customHeight="1" x14ac:dyDescent="0.2">
      <c r="A35" s="73"/>
      <c r="C35" s="89" t="s">
        <v>15</v>
      </c>
      <c r="D35" s="90"/>
      <c r="E35" s="90"/>
      <c r="F35" s="90"/>
      <c r="G35" s="91"/>
      <c r="H35" s="92">
        <f>'2-3-1'!L18</f>
        <v>1.2614417569916199</v>
      </c>
      <c r="I35" s="93"/>
      <c r="J35" s="94">
        <f t="shared" si="0"/>
        <v>0.17184593455056074</v>
      </c>
      <c r="K35" s="92">
        <v>1.0895958224410591</v>
      </c>
      <c r="L35" s="93"/>
      <c r="M35" s="94">
        <f t="shared" si="1"/>
        <v>-0.16612413897911305</v>
      </c>
      <c r="N35" s="92">
        <v>1.2557199614201722</v>
      </c>
      <c r="O35" s="93"/>
      <c r="P35" s="94">
        <f t="shared" si="2"/>
        <v>-9.2159405798277749E-3</v>
      </c>
      <c r="Q35" s="92">
        <v>1.2649359019999999</v>
      </c>
      <c r="R35" s="93"/>
      <c r="S35" s="94">
        <f t="shared" si="3"/>
        <v>-0.13506409799999997</v>
      </c>
      <c r="T35" s="92">
        <v>1.4</v>
      </c>
      <c r="U35" s="93"/>
      <c r="V35" s="94">
        <f t="shared" si="4"/>
        <v>-1.8000000000000003</v>
      </c>
      <c r="W35" s="92">
        <v>3.2</v>
      </c>
      <c r="X35" s="93"/>
      <c r="Y35" s="73"/>
    </row>
    <row r="36" spans="1:25" ht="19" customHeight="1" x14ac:dyDescent="0.2">
      <c r="A36" s="73"/>
      <c r="C36" s="101" t="s">
        <v>16</v>
      </c>
      <c r="D36" s="102"/>
      <c r="E36" s="102"/>
      <c r="F36" s="102"/>
      <c r="G36" s="103"/>
      <c r="H36" s="104">
        <f>'2-3-1'!L19</f>
        <v>1.4350816401707547</v>
      </c>
      <c r="I36" s="105"/>
      <c r="J36" s="106">
        <f t="shared" si="0"/>
        <v>8.4168088959331255E-2</v>
      </c>
      <c r="K36" s="104">
        <v>1.3509135512114234</v>
      </c>
      <c r="L36" s="105"/>
      <c r="M36" s="106">
        <f t="shared" si="1"/>
        <v>-0.23368442252682087</v>
      </c>
      <c r="N36" s="104">
        <v>1.5845979737382443</v>
      </c>
      <c r="O36" s="105"/>
      <c r="P36" s="106">
        <f t="shared" si="2"/>
        <v>0.17055895073824434</v>
      </c>
      <c r="Q36" s="104">
        <v>1.414039023</v>
      </c>
      <c r="R36" s="105"/>
      <c r="S36" s="106">
        <f t="shared" si="3"/>
        <v>-0.18596097700000014</v>
      </c>
      <c r="T36" s="104">
        <v>1.6</v>
      </c>
      <c r="U36" s="105"/>
      <c r="V36" s="106">
        <f t="shared" si="4"/>
        <v>-1.1999999999999997</v>
      </c>
      <c r="W36" s="104">
        <v>2.8</v>
      </c>
      <c r="X36" s="105"/>
      <c r="Y36" s="73"/>
    </row>
    <row r="37" spans="1:25" ht="19" customHeight="1" x14ac:dyDescent="0.2">
      <c r="A37" s="73"/>
      <c r="C37" s="95" t="s">
        <v>17</v>
      </c>
      <c r="D37" s="96"/>
      <c r="E37" s="96"/>
      <c r="F37" s="96"/>
      <c r="G37" s="97"/>
      <c r="H37" s="104">
        <f>'2-3-1'!L20</f>
        <v>1.1275012310722163</v>
      </c>
      <c r="I37" s="99"/>
      <c r="J37" s="100">
        <f t="shared" si="0"/>
        <v>0.75666031248024646</v>
      </c>
      <c r="K37" s="98">
        <v>0.37084091859196983</v>
      </c>
      <c r="L37" s="99"/>
      <c r="M37" s="107" t="s">
        <v>95</v>
      </c>
      <c r="N37" s="98" t="s">
        <v>39</v>
      </c>
      <c r="O37" s="99"/>
      <c r="P37" s="107" t="s">
        <v>95</v>
      </c>
      <c r="Q37" s="98" t="s">
        <v>39</v>
      </c>
      <c r="R37" s="99"/>
      <c r="S37" s="107" t="s">
        <v>96</v>
      </c>
      <c r="T37" s="98" t="s">
        <v>39</v>
      </c>
      <c r="U37" s="99"/>
      <c r="V37" s="107" t="s">
        <v>95</v>
      </c>
      <c r="W37" s="98" t="s">
        <v>39</v>
      </c>
      <c r="X37" s="99"/>
      <c r="Y37" s="73"/>
    </row>
    <row r="38" spans="1:25" ht="19" customHeight="1" x14ac:dyDescent="0.2">
      <c r="A38" s="73"/>
      <c r="C38" s="73"/>
      <c r="G38" s="108" t="s">
        <v>18</v>
      </c>
      <c r="H38" s="80">
        <f>'2-3-1'!L21</f>
        <v>1.413379155425023</v>
      </c>
      <c r="I38" s="81"/>
      <c r="J38" s="82">
        <f t="shared" si="0"/>
        <v>0.23808089900447649</v>
      </c>
      <c r="K38" s="80">
        <v>1.1752982564205465</v>
      </c>
      <c r="L38" s="81"/>
      <c r="M38" s="82">
        <f t="shared" si="1"/>
        <v>-0.36075904243245693</v>
      </c>
      <c r="N38" s="80">
        <v>1.5360572988530035</v>
      </c>
      <c r="O38" s="81"/>
      <c r="P38" s="82">
        <f t="shared" si="2"/>
        <v>8.5740846853003427E-2</v>
      </c>
      <c r="Q38" s="80">
        <v>1.450316452</v>
      </c>
      <c r="R38" s="81"/>
      <c r="S38" s="82">
        <f t="shared" si="3"/>
        <v>-0.14968354800000006</v>
      </c>
      <c r="T38" s="80">
        <v>1.6</v>
      </c>
      <c r="U38" s="81"/>
      <c r="V38" s="82">
        <f t="shared" si="4"/>
        <v>-1.1999999999999997</v>
      </c>
      <c r="W38" s="80">
        <v>2.8</v>
      </c>
      <c r="X38" s="81"/>
      <c r="Y38" s="73"/>
    </row>
    <row r="39" spans="1:25" ht="19" customHeight="1" x14ac:dyDescent="0.2">
      <c r="A39" s="73"/>
      <c r="C39" s="83" t="s">
        <v>19</v>
      </c>
      <c r="D39" s="84"/>
      <c r="E39" s="84"/>
      <c r="F39" s="84"/>
      <c r="G39" s="85"/>
      <c r="H39" s="86">
        <f>'2-3-1'!L22</f>
        <v>2.9923649444995934</v>
      </c>
      <c r="I39" s="87"/>
      <c r="J39" s="88">
        <f t="shared" si="0"/>
        <v>1.6527016128523444</v>
      </c>
      <c r="K39" s="86">
        <v>1.339663331647249</v>
      </c>
      <c r="L39" s="87"/>
      <c r="M39" s="88">
        <f t="shared" si="1"/>
        <v>-0.34098709175464581</v>
      </c>
      <c r="N39" s="86">
        <v>1.6806504234018949</v>
      </c>
      <c r="O39" s="87"/>
      <c r="P39" s="88">
        <f t="shared" si="2"/>
        <v>0.31629145440189488</v>
      </c>
      <c r="Q39" s="86">
        <v>1.364358969</v>
      </c>
      <c r="R39" s="87"/>
      <c r="S39" s="88">
        <f t="shared" si="3"/>
        <v>-0.33564103099999998</v>
      </c>
      <c r="T39" s="86">
        <v>1.7</v>
      </c>
      <c r="U39" s="87"/>
      <c r="V39" s="88">
        <f t="shared" si="4"/>
        <v>-1.0000000000000002</v>
      </c>
      <c r="W39" s="86">
        <v>2.7</v>
      </c>
      <c r="X39" s="87"/>
      <c r="Y39" s="73"/>
    </row>
    <row r="40" spans="1:25" ht="19" customHeight="1" x14ac:dyDescent="0.2">
      <c r="A40" s="73"/>
      <c r="C40" s="89" t="s">
        <v>20</v>
      </c>
      <c r="D40" s="90"/>
      <c r="E40" s="90"/>
      <c r="F40" s="90"/>
      <c r="G40" s="91"/>
      <c r="H40" s="92">
        <f>'2-3-1'!L23</f>
        <v>0.93219792677463109</v>
      </c>
      <c r="I40" s="93"/>
      <c r="J40" s="94">
        <f t="shared" si="0"/>
        <v>0.16994563304122112</v>
      </c>
      <c r="K40" s="92">
        <v>0.76225229373340997</v>
      </c>
      <c r="L40" s="93"/>
      <c r="M40" s="94">
        <f t="shared" si="1"/>
        <v>-0.23480783045745079</v>
      </c>
      <c r="N40" s="92">
        <v>0.99706012419086076</v>
      </c>
      <c r="O40" s="93"/>
      <c r="P40" s="94">
        <f t="shared" si="2"/>
        <v>6.4110599190860817E-2</v>
      </c>
      <c r="Q40" s="92">
        <v>0.93294952499999995</v>
      </c>
      <c r="R40" s="93"/>
      <c r="S40" s="94">
        <f t="shared" si="3"/>
        <v>-0.26705047500000001</v>
      </c>
      <c r="T40" s="92">
        <v>1.2</v>
      </c>
      <c r="U40" s="93"/>
      <c r="V40" s="94">
        <f t="shared" si="4"/>
        <v>-1.2</v>
      </c>
      <c r="W40" s="92">
        <v>2.4</v>
      </c>
      <c r="X40" s="93"/>
      <c r="Y40" s="73"/>
    </row>
    <row r="41" spans="1:25" ht="19" customHeight="1" x14ac:dyDescent="0.2">
      <c r="A41" s="73"/>
      <c r="C41" s="89" t="s">
        <v>21</v>
      </c>
      <c r="D41" s="90"/>
      <c r="E41" s="90"/>
      <c r="F41" s="90"/>
      <c r="G41" s="91"/>
      <c r="H41" s="92">
        <f>'2-3-1'!L24</f>
        <v>1.4248681023897811</v>
      </c>
      <c r="I41" s="93"/>
      <c r="J41" s="94">
        <f t="shared" si="0"/>
        <v>-1.2858902116551274E-2</v>
      </c>
      <c r="K41" s="92">
        <v>1.4377270045063324</v>
      </c>
      <c r="L41" s="93"/>
      <c r="M41" s="94">
        <f t="shared" si="1"/>
        <v>-0.42118475562883573</v>
      </c>
      <c r="N41" s="92">
        <v>1.8589117601351681</v>
      </c>
      <c r="O41" s="93"/>
      <c r="P41" s="94">
        <f t="shared" si="2"/>
        <v>0.88418655313516814</v>
      </c>
      <c r="Q41" s="92">
        <v>0.97472520699999998</v>
      </c>
      <c r="R41" s="93"/>
      <c r="S41" s="94">
        <f t="shared" si="3"/>
        <v>-0.52527479300000002</v>
      </c>
      <c r="T41" s="92">
        <v>1.5</v>
      </c>
      <c r="U41" s="93"/>
      <c r="V41" s="94">
        <f t="shared" si="4"/>
        <v>-1.9</v>
      </c>
      <c r="W41" s="92">
        <v>3.4</v>
      </c>
      <c r="X41" s="93"/>
      <c r="Y41" s="73"/>
    </row>
    <row r="42" spans="1:25" ht="19" customHeight="1" x14ac:dyDescent="0.2">
      <c r="A42" s="73"/>
      <c r="C42" s="89" t="s">
        <v>51</v>
      </c>
      <c r="D42" s="90"/>
      <c r="E42" s="90"/>
      <c r="F42" s="90"/>
      <c r="G42" s="91"/>
      <c r="H42" s="92">
        <f>'2-3-1'!L25</f>
        <v>1.2154243840927761</v>
      </c>
      <c r="I42" s="93"/>
      <c r="J42" s="94">
        <f t="shared" si="0"/>
        <v>-0.5916540601882847</v>
      </c>
      <c r="K42" s="92">
        <v>1.8070784442810608</v>
      </c>
      <c r="L42" s="93"/>
      <c r="M42" s="94">
        <f t="shared" si="1"/>
        <v>0.12852629905888424</v>
      </c>
      <c r="N42" s="92">
        <v>1.6785521452221766</v>
      </c>
      <c r="O42" s="93"/>
      <c r="P42" s="94">
        <f t="shared" si="2"/>
        <v>1.4528894322221766</v>
      </c>
      <c r="Q42" s="92">
        <v>0.22566271299999999</v>
      </c>
      <c r="R42" s="93"/>
      <c r="S42" s="94">
        <f t="shared" si="3"/>
        <v>-2.2743372869999998</v>
      </c>
      <c r="T42" s="92">
        <v>2.5</v>
      </c>
      <c r="U42" s="93"/>
      <c r="V42" s="94">
        <f t="shared" si="4"/>
        <v>0.10000000000000009</v>
      </c>
      <c r="W42" s="92">
        <v>2.4</v>
      </c>
      <c r="X42" s="93"/>
      <c r="Y42" s="73"/>
    </row>
    <row r="43" spans="1:25" ht="19" customHeight="1" x14ac:dyDescent="0.2">
      <c r="A43" s="73"/>
      <c r="C43" s="89" t="s">
        <v>22</v>
      </c>
      <c r="D43" s="90"/>
      <c r="E43" s="90"/>
      <c r="F43" s="90"/>
      <c r="G43" s="91"/>
      <c r="H43" s="92">
        <f>'2-3-1'!L26</f>
        <v>1.3981693689333097</v>
      </c>
      <c r="I43" s="93"/>
      <c r="J43" s="94">
        <f t="shared" si="0"/>
        <v>1.522077167704583E-2</v>
      </c>
      <c r="K43" s="92">
        <v>1.3829485972562638</v>
      </c>
      <c r="L43" s="93"/>
      <c r="M43" s="94">
        <f t="shared" si="1"/>
        <v>-0.27339980234035943</v>
      </c>
      <c r="N43" s="92">
        <v>1.6563483995966233</v>
      </c>
      <c r="O43" s="93"/>
      <c r="P43" s="94">
        <f t="shared" si="2"/>
        <v>0.27960355059662323</v>
      </c>
      <c r="Q43" s="92">
        <v>1.376744849</v>
      </c>
      <c r="R43" s="93"/>
      <c r="S43" s="94">
        <f t="shared" si="3"/>
        <v>-0.22325515100000004</v>
      </c>
      <c r="T43" s="92">
        <v>1.6</v>
      </c>
      <c r="U43" s="93"/>
      <c r="V43" s="94">
        <f t="shared" si="4"/>
        <v>-1.1000000000000001</v>
      </c>
      <c r="W43" s="92">
        <v>2.7</v>
      </c>
      <c r="X43" s="93"/>
      <c r="Y43" s="73"/>
    </row>
    <row r="44" spans="1:25" ht="19" customHeight="1" x14ac:dyDescent="0.2">
      <c r="A44" s="73"/>
      <c r="C44" s="89" t="s">
        <v>40</v>
      </c>
      <c r="D44" s="90"/>
      <c r="E44" s="90"/>
      <c r="F44" s="90"/>
      <c r="G44" s="91"/>
      <c r="H44" s="92">
        <f>'2-3-1'!L27</f>
        <v>1.5055572770390202</v>
      </c>
      <c r="I44" s="93"/>
      <c r="J44" s="94">
        <f t="shared" si="0"/>
        <v>0.1309237590691632</v>
      </c>
      <c r="K44" s="92">
        <v>1.374633517969857</v>
      </c>
      <c r="L44" s="93"/>
      <c r="M44" s="94">
        <f t="shared" si="1"/>
        <v>0.16894241372554508</v>
      </c>
      <c r="N44" s="92">
        <v>1.2056911042443119</v>
      </c>
      <c r="O44" s="93"/>
      <c r="P44" s="94">
        <f t="shared" si="2"/>
        <v>1.0125527244311927E-2</v>
      </c>
      <c r="Q44" s="92">
        <v>1.195565577</v>
      </c>
      <c r="R44" s="93"/>
      <c r="S44" s="94">
        <f t="shared" si="3"/>
        <v>0.29556557699999997</v>
      </c>
      <c r="T44" s="92">
        <v>0.9</v>
      </c>
      <c r="U44" s="93"/>
      <c r="V44" s="94">
        <f t="shared" si="4"/>
        <v>-0.49999999999999989</v>
      </c>
      <c r="W44" s="92">
        <v>1.4</v>
      </c>
      <c r="X44" s="93"/>
      <c r="Y44" s="73"/>
    </row>
    <row r="45" spans="1:25" ht="19" customHeight="1" x14ac:dyDescent="0.2">
      <c r="A45" s="73"/>
      <c r="C45" s="89" t="s">
        <v>41</v>
      </c>
      <c r="D45" s="90"/>
      <c r="E45" s="90"/>
      <c r="F45" s="90"/>
      <c r="G45" s="91"/>
      <c r="H45" s="92">
        <f>'2-3-1'!L28</f>
        <v>1.4842275746769804</v>
      </c>
      <c r="I45" s="93"/>
      <c r="J45" s="94">
        <f t="shared" si="0"/>
        <v>-7.2048586301000528E-2</v>
      </c>
      <c r="K45" s="92">
        <v>1.5562761609779809</v>
      </c>
      <c r="L45" s="93"/>
      <c r="M45" s="94">
        <f t="shared" si="1"/>
        <v>-4.72457919478666E-2</v>
      </c>
      <c r="N45" s="92">
        <v>1.6035219529258475</v>
      </c>
      <c r="O45" s="93"/>
      <c r="P45" s="94">
        <f t="shared" si="2"/>
        <v>5.0278246925847592E-2</v>
      </c>
      <c r="Q45" s="92">
        <v>1.5532437059999999</v>
      </c>
      <c r="R45" s="93"/>
      <c r="S45" s="94">
        <f t="shared" si="3"/>
        <v>-4.6756294000000143E-2</v>
      </c>
      <c r="T45" s="92">
        <v>1.6</v>
      </c>
      <c r="U45" s="93"/>
      <c r="V45" s="94">
        <f t="shared" si="4"/>
        <v>-1.2999999999999998</v>
      </c>
      <c r="W45" s="92">
        <v>2.9</v>
      </c>
      <c r="X45" s="93"/>
      <c r="Y45" s="73"/>
    </row>
    <row r="46" spans="1:25" ht="19" customHeight="1" x14ac:dyDescent="0.2">
      <c r="A46" s="73"/>
      <c r="C46" s="89" t="s">
        <v>42</v>
      </c>
      <c r="D46" s="90"/>
      <c r="E46" s="90"/>
      <c r="F46" s="90"/>
      <c r="G46" s="91"/>
      <c r="H46" s="92">
        <f>'2-3-1'!L29</f>
        <v>1.7561476297126744</v>
      </c>
      <c r="I46" s="93"/>
      <c r="J46" s="94">
        <f t="shared" si="0"/>
        <v>0.31762574710622715</v>
      </c>
      <c r="K46" s="92">
        <v>1.4385218826064472</v>
      </c>
      <c r="L46" s="93"/>
      <c r="M46" s="94">
        <f t="shared" si="1"/>
        <v>-0.41169415078146709</v>
      </c>
      <c r="N46" s="92">
        <v>1.8502160333879143</v>
      </c>
      <c r="O46" s="93"/>
      <c r="P46" s="94">
        <f t="shared" si="2"/>
        <v>0.46174593438791423</v>
      </c>
      <c r="Q46" s="92">
        <v>1.3884700990000001</v>
      </c>
      <c r="R46" s="93"/>
      <c r="S46" s="94">
        <f t="shared" si="3"/>
        <v>-0.31152990099999989</v>
      </c>
      <c r="T46" s="92">
        <v>1.7</v>
      </c>
      <c r="U46" s="93"/>
      <c r="V46" s="94">
        <f t="shared" si="4"/>
        <v>-1.4000000000000001</v>
      </c>
      <c r="W46" s="92">
        <v>3.1</v>
      </c>
      <c r="X46" s="93"/>
      <c r="Y46" s="73"/>
    </row>
    <row r="47" spans="1:25" ht="19" customHeight="1" x14ac:dyDescent="0.2">
      <c r="A47" s="73"/>
      <c r="C47" s="89" t="s">
        <v>43</v>
      </c>
      <c r="D47" s="90"/>
      <c r="E47" s="90"/>
      <c r="F47" s="90"/>
      <c r="G47" s="91"/>
      <c r="H47" s="92">
        <f>'2-3-1'!L30</f>
        <v>1.6901432008192356</v>
      </c>
      <c r="I47" s="93"/>
      <c r="J47" s="94">
        <f t="shared" si="0"/>
        <v>0.90001816233637366</v>
      </c>
      <c r="K47" s="92">
        <v>0.79012503848286197</v>
      </c>
      <c r="L47" s="93"/>
      <c r="M47" s="94">
        <f t="shared" si="1"/>
        <v>-1.1064284136300839</v>
      </c>
      <c r="N47" s="92">
        <v>1.8965534521129459</v>
      </c>
      <c r="O47" s="93"/>
      <c r="P47" s="94">
        <f t="shared" si="2"/>
        <v>3.3921157112945854E-2</v>
      </c>
      <c r="Q47" s="92">
        <v>1.862632295</v>
      </c>
      <c r="R47" s="93"/>
      <c r="S47" s="94">
        <f t="shared" si="3"/>
        <v>-3.7367704999999862E-2</v>
      </c>
      <c r="T47" s="92">
        <v>1.9</v>
      </c>
      <c r="U47" s="93"/>
      <c r="V47" s="94">
        <f t="shared" si="4"/>
        <v>-0.80000000000000027</v>
      </c>
      <c r="W47" s="92">
        <v>2.7</v>
      </c>
      <c r="X47" s="93"/>
      <c r="Y47" s="73"/>
    </row>
    <row r="48" spans="1:25" ht="19" customHeight="1" x14ac:dyDescent="0.2">
      <c r="A48" s="73"/>
      <c r="C48" s="95" t="s">
        <v>23</v>
      </c>
      <c r="D48" s="96"/>
      <c r="E48" s="96"/>
      <c r="F48" s="96"/>
      <c r="G48" s="97"/>
      <c r="H48" s="98">
        <f>'2-3-1'!L31</f>
        <v>2.4770547233414342</v>
      </c>
      <c r="I48" s="99"/>
      <c r="J48" s="100">
        <f t="shared" si="0"/>
        <v>1.0041765172408068</v>
      </c>
      <c r="K48" s="98">
        <v>1.4728782061006274</v>
      </c>
      <c r="L48" s="99"/>
      <c r="M48" s="100">
        <f t="shared" si="1"/>
        <v>4.4805189207495211E-2</v>
      </c>
      <c r="N48" s="98">
        <v>1.4280730168931322</v>
      </c>
      <c r="O48" s="99"/>
      <c r="P48" s="100">
        <f t="shared" si="2"/>
        <v>0.2510536248931321</v>
      </c>
      <c r="Q48" s="98">
        <v>1.1770193920000001</v>
      </c>
      <c r="R48" s="99"/>
      <c r="S48" s="100">
        <f t="shared" si="3"/>
        <v>-0.12298060799999999</v>
      </c>
      <c r="T48" s="98">
        <v>1.3</v>
      </c>
      <c r="U48" s="99"/>
      <c r="V48" s="100">
        <f t="shared" si="4"/>
        <v>-1.7</v>
      </c>
      <c r="W48" s="98">
        <v>3</v>
      </c>
      <c r="X48" s="99"/>
      <c r="Y48" s="73"/>
    </row>
    <row r="49" spans="1:25" ht="19" customHeight="1" x14ac:dyDescent="0.2">
      <c r="A49" s="73"/>
      <c r="C49" s="74"/>
      <c r="D49" s="75"/>
      <c r="E49" s="75"/>
      <c r="F49" s="75"/>
      <c r="G49" s="109" t="s">
        <v>52</v>
      </c>
      <c r="H49" s="80">
        <f>'2-3-1'!L32</f>
        <v>1.6155481976523063</v>
      </c>
      <c r="I49" s="81"/>
      <c r="J49" s="100">
        <f t="shared" si="0"/>
        <v>0.49115092949176553</v>
      </c>
      <c r="K49" s="80">
        <v>1.1243972681605408</v>
      </c>
      <c r="L49" s="81"/>
      <c r="M49" s="100">
        <f t="shared" si="1"/>
        <v>-0.55960550452531299</v>
      </c>
      <c r="N49" s="80">
        <v>1.6840027726858537</v>
      </c>
      <c r="O49" s="81"/>
      <c r="P49" s="100">
        <f t="shared" si="2"/>
        <v>0.55362585868585379</v>
      </c>
      <c r="Q49" s="80">
        <v>1.130376914</v>
      </c>
      <c r="R49" s="81"/>
      <c r="S49" s="100">
        <f t="shared" si="3"/>
        <v>-0.569623086</v>
      </c>
      <c r="T49" s="80">
        <v>1.7</v>
      </c>
      <c r="U49" s="81"/>
      <c r="V49" s="100">
        <f t="shared" si="4"/>
        <v>-1.0999999999999999</v>
      </c>
      <c r="W49" s="80">
        <v>2.8</v>
      </c>
      <c r="X49" s="81"/>
      <c r="Y49" s="73"/>
    </row>
    <row r="50" spans="1:25" ht="19" customHeight="1" x14ac:dyDescent="0.2">
      <c r="A50" s="139" t="s">
        <v>50</v>
      </c>
      <c r="B50" s="140"/>
      <c r="C50" s="140"/>
      <c r="D50" s="140"/>
      <c r="E50" s="140"/>
      <c r="F50" s="140"/>
      <c r="G50" s="141"/>
      <c r="H50" s="80">
        <f>'2-3-1'!L33</f>
        <v>1.5077581751309754</v>
      </c>
      <c r="I50" s="81"/>
      <c r="J50" s="82">
        <f t="shared" si="0"/>
        <v>0.36460969092823814</v>
      </c>
      <c r="K50" s="80">
        <v>1.1431484842027373</v>
      </c>
      <c r="L50" s="81"/>
      <c r="M50" s="82">
        <f t="shared" si="1"/>
        <v>-0.46822361228090625</v>
      </c>
      <c r="N50" s="80">
        <v>1.6113720964836435</v>
      </c>
      <c r="O50" s="81"/>
      <c r="P50" s="82">
        <f t="shared" si="2"/>
        <v>0.37357997348364358</v>
      </c>
      <c r="Q50" s="80">
        <v>1.237792123</v>
      </c>
      <c r="R50" s="81"/>
      <c r="S50" s="82">
        <f t="shared" si="3"/>
        <v>-0.46220787699999999</v>
      </c>
      <c r="T50" s="80">
        <v>1.7</v>
      </c>
      <c r="U50" s="81"/>
      <c r="V50" s="82">
        <f t="shared" si="4"/>
        <v>-1.0999999999999999</v>
      </c>
      <c r="W50" s="80">
        <v>2.8</v>
      </c>
      <c r="X50" s="81"/>
      <c r="Y50" s="73"/>
    </row>
    <row r="51" spans="1:25" ht="19" customHeight="1" x14ac:dyDescent="0.2">
      <c r="A51" s="73" t="s">
        <v>24</v>
      </c>
      <c r="C51" s="110" t="s">
        <v>25</v>
      </c>
      <c r="D51" s="111"/>
      <c r="E51" s="111"/>
      <c r="F51" s="111"/>
      <c r="G51" s="112"/>
      <c r="H51" s="86">
        <f>'2-3-1'!L34</f>
        <v>1.1633650701359584</v>
      </c>
      <c r="I51" s="87"/>
      <c r="J51" s="88">
        <f t="shared" si="0"/>
        <v>0.15333452656695656</v>
      </c>
      <c r="K51" s="86">
        <v>1.0100305435690018</v>
      </c>
      <c r="L51" s="87"/>
      <c r="M51" s="88">
        <f t="shared" si="1"/>
        <v>-0.39433588418400323</v>
      </c>
      <c r="N51" s="86">
        <v>1.404366427753005</v>
      </c>
      <c r="O51" s="87"/>
      <c r="P51" s="88">
        <f t="shared" si="2"/>
        <v>0.26060488175300511</v>
      </c>
      <c r="Q51" s="86">
        <v>1.1437615459999999</v>
      </c>
      <c r="R51" s="87"/>
      <c r="S51" s="88">
        <f t="shared" si="3"/>
        <v>-0.15623845400000014</v>
      </c>
      <c r="T51" s="86">
        <v>1.3</v>
      </c>
      <c r="U51" s="87"/>
      <c r="V51" s="88">
        <f t="shared" si="4"/>
        <v>-0.90000000000000013</v>
      </c>
      <c r="W51" s="86">
        <v>2.2000000000000002</v>
      </c>
      <c r="X51" s="87"/>
      <c r="Y51" s="73"/>
    </row>
    <row r="52" spans="1:25" ht="19" customHeight="1" x14ac:dyDescent="0.2">
      <c r="A52" s="73"/>
      <c r="C52" s="89" t="s">
        <v>26</v>
      </c>
      <c r="D52" s="90"/>
      <c r="E52" s="90"/>
      <c r="F52" s="90"/>
      <c r="G52" s="91"/>
      <c r="H52" s="92">
        <f>'2-3-1'!L35</f>
        <v>1.3241639482889713</v>
      </c>
      <c r="I52" s="93"/>
      <c r="J52" s="94">
        <f t="shared" si="0"/>
        <v>-0.37820894307310793</v>
      </c>
      <c r="K52" s="92">
        <v>1.7023728913620793</v>
      </c>
      <c r="L52" s="93"/>
      <c r="M52" s="94">
        <f t="shared" si="1"/>
        <v>0.46113595499316151</v>
      </c>
      <c r="N52" s="92">
        <v>1.2412369363689177</v>
      </c>
      <c r="O52" s="93"/>
      <c r="P52" s="94">
        <f t="shared" si="2"/>
        <v>-0.16245605563108234</v>
      </c>
      <c r="Q52" s="92">
        <v>1.4036929920000001</v>
      </c>
      <c r="R52" s="93"/>
      <c r="S52" s="94">
        <f t="shared" si="3"/>
        <v>3.6929920000001726E-3</v>
      </c>
      <c r="T52" s="92">
        <v>1.4</v>
      </c>
      <c r="U52" s="93"/>
      <c r="V52" s="94">
        <f t="shared" si="4"/>
        <v>-0.80000000000000027</v>
      </c>
      <c r="W52" s="92">
        <v>2.2000000000000002</v>
      </c>
      <c r="X52" s="93"/>
      <c r="Y52" s="73"/>
    </row>
    <row r="53" spans="1:25" ht="19" customHeight="1" x14ac:dyDescent="0.2">
      <c r="A53" s="73"/>
      <c r="C53" s="89" t="s">
        <v>44</v>
      </c>
      <c r="D53" s="90"/>
      <c r="E53" s="90"/>
      <c r="F53" s="90"/>
      <c r="G53" s="91"/>
      <c r="H53" s="92">
        <f>'2-3-1'!L36</f>
        <v>1.1306476814884616</v>
      </c>
      <c r="I53" s="93"/>
      <c r="J53" s="94">
        <f t="shared" si="0"/>
        <v>0.16452098635153056</v>
      </c>
      <c r="K53" s="92">
        <v>0.96612669513693106</v>
      </c>
      <c r="L53" s="93"/>
      <c r="M53" s="94">
        <f t="shared" si="1"/>
        <v>1.2247311399641081E-2</v>
      </c>
      <c r="N53" s="92">
        <v>0.95387938373728998</v>
      </c>
      <c r="O53" s="93"/>
      <c r="P53" s="94">
        <f t="shared" si="2"/>
        <v>9.9057981737289968E-2</v>
      </c>
      <c r="Q53" s="92">
        <v>0.85482140200000001</v>
      </c>
      <c r="R53" s="93"/>
      <c r="S53" s="94">
        <f t="shared" si="3"/>
        <v>-0.74517859800000008</v>
      </c>
      <c r="T53" s="92">
        <v>1.6</v>
      </c>
      <c r="U53" s="93"/>
      <c r="V53" s="94">
        <f t="shared" si="4"/>
        <v>-1.6</v>
      </c>
      <c r="W53" s="92">
        <v>3.2</v>
      </c>
      <c r="X53" s="93"/>
      <c r="Y53" s="73"/>
    </row>
    <row r="54" spans="1:25" ht="19" customHeight="1" x14ac:dyDescent="0.2">
      <c r="A54" s="73"/>
      <c r="C54" s="89" t="s">
        <v>45</v>
      </c>
      <c r="D54" s="90"/>
      <c r="E54" s="90"/>
      <c r="F54" s="90"/>
      <c r="G54" s="91"/>
      <c r="H54" s="92">
        <f>'2-3-1'!L37</f>
        <v>1.2907810813540042</v>
      </c>
      <c r="I54" s="93"/>
      <c r="J54" s="94">
        <f t="shared" si="0"/>
        <v>0.21419310844825845</v>
      </c>
      <c r="K54" s="92">
        <v>1.0765879729057457</v>
      </c>
      <c r="L54" s="93"/>
      <c r="M54" s="94">
        <f t="shared" si="1"/>
        <v>-0.16342144505732481</v>
      </c>
      <c r="N54" s="92">
        <v>1.2400094179630705</v>
      </c>
      <c r="O54" s="93"/>
      <c r="P54" s="94">
        <f t="shared" si="2"/>
        <v>0.16918671296307042</v>
      </c>
      <c r="Q54" s="92">
        <v>1.0708227050000001</v>
      </c>
      <c r="R54" s="93"/>
      <c r="S54" s="94">
        <f t="shared" si="3"/>
        <v>-2.9177294999999992E-2</v>
      </c>
      <c r="T54" s="92">
        <v>1.1000000000000001</v>
      </c>
      <c r="U54" s="93"/>
      <c r="V54" s="94">
        <f t="shared" si="4"/>
        <v>-1.7999999999999998</v>
      </c>
      <c r="W54" s="92">
        <v>2.9</v>
      </c>
      <c r="X54" s="93"/>
      <c r="Y54" s="73"/>
    </row>
    <row r="55" spans="1:25" ht="19" customHeight="1" x14ac:dyDescent="0.2">
      <c r="A55" s="73"/>
      <c r="C55" s="89" t="s">
        <v>46</v>
      </c>
      <c r="D55" s="90"/>
      <c r="E55" s="90"/>
      <c r="F55" s="90"/>
      <c r="G55" s="91"/>
      <c r="H55" s="92">
        <f>'2-3-1'!L38</f>
        <v>1.3381414000956702</v>
      </c>
      <c r="I55" s="93"/>
      <c r="J55" s="94">
        <f t="shared" si="0"/>
        <v>-0.30018275160841501</v>
      </c>
      <c r="K55" s="92">
        <v>1.6383241517040852</v>
      </c>
      <c r="L55" s="93"/>
      <c r="M55" s="94">
        <f t="shared" si="1"/>
        <v>-15.520492365299374</v>
      </c>
      <c r="N55" s="92">
        <v>17.158816517003459</v>
      </c>
      <c r="O55" s="93"/>
      <c r="P55" s="94">
        <f t="shared" si="2"/>
        <v>15.461250389003458</v>
      </c>
      <c r="Q55" s="92">
        <v>1.6975661280000001</v>
      </c>
      <c r="R55" s="93"/>
      <c r="S55" s="94">
        <f t="shared" si="3"/>
        <v>-0.10243387199999998</v>
      </c>
      <c r="T55" s="92">
        <v>1.8</v>
      </c>
      <c r="U55" s="93"/>
      <c r="V55" s="94">
        <f t="shared" si="4"/>
        <v>-1.4000000000000001</v>
      </c>
      <c r="W55" s="92">
        <v>3.2</v>
      </c>
      <c r="X55" s="93"/>
      <c r="Y55" s="73"/>
    </row>
    <row r="56" spans="1:25" ht="19" customHeight="1" x14ac:dyDescent="0.2">
      <c r="A56" s="73"/>
      <c r="C56" s="89" t="s">
        <v>47</v>
      </c>
      <c r="D56" s="90"/>
      <c r="E56" s="90"/>
      <c r="F56" s="90"/>
      <c r="G56" s="91"/>
      <c r="H56" s="92">
        <f>'2-3-1'!L39</f>
        <v>1.3080335668107019</v>
      </c>
      <c r="I56" s="93"/>
      <c r="J56" s="94">
        <f t="shared" si="0"/>
        <v>9.8970162087086422E-2</v>
      </c>
      <c r="K56" s="92">
        <v>1.2090634047236155</v>
      </c>
      <c r="L56" s="93"/>
      <c r="M56" s="94">
        <f t="shared" si="1"/>
        <v>2.5674622285658089E-2</v>
      </c>
      <c r="N56" s="92">
        <v>1.1833887824379574</v>
      </c>
      <c r="O56" s="93"/>
      <c r="P56" s="94">
        <f t="shared" si="2"/>
        <v>0.18694814043795738</v>
      </c>
      <c r="Q56" s="92">
        <v>0.99644064200000004</v>
      </c>
      <c r="R56" s="93"/>
      <c r="S56" s="94">
        <f t="shared" si="3"/>
        <v>-0.303559358</v>
      </c>
      <c r="T56" s="92">
        <v>1.3</v>
      </c>
      <c r="U56" s="93"/>
      <c r="V56" s="94">
        <f t="shared" si="4"/>
        <v>-0.19999999999999996</v>
      </c>
      <c r="W56" s="92">
        <v>1.5</v>
      </c>
      <c r="X56" s="93"/>
      <c r="Y56" s="73"/>
    </row>
    <row r="57" spans="1:25" ht="19" customHeight="1" x14ac:dyDescent="0.2">
      <c r="A57" s="73"/>
      <c r="C57" s="95" t="s">
        <v>27</v>
      </c>
      <c r="D57" s="96"/>
      <c r="E57" s="96"/>
      <c r="F57" s="96"/>
      <c r="G57" s="97"/>
      <c r="H57" s="98">
        <f>'2-3-1'!L40</f>
        <v>2.6056777634715451</v>
      </c>
      <c r="I57" s="99"/>
      <c r="J57" s="100">
        <f t="shared" si="0"/>
        <v>1.0299029355499687</v>
      </c>
      <c r="K57" s="98">
        <v>1.5757748279215764</v>
      </c>
      <c r="L57" s="99"/>
      <c r="M57" s="100">
        <f t="shared" si="1"/>
        <v>-5.3298241172607508E-2</v>
      </c>
      <c r="N57" s="98">
        <v>1.6290730690941839</v>
      </c>
      <c r="O57" s="99"/>
      <c r="P57" s="100">
        <f t="shared" si="2"/>
        <v>8.8131024094183941E-2</v>
      </c>
      <c r="Q57" s="98">
        <v>1.540942045</v>
      </c>
      <c r="R57" s="99"/>
      <c r="S57" s="100">
        <f t="shared" si="3"/>
        <v>0.34094204500000003</v>
      </c>
      <c r="T57" s="98">
        <v>1.2</v>
      </c>
      <c r="U57" s="99"/>
      <c r="V57" s="100">
        <f t="shared" si="4"/>
        <v>-1.5000000000000002</v>
      </c>
      <c r="W57" s="98">
        <v>2.7</v>
      </c>
      <c r="X57" s="99"/>
      <c r="Y57" s="73"/>
    </row>
    <row r="58" spans="1:25" ht="19" customHeight="1" thickBot="1" x14ac:dyDescent="0.25">
      <c r="A58" s="142" t="s">
        <v>50</v>
      </c>
      <c r="B58" s="143"/>
      <c r="C58" s="143"/>
      <c r="D58" s="143"/>
      <c r="E58" s="143"/>
      <c r="F58" s="143"/>
      <c r="G58" s="144"/>
      <c r="H58" s="113">
        <f>'2-3-1'!L41</f>
        <v>1.2642126954805202</v>
      </c>
      <c r="I58" s="114"/>
      <c r="J58" s="115">
        <f t="shared" si="0"/>
        <v>4.4375516117887814E-2</v>
      </c>
      <c r="K58" s="113">
        <v>1.2198371793626324</v>
      </c>
      <c r="L58" s="114"/>
      <c r="M58" s="115">
        <f t="shared" si="1"/>
        <v>-1.0612418006131237</v>
      </c>
      <c r="N58" s="113">
        <v>2.281078979975756</v>
      </c>
      <c r="O58" s="114"/>
      <c r="P58" s="115">
        <f t="shared" si="2"/>
        <v>1.1306659609757561</v>
      </c>
      <c r="Q58" s="113">
        <v>1.1504130189999999</v>
      </c>
      <c r="R58" s="114"/>
      <c r="S58" s="115">
        <f t="shared" si="3"/>
        <v>-0.24958698099999999</v>
      </c>
      <c r="T58" s="113">
        <v>1.4</v>
      </c>
      <c r="U58" s="114"/>
      <c r="V58" s="115">
        <f t="shared" si="4"/>
        <v>-1</v>
      </c>
      <c r="W58" s="113">
        <v>2.4</v>
      </c>
      <c r="X58" s="114"/>
      <c r="Y58" s="73"/>
    </row>
    <row r="59" spans="1:25" ht="19" customHeight="1" thickTop="1" x14ac:dyDescent="0.2">
      <c r="A59" s="139" t="s">
        <v>57</v>
      </c>
      <c r="B59" s="140"/>
      <c r="C59" s="140"/>
      <c r="D59" s="140"/>
      <c r="E59" s="140"/>
      <c r="F59" s="140"/>
      <c r="G59" s="141"/>
      <c r="H59" s="116">
        <f>'2-3-1'!L42</f>
        <v>1.4023672421444222</v>
      </c>
      <c r="I59" s="117"/>
      <c r="J59" s="118">
        <f t="shared" si="0"/>
        <v>0.28867317677129067</v>
      </c>
      <c r="K59" s="116">
        <v>1.1136940653731315</v>
      </c>
      <c r="L59" s="117"/>
      <c r="M59" s="118">
        <f>K59-N59</f>
        <v>0.95512272551740696</v>
      </c>
      <c r="N59" s="116">
        <v>0.15857133985572461</v>
      </c>
      <c r="O59" s="117"/>
      <c r="P59" s="118">
        <f>N59-Q59</f>
        <v>-1.0600780631442752</v>
      </c>
      <c r="Q59" s="116">
        <v>1.2186494029999999</v>
      </c>
      <c r="R59" s="117"/>
      <c r="S59" s="118">
        <f>Q59-T59</f>
        <v>-8.1350597000000135E-2</v>
      </c>
      <c r="T59" s="116">
        <v>1.3</v>
      </c>
      <c r="U59" s="117"/>
      <c r="V59" s="118">
        <f>T59-W59</f>
        <v>-1.2</v>
      </c>
      <c r="W59" s="116">
        <v>2.5</v>
      </c>
      <c r="X59" s="117"/>
      <c r="Y59" s="73"/>
    </row>
    <row r="60" spans="1:25" x14ac:dyDescent="0.2">
      <c r="T60" s="49" t="str">
        <f>SUBSTITUTE('2-3-1'!F45,"3．","（注）")</f>
        <v/>
      </c>
    </row>
    <row r="61" spans="1:25" x14ac:dyDescent="0.2">
      <c r="N61" s="123"/>
      <c r="O61" s="123"/>
    </row>
    <row r="62" spans="1:25" x14ac:dyDescent="0.2">
      <c r="N62" s="123"/>
      <c r="O62" s="123"/>
    </row>
    <row r="63" spans="1:25" x14ac:dyDescent="0.2">
      <c r="N63" s="123"/>
      <c r="O63" s="123"/>
    </row>
    <row r="64" spans="1:25" x14ac:dyDescent="0.2">
      <c r="N64" s="123"/>
      <c r="O64" s="123"/>
    </row>
    <row r="65" spans="12:15" x14ac:dyDescent="0.2">
      <c r="L65" s="123"/>
      <c r="M65" s="123"/>
      <c r="N65" s="123"/>
      <c r="O65" s="123"/>
    </row>
    <row r="66" spans="12:15" x14ac:dyDescent="0.2">
      <c r="L66" s="123"/>
      <c r="M66" s="123"/>
      <c r="N66" s="123"/>
      <c r="O66" s="123"/>
    </row>
  </sheetData>
  <mergeCells count="29">
    <mergeCell ref="C14:D14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6:D6"/>
    <mergeCell ref="C8:D8"/>
    <mergeCell ref="C10:D10"/>
    <mergeCell ref="C12:D12"/>
    <mergeCell ref="W21:X21"/>
    <mergeCell ref="A29:G29"/>
    <mergeCell ref="A32:G32"/>
    <mergeCell ref="C16:D16"/>
    <mergeCell ref="E16:F16"/>
    <mergeCell ref="H21:I21"/>
    <mergeCell ref="K21:L21"/>
    <mergeCell ref="N21:O21"/>
    <mergeCell ref="A50:G50"/>
    <mergeCell ref="A59:G59"/>
    <mergeCell ref="A58:G58"/>
    <mergeCell ref="Q21:R21"/>
    <mergeCell ref="T21:U21"/>
  </mergeCells>
  <phoneticPr fontId="4"/>
  <pageMargins left="0.59055118110236227" right="0.59055118110236227" top="0.98425196850393704" bottom="0.98425196850393704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2-3-1</vt:lpstr>
      <vt:lpstr>2-3-2</vt:lpstr>
      <vt:lpstr>'2-3-1'!Print_Area</vt:lpstr>
      <vt:lpstr>'2-3-2'!Print_Area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2025-07-23T09:48:49Z</dcterms:modified>
</cp:coreProperties>
</file>